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8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73FFBE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FFD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E8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FFFF73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FFEC73"/>
      </patternFill>
    </fill>
    <fill>
      <patternFill patternType="solid">
        <fgColor rgb="FFFFF373"/>
      </patternFill>
    </fill>
    <fill>
      <patternFill patternType="solid">
        <fgColor rgb="FFFFF173"/>
      </patternFill>
    </fill>
    <fill>
      <patternFill patternType="solid">
        <fgColor rgb="FFFFC573"/>
      </patternFill>
    </fill>
    <fill>
      <patternFill patternType="solid">
        <fgColor rgb="FFFF9673"/>
      </patternFill>
    </fill>
    <fill>
      <patternFill patternType="solid">
        <fgColor rgb="FFFFEF73"/>
      </patternFill>
    </fill>
    <fill>
      <patternFill patternType="solid">
        <fgColor rgb="FFEFFF73"/>
      </patternFill>
    </fill>
    <fill>
      <patternFill patternType="solid">
        <fgColor rgb="FFF1FF73"/>
      </patternFill>
    </fill>
    <fill>
      <patternFill patternType="solid">
        <fgColor rgb="FFA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<sst xmlns="http://schemas.openxmlformats.org/spreadsheetml/2006/main" count="10931" uniqueCount="425">
  <si>
    <t>CS2</t>
  </si>
  <si>
    <t>t3060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</si>
  <si>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</si>
  <si>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</si>
  <si>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</si>
  <si>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</si>
  <si>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</si>
  <si>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</si>
  <si>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</si>
  <si>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</si>
  <si>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</si>
  <si>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</si>
  <si>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pointer</t>
  </si>
  <si>
    <t>float</t>
  </si>
  <si>
    <t>Init_Replay</t>
  </si>
  <si>
    <t>int</t>
  </si>
  <si>
    <t/>
  </si>
  <si>
    <t>Init_Replay</t>
  </si>
  <si>
    <t>bed00</t>
  </si>
  <si>
    <t>def00</t>
  </si>
  <si>
    <t>sle00</t>
  </si>
  <si>
    <t>mek00</t>
  </si>
  <si>
    <t>bed01</t>
  </si>
  <si>
    <t>bed02</t>
  </si>
  <si>
    <t>bed03</t>
  </si>
  <si>
    <t>bed04</t>
  </si>
  <si>
    <t>bed05</t>
  </si>
  <si>
    <t>Reinit</t>
  </si>
  <si>
    <t>Npc_Table</t>
  </si>
  <si>
    <t>Npc_Table</t>
  </si>
  <si>
    <t>yurian_setting</t>
  </si>
  <si>
    <t>AniEvRyoteAtama</t>
  </si>
  <si>
    <t>TK_yurian</t>
  </si>
  <si>
    <t>TK_yurian_karuno_nico_04_02</t>
  </si>
  <si>
    <t>FC_chr_entry_tk</t>
  </si>
  <si>
    <t>#E_0#M_0</t>
  </si>
  <si>
    <t>dialog</t>
  </si>
  <si>
    <t>Looks like there's nothing for us to help
out with today.</t>
  </si>
  <si>
    <t>That means we can play!</t>
  </si>
  <si>
    <t>FC_Party_Face_Reset2</t>
  </si>
  <si>
    <t>TK_yurian_karuno_nico_04_02</t>
  </si>
  <si>
    <t>We came to get some work from Mr. Klaus,
but he said he doesn't have any today.</t>
  </si>
  <si>
    <t>*sigh* Oh, well...</t>
  </si>
  <si>
    <t>But hey, with all of us together like this,
we can't just do NOTHING...</t>
  </si>
  <si>
    <t>Okay! Let's go play, then!</t>
  </si>
  <si>
    <t>Yaaaay! I wanna be the Eisenritter!</t>
  </si>
  <si>
    <t>karuno_setting</t>
  </si>
  <si>
    <t>TK_karuno</t>
  </si>
  <si>
    <t>Trains are coming here again, so it sounds
like there's nothing to worry about now.</t>
  </si>
  <si>
    <t>Haha. Maybe we should play pretend with
our swords? That sounds fun!</t>
  </si>
  <si>
    <t>nico_setting</t>
  </si>
  <si>
    <t>TK_nico</t>
  </si>
  <si>
    <t>Ooh, almost forgot! I gotta say, 'Sir!'
at the end of everything!</t>
  </si>
  <si>
    <t>...Sir!</t>
  </si>
  <si>
    <t>dadd_setting</t>
  </si>
  <si>
    <t>TK_dadd</t>
  </si>
  <si>
    <t>Things have finally calmed down
here in Legram.</t>
  </si>
  <si>
    <t>That's not to say I've got no lack
of troubles on my mind...</t>
  </si>
  <si>
    <t>Casper's been really worried about his
hometown. I hate seeing him like that.</t>
  </si>
  <si>
    <t>I wish I could do something for him...</t>
  </si>
  <si>
    <t>So Casper's going to be joining all
of you on the Courageous, is he?</t>
  </si>
  <si>
    <t>Haha. I can rest easy if you're all with
him.</t>
  </si>
  <si>
    <t>I'm sure he'll be an asset. Hopefully it
won't be long before he's reunited with
his family.</t>
  </si>
  <si>
    <t>ares_setting</t>
  </si>
  <si>
    <t>TK_ares</t>
  </si>
  <si>
    <t>So the Nortia province has pledged to
stay out of the war now?</t>
  </si>
  <si>
    <t>Does that mean they're now neutral?</t>
  </si>
  <si>
    <t>Then what am I supposed to do now...?!</t>
  </si>
  <si>
    <t>Ugh... I can't get my head around all this
political stuff!</t>
  </si>
  <si>
    <t>What am I supposed to do now?!</t>
  </si>
  <si>
    <t>kraus_setting</t>
  </si>
  <si>
    <t>TK_kraus</t>
  </si>
  <si>
    <t>#KGood morning, everyone.</t>
  </si>
  <si>
    <t>#E[5]#M_4Allow me to extend my congratulations
for recovering Thors Military Academy.</t>
  </si>
  <si>
    <t>#E[1]#M_0...The war situation may be at its most
chaotic thus far, but it does finally 
seem to be moving towards a conclusion.</t>
  </si>
  <si>
    <t>The end may finally be in sight. Please,
don't give up.</t>
  </si>
  <si>
    <t>#E_0#M_9</t>
  </si>
  <si>
    <t>#KWe won't!</t>
  </si>
  <si>
    <t>Start</t>
  </si>
  <si>
    <t>End</t>
  </si>
  <si>
    <t>#E_2#M_9</t>
  </si>
  <si>
    <t>#KThank you for your encouragement.</t>
  </si>
  <si>
    <t>#E[1]#M_0</t>
  </si>
  <si>
    <t>#KHaha. If you don't mind, leave everything
here in Legram to us.</t>
  </si>
  <si>
    <t>In return, I ask only that you follow your
beliefs to the very end.</t>
  </si>
  <si>
    <t>#KNow that one of the Four Great Houses has
withdrawn from the war, the situation has
begun changing for the better.</t>
  </si>
  <si>
    <t>#E_I#M_0That said, the Albarea family has been more
brazenly trying to make things difficult for
us of late...</t>
  </si>
  <si>
    <t>#E_0#M_0Duke Albarea seems to be panicking about
something. About what, I'm afraid I haven't
the slightest clue.</t>
  </si>
  <si>
    <t>#KRelations with Bareahard are gradually
becoming more and more strained.</t>
  </si>
  <si>
    <t>I feel we should wait to see how things
develop before deciding on a course of
action, however.</t>
  </si>
  <si>
    <t>#KI hear you were involved in something
most perilous over at the Twin Dragons
Bridge.</t>
  </si>
  <si>
    <t>#E[5]#M_4It's wonderful to know that you were
able to rescue the young lady who was
taken hostage, too.</t>
  </si>
  <si>
    <t>#E[1]#M_0Please, don't worry about things here.
The townsfolk and I are all determined to
do what we can in Lord Arseid's absence.</t>
  </si>
  <si>
    <t>#E_0#M_4If you do what you believe to be right,
I am certain that results will follow.</t>
  </si>
  <si>
    <t>#KThe situation seems to be rather tense in
northern Kreuzen, but that's yet to have
any effect on this region.</t>
  </si>
  <si>
    <t>#E[1]Please, don't worry about things here.
If you do what you believe to be right,
I am certain that results will follow.</t>
  </si>
  <si>
    <t>#E_4#M_4</t>
  </si>
  <si>
    <t>#KOh, hello. Lord Arseid told me all about
your plans going forward.</t>
  </si>
  <si>
    <t>#E[1]#M_0He said that you will be forming a neutral
faction of your own and traveling around
eastern Erebonia aboard the Courageous.</t>
  </si>
  <si>
    <t>#KThat's right. Whether we truly have the
strength to achieve our goals remains to
be seen, however.</t>
  </si>
  <si>
    <t>#E_2#M_0</t>
  </si>
  <si>
    <t>#KStill, as students of Thors, we'll stop
at nothing to do just that.</t>
  </si>
  <si>
    <t>We'll take back our academy from the
alliance, no matter what stands in our
way.</t>
  </si>
  <si>
    <t>#K...Yes, that's right.</t>
  </si>
  <si>
    <t>I still don't know if we have the strength
to achieve our goals, but as students of
Thors, we intend to at least try.</t>
  </si>
  <si>
    <t>#E_2#M_0We'll do all we can to take back the
academy from the alliance.</t>
  </si>
  <si>
    <t>#KWhether you have the strength or not,
you certainly have the spirit.</t>
  </si>
  <si>
    <t>#E[1]#M_0Even in martial arts, raw strength alone
is not everything.</t>
  </si>
  <si>
    <t>It is only by following just principles that
one can achieve great things.</t>
  </si>
  <si>
    <t>#E_4#M_4Haha. And from what I see, you certainly
aren't lacking in that regard.</t>
  </si>
  <si>
    <t>I have faith that you will be able to do what
you set your minds to. Believe in yourselves,
and follow the path you have chosen.</t>
  </si>
  <si>
    <t>#KThank you. We'll try!</t>
  </si>
  <si>
    <t>#E[1]#M_4</t>
  </si>
  <si>
    <t>#KWhat you intend to do won't be easy,
but I have no doubts that you'll see
success in due time.</t>
  </si>
  <si>
    <t>I shall be praying that the Goddess
watches over you during your travels.</t>
  </si>
  <si>
    <t>#KPlease, leave everything here in Legram
to me.</t>
  </si>
  <si>
    <t>#E[1]#M_0I only ask that you take care on your
travels. Bareahard is one of the Noble
Alliance's most important strongholds.</t>
  </si>
  <si>
    <t>As such, I expect there will be large 
numbers of provincial army soldiers on
patrol there. Stay safe.</t>
  </si>
  <si>
    <t>prana_setting</t>
  </si>
  <si>
    <t>AniEvRyoteMae</t>
  </si>
  <si>
    <t>AniEv5500</t>
  </si>
  <si>
    <t>AniEv5505</t>
  </si>
  <si>
    <t>AniEv5507</t>
  </si>
  <si>
    <t>AniAttachEQU130</t>
  </si>
  <si>
    <t>TK_prana</t>
  </si>
  <si>
    <t>Thank goodness. Now I can actually
air the bed covers!</t>
  </si>
  <si>
    <t>Thank you ever so much for what
you did.</t>
  </si>
  <si>
    <t>From what I've heard, you did plenty
over in Bareahard, too.</t>
  </si>
  <si>
    <t>Heehee. Well, aren't you guys busy bees?</t>
  </si>
  <si>
    <t>The exploits of the Courageous have
been the talk of the town lately.</t>
  </si>
  <si>
    <t>Heehee. It makes me really happy, to be 
honest. Good luck with whatever you do
next!</t>
  </si>
  <si>
    <t>I can't even open the windows now!</t>
  </si>
  <si>
    <t>Just as I thought things had finally
calmed down here...</t>
  </si>
  <si>
    <t>What should we do...?</t>
  </si>
  <si>
    <t>The other day, I was caring for the 
flowerbeds when a group of children
from the town came to help.</t>
  </si>
  <si>
    <t>Heehee! Oh, it really was sweet of them.</t>
  </si>
  <si>
    <t>Apparently, they've been going around
and secretly helping people where they
can.</t>
  </si>
  <si>
    <t>I haven't a clue what's inspired them,
but it's still enough to bring a smile to
your face.</t>
  </si>
  <si>
    <t>Those children seem to be so proud
of the way they're helping everyone
around here.</t>
  </si>
  <si>
    <t>They may still be young, but it's plain
to see they're people of Legram.</t>
  </si>
  <si>
    <t>Welcome back! Heehee! Guess what?
Lord Arseid came and paid us a visit!</t>
  </si>
  <si>
    <t>He, Toval, and Prince Olivert all seemed
really well, too.</t>
  </si>
  <si>
    <t>*sniffle* I kept believing they'd be all
right, and I'm so glad they were.</t>
  </si>
  <si>
    <t>Their visit was only fleeting, but they
seemed to enjoy themselves. I couldn't
possibly be happier! ♪</t>
  </si>
  <si>
    <t>I was so happy to see that they're all
well.</t>
  </si>
  <si>
    <t>Prince Olivert even decided to play a
tune on his lute for me all of a sudden.</t>
  </si>
  <si>
    <t>He's a fun one, to be sure.</t>
  </si>
  <si>
    <t>I kept believing, and in the end, my wish
came true. I'm so happy they're all right. ♪</t>
  </si>
  <si>
    <t>Whew... I was seriously getting worried
there, but fortunately things worked out.</t>
  </si>
  <si>
    <t>Try not to let what happened get you
down, all right?</t>
  </si>
  <si>
    <t xml:space="preserve">You're going to pick up a friend, aren't
you? You can't be meeting them with
those gloomy faces. </t>
  </si>
  <si>
    <t>Heehee. You feel free to come back and
visit whenever you like. You'll always be
welcome here.</t>
  </si>
  <si>
    <t>I pray that you're able to find your friend.</t>
  </si>
  <si>
    <t>Have a safe trip, and good luck!</t>
  </si>
  <si>
    <t>This fog is disturbing enough, but lately,
people have been seeing unknown monsters
and hearing strange whispers, too.</t>
  </si>
  <si>
    <t>It's been one strange thing after another
these days, I tell you!</t>
  </si>
  <si>
    <t>Some have been trying to pass it all off
as just the work of trickster spirits...</t>
  </si>
  <si>
    <t>*sigh* And yet I can't help but feel uneasy.</t>
  </si>
  <si>
    <t>Thanks to this fog, I can't even see 
Lohengrin Castle anymore.</t>
  </si>
  <si>
    <t>...I hope Lady Laura and Lady Emma are
well...</t>
  </si>
  <si>
    <t>yozef_setting</t>
  </si>
  <si>
    <t>AniEvTeburiLoop</t>
  </si>
  <si>
    <t>TK_yozef</t>
  </si>
  <si>
    <t>#E_0#M_4</t>
  </si>
  <si>
    <t>No one doubts that Lord Arseid is fighting
as hard as he can, but all of you seem to
be giving him some good competition, too.</t>
  </si>
  <si>
    <t>#E[1]So let me teach you a really nutritious
recipe so that you can keep your energy
levels up!</t>
  </si>
  <si>
    <t xml:space="preserve">Received the recipe for </t>
  </si>
  <si>
    <t>.</t>
  </si>
  <si>
    <t>#E_2#M_4</t>
  </si>
  <si>
    <t>#KHeehee. You have my thanks. I'll be sure
to try my hand at it.</t>
  </si>
  <si>
    <t>Where has that Prana gotten herself to...?</t>
  </si>
  <si>
    <t>It's not like her to go out and leave the
mansion like this.</t>
  </si>
  <si>
    <t>I was all ready to tell her my predictions
for the battle for Heimdallr and how it 
will take three months... Such a shame.</t>
  </si>
  <si>
    <t>...But never mind that. Good luck! Every
one of us here will be cheering you on!</t>
  </si>
  <si>
    <t>As long as you don't give up, I'm sure
you'll emerge victorious!</t>
  </si>
  <si>
    <t>Everyone here in Legram is cheering you
on, so good luck!</t>
  </si>
  <si>
    <t>As long as you don't give up, I'm sure
you'll emerge victorious! So go out there
and give it your all!</t>
  </si>
  <si>
    <t>I couldn't believe my eyes! The fog
vanished just like that!</t>
  </si>
  <si>
    <t>And then all you could see in its place
was a clear lake and Lohengrin Castle
on top of it!</t>
  </si>
  <si>
    <t>It looked just how it's described in the
old legends about the War of the Lions!</t>
  </si>
  <si>
    <t>I need to go and tell all the others in
town about this!</t>
  </si>
  <si>
    <t>It looked just how it's described in the
old legends!</t>
  </si>
  <si>
    <t>AniWait</t>
  </si>
  <si>
    <t>Old Bem said he heard the sound of
a bell from the old castle!</t>
  </si>
  <si>
    <t>...Wasn't there a bell ringing during the
trouble there back in the summer?</t>
  </si>
  <si>
    <t>C-Could that mean that something's
happening there now, too?!</t>
  </si>
  <si>
    <t>This is serious! This is no time to be 
polishing pots!</t>
  </si>
  <si>
    <t>One of the Arseid family's ancestors
served as second-in-command in the 
Eisenritter.</t>
  </si>
  <si>
    <t>It's said that he was granted the title of
viscount after the war ended for how well
he fought during it.</t>
  </si>
  <si>
    <t>That was at the same time St. Sandlot
died under mysterious circumstances,
ending her family line...</t>
  </si>
  <si>
    <t>As a result, the Arseid family came
to rule over Legram in her place. Or,
you know, so the story goes.</t>
  </si>
  <si>
    <t>Suffice to say, the War of the Lions is a 
major part of the Arseid family's history.</t>
  </si>
  <si>
    <t>The war's still raging on, but I'm sure
that Lord Arseid is fighting valiantly to
bring it to an end.</t>
  </si>
  <si>
    <t>And there's no way that the head of the
Arseid family could be beaten! Not by
anyone!</t>
  </si>
  <si>
    <t>He's an inspiration to all of us to keep
things running smoothly in his absence!</t>
  </si>
  <si>
    <t>I've heard that you'll be flying around
eastern Erebonia aboard the famous
Courageous! That's wonderful news!</t>
  </si>
  <si>
    <t>I couldn't believe my ears when I found
out that you'd been entrusted with it!</t>
  </si>
  <si>
    <t>Ever since I heard, I've been desperate
to tell everyone I know...but all the people
I knew already knew what I knew.</t>
  </si>
  <si>
    <t>I was so disappointed! I wish I could run
over to the capital and tell everyone
there instead!</t>
  </si>
  <si>
    <t>I've long been worried about how other 
people all over the country are doing.</t>
  </si>
  <si>
    <t>So if you're flying around, please do try
and help those in need.</t>
  </si>
  <si>
    <t>And be sure to tell them about all the
amazing things you've done in my place!</t>
  </si>
  <si>
    <t>That's the first time seeing Lady Aurelia
in quite a while...</t>
  </si>
  <si>
    <t>She's become even more intimidating than
she was before.</t>
  </si>
  <si>
    <t>Everything she said seemed to involve
violence in some way or another, too...</t>
  </si>
  <si>
    <t>It sounded like they might even end up
becoming Lord Arseid's enemies sooner
or later...</t>
  </si>
  <si>
    <t>...I should let everyone in town know
about this at once!</t>
  </si>
  <si>
    <t>Back when Lady Aurelia used to live in
Legram, she'd come here often for dinner.</t>
  </si>
  <si>
    <t>It's sad that someone like that may become
an enemy of Lord Arseid's, but that's how
how things are these days...</t>
  </si>
  <si>
    <t>Do take care, everyone.</t>
  </si>
  <si>
    <t>And come back here any time!
You'll always be welcome!</t>
  </si>
  <si>
    <t>If it isn't Lady Laura's classmates! 
I'm glad to see you're well.</t>
  </si>
  <si>
    <t>There's so much strange fog in town lately,
but that won't stop me from cooking, so do
stop by if you want something to eat.</t>
  </si>
  <si>
    <t>Incidentally, you wouldn't happen to know
where Lord Arseid is, would you?</t>
  </si>
  <si>
    <t>...No, I suppose you wouldn't.</t>
  </si>
  <si>
    <t>Not to worry! I'm sure he's perfectly fine.</t>
  </si>
  <si>
    <t>Lately, I can't help but feel as though
something's watching me...</t>
  </si>
  <si>
    <t>Perhaps it's the spirits of this region.</t>
  </si>
  <si>
    <t>They wouldn't do humans any harm,
I'm sure, but it's still so unsettling...</t>
  </si>
  <si>
    <t>Protecting this mansion while Lord Arseid
is away is our responsibility, after all.</t>
  </si>
  <si>
    <t>People from outside the town say it's
just my imagination...</t>
  </si>
  <si>
    <t>But it still leaves me feeling unsettled.</t>
  </si>
  <si>
    <t>I think I'd feel a lot more relaxed if this
fog would at least clear up...</t>
  </si>
  <si>
    <t>EV_01_58_01</t>
  </si>
  <si>
    <t>AniFieldAttack</t>
  </si>
  <si>
    <t>FC_Start_Party</t>
  </si>
  <si>
    <t>C_NPC052</t>
  </si>
  <si>
    <t>Celine</t>
  </si>
  <si>
    <t>C_NPC030</t>
  </si>
  <si>
    <t>Butler Klaus</t>
  </si>
  <si>
    <t>C_NPC074</t>
  </si>
  <si>
    <t>General Le Guin</t>
  </si>
  <si>
    <t>C_NPC075</t>
  </si>
  <si>
    <t>Brigadier General Bardias</t>
  </si>
  <si>
    <t>FC_chr_entry</t>
  </si>
  <si>
    <t>door10</t>
  </si>
  <si>
    <t>peep1_c</t>
  </si>
  <si>
    <t>AniEvYasume</t>
  </si>
  <si>
    <t>AniEvDead</t>
  </si>
  <si>
    <t>AniEvDead1</t>
  </si>
  <si>
    <t>AniEvShagami</t>
  </si>
  <si>
    <t>AniEvUdegumi</t>
  </si>
  <si>
    <t>AniEvTeKosi</t>
  </si>
  <si>
    <t>AniEvRyoteKosi</t>
  </si>
  <si>
    <t>AniEvOjigi</t>
  </si>
  <si>
    <t>#E[1]#M_9</t>
  </si>
  <si>
    <t>#1K#FIt's a pleasure to see you again,
Your Ladyship.</t>
  </si>
  <si>
    <t>#E_8#M_9</t>
  </si>
  <si>
    <t>#2K#FAnd a pleasure to meet you as well,
Brigadier General.</t>
  </si>
  <si>
    <t>Military Woman</t>
  </si>
  <si>
    <t>#4K#FHeh. We were simply in the area, so we
thought we might drop by and pay you
a visit.</t>
  </si>
  <si>
    <t>#E[1]#M_4It's been quite some time since we last
met.</t>
  </si>
  <si>
    <t>#E_2#M_4I was hoping to take the opportunity to
apologize to my master for not staying in 
touch, but I see that won't be possible.</t>
  </si>
  <si>
    <t>#E_F#M_0</t>
  </si>
  <si>
    <t>#1K#FUnfortunately so...</t>
  </si>
  <si>
    <t>Military Man</t>
  </si>
  <si>
    <t>#E[9]#M_0</t>
  </si>
  <si>
    <t>#3K#FHaha. I wouldn't have minded setting eyes
on the famous Radiant Blademaster.</t>
  </si>
  <si>
    <t>#E_0#M_0But I suppose I'll have to be content with
meeting his daughter.</t>
  </si>
  <si>
    <t>3</t>
  </si>
  <si>
    <t>0</t>
  </si>
  <si>
    <t>#b</t>
  </si>
  <si>
    <t>#E[3]#M_0</t>
  </si>
  <si>
    <t>#2K#F...I'm honored, General.</t>
  </si>
  <si>
    <t>#E_6#M_A</t>
  </si>
  <si>
    <t>#4K#FI can't believe THEY'RE here...</t>
  </si>
  <si>
    <t>#3KDo you know them, Rean?</t>
  </si>
  <si>
    <t>#3KThey seem to be provincial army officers.</t>
  </si>
  <si>
    <t>#E_8#M_0</t>
  </si>
  <si>
    <t>#3KThey seem incredibly strong, whoever they
are...</t>
  </si>
  <si>
    <t>#E_E#M_A</t>
  </si>
  <si>
    <t>#3KThey're r-really intimidating...</t>
  </si>
  <si>
    <t>#E[C]#M_0</t>
  </si>
  <si>
    <t>#3KIs that man...?</t>
  </si>
  <si>
    <t>#E[9]#M_A</t>
  </si>
  <si>
    <t>#3KOh, boy. I sure wasn't expecting two
super important people to show up
now...</t>
  </si>
  <si>
    <t>#E[3]#M_A</t>
  </si>
  <si>
    <t>#3K#FTheir names're General Aurelia Le Guin
and Brigadier General Wallace Bardias.</t>
  </si>
  <si>
    <t>#E_2#M_AThey're said to be the two strongest
generals in the provincial armies.</t>
  </si>
  <si>
    <t>#3K#FTheir names are General Aurelia Le Guin
and Brigadier General Wallace Bardias.</t>
  </si>
  <si>
    <t>#4K#FYeah. I don't think there are many people
interested in martial arts who don't know
about them. That's how famous they are.</t>
  </si>
  <si>
    <t>I_TVIS230</t>
  </si>
  <si>
    <t>#K#0TBrigadier General Bardias is otherwise
known as the Black Whirlwind.</t>
  </si>
  <si>
    <t>#E_2#M_AHe's known for his unparalleled
spearmanship.</t>
  </si>
  <si>
    <t>#E_I#M_0From what I've heard, he has Nord
blood running through him, too.</t>
  </si>
  <si>
    <t>#E_8#M_A</t>
  </si>
  <si>
    <t>#4KOh, I see...</t>
  </si>
  <si>
    <t>#E[C]#M_A</t>
  </si>
  <si>
    <t>#3KActually, he does kind of remind me of
Gaius.</t>
  </si>
  <si>
    <t>#3KHe does remind me of Gaius, in a way.</t>
  </si>
  <si>
    <t>#E_E#M_0</t>
  </si>
  <si>
    <t>#3KI wonder if that's how he came to
be so tall.</t>
  </si>
  <si>
    <t>#3KHe seems pretty strong.</t>
  </si>
  <si>
    <t>#3KHe looks like he'd give Gaius' pops a run
for his money.</t>
  </si>
  <si>
    <t>#3K#FHe reminds me of a story I heard from
Dad and our elder.</t>
  </si>
  <si>
    <t>It's well known that a number of warriors
from Nord aided Emperor Dreichels during 
the War of the Lions...</t>
  </si>
  <si>
    <t>#E_2#M_0...but after it, some of them chose to remain
in Erebonia rather than return home.</t>
  </si>
  <si>
    <t>#E_J#M_0</t>
  </si>
  <si>
    <t>#4KI imagine he's descended from one of them.</t>
  </si>
  <si>
    <t>#4K...A number of warriors from Nord were
said to have fought with Emperor Dreichels
during the War of the Lions.</t>
  </si>
  <si>
    <t>#E_2#M_APerhaps he's a descendant of theirs?</t>
  </si>
  <si>
    <t>#4KYeah, that makes sense.</t>
  </si>
  <si>
    <t>#E[7]#M_0</t>
  </si>
  <si>
    <t>#4KAs for the woman with him...</t>
  </si>
  <si>
    <t>8[autoE8]</t>
  </si>
  <si>
    <t>0[autoM0]</t>
  </si>
  <si>
    <t>1</t>
  </si>
  <si>
    <t>4[autoM4]</t>
  </si>
  <si>
    <t>I_TVIS231</t>
  </si>
  <si>
    <t>0[autoE0]</t>
  </si>
  <si>
    <t>#K#0TShe's generally known as the
Golden Rakshasa.</t>
  </si>
  <si>
    <t>#E[3]#M_0She's also a countess and head of the
Le Guin family, as well as commander of 
the Lamare Provincial Army.</t>
  </si>
  <si>
    <t>#E_6#M_0And hard as it is to believe, I've heard
she's a practitioner of both the Arseid 
and Vander schools of swordsmanship.</t>
  </si>
  <si>
    <t>#3KWhat?!</t>
  </si>
  <si>
    <t>#3K#FWasn't the Vander school practiced by
the guardians of the Imperial family?</t>
  </si>
  <si>
    <t>#3KLieutenant General Vander is a
practitioner of the Vander school, too,
obviously...</t>
  </si>
  <si>
    <t>#3KShe does sound incredible...</t>
  </si>
  <si>
    <t>#E[A]#M_A</t>
  </si>
  <si>
    <t>#3KSh-She sounds like a monster...</t>
  </si>
  <si>
    <t>#3KIs she even human?</t>
  </si>
  <si>
    <t>#3KShe's supposed to be REALLY strong,
that's for sure.</t>
  </si>
  <si>
    <t>#3K#FThe two of them are both key figures
in the alliance.</t>
  </si>
  <si>
    <t>#E_2#M_AWhat're they doing in a neutral region
like this, though?</t>
  </si>
  <si>
    <t>#3K#FThey're both key figures in the alliance,
right at its front.</t>
  </si>
  <si>
    <t>#E_2#M_0Which does lead me to wonder what
they would want in a neutral region like 
this...</t>
  </si>
  <si>
    <t>#3K#FBoth of them are key public figures in
the alliance.</t>
  </si>
  <si>
    <t>#E_8#M_0What could they possibly want in a
neutral region such as this, I wonder?</t>
  </si>
  <si>
    <t>peep2_c</t>
  </si>
  <si>
    <t>#4KStill, it won't do to have you standing
around here. Allow me to show you to
my father's office.</t>
  </si>
  <si>
    <t>#4KKlaus, would you prepare some tea?</t>
  </si>
  <si>
    <t>#E[9]#M_4</t>
  </si>
  <si>
    <t>Oh, there's no need to concern yourself
with that.</t>
  </si>
  <si>
    <t>2</t>
  </si>
  <si>
    <t>#E[3]#M_4</t>
  </si>
  <si>
    <t>Seeing that the viscount isn't here gave
us all the information that we needed.</t>
  </si>
  <si>
    <t>#4K...What might you be suggesting?</t>
  </si>
  <si>
    <t>#1PBe at ease. We didn't come to criticize
anyone for the Crimson Wings' appearance
near Trista.</t>
  </si>
  <si>
    <t>#E_E#M[0]</t>
  </si>
  <si>
    <t>#K#0T...</t>
  </si>
  <si>
    <t>#1PStill, it's always good to know who
you're fighting against.</t>
  </si>
  <si>
    <t>#E[3]#M_0The way I see it, you're continuing
to remain neutral now...</t>
  </si>
  <si>
    <t>#E_2#M_0...but if it came to it, you wouldn't
be afraid to take up arms for your
personal sense of justice.</t>
  </si>
  <si>
    <t>#E_J#M_4</t>
  </si>
  <si>
    <t>There's no need to be hasty.</t>
  </si>
  <si>
    <t>#E[3]#M_4We have more than enough opponents
to be going on with.</t>
  </si>
  <si>
    <t>#E[A]#M_4For now, let's focus on drawing out Craig
the Red and One-Eyed Zechs.</t>
  </si>
  <si>
    <t>#E[1]#M_4We can't allow Rufus to be the only one
making any major achievements.</t>
  </si>
  <si>
    <t>#E_I#M_0</t>
  </si>
  <si>
    <t>#2PHaha. True enough.</t>
  </si>
  <si>
    <t>#E_2#M[0]</t>
  </si>
  <si>
    <t>#3K#FIt would please me so if you were to
fight under me one day, too.</t>
  </si>
  <si>
    <t>#E[G]#M_4I believe you have the potential to surpass
even me given sufficient practice.</t>
  </si>
  <si>
    <t>I am honored that you would say so.</t>
  </si>
  <si>
    <t>#E[1]#M_9However, my swordsmanship is inexperienced
at best. I wouldn't dare presume to have the
potential to surpass anyone at this stage.</t>
  </si>
  <si>
    <t>#E_8#M_9I would ask that you wait until I can at least
best my father in a duel before making that
invitation.</t>
  </si>
  <si>
    <t>#3K#FThen wait I shall. I look forward to the day.</t>
  </si>
  <si>
    <t>#1PWith that, I believe it's time we took our
leave.</t>
  </si>
  <si>
    <t>#2PPerhaps so.</t>
  </si>
  <si>
    <t>#E[O]#M_4I was hoping you would introduce us to
your friends...but they seem to be feeling
rather shy.</t>
  </si>
  <si>
    <t>Haha. Teasing them, are you?</t>
  </si>
  <si>
    <t>#E_I#M_4I'm sure we'll have the opportunity one
day. I sense great potential within them.</t>
  </si>
  <si>
    <t>#2PAs do I.</t>
  </si>
  <si>
    <t>#KI apologize for being unable to do
anything to make your visit more 
comfortable.</t>
  </si>
  <si>
    <t>J</t>
  </si>
  <si>
    <t>#KKlaus, please escort them.</t>
  </si>
  <si>
    <t>#KAs you wish, my lady.</t>
  </si>
  <si>
    <t>door00</t>
  </si>
  <si>
    <t>open1</t>
  </si>
  <si>
    <t>#2PHaha. Come to think of it...</t>
  </si>
  <si>
    <t>#E_0#M_4Perhaps you wouldn't mind joining me in
a battle before I depart? I haven't had the
joy in quite some time.</t>
  </si>
  <si>
    <t>#E[5]#M_4</t>
  </si>
  <si>
    <t>#3KI hardly think an old man such as myself
would prove to be a worthy opponent to
one of your strength, General.</t>
  </si>
  <si>
    <t>#2K#FOh, I wouldn't be so sure about that.
You haven't let your guard down for
a second since I stepped into Legram.</t>
  </si>
  <si>
    <t>4</t>
  </si>
  <si>
    <t>ET_01_58_01_AURELIA_1</t>
  </si>
  <si>
    <t>ET_01_58_01_WALLACE_1</t>
  </si>
  <si>
    <t>AniEvWait</t>
  </si>
  <si>
    <t>close1</t>
  </si>
  <si>
    <t>#K#0T#5SLaura...!</t>
  </si>
  <si>
    <t>8</t>
  </si>
  <si>
    <t>A</t>
  </si>
  <si>
    <t>2[autoE2]</t>
  </si>
  <si>
    <t>9</t>
  </si>
  <si>
    <t>ET_01_58_01_REAN_1</t>
  </si>
  <si>
    <t>ET_01_58_01_team7_0_1</t>
  </si>
  <si>
    <t>ET_01_58_01_team7_1_1</t>
  </si>
  <si>
    <t>ET_01_58_01_helper_1</t>
  </si>
  <si>
    <t>ET_01_58_01_EMMA_1</t>
  </si>
  <si>
    <t>ET_01_58_01_CELINE2_1</t>
  </si>
  <si>
    <t>#E_F#M_9</t>
  </si>
  <si>
    <t>#1KHaha... I'm sorry that you had to see me
like that.</t>
  </si>
  <si>
    <t>#E[9]#M_0It took all that I had not to be 
overwhelmed by their sheer presence.</t>
  </si>
  <si>
    <t>#4KI'm not surprised. We could feel it well
enough ourselves, and we weren't even
in the room.</t>
  </si>
  <si>
    <t>#KThat didn't stop them from noticing us,
though.</t>
  </si>
  <si>
    <t>#K#0TMy fur was on end the whole time.</t>
  </si>
  <si>
    <t>#K*sigh* I almost let out a little yelp
when they mentioned us...</t>
  </si>
  <si>
    <t>#KThey really did seem to be way beyond
us in terms of skill.</t>
  </si>
  <si>
    <t>#KI doubt even my dad would stand a chance
against that brigadier general.</t>
  </si>
  <si>
    <t>#KIt's unbelievable to think that people
like them exist.</t>
  </si>
  <si>
    <t>#KI wonder who'd win between them
and Xeno and Leo.</t>
  </si>
  <si>
    <t>#KGood thing this wasn't some kinda
undercover job, or I would've reeeally
screwed this one up.</t>
  </si>
  <si>
    <t>#4KJust goes to show how many skilled
people there are in the alliance.</t>
  </si>
  <si>
    <t>#E_2#M_AWith guys like that on the front lines
and Rufus Albarea behind the scenes,
we can't afford to underestimate them.</t>
  </si>
  <si>
    <t>#4KThis just goes to show how many skilled
people the alliance has among their ranks.</t>
  </si>
  <si>
    <t>#E_2#M_AWith warriors like them on the battlefield
and tacticians like Rufus Albarea behind
the scenes, we can't underestimate them.</t>
  </si>
  <si>
    <t>#E_8#M_0With warriors such as them on the field,
to say nothing of Lord Rufus Albarea,
we can't afford to underestimate them.</t>
  </si>
  <si>
    <t>#4KAll very true...</t>
  </si>
  <si>
    <t>#E_2#M_0Still, that's no reason to give up now.
We need to keep pressing on.</t>
  </si>
  <si>
    <t>#KAnd on that note, I think it's about time
we left ourselves. Let's go and bring back
Jusis.</t>
  </si>
  <si>
    <t>#E[1]#M_0And once we've done that...</t>
  </si>
  <si>
    <t>#E_2#M_9...then we can decide what we're going
to do and who we're going to be fighting 
against.</t>
  </si>
  <si>
    <t>#E_8#M_4</t>
  </si>
  <si>
    <t>#3KHaha. Indeed.</t>
  </si>
  <si>
    <t>#KThen let's start heading to Bareahard.</t>
  </si>
  <si>
    <t>ET_01_58_01_AURELIA_1</t>
  </si>
  <si>
    <t>ET_01_58_01_WALLACE_1</t>
  </si>
  <si>
    <t>ET_01_58_01_REAN_1</t>
  </si>
  <si>
    <t>ET_01_58_01_team7_0_1</t>
  </si>
  <si>
    <t>ET_01_58_01_team7_1_1</t>
  </si>
  <si>
    <t>ET_01_58_01_helper_1</t>
  </si>
  <si>
    <t>ET_01_58_01_EMMA_1</t>
  </si>
  <si>
    <t>ET_01_58_01_CELINE2_1</t>
  </si>
  <si>
    <t>_TK_yozef</t>
  </si>
  <si>
    <t>fill</t>
  </si>
  <si>
    <t>_EV_01_58_01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</si>
</sst>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DFF73"/>
      </patternFill>
    </fill>
    <fill>
      <patternFill patternType="solid">
        <fgColor rgb="FFFF8F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73FFBE"/>
      </patternFill>
    </fill>
    <fill>
      <patternFill patternType="solid">
        <fgColor rgb="FFFFFA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FFD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E8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FFB773"/>
      </patternFill>
    </fill>
    <fill>
      <patternFill patternType="solid">
        <fgColor rgb="FFFFFF73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FFEC73"/>
      </patternFill>
    </fill>
    <fill>
      <patternFill patternType="solid">
        <fgColor rgb="FFFFF373"/>
      </patternFill>
    </fill>
    <fill>
      <patternFill patternType="solid">
        <fgColor rgb="FFFFF173"/>
      </patternFill>
    </fill>
    <fill>
      <patternFill patternType="solid">
        <fgColor rgb="FFFFC573"/>
      </patternFill>
    </fill>
    <fill>
      <patternFill patternType="solid">
        <fgColor rgb="FFFF9673"/>
      </patternFill>
    </fill>
    <fill>
      <patternFill patternType="solid">
        <fgColor rgb="FFFFEF73"/>
      </patternFill>
    </fill>
    <fill>
      <patternFill patternType="solid">
        <fgColor rgb="FFEFFF73"/>
      </patternFill>
    </fill>
    <fill>
      <patternFill patternType="solid">
        <fgColor rgb="FFF1FF73"/>
      </patternFill>
    </fill>
    <fill>
      <patternFill patternType="solid">
        <fgColor rgb="FFAB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0" xfId="0" applyFill="1" applyAlignment="1">
      <alignment horizontal="center" vertical="center" wrapText="1"/>
    </xf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D332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700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704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725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728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732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12</v>
      </c>
    </row>
    <row r="18" spans="1:6">
      <c r="A18" t="n">
        <v>737</v>
      </c>
      <c r="B18" s="10" t="n">
        <v>5</v>
      </c>
      <c r="C18" s="7" t="n">
        <v>30</v>
      </c>
      <c r="D18" s="7" t="n">
        <v>6767</v>
      </c>
      <c r="E18" s="7" t="n">
        <v>1</v>
      </c>
      <c r="F18" s="11" t="n">
        <f t="normal" ca="1">A24</f>
        <v>0</v>
      </c>
    </row>
    <row r="19" spans="1:6">
      <c r="A19" t="s">
        <v>4</v>
      </c>
      <c r="B19" s="4" t="s">
        <v>5</v>
      </c>
      <c r="C19" s="4" t="s">
        <v>11</v>
      </c>
    </row>
    <row r="20" spans="1:6">
      <c r="A20" t="n">
        <v>746</v>
      </c>
      <c r="B20" s="12" t="n">
        <v>13</v>
      </c>
      <c r="C20" s="7" t="n">
        <v>6767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13</v>
      </c>
      <c r="F21" s="4" t="s">
        <v>11</v>
      </c>
      <c r="G21" s="4" t="s">
        <v>13</v>
      </c>
      <c r="H21" s="4" t="s">
        <v>7</v>
      </c>
    </row>
    <row r="22" spans="1:6">
      <c r="A22" t="n">
        <v>749</v>
      </c>
      <c r="B22" s="13" t="n">
        <v>49</v>
      </c>
      <c r="C22" s="7" t="n">
        <v>4</v>
      </c>
      <c r="D22" s="7" t="n">
        <v>2</v>
      </c>
      <c r="E22" s="7" t="n">
        <v>1</v>
      </c>
      <c r="F22" s="7" t="n">
        <v>0</v>
      </c>
      <c r="G22" s="7" t="n">
        <v>0</v>
      </c>
      <c r="H22" s="7" t="n">
        <v>0</v>
      </c>
    </row>
    <row r="23" spans="1:6">
      <c r="A23" t="s">
        <v>4</v>
      </c>
      <c r="B23" s="4" t="s">
        <v>5</v>
      </c>
      <c r="C23" s="4" t="s">
        <v>7</v>
      </c>
      <c r="D23" s="4" t="s">
        <v>8</v>
      </c>
    </row>
    <row r="24" spans="1:6">
      <c r="A24" t="n">
        <v>764</v>
      </c>
      <c r="B24" s="6" t="n">
        <v>2</v>
      </c>
      <c r="C24" s="7" t="n">
        <v>11</v>
      </c>
      <c r="D24" s="7" t="s">
        <v>14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11</v>
      </c>
      <c r="F25" s="4" t="s">
        <v>11</v>
      </c>
      <c r="G25" s="4" t="s">
        <v>11</v>
      </c>
      <c r="H25" s="4" t="s">
        <v>11</v>
      </c>
      <c r="I25" s="4" t="s">
        <v>11</v>
      </c>
      <c r="J25" s="4" t="s">
        <v>15</v>
      </c>
      <c r="K25" s="4" t="s">
        <v>15</v>
      </c>
      <c r="L25" s="4" t="s">
        <v>15</v>
      </c>
      <c r="M25" s="4" t="s">
        <v>8</v>
      </c>
    </row>
    <row r="26" spans="1:6">
      <c r="A26" t="n">
        <v>778</v>
      </c>
      <c r="B26" s="14" t="n">
        <v>124</v>
      </c>
      <c r="C26" s="7" t="n">
        <v>255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65535</v>
      </c>
      <c r="J26" s="7" t="n">
        <v>0</v>
      </c>
      <c r="K26" s="7" t="n">
        <v>0</v>
      </c>
      <c r="L26" s="7" t="n">
        <v>0</v>
      </c>
      <c r="M26" s="7" t="s">
        <v>16</v>
      </c>
    </row>
    <row r="27" spans="1:6">
      <c r="A27" t="s">
        <v>4</v>
      </c>
      <c r="B27" s="4" t="s">
        <v>5</v>
      </c>
    </row>
    <row r="28" spans="1:6">
      <c r="A28" t="n">
        <v>805</v>
      </c>
      <c r="B28" s="5" t="n">
        <v>1</v>
      </c>
    </row>
    <row r="29" spans="1:6" s="3" customFormat="1" customHeight="0">
      <c r="A29" s="3" t="s">
        <v>2</v>
      </c>
      <c r="B29" s="3" t="s">
        <v>17</v>
      </c>
    </row>
    <row r="30" spans="1:6">
      <c r="A30" t="s">
        <v>4</v>
      </c>
      <c r="B30" s="4" t="s">
        <v>5</v>
      </c>
      <c r="C30" s="4" t="s">
        <v>7</v>
      </c>
      <c r="D30" s="4" t="s">
        <v>11</v>
      </c>
      <c r="E30" s="4" t="s">
        <v>8</v>
      </c>
      <c r="F30" s="4" t="s">
        <v>8</v>
      </c>
      <c r="G30" s="4" t="s">
        <v>7</v>
      </c>
    </row>
    <row r="31" spans="1:6">
      <c r="A31" t="n">
        <v>808</v>
      </c>
      <c r="B31" s="15" t="n">
        <v>32</v>
      </c>
      <c r="C31" s="7" t="n">
        <v>0</v>
      </c>
      <c r="D31" s="7" t="n">
        <v>65533</v>
      </c>
      <c r="E31" s="7" t="s">
        <v>18</v>
      </c>
      <c r="F31" s="7" t="s">
        <v>19</v>
      </c>
      <c r="G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11</v>
      </c>
      <c r="E32" s="4" t="s">
        <v>8</v>
      </c>
      <c r="F32" s="4" t="s">
        <v>8</v>
      </c>
      <c r="G32" s="4" t="s">
        <v>7</v>
      </c>
    </row>
    <row r="33" spans="1:13">
      <c r="A33" t="n">
        <v>825</v>
      </c>
      <c r="B33" s="15" t="n">
        <v>32</v>
      </c>
      <c r="C33" s="7" t="n">
        <v>0</v>
      </c>
      <c r="D33" s="7" t="n">
        <v>65533</v>
      </c>
      <c r="E33" s="7" t="s">
        <v>18</v>
      </c>
      <c r="F33" s="7" t="s">
        <v>20</v>
      </c>
      <c r="G33" s="7" t="n"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11</v>
      </c>
      <c r="E34" s="4" t="s">
        <v>8</v>
      </c>
      <c r="F34" s="4" t="s">
        <v>8</v>
      </c>
      <c r="G34" s="4" t="s">
        <v>7</v>
      </c>
    </row>
    <row r="35" spans="1:13">
      <c r="A35" t="n">
        <v>842</v>
      </c>
      <c r="B35" s="15" t="n">
        <v>32</v>
      </c>
      <c r="C35" s="7" t="n">
        <v>0</v>
      </c>
      <c r="D35" s="7" t="n">
        <v>65533</v>
      </c>
      <c r="E35" s="7" t="s">
        <v>18</v>
      </c>
      <c r="F35" s="7" t="s">
        <v>21</v>
      </c>
      <c r="G35" s="7" t="n"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11</v>
      </c>
      <c r="E36" s="4" t="s">
        <v>8</v>
      </c>
      <c r="F36" s="4" t="s">
        <v>8</v>
      </c>
      <c r="G36" s="4" t="s">
        <v>7</v>
      </c>
    </row>
    <row r="37" spans="1:13">
      <c r="A37" t="n">
        <v>859</v>
      </c>
      <c r="B37" s="15" t="n">
        <v>32</v>
      </c>
      <c r="C37" s="7" t="n">
        <v>0</v>
      </c>
      <c r="D37" s="7" t="n">
        <v>65533</v>
      </c>
      <c r="E37" s="7" t="s">
        <v>22</v>
      </c>
      <c r="F37" s="7" t="s">
        <v>19</v>
      </c>
      <c r="G37" s="7" t="n">
        <v>1</v>
      </c>
    </row>
    <row r="38" spans="1:13">
      <c r="A38" t="s">
        <v>4</v>
      </c>
      <c r="B38" s="4" t="s">
        <v>5</v>
      </c>
      <c r="C38" s="4" t="s">
        <v>7</v>
      </c>
      <c r="D38" s="4" t="s">
        <v>11</v>
      </c>
      <c r="E38" s="4" t="s">
        <v>8</v>
      </c>
      <c r="F38" s="4" t="s">
        <v>8</v>
      </c>
      <c r="G38" s="4" t="s">
        <v>7</v>
      </c>
    </row>
    <row r="39" spans="1:13">
      <c r="A39" t="n">
        <v>876</v>
      </c>
      <c r="B39" s="15" t="n">
        <v>32</v>
      </c>
      <c r="C39" s="7" t="n">
        <v>0</v>
      </c>
      <c r="D39" s="7" t="n">
        <v>65533</v>
      </c>
      <c r="E39" s="7" t="s">
        <v>22</v>
      </c>
      <c r="F39" s="7" t="s">
        <v>20</v>
      </c>
      <c r="G39" s="7" t="n"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11</v>
      </c>
      <c r="E40" s="4" t="s">
        <v>8</v>
      </c>
      <c r="F40" s="4" t="s">
        <v>8</v>
      </c>
      <c r="G40" s="4" t="s">
        <v>7</v>
      </c>
    </row>
    <row r="41" spans="1:13">
      <c r="A41" t="n">
        <v>893</v>
      </c>
      <c r="B41" s="15" t="n">
        <v>32</v>
      </c>
      <c r="C41" s="7" t="n">
        <v>0</v>
      </c>
      <c r="D41" s="7" t="n">
        <v>65533</v>
      </c>
      <c r="E41" s="7" t="s">
        <v>22</v>
      </c>
      <c r="F41" s="7" t="s">
        <v>21</v>
      </c>
      <c r="G41" s="7" t="n"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11</v>
      </c>
      <c r="E42" s="4" t="s">
        <v>8</v>
      </c>
      <c r="F42" s="4" t="s">
        <v>8</v>
      </c>
      <c r="G42" s="4" t="s">
        <v>7</v>
      </c>
    </row>
    <row r="43" spans="1:13">
      <c r="A43" t="n">
        <v>910</v>
      </c>
      <c r="B43" s="15" t="n">
        <v>32</v>
      </c>
      <c r="C43" s="7" t="n">
        <v>0</v>
      </c>
      <c r="D43" s="7" t="n">
        <v>65533</v>
      </c>
      <c r="E43" s="7" t="s">
        <v>23</v>
      </c>
      <c r="F43" s="7" t="s">
        <v>19</v>
      </c>
      <c r="G43" s="7" t="n">
        <v>1</v>
      </c>
    </row>
    <row r="44" spans="1:13">
      <c r="A44" t="s">
        <v>4</v>
      </c>
      <c r="B44" s="4" t="s">
        <v>5</v>
      </c>
      <c r="C44" s="4" t="s">
        <v>7</v>
      </c>
      <c r="D44" s="4" t="s">
        <v>11</v>
      </c>
      <c r="E44" s="4" t="s">
        <v>8</v>
      </c>
      <c r="F44" s="4" t="s">
        <v>8</v>
      </c>
      <c r="G44" s="4" t="s">
        <v>7</v>
      </c>
    </row>
    <row r="45" spans="1:13">
      <c r="A45" t="n">
        <v>927</v>
      </c>
      <c r="B45" s="15" t="n">
        <v>32</v>
      </c>
      <c r="C45" s="7" t="n">
        <v>0</v>
      </c>
      <c r="D45" s="7" t="n">
        <v>65533</v>
      </c>
      <c r="E45" s="7" t="s">
        <v>23</v>
      </c>
      <c r="F45" s="7" t="s">
        <v>20</v>
      </c>
      <c r="G45" s="7" t="n"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11</v>
      </c>
      <c r="E46" s="4" t="s">
        <v>8</v>
      </c>
      <c r="F46" s="4" t="s">
        <v>8</v>
      </c>
      <c r="G46" s="4" t="s">
        <v>7</v>
      </c>
    </row>
    <row r="47" spans="1:13">
      <c r="A47" t="n">
        <v>944</v>
      </c>
      <c r="B47" s="15" t="n">
        <v>32</v>
      </c>
      <c r="C47" s="7" t="n">
        <v>0</v>
      </c>
      <c r="D47" s="7" t="n">
        <v>65533</v>
      </c>
      <c r="E47" s="7" t="s">
        <v>23</v>
      </c>
      <c r="F47" s="7" t="s">
        <v>21</v>
      </c>
      <c r="G47" s="7" t="n"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11</v>
      </c>
      <c r="E48" s="4" t="s">
        <v>8</v>
      </c>
      <c r="F48" s="4" t="s">
        <v>8</v>
      </c>
      <c r="G48" s="4" t="s">
        <v>7</v>
      </c>
    </row>
    <row r="49" spans="1:7">
      <c r="A49" t="n">
        <v>961</v>
      </c>
      <c r="B49" s="15" t="n">
        <v>32</v>
      </c>
      <c r="C49" s="7" t="n">
        <v>0</v>
      </c>
      <c r="D49" s="7" t="n">
        <v>65533</v>
      </c>
      <c r="E49" s="7" t="s">
        <v>24</v>
      </c>
      <c r="F49" s="7" t="s">
        <v>19</v>
      </c>
      <c r="G49" s="7" t="n">
        <v>1</v>
      </c>
    </row>
    <row r="50" spans="1:7">
      <c r="A50" t="s">
        <v>4</v>
      </c>
      <c r="B50" s="4" t="s">
        <v>5</v>
      </c>
      <c r="C50" s="4" t="s">
        <v>7</v>
      </c>
      <c r="D50" s="4" t="s">
        <v>11</v>
      </c>
      <c r="E50" s="4" t="s">
        <v>8</v>
      </c>
      <c r="F50" s="4" t="s">
        <v>8</v>
      </c>
      <c r="G50" s="4" t="s">
        <v>7</v>
      </c>
    </row>
    <row r="51" spans="1:7">
      <c r="A51" t="n">
        <v>978</v>
      </c>
      <c r="B51" s="15" t="n">
        <v>32</v>
      </c>
      <c r="C51" s="7" t="n">
        <v>0</v>
      </c>
      <c r="D51" s="7" t="n">
        <v>65533</v>
      </c>
      <c r="E51" s="7" t="s">
        <v>24</v>
      </c>
      <c r="F51" s="7" t="s">
        <v>20</v>
      </c>
      <c r="G51" s="7" t="n">
        <v>0</v>
      </c>
    </row>
    <row r="52" spans="1:7">
      <c r="A52" t="s">
        <v>4</v>
      </c>
      <c r="B52" s="4" t="s">
        <v>5</v>
      </c>
      <c r="C52" s="4" t="s">
        <v>7</v>
      </c>
      <c r="D52" s="4" t="s">
        <v>11</v>
      </c>
      <c r="E52" s="4" t="s">
        <v>8</v>
      </c>
      <c r="F52" s="4" t="s">
        <v>8</v>
      </c>
      <c r="G52" s="4" t="s">
        <v>7</v>
      </c>
    </row>
    <row r="53" spans="1:7">
      <c r="A53" t="n">
        <v>995</v>
      </c>
      <c r="B53" s="15" t="n">
        <v>32</v>
      </c>
      <c r="C53" s="7" t="n">
        <v>0</v>
      </c>
      <c r="D53" s="7" t="n">
        <v>65533</v>
      </c>
      <c r="E53" s="7" t="s">
        <v>24</v>
      </c>
      <c r="F53" s="7" t="s">
        <v>21</v>
      </c>
      <c r="G53" s="7" t="n">
        <v>0</v>
      </c>
    </row>
    <row r="54" spans="1:7">
      <c r="A54" t="s">
        <v>4</v>
      </c>
      <c r="B54" s="4" t="s">
        <v>5</v>
      </c>
      <c r="C54" s="4" t="s">
        <v>7</v>
      </c>
      <c r="D54" s="4" t="s">
        <v>11</v>
      </c>
      <c r="E54" s="4" t="s">
        <v>8</v>
      </c>
      <c r="F54" s="4" t="s">
        <v>8</v>
      </c>
      <c r="G54" s="4" t="s">
        <v>7</v>
      </c>
    </row>
    <row r="55" spans="1:7">
      <c r="A55" t="n">
        <v>1012</v>
      </c>
      <c r="B55" s="15" t="n">
        <v>32</v>
      </c>
      <c r="C55" s="7" t="n">
        <v>0</v>
      </c>
      <c r="D55" s="7" t="n">
        <v>65533</v>
      </c>
      <c r="E55" s="7" t="s">
        <v>25</v>
      </c>
      <c r="F55" s="7" t="s">
        <v>19</v>
      </c>
      <c r="G55" s="7" t="n">
        <v>1</v>
      </c>
    </row>
    <row r="56" spans="1:7">
      <c r="A56" t="s">
        <v>4</v>
      </c>
      <c r="B56" s="4" t="s">
        <v>5</v>
      </c>
      <c r="C56" s="4" t="s">
        <v>7</v>
      </c>
      <c r="D56" s="4" t="s">
        <v>11</v>
      </c>
      <c r="E56" s="4" t="s">
        <v>8</v>
      </c>
      <c r="F56" s="4" t="s">
        <v>8</v>
      </c>
      <c r="G56" s="4" t="s">
        <v>7</v>
      </c>
    </row>
    <row r="57" spans="1:7">
      <c r="A57" t="n">
        <v>1029</v>
      </c>
      <c r="B57" s="15" t="n">
        <v>32</v>
      </c>
      <c r="C57" s="7" t="n">
        <v>0</v>
      </c>
      <c r="D57" s="7" t="n">
        <v>65533</v>
      </c>
      <c r="E57" s="7" t="s">
        <v>25</v>
      </c>
      <c r="F57" s="7" t="s">
        <v>20</v>
      </c>
      <c r="G57" s="7" t="n">
        <v>0</v>
      </c>
    </row>
    <row r="58" spans="1:7">
      <c r="A58" t="s">
        <v>4</v>
      </c>
      <c r="B58" s="4" t="s">
        <v>5</v>
      </c>
      <c r="C58" s="4" t="s">
        <v>7</v>
      </c>
      <c r="D58" s="4" t="s">
        <v>11</v>
      </c>
      <c r="E58" s="4" t="s">
        <v>8</v>
      </c>
      <c r="F58" s="4" t="s">
        <v>8</v>
      </c>
      <c r="G58" s="4" t="s">
        <v>7</v>
      </c>
    </row>
    <row r="59" spans="1:7">
      <c r="A59" t="n">
        <v>1046</v>
      </c>
      <c r="B59" s="15" t="n">
        <v>32</v>
      </c>
      <c r="C59" s="7" t="n">
        <v>0</v>
      </c>
      <c r="D59" s="7" t="n">
        <v>65533</v>
      </c>
      <c r="E59" s="7" t="s">
        <v>25</v>
      </c>
      <c r="F59" s="7" t="s">
        <v>21</v>
      </c>
      <c r="G59" s="7" t="n">
        <v>0</v>
      </c>
    </row>
    <row r="60" spans="1:7">
      <c r="A60" t="s">
        <v>4</v>
      </c>
      <c r="B60" s="4" t="s">
        <v>5</v>
      </c>
      <c r="C60" s="4" t="s">
        <v>7</v>
      </c>
      <c r="D60" s="4" t="s">
        <v>11</v>
      </c>
      <c r="E60" s="4" t="s">
        <v>8</v>
      </c>
      <c r="F60" s="4" t="s">
        <v>8</v>
      </c>
      <c r="G60" s="4" t="s">
        <v>7</v>
      </c>
    </row>
    <row r="61" spans="1:7">
      <c r="A61" t="n">
        <v>1063</v>
      </c>
      <c r="B61" s="15" t="n">
        <v>32</v>
      </c>
      <c r="C61" s="7" t="n">
        <v>0</v>
      </c>
      <c r="D61" s="7" t="n">
        <v>65533</v>
      </c>
      <c r="E61" s="7" t="s">
        <v>26</v>
      </c>
      <c r="F61" s="7" t="s">
        <v>19</v>
      </c>
      <c r="G61" s="7" t="n">
        <v>1</v>
      </c>
    </row>
    <row r="62" spans="1:7">
      <c r="A62" t="s">
        <v>4</v>
      </c>
      <c r="B62" s="4" t="s">
        <v>5</v>
      </c>
      <c r="C62" s="4" t="s">
        <v>7</v>
      </c>
      <c r="D62" s="4" t="s">
        <v>11</v>
      </c>
      <c r="E62" s="4" t="s">
        <v>8</v>
      </c>
      <c r="F62" s="4" t="s">
        <v>8</v>
      </c>
      <c r="G62" s="4" t="s">
        <v>7</v>
      </c>
    </row>
    <row r="63" spans="1:7">
      <c r="A63" t="n">
        <v>1080</v>
      </c>
      <c r="B63" s="15" t="n">
        <v>32</v>
      </c>
      <c r="C63" s="7" t="n">
        <v>0</v>
      </c>
      <c r="D63" s="7" t="n">
        <v>65533</v>
      </c>
      <c r="E63" s="7" t="s">
        <v>26</v>
      </c>
      <c r="F63" s="7" t="s">
        <v>20</v>
      </c>
      <c r="G63" s="7" t="n">
        <v>0</v>
      </c>
    </row>
    <row r="64" spans="1:7">
      <c r="A64" t="s">
        <v>4</v>
      </c>
      <c r="B64" s="4" t="s">
        <v>5</v>
      </c>
      <c r="C64" s="4" t="s">
        <v>7</v>
      </c>
      <c r="D64" s="4" t="s">
        <v>11</v>
      </c>
      <c r="E64" s="4" t="s">
        <v>8</v>
      </c>
      <c r="F64" s="4" t="s">
        <v>8</v>
      </c>
      <c r="G64" s="4" t="s">
        <v>7</v>
      </c>
    </row>
    <row r="65" spans="1:7">
      <c r="A65" t="n">
        <v>1097</v>
      </c>
      <c r="B65" s="15" t="n">
        <v>32</v>
      </c>
      <c r="C65" s="7" t="n">
        <v>0</v>
      </c>
      <c r="D65" s="7" t="n">
        <v>65533</v>
      </c>
      <c r="E65" s="7" t="s">
        <v>26</v>
      </c>
      <c r="F65" s="7" t="s">
        <v>21</v>
      </c>
      <c r="G65" s="7" t="n">
        <v>0</v>
      </c>
    </row>
    <row r="66" spans="1:7">
      <c r="A66" t="s">
        <v>4</v>
      </c>
      <c r="B66" s="4" t="s">
        <v>5</v>
      </c>
      <c r="C66" s="4" t="s">
        <v>7</v>
      </c>
      <c r="D66" s="4" t="s">
        <v>7</v>
      </c>
      <c r="E66" s="4" t="s">
        <v>7</v>
      </c>
      <c r="F66" s="4" t="s">
        <v>15</v>
      </c>
      <c r="G66" s="4" t="s">
        <v>7</v>
      </c>
      <c r="H66" s="4" t="s">
        <v>7</v>
      </c>
      <c r="I66" s="4" t="s">
        <v>12</v>
      </c>
    </row>
    <row r="67" spans="1:7">
      <c r="A67" t="n">
        <v>1114</v>
      </c>
      <c r="B67" s="10" t="n">
        <v>5</v>
      </c>
      <c r="C67" s="7" t="n">
        <v>35</v>
      </c>
      <c r="D67" s="7" t="n">
        <v>3</v>
      </c>
      <c r="E67" s="7" t="n">
        <v>0</v>
      </c>
      <c r="F67" s="7" t="n">
        <v>0</v>
      </c>
      <c r="G67" s="7" t="n">
        <v>2</v>
      </c>
      <c r="H67" s="7" t="n">
        <v>1</v>
      </c>
      <c r="I67" s="11" t="n">
        <f t="normal" ca="1">A71</f>
        <v>0</v>
      </c>
    </row>
    <row r="68" spans="1:7">
      <c r="A68" t="s">
        <v>4</v>
      </c>
      <c r="B68" s="4" t="s">
        <v>5</v>
      </c>
      <c r="C68" s="4" t="s">
        <v>12</v>
      </c>
    </row>
    <row r="69" spans="1:7">
      <c r="A69" t="n">
        <v>1128</v>
      </c>
      <c r="B69" s="16" t="n">
        <v>3</v>
      </c>
      <c r="C69" s="11" t="n">
        <f t="normal" ca="1">A93</f>
        <v>0</v>
      </c>
    </row>
    <row r="70" spans="1:7">
      <c r="A70" t="s">
        <v>4</v>
      </c>
      <c r="B70" s="4" t="s">
        <v>5</v>
      </c>
      <c r="C70" s="4" t="s">
        <v>7</v>
      </c>
      <c r="D70" s="4" t="s">
        <v>7</v>
      </c>
      <c r="E70" s="4" t="s">
        <v>7</v>
      </c>
      <c r="F70" s="4" t="s">
        <v>15</v>
      </c>
      <c r="G70" s="4" t="s">
        <v>7</v>
      </c>
      <c r="H70" s="4" t="s">
        <v>7</v>
      </c>
      <c r="I70" s="4" t="s">
        <v>12</v>
      </c>
    </row>
    <row r="71" spans="1:7">
      <c r="A71" t="n">
        <v>1133</v>
      </c>
      <c r="B71" s="10" t="n">
        <v>5</v>
      </c>
      <c r="C71" s="7" t="n">
        <v>35</v>
      </c>
      <c r="D71" s="7" t="n">
        <v>3</v>
      </c>
      <c r="E71" s="7" t="n">
        <v>0</v>
      </c>
      <c r="F71" s="7" t="n">
        <v>1</v>
      </c>
      <c r="G71" s="7" t="n">
        <v>2</v>
      </c>
      <c r="H71" s="7" t="n">
        <v>1</v>
      </c>
      <c r="I71" s="11" t="n">
        <f t="normal" ca="1">A75</f>
        <v>0</v>
      </c>
    </row>
    <row r="72" spans="1:7">
      <c r="A72" t="s">
        <v>4</v>
      </c>
      <c r="B72" s="4" t="s">
        <v>5</v>
      </c>
      <c r="C72" s="4" t="s">
        <v>12</v>
      </c>
    </row>
    <row r="73" spans="1:7">
      <c r="A73" t="n">
        <v>1147</v>
      </c>
      <c r="B73" s="16" t="n">
        <v>3</v>
      </c>
      <c r="C73" s="11" t="n">
        <f t="normal" ca="1">A93</f>
        <v>0</v>
      </c>
    </row>
    <row r="74" spans="1:7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15</v>
      </c>
      <c r="G74" s="4" t="s">
        <v>7</v>
      </c>
      <c r="H74" s="4" t="s">
        <v>7</v>
      </c>
      <c r="I74" s="4" t="s">
        <v>12</v>
      </c>
    </row>
    <row r="75" spans="1:7">
      <c r="A75" t="n">
        <v>1152</v>
      </c>
      <c r="B75" s="10" t="n">
        <v>5</v>
      </c>
      <c r="C75" s="7" t="n">
        <v>35</v>
      </c>
      <c r="D75" s="7" t="n">
        <v>3</v>
      </c>
      <c r="E75" s="7" t="n">
        <v>0</v>
      </c>
      <c r="F75" s="7" t="n">
        <v>2</v>
      </c>
      <c r="G75" s="7" t="n">
        <v>2</v>
      </c>
      <c r="H75" s="7" t="n">
        <v>1</v>
      </c>
      <c r="I75" s="11" t="n">
        <f t="normal" ca="1">A79</f>
        <v>0</v>
      </c>
    </row>
    <row r="76" spans="1:7">
      <c r="A76" t="s">
        <v>4</v>
      </c>
      <c r="B76" s="4" t="s">
        <v>5</v>
      </c>
      <c r="C76" s="4" t="s">
        <v>12</v>
      </c>
    </row>
    <row r="77" spans="1:7">
      <c r="A77" t="n">
        <v>1166</v>
      </c>
      <c r="B77" s="16" t="n">
        <v>3</v>
      </c>
      <c r="C77" s="11" t="n">
        <f t="normal" ca="1">A93</f>
        <v>0</v>
      </c>
    </row>
    <row r="78" spans="1:7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15</v>
      </c>
      <c r="G78" s="4" t="s">
        <v>7</v>
      </c>
      <c r="H78" s="4" t="s">
        <v>7</v>
      </c>
      <c r="I78" s="4" t="s">
        <v>12</v>
      </c>
    </row>
    <row r="79" spans="1:7">
      <c r="A79" t="n">
        <v>1171</v>
      </c>
      <c r="B79" s="10" t="n">
        <v>5</v>
      </c>
      <c r="C79" s="7" t="n">
        <v>35</v>
      </c>
      <c r="D79" s="7" t="n">
        <v>3</v>
      </c>
      <c r="E79" s="7" t="n">
        <v>0</v>
      </c>
      <c r="F79" s="7" t="n">
        <v>3</v>
      </c>
      <c r="G79" s="7" t="n">
        <v>2</v>
      </c>
      <c r="H79" s="7" t="n">
        <v>1</v>
      </c>
      <c r="I79" s="11" t="n">
        <f t="normal" ca="1">A83</f>
        <v>0</v>
      </c>
    </row>
    <row r="80" spans="1:7">
      <c r="A80" t="s">
        <v>4</v>
      </c>
      <c r="B80" s="4" t="s">
        <v>5</v>
      </c>
      <c r="C80" s="4" t="s">
        <v>12</v>
      </c>
    </row>
    <row r="81" spans="1:9">
      <c r="A81" t="n">
        <v>1185</v>
      </c>
      <c r="B81" s="16" t="n">
        <v>3</v>
      </c>
      <c r="C81" s="11" t="n">
        <f t="normal" ca="1">A93</f>
        <v>0</v>
      </c>
    </row>
    <row r="82" spans="1:9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15</v>
      </c>
      <c r="G82" s="4" t="s">
        <v>7</v>
      </c>
      <c r="H82" s="4" t="s">
        <v>7</v>
      </c>
      <c r="I82" s="4" t="s">
        <v>12</v>
      </c>
    </row>
    <row r="83" spans="1:9">
      <c r="A83" t="n">
        <v>1190</v>
      </c>
      <c r="B83" s="10" t="n">
        <v>5</v>
      </c>
      <c r="C83" s="7" t="n">
        <v>35</v>
      </c>
      <c r="D83" s="7" t="n">
        <v>3</v>
      </c>
      <c r="E83" s="7" t="n">
        <v>0</v>
      </c>
      <c r="F83" s="7" t="n">
        <v>4</v>
      </c>
      <c r="G83" s="7" t="n">
        <v>2</v>
      </c>
      <c r="H83" s="7" t="n">
        <v>1</v>
      </c>
      <c r="I83" s="11" t="n">
        <f t="normal" ca="1">A87</f>
        <v>0</v>
      </c>
    </row>
    <row r="84" spans="1:9">
      <c r="A84" t="s">
        <v>4</v>
      </c>
      <c r="B84" s="4" t="s">
        <v>5</v>
      </c>
      <c r="C84" s="4" t="s">
        <v>12</v>
      </c>
    </row>
    <row r="85" spans="1:9">
      <c r="A85" t="n">
        <v>1204</v>
      </c>
      <c r="B85" s="16" t="n">
        <v>3</v>
      </c>
      <c r="C85" s="11" t="n">
        <f t="normal" ca="1">A93</f>
        <v>0</v>
      </c>
    </row>
    <row r="86" spans="1:9">
      <c r="A86" t="s">
        <v>4</v>
      </c>
      <c r="B86" s="4" t="s">
        <v>5</v>
      </c>
      <c r="C86" s="4" t="s">
        <v>7</v>
      </c>
      <c r="D86" s="4" t="s">
        <v>7</v>
      </c>
      <c r="E86" s="4" t="s">
        <v>7</v>
      </c>
      <c r="F86" s="4" t="s">
        <v>15</v>
      </c>
      <c r="G86" s="4" t="s">
        <v>7</v>
      </c>
      <c r="H86" s="4" t="s">
        <v>7</v>
      </c>
      <c r="I86" s="4" t="s">
        <v>12</v>
      </c>
    </row>
    <row r="87" spans="1:9">
      <c r="A87" t="n">
        <v>1209</v>
      </c>
      <c r="B87" s="10" t="n">
        <v>5</v>
      </c>
      <c r="C87" s="7" t="n">
        <v>35</v>
      </c>
      <c r="D87" s="7" t="n">
        <v>3</v>
      </c>
      <c r="E87" s="7" t="n">
        <v>0</v>
      </c>
      <c r="F87" s="7" t="n">
        <v>5</v>
      </c>
      <c r="G87" s="7" t="n">
        <v>2</v>
      </c>
      <c r="H87" s="7" t="n">
        <v>1</v>
      </c>
      <c r="I87" s="11" t="n">
        <f t="normal" ca="1">A91</f>
        <v>0</v>
      </c>
    </row>
    <row r="88" spans="1:9">
      <c r="A88" t="s">
        <v>4</v>
      </c>
      <c r="B88" s="4" t="s">
        <v>5</v>
      </c>
      <c r="C88" s="4" t="s">
        <v>12</v>
      </c>
    </row>
    <row r="89" spans="1:9">
      <c r="A89" t="n">
        <v>1223</v>
      </c>
      <c r="B89" s="16" t="n">
        <v>3</v>
      </c>
      <c r="C89" s="11" t="n">
        <f t="normal" ca="1">A93</f>
        <v>0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15</v>
      </c>
      <c r="G90" s="4" t="s">
        <v>7</v>
      </c>
      <c r="H90" s="4" t="s">
        <v>7</v>
      </c>
      <c r="I90" s="4" t="s">
        <v>12</v>
      </c>
    </row>
    <row r="91" spans="1:9">
      <c r="A91" t="n">
        <v>1228</v>
      </c>
      <c r="B91" s="10" t="n">
        <v>5</v>
      </c>
      <c r="C91" s="7" t="n">
        <v>35</v>
      </c>
      <c r="D91" s="7" t="n">
        <v>3</v>
      </c>
      <c r="E91" s="7" t="n">
        <v>0</v>
      </c>
      <c r="F91" s="7" t="n">
        <v>6</v>
      </c>
      <c r="G91" s="7" t="n">
        <v>2</v>
      </c>
      <c r="H91" s="7" t="n">
        <v>1</v>
      </c>
      <c r="I91" s="11" t="n">
        <f t="normal" ca="1">A93</f>
        <v>0</v>
      </c>
    </row>
    <row r="92" spans="1:9">
      <c r="A92" t="s">
        <v>4</v>
      </c>
      <c r="B92" s="4" t="s">
        <v>5</v>
      </c>
    </row>
    <row r="93" spans="1:9">
      <c r="A93" t="n">
        <v>1242</v>
      </c>
      <c r="B93" s="5" t="n">
        <v>1</v>
      </c>
    </row>
    <row r="94" spans="1:9" s="3" customFormat="1" customHeight="0">
      <c r="A94" s="3" t="s">
        <v>2</v>
      </c>
      <c r="B94" s="3" t="s">
        <v>27</v>
      </c>
    </row>
    <row r="95" spans="1:9">
      <c r="A95" t="s">
        <v>4</v>
      </c>
      <c r="B95" s="4" t="s">
        <v>5</v>
      </c>
      <c r="C95" s="4" t="s">
        <v>7</v>
      </c>
      <c r="D95" s="4" t="s">
        <v>8</v>
      </c>
    </row>
    <row r="96" spans="1:9">
      <c r="A96" t="n">
        <v>1244</v>
      </c>
      <c r="B96" s="6" t="n">
        <v>2</v>
      </c>
      <c r="C96" s="7" t="n">
        <v>11</v>
      </c>
      <c r="D96" s="7" t="s">
        <v>28</v>
      </c>
    </row>
    <row r="97" spans="1:9">
      <c r="A97" t="s">
        <v>4</v>
      </c>
      <c r="B97" s="4" t="s">
        <v>5</v>
      </c>
      <c r="C97" s="4" t="s">
        <v>7</v>
      </c>
      <c r="D97" s="4" t="s">
        <v>7</v>
      </c>
    </row>
    <row r="98" spans="1:9">
      <c r="A98" t="n">
        <v>1256</v>
      </c>
      <c r="B98" s="8" t="n">
        <v>162</v>
      </c>
      <c r="C98" s="7" t="n">
        <v>0</v>
      </c>
      <c r="D98" s="7" t="n">
        <v>1</v>
      </c>
    </row>
    <row r="99" spans="1:9">
      <c r="A99" t="s">
        <v>4</v>
      </c>
      <c r="B99" s="4" t="s">
        <v>5</v>
      </c>
    </row>
    <row r="100" spans="1:9">
      <c r="A100" t="n">
        <v>1259</v>
      </c>
      <c r="B100" s="5" t="n">
        <v>1</v>
      </c>
    </row>
    <row r="101" spans="1:9" s="3" customFormat="1" customHeight="0">
      <c r="A101" s="3" t="s">
        <v>2</v>
      </c>
      <c r="B101" s="3" t="s">
        <v>29</v>
      </c>
    </row>
    <row r="102" spans="1:9">
      <c r="A102" t="s">
        <v>4</v>
      </c>
      <c r="B102" s="4" t="s">
        <v>5</v>
      </c>
      <c r="C102" s="4" t="s">
        <v>7</v>
      </c>
      <c r="D102" s="4" t="s">
        <v>7</v>
      </c>
      <c r="E102" s="4" t="s">
        <v>11</v>
      </c>
      <c r="F102" s="4" t="s">
        <v>11</v>
      </c>
      <c r="G102" s="4" t="s">
        <v>11</v>
      </c>
      <c r="H102" s="4" t="s">
        <v>11</v>
      </c>
      <c r="I102" s="4" t="s">
        <v>11</v>
      </c>
      <c r="J102" s="4" t="s">
        <v>11</v>
      </c>
      <c r="K102" s="4" t="s">
        <v>11</v>
      </c>
      <c r="L102" s="4" t="s">
        <v>11</v>
      </c>
      <c r="M102" s="4" t="s">
        <v>11</v>
      </c>
      <c r="N102" s="4" t="s">
        <v>11</v>
      </c>
      <c r="O102" s="4" t="s">
        <v>11</v>
      </c>
      <c r="P102" s="4" t="s">
        <v>11</v>
      </c>
      <c r="Q102" s="4" t="s">
        <v>11</v>
      </c>
      <c r="R102" s="4" t="s">
        <v>11</v>
      </c>
      <c r="S102" s="4" t="s">
        <v>11</v>
      </c>
    </row>
    <row r="103" spans="1:9">
      <c r="A103" t="n">
        <v>1260</v>
      </c>
      <c r="B103" s="17" t="n">
        <v>161</v>
      </c>
      <c r="C103" s="7" t="n">
        <v>2</v>
      </c>
      <c r="D103" s="7" t="n">
        <v>7</v>
      </c>
      <c r="E103" s="7" t="n">
        <v>8955</v>
      </c>
      <c r="F103" s="7" t="n">
        <v>8956</v>
      </c>
      <c r="G103" s="7" t="n">
        <v>9712</v>
      </c>
      <c r="H103" s="7" t="n">
        <v>9721</v>
      </c>
      <c r="I103" s="7" t="n">
        <v>9724</v>
      </c>
      <c r="J103" s="7" t="n">
        <v>9513</v>
      </c>
      <c r="K103" s="7" t="n">
        <v>10225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</row>
    <row r="104" spans="1:9">
      <c r="A104" t="s">
        <v>4</v>
      </c>
      <c r="B104" s="4" t="s">
        <v>5</v>
      </c>
      <c r="C104" s="4" t="s">
        <v>7</v>
      </c>
      <c r="D104" s="4" t="s">
        <v>13</v>
      </c>
      <c r="E104" s="4" t="s">
        <v>13</v>
      </c>
      <c r="F104" s="4" t="s">
        <v>13</v>
      </c>
    </row>
    <row r="105" spans="1:9">
      <c r="A105" t="n">
        <v>1293</v>
      </c>
      <c r="B105" s="17" t="n">
        <v>161</v>
      </c>
      <c r="C105" s="7" t="n">
        <v>3</v>
      </c>
      <c r="D105" s="7" t="n">
        <v>1</v>
      </c>
      <c r="E105" s="7" t="n">
        <v>1.60000002384186</v>
      </c>
      <c r="F105" s="7" t="n">
        <v>0.0299999993294477</v>
      </c>
    </row>
    <row r="106" spans="1:9">
      <c r="A106" t="s">
        <v>4</v>
      </c>
      <c r="B106" s="4" t="s">
        <v>5</v>
      </c>
      <c r="C106" s="4" t="s">
        <v>7</v>
      </c>
      <c r="D106" s="4" t="s">
        <v>11</v>
      </c>
      <c r="E106" s="4" t="s">
        <v>7</v>
      </c>
      <c r="F106" s="4" t="s">
        <v>7</v>
      </c>
      <c r="G106" s="4" t="s">
        <v>7</v>
      </c>
      <c r="H106" s="4" t="s">
        <v>7</v>
      </c>
      <c r="I106" s="4" t="s">
        <v>7</v>
      </c>
      <c r="J106" s="4" t="s">
        <v>7</v>
      </c>
      <c r="K106" s="4" t="s">
        <v>7</v>
      </c>
      <c r="L106" s="4" t="s">
        <v>7</v>
      </c>
      <c r="M106" s="4" t="s">
        <v>7</v>
      </c>
      <c r="N106" s="4" t="s">
        <v>7</v>
      </c>
      <c r="O106" s="4" t="s">
        <v>7</v>
      </c>
      <c r="P106" s="4" t="s">
        <v>7</v>
      </c>
      <c r="Q106" s="4" t="s">
        <v>7</v>
      </c>
      <c r="R106" s="4" t="s">
        <v>7</v>
      </c>
      <c r="S106" s="4" t="s">
        <v>7</v>
      </c>
      <c r="T106" s="4" t="s">
        <v>7</v>
      </c>
    </row>
    <row r="107" spans="1:9">
      <c r="A107" t="n">
        <v>1307</v>
      </c>
      <c r="B107" s="17" t="n">
        <v>161</v>
      </c>
      <c r="C107" s="7" t="n">
        <v>0</v>
      </c>
      <c r="D107" s="7" t="n">
        <v>5500</v>
      </c>
      <c r="E107" s="7" t="n">
        <v>0</v>
      </c>
      <c r="F107" s="7" t="n">
        <v>0</v>
      </c>
      <c r="G107" s="7" t="n">
        <v>0</v>
      </c>
      <c r="H107" s="7" t="n">
        <v>0</v>
      </c>
      <c r="I107" s="7" t="n">
        <v>0</v>
      </c>
      <c r="J107" s="7" t="n">
        <v>0</v>
      </c>
      <c r="K107" s="7" t="n">
        <v>0</v>
      </c>
      <c r="L107" s="7" t="n">
        <v>7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</row>
    <row r="108" spans="1:9">
      <c r="A108" t="s">
        <v>4</v>
      </c>
      <c r="B108" s="4" t="s">
        <v>5</v>
      </c>
      <c r="C108" s="4" t="s">
        <v>7</v>
      </c>
      <c r="D108" s="4" t="s">
        <v>13</v>
      </c>
      <c r="E108" s="4" t="s">
        <v>13</v>
      </c>
      <c r="F108" s="4" t="s">
        <v>13</v>
      </c>
    </row>
    <row r="109" spans="1:9">
      <c r="A109" t="n">
        <v>1327</v>
      </c>
      <c r="B109" s="17" t="n">
        <v>161</v>
      </c>
      <c r="C109" s="7" t="n">
        <v>3</v>
      </c>
      <c r="D109" s="7" t="n">
        <v>1</v>
      </c>
      <c r="E109" s="7" t="n">
        <v>1.60000002384186</v>
      </c>
      <c r="F109" s="7" t="n">
        <v>0.0299999993294477</v>
      </c>
    </row>
    <row r="110" spans="1:9">
      <c r="A110" t="s">
        <v>4</v>
      </c>
      <c r="B110" s="4" t="s">
        <v>5</v>
      </c>
      <c r="C110" s="4" t="s">
        <v>7</v>
      </c>
      <c r="D110" s="4" t="s">
        <v>11</v>
      </c>
      <c r="E110" s="4" t="s">
        <v>7</v>
      </c>
      <c r="F110" s="4" t="s">
        <v>7</v>
      </c>
      <c r="G110" s="4" t="s">
        <v>7</v>
      </c>
      <c r="H110" s="4" t="s">
        <v>7</v>
      </c>
      <c r="I110" s="4" t="s">
        <v>7</v>
      </c>
      <c r="J110" s="4" t="s">
        <v>7</v>
      </c>
      <c r="K110" s="4" t="s">
        <v>7</v>
      </c>
      <c r="L110" s="4" t="s">
        <v>7</v>
      </c>
      <c r="M110" s="4" t="s">
        <v>7</v>
      </c>
      <c r="N110" s="4" t="s">
        <v>7</v>
      </c>
      <c r="O110" s="4" t="s">
        <v>7</v>
      </c>
      <c r="P110" s="4" t="s">
        <v>7</v>
      </c>
      <c r="Q110" s="4" t="s">
        <v>7</v>
      </c>
      <c r="R110" s="4" t="s">
        <v>7</v>
      </c>
      <c r="S110" s="4" t="s">
        <v>7</v>
      </c>
      <c r="T110" s="4" t="s">
        <v>7</v>
      </c>
    </row>
    <row r="111" spans="1:9">
      <c r="A111" t="n">
        <v>1341</v>
      </c>
      <c r="B111" s="17" t="n">
        <v>161</v>
      </c>
      <c r="C111" s="7" t="n">
        <v>0</v>
      </c>
      <c r="D111" s="7" t="n">
        <v>5501</v>
      </c>
      <c r="E111" s="7" t="n">
        <v>0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  <c r="K111" s="7" t="n">
        <v>0</v>
      </c>
      <c r="L111" s="7" t="n">
        <v>7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</row>
    <row r="112" spans="1:9">
      <c r="A112" t="s">
        <v>4</v>
      </c>
      <c r="B112" s="4" t="s">
        <v>5</v>
      </c>
      <c r="C112" s="4" t="s">
        <v>7</v>
      </c>
      <c r="D112" s="4" t="s">
        <v>13</v>
      </c>
      <c r="E112" s="4" t="s">
        <v>13</v>
      </c>
      <c r="F112" s="4" t="s">
        <v>13</v>
      </c>
    </row>
    <row r="113" spans="1:20">
      <c r="A113" t="n">
        <v>1361</v>
      </c>
      <c r="B113" s="17" t="n">
        <v>161</v>
      </c>
      <c r="C113" s="7" t="n">
        <v>3</v>
      </c>
      <c r="D113" s="7" t="n">
        <v>1</v>
      </c>
      <c r="E113" s="7" t="n">
        <v>1.60000002384186</v>
      </c>
      <c r="F113" s="7" t="n">
        <v>0.0299999993294477</v>
      </c>
    </row>
    <row r="114" spans="1:20">
      <c r="A114" t="s">
        <v>4</v>
      </c>
      <c r="B114" s="4" t="s">
        <v>5</v>
      </c>
      <c r="C114" s="4" t="s">
        <v>7</v>
      </c>
      <c r="D114" s="4" t="s">
        <v>11</v>
      </c>
      <c r="E114" s="4" t="s">
        <v>7</v>
      </c>
      <c r="F114" s="4" t="s">
        <v>7</v>
      </c>
      <c r="G114" s="4" t="s">
        <v>7</v>
      </c>
      <c r="H114" s="4" t="s">
        <v>7</v>
      </c>
      <c r="I114" s="4" t="s">
        <v>7</v>
      </c>
      <c r="J114" s="4" t="s">
        <v>7</v>
      </c>
      <c r="K114" s="4" t="s">
        <v>7</v>
      </c>
      <c r="L114" s="4" t="s">
        <v>7</v>
      </c>
      <c r="M114" s="4" t="s">
        <v>7</v>
      </c>
      <c r="N114" s="4" t="s">
        <v>7</v>
      </c>
      <c r="O114" s="4" t="s">
        <v>7</v>
      </c>
      <c r="P114" s="4" t="s">
        <v>7</v>
      </c>
      <c r="Q114" s="4" t="s">
        <v>7</v>
      </c>
      <c r="R114" s="4" t="s">
        <v>7</v>
      </c>
      <c r="S114" s="4" t="s">
        <v>7</v>
      </c>
      <c r="T114" s="4" t="s">
        <v>7</v>
      </c>
    </row>
    <row r="115" spans="1:20">
      <c r="A115" t="n">
        <v>1375</v>
      </c>
      <c r="B115" s="17" t="n">
        <v>161</v>
      </c>
      <c r="C115" s="7" t="n">
        <v>0</v>
      </c>
      <c r="D115" s="7" t="n">
        <v>5512</v>
      </c>
      <c r="E115" s="7" t="n">
        <v>0</v>
      </c>
      <c r="F115" s="7" t="n">
        <v>0</v>
      </c>
      <c r="G115" s="7" t="n">
        <v>0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7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</row>
    <row r="116" spans="1:20">
      <c r="A116" t="s">
        <v>4</v>
      </c>
      <c r="B116" s="4" t="s">
        <v>5</v>
      </c>
      <c r="C116" s="4" t="s">
        <v>7</v>
      </c>
      <c r="D116" s="4" t="s">
        <v>13</v>
      </c>
      <c r="E116" s="4" t="s">
        <v>13</v>
      </c>
      <c r="F116" s="4" t="s">
        <v>13</v>
      </c>
    </row>
    <row r="117" spans="1:20">
      <c r="A117" t="n">
        <v>1395</v>
      </c>
      <c r="B117" s="17" t="n">
        <v>161</v>
      </c>
      <c r="C117" s="7" t="n">
        <v>3</v>
      </c>
      <c r="D117" s="7" t="n">
        <v>1</v>
      </c>
      <c r="E117" s="7" t="n">
        <v>1.60000002384186</v>
      </c>
      <c r="F117" s="7" t="n">
        <v>0.0900000035762787</v>
      </c>
    </row>
    <row r="118" spans="1:20">
      <c r="A118" t="s">
        <v>4</v>
      </c>
      <c r="B118" s="4" t="s">
        <v>5</v>
      </c>
      <c r="C118" s="4" t="s">
        <v>7</v>
      </c>
      <c r="D118" s="4" t="s">
        <v>11</v>
      </c>
      <c r="E118" s="4" t="s">
        <v>7</v>
      </c>
      <c r="F118" s="4" t="s">
        <v>7</v>
      </c>
      <c r="G118" s="4" t="s">
        <v>7</v>
      </c>
      <c r="H118" s="4" t="s">
        <v>7</v>
      </c>
      <c r="I118" s="4" t="s">
        <v>7</v>
      </c>
      <c r="J118" s="4" t="s">
        <v>7</v>
      </c>
      <c r="K118" s="4" t="s">
        <v>7</v>
      </c>
      <c r="L118" s="4" t="s">
        <v>7</v>
      </c>
      <c r="M118" s="4" t="s">
        <v>7</v>
      </c>
      <c r="N118" s="4" t="s">
        <v>7</v>
      </c>
      <c r="O118" s="4" t="s">
        <v>7</v>
      </c>
      <c r="P118" s="4" t="s">
        <v>7</v>
      </c>
      <c r="Q118" s="4" t="s">
        <v>7</v>
      </c>
      <c r="R118" s="4" t="s">
        <v>7</v>
      </c>
      <c r="S118" s="4" t="s">
        <v>7</v>
      </c>
      <c r="T118" s="4" t="s">
        <v>7</v>
      </c>
    </row>
    <row r="119" spans="1:20">
      <c r="A119" t="n">
        <v>1409</v>
      </c>
      <c r="B119" s="17" t="n">
        <v>161</v>
      </c>
      <c r="C119" s="7" t="n">
        <v>0</v>
      </c>
      <c r="D119" s="7" t="n">
        <v>5524</v>
      </c>
      <c r="E119" s="7" t="n">
        <v>0</v>
      </c>
      <c r="F119" s="7" t="n">
        <v>0</v>
      </c>
      <c r="G119" s="7" t="n">
        <v>0</v>
      </c>
      <c r="H119" s="7" t="n">
        <v>3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</row>
    <row r="120" spans="1:20">
      <c r="A120" t="s">
        <v>4</v>
      </c>
      <c r="B120" s="4" t="s">
        <v>5</v>
      </c>
      <c r="C120" s="4" t="s">
        <v>7</v>
      </c>
      <c r="D120" s="4" t="s">
        <v>13</v>
      </c>
      <c r="E120" s="4" t="s">
        <v>13</v>
      </c>
      <c r="F120" s="4" t="s">
        <v>13</v>
      </c>
    </row>
    <row r="121" spans="1:20">
      <c r="A121" t="n">
        <v>1429</v>
      </c>
      <c r="B121" s="17" t="n">
        <v>161</v>
      </c>
      <c r="C121" s="7" t="n">
        <v>3</v>
      </c>
      <c r="D121" s="7" t="n">
        <v>1</v>
      </c>
      <c r="E121" s="7" t="n">
        <v>1.60000002384186</v>
      </c>
      <c r="F121" s="7" t="n">
        <v>0.0900000035762787</v>
      </c>
    </row>
    <row r="122" spans="1:20">
      <c r="A122" t="s">
        <v>4</v>
      </c>
      <c r="B122" s="4" t="s">
        <v>5</v>
      </c>
      <c r="C122" s="4" t="s">
        <v>7</v>
      </c>
      <c r="D122" s="4" t="s">
        <v>11</v>
      </c>
      <c r="E122" s="4" t="s">
        <v>7</v>
      </c>
      <c r="F122" s="4" t="s">
        <v>7</v>
      </c>
      <c r="G122" s="4" t="s">
        <v>7</v>
      </c>
      <c r="H122" s="4" t="s">
        <v>7</v>
      </c>
      <c r="I122" s="4" t="s">
        <v>7</v>
      </c>
      <c r="J122" s="4" t="s">
        <v>7</v>
      </c>
      <c r="K122" s="4" t="s">
        <v>7</v>
      </c>
      <c r="L122" s="4" t="s">
        <v>7</v>
      </c>
      <c r="M122" s="4" t="s">
        <v>7</v>
      </c>
      <c r="N122" s="4" t="s">
        <v>7</v>
      </c>
      <c r="O122" s="4" t="s">
        <v>7</v>
      </c>
      <c r="P122" s="4" t="s">
        <v>7</v>
      </c>
      <c r="Q122" s="4" t="s">
        <v>7</v>
      </c>
      <c r="R122" s="4" t="s">
        <v>7</v>
      </c>
      <c r="S122" s="4" t="s">
        <v>7</v>
      </c>
      <c r="T122" s="4" t="s">
        <v>7</v>
      </c>
    </row>
    <row r="123" spans="1:20">
      <c r="A123" t="n">
        <v>1443</v>
      </c>
      <c r="B123" s="17" t="n">
        <v>161</v>
      </c>
      <c r="C123" s="7" t="n">
        <v>0</v>
      </c>
      <c r="D123" s="7" t="n">
        <v>5525</v>
      </c>
      <c r="E123" s="7" t="n">
        <v>0</v>
      </c>
      <c r="F123" s="7" t="n">
        <v>0</v>
      </c>
      <c r="G123" s="7" t="n">
        <v>0</v>
      </c>
      <c r="H123" s="7" t="n">
        <v>0</v>
      </c>
      <c r="I123" s="7" t="n">
        <v>4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</row>
    <row r="124" spans="1:20">
      <c r="A124" t="s">
        <v>4</v>
      </c>
      <c r="B124" s="4" t="s">
        <v>5</v>
      </c>
      <c r="C124" s="4" t="s">
        <v>7</v>
      </c>
      <c r="D124" s="4" t="s">
        <v>13</v>
      </c>
      <c r="E124" s="4" t="s">
        <v>13</v>
      </c>
      <c r="F124" s="4" t="s">
        <v>13</v>
      </c>
    </row>
    <row r="125" spans="1:20">
      <c r="A125" t="n">
        <v>1463</v>
      </c>
      <c r="B125" s="17" t="n">
        <v>161</v>
      </c>
      <c r="C125" s="7" t="n">
        <v>3</v>
      </c>
      <c r="D125" s="7" t="n">
        <v>1</v>
      </c>
      <c r="E125" s="7" t="n">
        <v>1.60000002384186</v>
      </c>
      <c r="F125" s="7" t="n">
        <v>0.0900000035762787</v>
      </c>
    </row>
    <row r="126" spans="1:20">
      <c r="A126" t="s">
        <v>4</v>
      </c>
      <c r="B126" s="4" t="s">
        <v>5</v>
      </c>
      <c r="C126" s="4" t="s">
        <v>7</v>
      </c>
      <c r="D126" s="4" t="s">
        <v>11</v>
      </c>
      <c r="E126" s="4" t="s">
        <v>7</v>
      </c>
      <c r="F126" s="4" t="s">
        <v>7</v>
      </c>
      <c r="G126" s="4" t="s">
        <v>7</v>
      </c>
      <c r="H126" s="4" t="s">
        <v>7</v>
      </c>
      <c r="I126" s="4" t="s">
        <v>7</v>
      </c>
      <c r="J126" s="4" t="s">
        <v>7</v>
      </c>
      <c r="K126" s="4" t="s">
        <v>7</v>
      </c>
      <c r="L126" s="4" t="s">
        <v>7</v>
      </c>
      <c r="M126" s="4" t="s">
        <v>7</v>
      </c>
      <c r="N126" s="4" t="s">
        <v>7</v>
      </c>
      <c r="O126" s="4" t="s">
        <v>7</v>
      </c>
      <c r="P126" s="4" t="s">
        <v>7</v>
      </c>
      <c r="Q126" s="4" t="s">
        <v>7</v>
      </c>
      <c r="R126" s="4" t="s">
        <v>7</v>
      </c>
      <c r="S126" s="4" t="s">
        <v>7</v>
      </c>
      <c r="T126" s="4" t="s">
        <v>7</v>
      </c>
    </row>
    <row r="127" spans="1:20">
      <c r="A127" t="n">
        <v>1477</v>
      </c>
      <c r="B127" s="17" t="n">
        <v>161</v>
      </c>
      <c r="C127" s="7" t="n">
        <v>0</v>
      </c>
      <c r="D127" s="7" t="n">
        <v>32</v>
      </c>
      <c r="E127" s="7" t="n">
        <v>0</v>
      </c>
      <c r="F127" s="7" t="n">
        <v>0</v>
      </c>
      <c r="G127" s="7" t="n">
        <v>2</v>
      </c>
      <c r="H127" s="7" t="n">
        <v>3</v>
      </c>
      <c r="I127" s="7" t="n">
        <v>4</v>
      </c>
      <c r="J127" s="7" t="n">
        <v>0</v>
      </c>
      <c r="K127" s="7" t="n">
        <v>0</v>
      </c>
      <c r="L127" s="7" t="n">
        <v>7</v>
      </c>
      <c r="M127" s="7" t="n">
        <v>0</v>
      </c>
      <c r="N127" s="7" t="n">
        <v>0</v>
      </c>
      <c r="O127" s="7" t="n">
        <v>0</v>
      </c>
      <c r="P127" s="7" t="n">
        <v>0</v>
      </c>
      <c r="Q127" s="7" t="n">
        <v>0</v>
      </c>
      <c r="R127" s="7" t="n">
        <v>0</v>
      </c>
      <c r="S127" s="7" t="n">
        <v>0</v>
      </c>
      <c r="T127" s="7" t="n">
        <v>0</v>
      </c>
    </row>
    <row r="128" spans="1:20">
      <c r="A128" t="s">
        <v>4</v>
      </c>
      <c r="B128" s="4" t="s">
        <v>5</v>
      </c>
      <c r="C128" s="4" t="s">
        <v>7</v>
      </c>
      <c r="D128" s="4" t="s">
        <v>13</v>
      </c>
      <c r="E128" s="4" t="s">
        <v>13</v>
      </c>
      <c r="F128" s="4" t="s">
        <v>13</v>
      </c>
    </row>
    <row r="129" spans="1:20">
      <c r="A129" t="n">
        <v>1497</v>
      </c>
      <c r="B129" s="17" t="n">
        <v>161</v>
      </c>
      <c r="C129" s="7" t="n">
        <v>3</v>
      </c>
      <c r="D129" s="7" t="n">
        <v>1</v>
      </c>
      <c r="E129" s="7" t="n">
        <v>1.60000002384186</v>
      </c>
      <c r="F129" s="7" t="n">
        <v>0.0900000035762787</v>
      </c>
    </row>
    <row r="130" spans="1:20">
      <c r="A130" t="s">
        <v>4</v>
      </c>
      <c r="B130" s="4" t="s">
        <v>5</v>
      </c>
      <c r="C130" s="4" t="s">
        <v>7</v>
      </c>
      <c r="D130" s="4" t="s">
        <v>11</v>
      </c>
      <c r="E130" s="4" t="s">
        <v>7</v>
      </c>
      <c r="F130" s="4" t="s">
        <v>7</v>
      </c>
      <c r="G130" s="4" t="s">
        <v>7</v>
      </c>
      <c r="H130" s="4" t="s">
        <v>7</v>
      </c>
      <c r="I130" s="4" t="s">
        <v>7</v>
      </c>
      <c r="J130" s="4" t="s">
        <v>7</v>
      </c>
      <c r="K130" s="4" t="s">
        <v>7</v>
      </c>
      <c r="L130" s="4" t="s">
        <v>7</v>
      </c>
      <c r="M130" s="4" t="s">
        <v>7</v>
      </c>
      <c r="N130" s="4" t="s">
        <v>7</v>
      </c>
      <c r="O130" s="4" t="s">
        <v>7</v>
      </c>
      <c r="P130" s="4" t="s">
        <v>7</v>
      </c>
      <c r="Q130" s="4" t="s">
        <v>7</v>
      </c>
      <c r="R130" s="4" t="s">
        <v>7</v>
      </c>
      <c r="S130" s="4" t="s">
        <v>7</v>
      </c>
      <c r="T130" s="4" t="s">
        <v>7</v>
      </c>
    </row>
    <row r="131" spans="1:20">
      <c r="A131" t="n">
        <v>1511</v>
      </c>
      <c r="B131" s="17" t="n">
        <v>161</v>
      </c>
      <c r="C131" s="7" t="n">
        <v>0</v>
      </c>
      <c r="D131" s="7" t="n">
        <v>5526</v>
      </c>
      <c r="E131" s="7" t="n">
        <v>0</v>
      </c>
      <c r="F131" s="7" t="n">
        <v>100</v>
      </c>
      <c r="G131" s="7" t="n">
        <v>2</v>
      </c>
      <c r="H131" s="7" t="n">
        <v>100</v>
      </c>
      <c r="I131" s="7" t="n">
        <v>100</v>
      </c>
      <c r="J131" s="7" t="n">
        <v>5</v>
      </c>
      <c r="K131" s="7" t="n">
        <v>6</v>
      </c>
      <c r="L131" s="7" t="n">
        <v>0</v>
      </c>
      <c r="M131" s="7" t="n">
        <v>0</v>
      </c>
      <c r="N131" s="7" t="n">
        <v>0</v>
      </c>
      <c r="O131" s="7" t="n">
        <v>0</v>
      </c>
      <c r="P131" s="7" t="n">
        <v>0</v>
      </c>
      <c r="Q131" s="7" t="n">
        <v>0</v>
      </c>
      <c r="R131" s="7" t="n">
        <v>0</v>
      </c>
      <c r="S131" s="7" t="n">
        <v>0</v>
      </c>
      <c r="T131" s="7" t="n">
        <v>0</v>
      </c>
    </row>
    <row r="132" spans="1:20">
      <c r="A132" t="s">
        <v>4</v>
      </c>
      <c r="B132" s="4" t="s">
        <v>5</v>
      </c>
      <c r="C132" s="4" t="s">
        <v>7</v>
      </c>
      <c r="D132" s="4" t="s">
        <v>13</v>
      </c>
      <c r="E132" s="4" t="s">
        <v>13</v>
      </c>
      <c r="F132" s="4" t="s">
        <v>13</v>
      </c>
    </row>
    <row r="133" spans="1:20">
      <c r="A133" t="n">
        <v>1531</v>
      </c>
      <c r="B133" s="17" t="n">
        <v>161</v>
      </c>
      <c r="C133" s="7" t="n">
        <v>3</v>
      </c>
      <c r="D133" s="7" t="n">
        <v>1</v>
      </c>
      <c r="E133" s="7" t="n">
        <v>1.60000002384186</v>
      </c>
      <c r="F133" s="7" t="n">
        <v>0.0900000035762787</v>
      </c>
    </row>
    <row r="134" spans="1:20">
      <c r="A134" t="s">
        <v>4</v>
      </c>
      <c r="B134" s="4" t="s">
        <v>5</v>
      </c>
      <c r="C134" s="4" t="s">
        <v>7</v>
      </c>
      <c r="D134" s="4" t="s">
        <v>11</v>
      </c>
      <c r="E134" s="4" t="s">
        <v>7</v>
      </c>
      <c r="F134" s="4" t="s">
        <v>7</v>
      </c>
      <c r="G134" s="4" t="s">
        <v>7</v>
      </c>
      <c r="H134" s="4" t="s">
        <v>7</v>
      </c>
      <c r="I134" s="4" t="s">
        <v>7</v>
      </c>
      <c r="J134" s="4" t="s">
        <v>7</v>
      </c>
      <c r="K134" s="4" t="s">
        <v>7</v>
      </c>
      <c r="L134" s="4" t="s">
        <v>7</v>
      </c>
      <c r="M134" s="4" t="s">
        <v>7</v>
      </c>
      <c r="N134" s="4" t="s">
        <v>7</v>
      </c>
      <c r="O134" s="4" t="s">
        <v>7</v>
      </c>
      <c r="P134" s="4" t="s">
        <v>7</v>
      </c>
      <c r="Q134" s="4" t="s">
        <v>7</v>
      </c>
      <c r="R134" s="4" t="s">
        <v>7</v>
      </c>
      <c r="S134" s="4" t="s">
        <v>7</v>
      </c>
      <c r="T134" s="4" t="s">
        <v>7</v>
      </c>
    </row>
    <row r="135" spans="1:20">
      <c r="A135" t="n">
        <v>1545</v>
      </c>
      <c r="B135" s="17" t="n">
        <v>161</v>
      </c>
      <c r="C135" s="7" t="n">
        <v>0</v>
      </c>
      <c r="D135" s="7" t="n">
        <v>5527</v>
      </c>
      <c r="E135" s="7" t="n">
        <v>0</v>
      </c>
      <c r="F135" s="7" t="n">
        <v>100</v>
      </c>
      <c r="G135" s="7" t="n">
        <v>100</v>
      </c>
      <c r="H135" s="7" t="n">
        <v>100</v>
      </c>
      <c r="I135" s="7" t="n">
        <v>100</v>
      </c>
      <c r="J135" s="7" t="n">
        <v>5</v>
      </c>
      <c r="K135" s="7" t="n">
        <v>6</v>
      </c>
      <c r="L135" s="7" t="n">
        <v>7</v>
      </c>
      <c r="M135" s="7" t="n">
        <v>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0</v>
      </c>
      <c r="S135" s="7" t="n">
        <v>0</v>
      </c>
      <c r="T135" s="7" t="n">
        <v>0</v>
      </c>
    </row>
    <row r="136" spans="1:20">
      <c r="A136" t="s">
        <v>4</v>
      </c>
      <c r="B136" s="4" t="s">
        <v>5</v>
      </c>
      <c r="C136" s="4" t="s">
        <v>7</v>
      </c>
    </row>
    <row r="137" spans="1:20">
      <c r="A137" t="n">
        <v>1565</v>
      </c>
      <c r="B137" s="17" t="n">
        <v>161</v>
      </c>
      <c r="C137" s="7" t="n">
        <v>1</v>
      </c>
    </row>
    <row r="138" spans="1:20">
      <c r="A138" t="s">
        <v>4</v>
      </c>
      <c r="B138" s="4" t="s">
        <v>5</v>
      </c>
    </row>
    <row r="139" spans="1:20">
      <c r="A139" t="n">
        <v>1567</v>
      </c>
      <c r="B139" s="5" t="n">
        <v>1</v>
      </c>
    </row>
    <row r="140" spans="1:20" s="3" customFormat="1" customHeight="0">
      <c r="A140" s="3" t="s">
        <v>2</v>
      </c>
      <c r="B140" s="3" t="s">
        <v>30</v>
      </c>
    </row>
    <row r="141" spans="1:20">
      <c r="A141" t="s">
        <v>4</v>
      </c>
      <c r="B141" s="4" t="s">
        <v>5</v>
      </c>
      <c r="C141" s="4" t="s">
        <v>7</v>
      </c>
      <c r="D141" s="4" t="s">
        <v>11</v>
      </c>
      <c r="E141" s="4" t="s">
        <v>7</v>
      </c>
      <c r="F141" s="4" t="s">
        <v>7</v>
      </c>
      <c r="G141" s="4" t="s">
        <v>7</v>
      </c>
      <c r="H141" s="4" t="s">
        <v>11</v>
      </c>
      <c r="I141" s="4" t="s">
        <v>12</v>
      </c>
      <c r="J141" s="4" t="s">
        <v>12</v>
      </c>
    </row>
    <row r="142" spans="1:20">
      <c r="A142" t="n">
        <v>1568</v>
      </c>
      <c r="B142" s="18" t="n">
        <v>6</v>
      </c>
      <c r="C142" s="7" t="n">
        <v>33</v>
      </c>
      <c r="D142" s="7" t="n">
        <v>65534</v>
      </c>
      <c r="E142" s="7" t="n">
        <v>9</v>
      </c>
      <c r="F142" s="7" t="n">
        <v>1</v>
      </c>
      <c r="G142" s="7" t="n">
        <v>1</v>
      </c>
      <c r="H142" s="7" t="n">
        <v>7</v>
      </c>
      <c r="I142" s="11" t="n">
        <f t="normal" ca="1">A144</f>
        <v>0</v>
      </c>
      <c r="J142" s="11" t="n">
        <f t="normal" ca="1">A154</f>
        <v>0</v>
      </c>
    </row>
    <row r="143" spans="1:20">
      <c r="A143" t="s">
        <v>4</v>
      </c>
      <c r="B143" s="4" t="s">
        <v>5</v>
      </c>
      <c r="C143" s="4" t="s">
        <v>11</v>
      </c>
      <c r="D143" s="4" t="s">
        <v>13</v>
      </c>
      <c r="E143" s="4" t="s">
        <v>13</v>
      </c>
      <c r="F143" s="4" t="s">
        <v>13</v>
      </c>
      <c r="G143" s="4" t="s">
        <v>13</v>
      </c>
    </row>
    <row r="144" spans="1:20">
      <c r="A144" t="n">
        <v>1585</v>
      </c>
      <c r="B144" s="19" t="n">
        <v>46</v>
      </c>
      <c r="C144" s="7" t="n">
        <v>65534</v>
      </c>
      <c r="D144" s="7" t="n">
        <v>-4.3600001335144</v>
      </c>
      <c r="E144" s="7" t="n">
        <v>0</v>
      </c>
      <c r="F144" s="7" t="n">
        <v>-6.75</v>
      </c>
      <c r="G144" s="7" t="n">
        <v>159</v>
      </c>
    </row>
    <row r="145" spans="1:20">
      <c r="A145" t="s">
        <v>4</v>
      </c>
      <c r="B145" s="4" t="s">
        <v>5</v>
      </c>
      <c r="C145" s="4" t="s">
        <v>7</v>
      </c>
      <c r="D145" s="4" t="s">
        <v>11</v>
      </c>
      <c r="E145" s="4" t="s">
        <v>7</v>
      </c>
      <c r="F145" s="4" t="s">
        <v>8</v>
      </c>
      <c r="G145" s="4" t="s">
        <v>8</v>
      </c>
      <c r="H145" s="4" t="s">
        <v>8</v>
      </c>
      <c r="I145" s="4" t="s">
        <v>8</v>
      </c>
      <c r="J145" s="4" t="s">
        <v>8</v>
      </c>
      <c r="K145" s="4" t="s">
        <v>8</v>
      </c>
      <c r="L145" s="4" t="s">
        <v>8</v>
      </c>
      <c r="M145" s="4" t="s">
        <v>8</v>
      </c>
      <c r="N145" s="4" t="s">
        <v>8</v>
      </c>
      <c r="O145" s="4" t="s">
        <v>8</v>
      </c>
      <c r="P145" s="4" t="s">
        <v>8</v>
      </c>
      <c r="Q145" s="4" t="s">
        <v>8</v>
      </c>
      <c r="R145" s="4" t="s">
        <v>8</v>
      </c>
      <c r="S145" s="4" t="s">
        <v>8</v>
      </c>
      <c r="T145" s="4" t="s">
        <v>8</v>
      </c>
      <c r="U145" s="4" t="s">
        <v>8</v>
      </c>
    </row>
    <row r="146" spans="1:20">
      <c r="A146" t="n">
        <v>1604</v>
      </c>
      <c r="B146" s="20" t="n">
        <v>36</v>
      </c>
      <c r="C146" s="7" t="n">
        <v>8</v>
      </c>
      <c r="D146" s="7" t="n">
        <v>65534</v>
      </c>
      <c r="E146" s="7" t="n">
        <v>0</v>
      </c>
      <c r="F146" s="7" t="s">
        <v>31</v>
      </c>
      <c r="G146" s="7" t="s">
        <v>16</v>
      </c>
      <c r="H146" s="7" t="s">
        <v>16</v>
      </c>
      <c r="I146" s="7" t="s">
        <v>16</v>
      </c>
      <c r="J146" s="7" t="s">
        <v>16</v>
      </c>
      <c r="K146" s="7" t="s">
        <v>16</v>
      </c>
      <c r="L146" s="7" t="s">
        <v>16</v>
      </c>
      <c r="M146" s="7" t="s">
        <v>16</v>
      </c>
      <c r="N146" s="7" t="s">
        <v>16</v>
      </c>
      <c r="O146" s="7" t="s">
        <v>16</v>
      </c>
      <c r="P146" s="7" t="s">
        <v>16</v>
      </c>
      <c r="Q146" s="7" t="s">
        <v>16</v>
      </c>
      <c r="R146" s="7" t="s">
        <v>16</v>
      </c>
      <c r="S146" s="7" t="s">
        <v>16</v>
      </c>
      <c r="T146" s="7" t="s">
        <v>16</v>
      </c>
      <c r="U146" s="7" t="s">
        <v>16</v>
      </c>
    </row>
    <row r="147" spans="1:20">
      <c r="A147" t="s">
        <v>4</v>
      </c>
      <c r="B147" s="4" t="s">
        <v>5</v>
      </c>
      <c r="C147" s="4" t="s">
        <v>11</v>
      </c>
      <c r="D147" s="4" t="s">
        <v>7</v>
      </c>
      <c r="E147" s="4" t="s">
        <v>8</v>
      </c>
      <c r="F147" s="4" t="s">
        <v>13</v>
      </c>
      <c r="G147" s="4" t="s">
        <v>13</v>
      </c>
      <c r="H147" s="4" t="s">
        <v>13</v>
      </c>
    </row>
    <row r="148" spans="1:20">
      <c r="A148" t="n">
        <v>1640</v>
      </c>
      <c r="B148" s="21" t="n">
        <v>48</v>
      </c>
      <c r="C148" s="7" t="n">
        <v>65534</v>
      </c>
      <c r="D148" s="7" t="n">
        <v>0</v>
      </c>
      <c r="E148" s="7" t="s">
        <v>31</v>
      </c>
      <c r="F148" s="7" t="n">
        <v>0</v>
      </c>
      <c r="G148" s="7" t="n">
        <v>1</v>
      </c>
      <c r="H148" s="7" t="n">
        <v>1.40129846432482e-45</v>
      </c>
    </row>
    <row r="149" spans="1:20">
      <c r="A149" t="s">
        <v>4</v>
      </c>
      <c r="B149" s="4" t="s">
        <v>5</v>
      </c>
      <c r="C149" s="4" t="s">
        <v>11</v>
      </c>
      <c r="D149" s="4" t="s">
        <v>15</v>
      </c>
    </row>
    <row r="150" spans="1:20">
      <c r="A150" t="n">
        <v>1672</v>
      </c>
      <c r="B150" s="22" t="n">
        <v>43</v>
      </c>
      <c r="C150" s="7" t="n">
        <v>65534</v>
      </c>
      <c r="D150" s="7" t="n">
        <v>64</v>
      </c>
    </row>
    <row r="151" spans="1:20">
      <c r="A151" t="s">
        <v>4</v>
      </c>
      <c r="B151" s="4" t="s">
        <v>5</v>
      </c>
      <c r="C151" s="4" t="s">
        <v>12</v>
      </c>
    </row>
    <row r="152" spans="1:20">
      <c r="A152" t="n">
        <v>1679</v>
      </c>
      <c r="B152" s="16" t="n">
        <v>3</v>
      </c>
      <c r="C152" s="11" t="n">
        <f t="normal" ca="1">A154</f>
        <v>0</v>
      </c>
    </row>
    <row r="153" spans="1:20">
      <c r="A153" t="s">
        <v>4</v>
      </c>
      <c r="B153" s="4" t="s">
        <v>5</v>
      </c>
    </row>
    <row r="154" spans="1:20">
      <c r="A154" t="n">
        <v>1684</v>
      </c>
      <c r="B154" s="5" t="n">
        <v>1</v>
      </c>
    </row>
    <row r="155" spans="1:20" s="3" customFormat="1" customHeight="0">
      <c r="A155" s="3" t="s">
        <v>2</v>
      </c>
      <c r="B155" s="3" t="s">
        <v>32</v>
      </c>
    </row>
    <row r="156" spans="1:20">
      <c r="A156" t="s">
        <v>4</v>
      </c>
      <c r="B156" s="4" t="s">
        <v>5</v>
      </c>
      <c r="C156" s="4" t="s">
        <v>7</v>
      </c>
      <c r="D156" s="4" t="s">
        <v>11</v>
      </c>
      <c r="E156" s="4" t="s">
        <v>7</v>
      </c>
      <c r="F156" s="4" t="s">
        <v>12</v>
      </c>
    </row>
    <row r="157" spans="1:20">
      <c r="A157" t="n">
        <v>1688</v>
      </c>
      <c r="B157" s="10" t="n">
        <v>5</v>
      </c>
      <c r="C157" s="7" t="n">
        <v>30</v>
      </c>
      <c r="D157" s="7" t="n">
        <v>10225</v>
      </c>
      <c r="E157" s="7" t="n">
        <v>1</v>
      </c>
      <c r="F157" s="11" t="n">
        <f t="normal" ca="1">A179</f>
        <v>0</v>
      </c>
    </row>
    <row r="158" spans="1:20">
      <c r="A158" t="s">
        <v>4</v>
      </c>
      <c r="B158" s="4" t="s">
        <v>5</v>
      </c>
      <c r="C158" s="4" t="s">
        <v>7</v>
      </c>
      <c r="D158" s="4" t="s">
        <v>11</v>
      </c>
      <c r="E158" s="4" t="s">
        <v>7</v>
      </c>
      <c r="F158" s="4" t="s">
        <v>7</v>
      </c>
      <c r="G158" s="4" t="s">
        <v>12</v>
      </c>
    </row>
    <row r="159" spans="1:20">
      <c r="A159" t="n">
        <v>1697</v>
      </c>
      <c r="B159" s="10" t="n">
        <v>5</v>
      </c>
      <c r="C159" s="7" t="n">
        <v>30</v>
      </c>
      <c r="D159" s="7" t="n">
        <v>0</v>
      </c>
      <c r="E159" s="7" t="n">
        <v>8</v>
      </c>
      <c r="F159" s="7" t="n">
        <v>1</v>
      </c>
      <c r="G159" s="11" t="n">
        <f t="normal" ca="1">A165</f>
        <v>0</v>
      </c>
    </row>
    <row r="160" spans="1:20">
      <c r="A160" t="s">
        <v>4</v>
      </c>
      <c r="B160" s="4" t="s">
        <v>5</v>
      </c>
      <c r="C160" s="4" t="s">
        <v>7</v>
      </c>
      <c r="D160" s="4" t="s">
        <v>8</v>
      </c>
    </row>
    <row r="161" spans="1:21">
      <c r="A161" t="n">
        <v>1707</v>
      </c>
      <c r="B161" s="6" t="n">
        <v>2</v>
      </c>
      <c r="C161" s="7" t="n">
        <v>11</v>
      </c>
      <c r="D161" s="7" t="s">
        <v>33</v>
      </c>
    </row>
    <row r="162" spans="1:21">
      <c r="A162" t="s">
        <v>4</v>
      </c>
      <c r="B162" s="4" t="s">
        <v>5</v>
      </c>
      <c r="C162" s="4" t="s">
        <v>12</v>
      </c>
    </row>
    <row r="163" spans="1:21">
      <c r="A163" t="n">
        <v>1737</v>
      </c>
      <c r="B163" s="16" t="n">
        <v>3</v>
      </c>
      <c r="C163" s="11" t="n">
        <f t="normal" ca="1">A179</f>
        <v>0</v>
      </c>
    </row>
    <row r="164" spans="1:21">
      <c r="A164" t="s">
        <v>4</v>
      </c>
      <c r="B164" s="4" t="s">
        <v>5</v>
      </c>
      <c r="C164" s="4" t="s">
        <v>11</v>
      </c>
      <c r="D164" s="4" t="s">
        <v>7</v>
      </c>
      <c r="E164" s="4" t="s">
        <v>7</v>
      </c>
      <c r="F164" s="4" t="s">
        <v>8</v>
      </c>
    </row>
    <row r="165" spans="1:21">
      <c r="A165" t="n">
        <v>1742</v>
      </c>
      <c r="B165" s="23" t="n">
        <v>20</v>
      </c>
      <c r="C165" s="7" t="n">
        <v>65534</v>
      </c>
      <c r="D165" s="7" t="n">
        <v>3</v>
      </c>
      <c r="E165" s="7" t="n">
        <v>10</v>
      </c>
      <c r="F165" s="7" t="s">
        <v>34</v>
      </c>
    </row>
    <row r="166" spans="1:21">
      <c r="A166" t="s">
        <v>4</v>
      </c>
      <c r="B166" s="4" t="s">
        <v>5</v>
      </c>
      <c r="C166" s="4" t="s">
        <v>11</v>
      </c>
    </row>
    <row r="167" spans="1:21">
      <c r="A167" t="n">
        <v>1763</v>
      </c>
      <c r="B167" s="24" t="n">
        <v>16</v>
      </c>
      <c r="C167" s="7" t="n">
        <v>0</v>
      </c>
    </row>
    <row r="168" spans="1:21">
      <c r="A168" t="s">
        <v>4</v>
      </c>
      <c r="B168" s="4" t="s">
        <v>5</v>
      </c>
      <c r="C168" s="4" t="s">
        <v>7</v>
      </c>
      <c r="D168" s="4" t="s">
        <v>11</v>
      </c>
    </row>
    <row r="169" spans="1:21">
      <c r="A169" t="n">
        <v>1766</v>
      </c>
      <c r="B169" s="25" t="n">
        <v>22</v>
      </c>
      <c r="C169" s="7" t="n">
        <v>10</v>
      </c>
      <c r="D169" s="7" t="n">
        <v>0</v>
      </c>
    </row>
    <row r="170" spans="1:21">
      <c r="A170" t="s">
        <v>4</v>
      </c>
      <c r="B170" s="4" t="s">
        <v>5</v>
      </c>
      <c r="C170" s="4" t="s">
        <v>7</v>
      </c>
      <c r="D170" s="4" t="s">
        <v>11</v>
      </c>
      <c r="E170" s="4" t="s">
        <v>8</v>
      </c>
    </row>
    <row r="171" spans="1:21">
      <c r="A171" t="n">
        <v>1770</v>
      </c>
      <c r="B171" s="26" t="n">
        <v>51</v>
      </c>
      <c r="C171" s="7" t="n">
        <v>4</v>
      </c>
      <c r="D171" s="7" t="n">
        <v>65534</v>
      </c>
      <c r="E171" s="7" t="s">
        <v>35</v>
      </c>
    </row>
    <row r="172" spans="1:21">
      <c r="A172" t="s">
        <v>4</v>
      </c>
      <c r="B172" s="4" t="s">
        <v>5</v>
      </c>
      <c r="C172" s="4" t="s">
        <v>11</v>
      </c>
    </row>
    <row r="173" spans="1:21">
      <c r="A173" t="n">
        <v>1783</v>
      </c>
      <c r="B173" s="24" t="n">
        <v>16</v>
      </c>
      <c r="C173" s="7" t="n">
        <v>0</v>
      </c>
    </row>
    <row r="174" spans="1:21">
      <c r="A174" t="s">
        <v>4</v>
      </c>
      <c r="B174" s="4" t="s">
        <v>5</v>
      </c>
      <c r="C174" s="4" t="s">
        <v>11</v>
      </c>
      <c r="D174" s="4" t="s">
        <v>36</v>
      </c>
      <c r="E174" s="4" t="s">
        <v>7</v>
      </c>
      <c r="F174" s="4" t="s">
        <v>7</v>
      </c>
      <c r="G174" s="4" t="s">
        <v>36</v>
      </c>
      <c r="H174" s="4" t="s">
        <v>7</v>
      </c>
      <c r="I174" s="4" t="s">
        <v>7</v>
      </c>
    </row>
    <row r="175" spans="1:21">
      <c r="A175" t="n">
        <v>1786</v>
      </c>
      <c r="B175" s="27" t="n">
        <v>26</v>
      </c>
      <c r="C175" s="7" t="n">
        <v>65534</v>
      </c>
      <c r="D175" s="7" t="s">
        <v>37</v>
      </c>
      <c r="E175" s="7" t="n">
        <v>2</v>
      </c>
      <c r="F175" s="7" t="n">
        <v>3</v>
      </c>
      <c r="G175" s="7" t="s">
        <v>38</v>
      </c>
      <c r="H175" s="7" t="n">
        <v>2</v>
      </c>
      <c r="I175" s="7" t="n">
        <v>0</v>
      </c>
    </row>
    <row r="176" spans="1:21">
      <c r="A176" t="s">
        <v>4</v>
      </c>
      <c r="B176" s="4" t="s">
        <v>5</v>
      </c>
    </row>
    <row r="177" spans="1:9">
      <c r="A177" t="n">
        <v>1873</v>
      </c>
      <c r="B177" s="28" t="n">
        <v>28</v>
      </c>
    </row>
    <row r="178" spans="1:9">
      <c r="A178" t="s">
        <v>4</v>
      </c>
      <c r="B178" s="4" t="s">
        <v>5</v>
      </c>
      <c r="C178" s="4" t="s">
        <v>7</v>
      </c>
    </row>
    <row r="179" spans="1:9">
      <c r="A179" t="n">
        <v>1874</v>
      </c>
      <c r="B179" s="29" t="n">
        <v>23</v>
      </c>
      <c r="C179" s="7" t="n">
        <v>10</v>
      </c>
    </row>
    <row r="180" spans="1:9">
      <c r="A180" t="s">
        <v>4</v>
      </c>
      <c r="B180" s="4" t="s">
        <v>5</v>
      </c>
      <c r="C180" s="4" t="s">
        <v>7</v>
      </c>
      <c r="D180" s="4" t="s">
        <v>8</v>
      </c>
    </row>
    <row r="181" spans="1:9">
      <c r="A181" t="n">
        <v>1876</v>
      </c>
      <c r="B181" s="6" t="n">
        <v>2</v>
      </c>
      <c r="C181" s="7" t="n">
        <v>10</v>
      </c>
      <c r="D181" s="7" t="s">
        <v>39</v>
      </c>
    </row>
    <row r="182" spans="1:9">
      <c r="A182" t="s">
        <v>4</v>
      </c>
      <c r="B182" s="4" t="s">
        <v>5</v>
      </c>
      <c r="C182" s="4" t="s">
        <v>7</v>
      </c>
    </row>
    <row r="183" spans="1:9">
      <c r="A183" t="n">
        <v>1899</v>
      </c>
      <c r="B183" s="30" t="n">
        <v>74</v>
      </c>
      <c r="C183" s="7" t="n">
        <v>46</v>
      </c>
    </row>
    <row r="184" spans="1:9">
      <c r="A184" t="s">
        <v>4</v>
      </c>
      <c r="B184" s="4" t="s">
        <v>5</v>
      </c>
      <c r="C184" s="4" t="s">
        <v>7</v>
      </c>
    </row>
    <row r="185" spans="1:9">
      <c r="A185" t="n">
        <v>1901</v>
      </c>
      <c r="B185" s="30" t="n">
        <v>74</v>
      </c>
      <c r="C185" s="7" t="n">
        <v>54</v>
      </c>
    </row>
    <row r="186" spans="1:9">
      <c r="A186" t="s">
        <v>4</v>
      </c>
      <c r="B186" s="4" t="s">
        <v>5</v>
      </c>
    </row>
    <row r="187" spans="1:9">
      <c r="A187" t="n">
        <v>1903</v>
      </c>
      <c r="B187" s="5" t="n">
        <v>1</v>
      </c>
    </row>
    <row r="188" spans="1:9" s="3" customFormat="1" customHeight="0">
      <c r="A188" s="3" t="s">
        <v>2</v>
      </c>
      <c r="B188" s="3" t="s">
        <v>40</v>
      </c>
    </row>
    <row r="189" spans="1:9">
      <c r="A189" t="s">
        <v>4</v>
      </c>
      <c r="B189" s="4" t="s">
        <v>5</v>
      </c>
      <c r="C189" s="4" t="s">
        <v>11</v>
      </c>
      <c r="D189" s="4" t="s">
        <v>7</v>
      </c>
      <c r="E189" s="4" t="s">
        <v>7</v>
      </c>
      <c r="F189" s="4" t="s">
        <v>8</v>
      </c>
    </row>
    <row r="190" spans="1:9">
      <c r="A190" t="n">
        <v>1904</v>
      </c>
      <c r="B190" s="23" t="n">
        <v>20</v>
      </c>
      <c r="C190" s="7" t="n">
        <v>5500</v>
      </c>
      <c r="D190" s="7" t="n">
        <v>3</v>
      </c>
      <c r="E190" s="7" t="n">
        <v>10</v>
      </c>
      <c r="F190" s="7" t="s">
        <v>34</v>
      </c>
    </row>
    <row r="191" spans="1:9">
      <c r="A191" t="s">
        <v>4</v>
      </c>
      <c r="B191" s="4" t="s">
        <v>5</v>
      </c>
      <c r="C191" s="4" t="s">
        <v>11</v>
      </c>
    </row>
    <row r="192" spans="1:9">
      <c r="A192" t="n">
        <v>1925</v>
      </c>
      <c r="B192" s="24" t="n">
        <v>16</v>
      </c>
      <c r="C192" s="7" t="n">
        <v>0</v>
      </c>
    </row>
    <row r="193" spans="1:6">
      <c r="A193" t="s">
        <v>4</v>
      </c>
      <c r="B193" s="4" t="s">
        <v>5</v>
      </c>
      <c r="C193" s="4" t="s">
        <v>11</v>
      </c>
      <c r="D193" s="4" t="s">
        <v>15</v>
      </c>
    </row>
    <row r="194" spans="1:6">
      <c r="A194" t="n">
        <v>1928</v>
      </c>
      <c r="B194" s="22" t="n">
        <v>43</v>
      </c>
      <c r="C194" s="7" t="n">
        <v>5500</v>
      </c>
      <c r="D194" s="7" t="n">
        <v>64</v>
      </c>
    </row>
    <row r="195" spans="1:6">
      <c r="A195" t="s">
        <v>4</v>
      </c>
      <c r="B195" s="4" t="s">
        <v>5</v>
      </c>
      <c r="C195" s="4" t="s">
        <v>11</v>
      </c>
      <c r="D195" s="4" t="s">
        <v>7</v>
      </c>
      <c r="E195" s="4" t="s">
        <v>7</v>
      </c>
      <c r="F195" s="4" t="s">
        <v>8</v>
      </c>
    </row>
    <row r="196" spans="1:6">
      <c r="A196" t="n">
        <v>1935</v>
      </c>
      <c r="B196" s="23" t="n">
        <v>20</v>
      </c>
      <c r="C196" s="7" t="n">
        <v>5501</v>
      </c>
      <c r="D196" s="7" t="n">
        <v>3</v>
      </c>
      <c r="E196" s="7" t="n">
        <v>10</v>
      </c>
      <c r="F196" s="7" t="s">
        <v>34</v>
      </c>
    </row>
    <row r="197" spans="1:6">
      <c r="A197" t="s">
        <v>4</v>
      </c>
      <c r="B197" s="4" t="s">
        <v>5</v>
      </c>
      <c r="C197" s="4" t="s">
        <v>11</v>
      </c>
    </row>
    <row r="198" spans="1:6">
      <c r="A198" t="n">
        <v>1956</v>
      </c>
      <c r="B198" s="24" t="n">
        <v>16</v>
      </c>
      <c r="C198" s="7" t="n">
        <v>0</v>
      </c>
    </row>
    <row r="199" spans="1:6">
      <c r="A199" t="s">
        <v>4</v>
      </c>
      <c r="B199" s="4" t="s">
        <v>5</v>
      </c>
      <c r="C199" s="4" t="s">
        <v>11</v>
      </c>
      <c r="D199" s="4" t="s">
        <v>15</v>
      </c>
    </row>
    <row r="200" spans="1:6">
      <c r="A200" t="n">
        <v>1959</v>
      </c>
      <c r="B200" s="22" t="n">
        <v>43</v>
      </c>
      <c r="C200" s="7" t="n">
        <v>5501</v>
      </c>
      <c r="D200" s="7" t="n">
        <v>64</v>
      </c>
    </row>
    <row r="201" spans="1:6">
      <c r="A201" t="s">
        <v>4</v>
      </c>
      <c r="B201" s="4" t="s">
        <v>5</v>
      </c>
      <c r="C201" s="4" t="s">
        <v>11</v>
      </c>
      <c r="D201" s="4" t="s">
        <v>7</v>
      </c>
      <c r="E201" s="4" t="s">
        <v>7</v>
      </c>
      <c r="F201" s="4" t="s">
        <v>8</v>
      </c>
    </row>
    <row r="202" spans="1:6">
      <c r="A202" t="n">
        <v>1966</v>
      </c>
      <c r="B202" s="23" t="n">
        <v>20</v>
      </c>
      <c r="C202" s="7" t="n">
        <v>5512</v>
      </c>
      <c r="D202" s="7" t="n">
        <v>3</v>
      </c>
      <c r="E202" s="7" t="n">
        <v>10</v>
      </c>
      <c r="F202" s="7" t="s">
        <v>34</v>
      </c>
    </row>
    <row r="203" spans="1:6">
      <c r="A203" t="s">
        <v>4</v>
      </c>
      <c r="B203" s="4" t="s">
        <v>5</v>
      </c>
      <c r="C203" s="4" t="s">
        <v>11</v>
      </c>
    </row>
    <row r="204" spans="1:6">
      <c r="A204" t="n">
        <v>1987</v>
      </c>
      <c r="B204" s="24" t="n">
        <v>16</v>
      </c>
      <c r="C204" s="7" t="n">
        <v>0</v>
      </c>
    </row>
    <row r="205" spans="1:6">
      <c r="A205" t="s">
        <v>4</v>
      </c>
      <c r="B205" s="4" t="s">
        <v>5</v>
      </c>
      <c r="C205" s="4" t="s">
        <v>11</v>
      </c>
      <c r="D205" s="4" t="s">
        <v>15</v>
      </c>
    </row>
    <row r="206" spans="1:6">
      <c r="A206" t="n">
        <v>1990</v>
      </c>
      <c r="B206" s="22" t="n">
        <v>43</v>
      </c>
      <c r="C206" s="7" t="n">
        <v>5512</v>
      </c>
      <c r="D206" s="7" t="n">
        <v>64</v>
      </c>
    </row>
    <row r="207" spans="1:6">
      <c r="A207" t="s">
        <v>4</v>
      </c>
      <c r="B207" s="4" t="s">
        <v>5</v>
      </c>
      <c r="C207" s="4" t="s">
        <v>7</v>
      </c>
      <c r="D207" s="4" t="s">
        <v>11</v>
      </c>
    </row>
    <row r="208" spans="1:6">
      <c r="A208" t="n">
        <v>1997</v>
      </c>
      <c r="B208" s="25" t="n">
        <v>22</v>
      </c>
      <c r="C208" s="7" t="n">
        <v>11</v>
      </c>
      <c r="D208" s="7" t="n">
        <v>0</v>
      </c>
    </row>
    <row r="209" spans="1:6">
      <c r="A209" t="s">
        <v>4</v>
      </c>
      <c r="B209" s="4" t="s">
        <v>5</v>
      </c>
      <c r="C209" s="4" t="s">
        <v>7</v>
      </c>
      <c r="D209" s="4" t="s">
        <v>11</v>
      </c>
      <c r="E209" s="4" t="s">
        <v>8</v>
      </c>
    </row>
    <row r="210" spans="1:6">
      <c r="A210" t="n">
        <v>2001</v>
      </c>
      <c r="B210" s="26" t="n">
        <v>51</v>
      </c>
      <c r="C210" s="7" t="n">
        <v>4</v>
      </c>
      <c r="D210" s="7" t="n">
        <v>5500</v>
      </c>
      <c r="E210" s="7" t="s">
        <v>35</v>
      </c>
    </row>
    <row r="211" spans="1:6">
      <c r="A211" t="s">
        <v>4</v>
      </c>
      <c r="B211" s="4" t="s">
        <v>5</v>
      </c>
      <c r="C211" s="4" t="s">
        <v>11</v>
      </c>
    </row>
    <row r="212" spans="1:6">
      <c r="A212" t="n">
        <v>2014</v>
      </c>
      <c r="B212" s="24" t="n">
        <v>16</v>
      </c>
      <c r="C212" s="7" t="n">
        <v>0</v>
      </c>
    </row>
    <row r="213" spans="1:6">
      <c r="A213" t="s">
        <v>4</v>
      </c>
      <c r="B213" s="4" t="s">
        <v>5</v>
      </c>
      <c r="C213" s="4" t="s">
        <v>11</v>
      </c>
      <c r="D213" s="4" t="s">
        <v>36</v>
      </c>
      <c r="E213" s="4" t="s">
        <v>7</v>
      </c>
      <c r="F213" s="4" t="s">
        <v>7</v>
      </c>
    </row>
    <row r="214" spans="1:6">
      <c r="A214" t="n">
        <v>2017</v>
      </c>
      <c r="B214" s="27" t="n">
        <v>26</v>
      </c>
      <c r="C214" s="7" t="n">
        <v>5500</v>
      </c>
      <c r="D214" s="7" t="s">
        <v>41</v>
      </c>
      <c r="E214" s="7" t="n">
        <v>2</v>
      </c>
      <c r="F214" s="7" t="n">
        <v>0</v>
      </c>
    </row>
    <row r="215" spans="1:6">
      <c r="A215" t="s">
        <v>4</v>
      </c>
      <c r="B215" s="4" t="s">
        <v>5</v>
      </c>
    </row>
    <row r="216" spans="1:6">
      <c r="A216" t="n">
        <v>2101</v>
      </c>
      <c r="B216" s="28" t="n">
        <v>28</v>
      </c>
    </row>
    <row r="217" spans="1:6">
      <c r="A217" t="s">
        <v>4</v>
      </c>
      <c r="B217" s="4" t="s">
        <v>5</v>
      </c>
      <c r="C217" s="4" t="s">
        <v>7</v>
      </c>
      <c r="D217" s="4" t="s">
        <v>11</v>
      </c>
      <c r="E217" s="4" t="s">
        <v>8</v>
      </c>
    </row>
    <row r="218" spans="1:6">
      <c r="A218" t="n">
        <v>2102</v>
      </c>
      <c r="B218" s="26" t="n">
        <v>51</v>
      </c>
      <c r="C218" s="7" t="n">
        <v>4</v>
      </c>
      <c r="D218" s="7" t="n">
        <v>5501</v>
      </c>
      <c r="E218" s="7" t="s">
        <v>35</v>
      </c>
    </row>
    <row r="219" spans="1:6">
      <c r="A219" t="s">
        <v>4</v>
      </c>
      <c r="B219" s="4" t="s">
        <v>5</v>
      </c>
      <c r="C219" s="4" t="s">
        <v>11</v>
      </c>
    </row>
    <row r="220" spans="1:6">
      <c r="A220" t="n">
        <v>2115</v>
      </c>
      <c r="B220" s="24" t="n">
        <v>16</v>
      </c>
      <c r="C220" s="7" t="n">
        <v>0</v>
      </c>
    </row>
    <row r="221" spans="1:6">
      <c r="A221" t="s">
        <v>4</v>
      </c>
      <c r="B221" s="4" t="s">
        <v>5</v>
      </c>
      <c r="C221" s="4" t="s">
        <v>11</v>
      </c>
      <c r="D221" s="4" t="s">
        <v>36</v>
      </c>
      <c r="E221" s="4" t="s">
        <v>7</v>
      </c>
      <c r="F221" s="4" t="s">
        <v>7</v>
      </c>
    </row>
    <row r="222" spans="1:6">
      <c r="A222" t="n">
        <v>2118</v>
      </c>
      <c r="B222" s="27" t="n">
        <v>26</v>
      </c>
      <c r="C222" s="7" t="n">
        <v>5501</v>
      </c>
      <c r="D222" s="7" t="s">
        <v>42</v>
      </c>
      <c r="E222" s="7" t="n">
        <v>2</v>
      </c>
      <c r="F222" s="7" t="n">
        <v>0</v>
      </c>
    </row>
    <row r="223" spans="1:6">
      <c r="A223" t="s">
        <v>4</v>
      </c>
      <c r="B223" s="4" t="s">
        <v>5</v>
      </c>
    </row>
    <row r="224" spans="1:6">
      <c r="A224" t="n">
        <v>2141</v>
      </c>
      <c r="B224" s="28" t="n">
        <v>28</v>
      </c>
    </row>
    <row r="225" spans="1:6">
      <c r="A225" t="s">
        <v>4</v>
      </c>
      <c r="B225" s="4" t="s">
        <v>5</v>
      </c>
      <c r="C225" s="4" t="s">
        <v>11</v>
      </c>
      <c r="D225" s="4" t="s">
        <v>11</v>
      </c>
      <c r="E225" s="4" t="s">
        <v>11</v>
      </c>
    </row>
    <row r="226" spans="1:6">
      <c r="A226" t="n">
        <v>2142</v>
      </c>
      <c r="B226" s="31" t="n">
        <v>61</v>
      </c>
      <c r="C226" s="7" t="n">
        <v>5501</v>
      </c>
      <c r="D226" s="7" t="n">
        <v>5500</v>
      </c>
      <c r="E226" s="7" t="n">
        <v>1000</v>
      </c>
    </row>
    <row r="227" spans="1:6">
      <c r="A227" t="s">
        <v>4</v>
      </c>
      <c r="B227" s="4" t="s">
        <v>5</v>
      </c>
      <c r="C227" s="4" t="s">
        <v>7</v>
      </c>
      <c r="D227" s="4" t="s">
        <v>11</v>
      </c>
      <c r="E227" s="4" t="s">
        <v>8</v>
      </c>
    </row>
    <row r="228" spans="1:6">
      <c r="A228" t="n">
        <v>2149</v>
      </c>
      <c r="B228" s="26" t="n">
        <v>51</v>
      </c>
      <c r="C228" s="7" t="n">
        <v>4</v>
      </c>
      <c r="D228" s="7" t="n">
        <v>5501</v>
      </c>
      <c r="E228" s="7" t="s">
        <v>35</v>
      </c>
    </row>
    <row r="229" spans="1:6">
      <c r="A229" t="s">
        <v>4</v>
      </c>
      <c r="B229" s="4" t="s">
        <v>5</v>
      </c>
      <c r="C229" s="4" t="s">
        <v>11</v>
      </c>
    </row>
    <row r="230" spans="1:6">
      <c r="A230" t="n">
        <v>2162</v>
      </c>
      <c r="B230" s="24" t="n">
        <v>16</v>
      </c>
      <c r="C230" s="7" t="n">
        <v>0</v>
      </c>
    </row>
    <row r="231" spans="1:6">
      <c r="A231" t="s">
        <v>4</v>
      </c>
      <c r="B231" s="4" t="s">
        <v>5</v>
      </c>
      <c r="C231" s="4" t="s">
        <v>11</v>
      </c>
      <c r="D231" s="4" t="s">
        <v>36</v>
      </c>
      <c r="E231" s="4" t="s">
        <v>7</v>
      </c>
      <c r="F231" s="4" t="s">
        <v>7</v>
      </c>
    </row>
    <row r="232" spans="1:6">
      <c r="A232" t="n">
        <v>2165</v>
      </c>
      <c r="B232" s="27" t="n">
        <v>26</v>
      </c>
      <c r="C232" s="7" t="n">
        <v>5501</v>
      </c>
      <c r="D232" s="7" t="s">
        <v>43</v>
      </c>
      <c r="E232" s="7" t="n">
        <v>2</v>
      </c>
      <c r="F232" s="7" t="n">
        <v>0</v>
      </c>
    </row>
    <row r="233" spans="1:6">
      <c r="A233" t="s">
        <v>4</v>
      </c>
      <c r="B233" s="4" t="s">
        <v>5</v>
      </c>
    </row>
    <row r="234" spans="1:6">
      <c r="A234" t="n">
        <v>2241</v>
      </c>
      <c r="B234" s="28" t="n">
        <v>28</v>
      </c>
    </row>
    <row r="235" spans="1:6">
      <c r="A235" t="s">
        <v>4</v>
      </c>
      <c r="B235" s="4" t="s">
        <v>5</v>
      </c>
      <c r="C235" s="4" t="s">
        <v>11</v>
      </c>
      <c r="D235" s="4" t="s">
        <v>11</v>
      </c>
      <c r="E235" s="4" t="s">
        <v>11</v>
      </c>
    </row>
    <row r="236" spans="1:6">
      <c r="A236" t="n">
        <v>2242</v>
      </c>
      <c r="B236" s="31" t="n">
        <v>61</v>
      </c>
      <c r="C236" s="7" t="n">
        <v>5500</v>
      </c>
      <c r="D236" s="7" t="n">
        <v>5501</v>
      </c>
      <c r="E236" s="7" t="n">
        <v>1000</v>
      </c>
    </row>
    <row r="237" spans="1:6">
      <c r="A237" t="s">
        <v>4</v>
      </c>
      <c r="B237" s="4" t="s">
        <v>5</v>
      </c>
      <c r="C237" s="4" t="s">
        <v>7</v>
      </c>
      <c r="D237" s="4" t="s">
        <v>11</v>
      </c>
      <c r="E237" s="4" t="s">
        <v>8</v>
      </c>
    </row>
    <row r="238" spans="1:6">
      <c r="A238" t="n">
        <v>2249</v>
      </c>
      <c r="B238" s="26" t="n">
        <v>51</v>
      </c>
      <c r="C238" s="7" t="n">
        <v>4</v>
      </c>
      <c r="D238" s="7" t="n">
        <v>5500</v>
      </c>
      <c r="E238" s="7" t="s">
        <v>35</v>
      </c>
    </row>
    <row r="239" spans="1:6">
      <c r="A239" t="s">
        <v>4</v>
      </c>
      <c r="B239" s="4" t="s">
        <v>5</v>
      </c>
      <c r="C239" s="4" t="s">
        <v>11</v>
      </c>
    </row>
    <row r="240" spans="1:6">
      <c r="A240" t="n">
        <v>2262</v>
      </c>
      <c r="B240" s="24" t="n">
        <v>16</v>
      </c>
      <c r="C240" s="7" t="n">
        <v>0</v>
      </c>
    </row>
    <row r="241" spans="1:6">
      <c r="A241" t="s">
        <v>4</v>
      </c>
      <c r="B241" s="4" t="s">
        <v>5</v>
      </c>
      <c r="C241" s="4" t="s">
        <v>11</v>
      </c>
      <c r="D241" s="4" t="s">
        <v>36</v>
      </c>
      <c r="E241" s="4" t="s">
        <v>7</v>
      </c>
      <c r="F241" s="4" t="s">
        <v>7</v>
      </c>
    </row>
    <row r="242" spans="1:6">
      <c r="A242" t="n">
        <v>2265</v>
      </c>
      <c r="B242" s="27" t="n">
        <v>26</v>
      </c>
      <c r="C242" s="7" t="n">
        <v>5500</v>
      </c>
      <c r="D242" s="7" t="s">
        <v>44</v>
      </c>
      <c r="E242" s="7" t="n">
        <v>2</v>
      </c>
      <c r="F242" s="7" t="n">
        <v>0</v>
      </c>
    </row>
    <row r="243" spans="1:6">
      <c r="A243" t="s">
        <v>4</v>
      </c>
      <c r="B243" s="4" t="s">
        <v>5</v>
      </c>
    </row>
    <row r="244" spans="1:6">
      <c r="A244" t="n">
        <v>2296</v>
      </c>
      <c r="B244" s="28" t="n">
        <v>28</v>
      </c>
    </row>
    <row r="245" spans="1:6">
      <c r="A245" t="s">
        <v>4</v>
      </c>
      <c r="B245" s="4" t="s">
        <v>5</v>
      </c>
      <c r="C245" s="4" t="s">
        <v>11</v>
      </c>
      <c r="D245" s="4" t="s">
        <v>11</v>
      </c>
      <c r="E245" s="4" t="s">
        <v>11</v>
      </c>
    </row>
    <row r="246" spans="1:6">
      <c r="A246" t="n">
        <v>2297</v>
      </c>
      <c r="B246" s="31" t="n">
        <v>61</v>
      </c>
      <c r="C246" s="7" t="n">
        <v>5512</v>
      </c>
      <c r="D246" s="7" t="n">
        <v>5500</v>
      </c>
      <c r="E246" s="7" t="n">
        <v>1000</v>
      </c>
    </row>
    <row r="247" spans="1:6">
      <c r="A247" t="s">
        <v>4</v>
      </c>
      <c r="B247" s="4" t="s">
        <v>5</v>
      </c>
      <c r="C247" s="4" t="s">
        <v>7</v>
      </c>
      <c r="D247" s="4" t="s">
        <v>11</v>
      </c>
      <c r="E247" s="4" t="s">
        <v>8</v>
      </c>
    </row>
    <row r="248" spans="1:6">
      <c r="A248" t="n">
        <v>2304</v>
      </c>
      <c r="B248" s="26" t="n">
        <v>51</v>
      </c>
      <c r="C248" s="7" t="n">
        <v>4</v>
      </c>
      <c r="D248" s="7" t="n">
        <v>5512</v>
      </c>
      <c r="E248" s="7" t="s">
        <v>35</v>
      </c>
    </row>
    <row r="249" spans="1:6">
      <c r="A249" t="s">
        <v>4</v>
      </c>
      <c r="B249" s="4" t="s">
        <v>5</v>
      </c>
      <c r="C249" s="4" t="s">
        <v>11</v>
      </c>
    </row>
    <row r="250" spans="1:6">
      <c r="A250" t="n">
        <v>2317</v>
      </c>
      <c r="B250" s="24" t="n">
        <v>16</v>
      </c>
      <c r="C250" s="7" t="n">
        <v>0</v>
      </c>
    </row>
    <row r="251" spans="1:6">
      <c r="A251" t="s">
        <v>4</v>
      </c>
      <c r="B251" s="4" t="s">
        <v>5</v>
      </c>
      <c r="C251" s="4" t="s">
        <v>11</v>
      </c>
      <c r="D251" s="4" t="s">
        <v>36</v>
      </c>
      <c r="E251" s="4" t="s">
        <v>7</v>
      </c>
      <c r="F251" s="4" t="s">
        <v>7</v>
      </c>
    </row>
    <row r="252" spans="1:6">
      <c r="A252" t="n">
        <v>2320</v>
      </c>
      <c r="B252" s="27" t="n">
        <v>26</v>
      </c>
      <c r="C252" s="7" t="n">
        <v>5512</v>
      </c>
      <c r="D252" s="7" t="s">
        <v>45</v>
      </c>
      <c r="E252" s="7" t="n">
        <v>2</v>
      </c>
      <c r="F252" s="7" t="n">
        <v>0</v>
      </c>
    </row>
    <row r="253" spans="1:6">
      <c r="A253" t="s">
        <v>4</v>
      </c>
      <c r="B253" s="4" t="s">
        <v>5</v>
      </c>
    </row>
    <row r="254" spans="1:6">
      <c r="A254" t="n">
        <v>2360</v>
      </c>
      <c r="B254" s="28" t="n">
        <v>28</v>
      </c>
    </row>
    <row r="255" spans="1:6">
      <c r="A255" t="s">
        <v>4</v>
      </c>
      <c r="B255" s="4" t="s">
        <v>5</v>
      </c>
      <c r="C255" s="4" t="s">
        <v>11</v>
      </c>
    </row>
    <row r="256" spans="1:6">
      <c r="A256" t="n">
        <v>2361</v>
      </c>
      <c r="B256" s="32" t="n">
        <v>12</v>
      </c>
      <c r="C256" s="7" t="n">
        <v>0</v>
      </c>
    </row>
    <row r="257" spans="1:6">
      <c r="A257" t="s">
        <v>4</v>
      </c>
      <c r="B257" s="4" t="s">
        <v>5</v>
      </c>
      <c r="C257" s="4" t="s">
        <v>11</v>
      </c>
    </row>
    <row r="258" spans="1:6">
      <c r="A258" t="n">
        <v>2364</v>
      </c>
      <c r="B258" s="32" t="n">
        <v>12</v>
      </c>
      <c r="C258" s="7" t="n">
        <v>1</v>
      </c>
    </row>
    <row r="259" spans="1:6">
      <c r="A259" t="s">
        <v>4</v>
      </c>
      <c r="B259" s="4" t="s">
        <v>5</v>
      </c>
      <c r="C259" s="4" t="s">
        <v>11</v>
      </c>
    </row>
    <row r="260" spans="1:6">
      <c r="A260" t="n">
        <v>2367</v>
      </c>
      <c r="B260" s="32" t="n">
        <v>12</v>
      </c>
      <c r="C260" s="7" t="n">
        <v>2</v>
      </c>
    </row>
    <row r="261" spans="1:6">
      <c r="A261" t="s">
        <v>4</v>
      </c>
      <c r="B261" s="4" t="s">
        <v>5</v>
      </c>
    </row>
    <row r="262" spans="1:6">
      <c r="A262" t="n">
        <v>2370</v>
      </c>
      <c r="B262" s="5" t="n">
        <v>1</v>
      </c>
    </row>
    <row r="263" spans="1:6" s="3" customFormat="1" customHeight="0">
      <c r="A263" s="3" t="s">
        <v>2</v>
      </c>
      <c r="B263" s="3" t="s">
        <v>46</v>
      </c>
    </row>
    <row r="264" spans="1:6">
      <c r="A264" t="s">
        <v>4</v>
      </c>
      <c r="B264" s="4" t="s">
        <v>5</v>
      </c>
      <c r="C264" s="4" t="s">
        <v>7</v>
      </c>
      <c r="D264" s="4" t="s">
        <v>11</v>
      </c>
      <c r="E264" s="4" t="s">
        <v>7</v>
      </c>
      <c r="F264" s="4" t="s">
        <v>7</v>
      </c>
      <c r="G264" s="4" t="s">
        <v>7</v>
      </c>
      <c r="H264" s="4" t="s">
        <v>11</v>
      </c>
      <c r="I264" s="4" t="s">
        <v>12</v>
      </c>
      <c r="J264" s="4" t="s">
        <v>12</v>
      </c>
    </row>
    <row r="265" spans="1:6">
      <c r="A265" t="n">
        <v>2372</v>
      </c>
      <c r="B265" s="18" t="n">
        <v>6</v>
      </c>
      <c r="C265" s="7" t="n">
        <v>33</v>
      </c>
      <c r="D265" s="7" t="n">
        <v>65534</v>
      </c>
      <c r="E265" s="7" t="n">
        <v>9</v>
      </c>
      <c r="F265" s="7" t="n">
        <v>1</v>
      </c>
      <c r="G265" s="7" t="n">
        <v>1</v>
      </c>
      <c r="H265" s="7" t="n">
        <v>7</v>
      </c>
      <c r="I265" s="11" t="n">
        <f t="normal" ca="1">A267</f>
        <v>0</v>
      </c>
      <c r="J265" s="11" t="n">
        <f t="normal" ca="1">A275</f>
        <v>0</v>
      </c>
    </row>
    <row r="266" spans="1:6">
      <c r="A266" t="s">
        <v>4</v>
      </c>
      <c r="B266" s="4" t="s">
        <v>5</v>
      </c>
      <c r="C266" s="4" t="s">
        <v>11</v>
      </c>
      <c r="D266" s="4" t="s">
        <v>13</v>
      </c>
      <c r="E266" s="4" t="s">
        <v>13</v>
      </c>
      <c r="F266" s="4" t="s">
        <v>13</v>
      </c>
      <c r="G266" s="4" t="s">
        <v>13</v>
      </c>
    </row>
    <row r="267" spans="1:6">
      <c r="A267" t="n">
        <v>2389</v>
      </c>
      <c r="B267" s="19" t="n">
        <v>46</v>
      </c>
      <c r="C267" s="7" t="n">
        <v>65534</v>
      </c>
      <c r="D267" s="7" t="n">
        <v>-3.23000001907349</v>
      </c>
      <c r="E267" s="7" t="n">
        <v>0</v>
      </c>
      <c r="F267" s="7" t="n">
        <v>-6.92999982833862</v>
      </c>
      <c r="G267" s="7" t="n">
        <v>217.300003051758</v>
      </c>
    </row>
    <row r="268" spans="1:6">
      <c r="A268" t="s">
        <v>4</v>
      </c>
      <c r="B268" s="4" t="s">
        <v>5</v>
      </c>
      <c r="C268" s="4" t="s">
        <v>11</v>
      </c>
    </row>
    <row r="269" spans="1:6">
      <c r="A269" t="n">
        <v>2408</v>
      </c>
      <c r="B269" s="24" t="n">
        <v>16</v>
      </c>
      <c r="C269" s="7" t="n">
        <v>0</v>
      </c>
    </row>
    <row r="270" spans="1:6">
      <c r="A270" t="s">
        <v>4</v>
      </c>
      <c r="B270" s="4" t="s">
        <v>5</v>
      </c>
      <c r="C270" s="4" t="s">
        <v>11</v>
      </c>
      <c r="D270" s="4" t="s">
        <v>11</v>
      </c>
      <c r="E270" s="4" t="s">
        <v>11</v>
      </c>
    </row>
    <row r="271" spans="1:6">
      <c r="A271" t="n">
        <v>2411</v>
      </c>
      <c r="B271" s="31" t="n">
        <v>61</v>
      </c>
      <c r="C271" s="7" t="n">
        <v>65534</v>
      </c>
      <c r="D271" s="7" t="n">
        <v>32</v>
      </c>
      <c r="E271" s="7" t="n">
        <v>0</v>
      </c>
    </row>
    <row r="272" spans="1:6">
      <c r="A272" t="s">
        <v>4</v>
      </c>
      <c r="B272" s="4" t="s">
        <v>5</v>
      </c>
      <c r="C272" s="4" t="s">
        <v>12</v>
      </c>
    </row>
    <row r="273" spans="1:10">
      <c r="A273" t="n">
        <v>2418</v>
      </c>
      <c r="B273" s="16" t="n">
        <v>3</v>
      </c>
      <c r="C273" s="11" t="n">
        <f t="normal" ca="1">A275</f>
        <v>0</v>
      </c>
    </row>
    <row r="274" spans="1:10">
      <c r="A274" t="s">
        <v>4</v>
      </c>
      <c r="B274" s="4" t="s">
        <v>5</v>
      </c>
    </row>
    <row r="275" spans="1:10">
      <c r="A275" t="n">
        <v>2423</v>
      </c>
      <c r="B275" s="5" t="n">
        <v>1</v>
      </c>
    </row>
    <row r="276" spans="1:10" s="3" customFormat="1" customHeight="0">
      <c r="A276" s="3" t="s">
        <v>2</v>
      </c>
      <c r="B276" s="3" t="s">
        <v>47</v>
      </c>
    </row>
    <row r="277" spans="1:10">
      <c r="A277" t="s">
        <v>4</v>
      </c>
      <c r="B277" s="4" t="s">
        <v>5</v>
      </c>
      <c r="C277" s="4" t="s">
        <v>7</v>
      </c>
      <c r="D277" s="4" t="s">
        <v>11</v>
      </c>
      <c r="E277" s="4" t="s">
        <v>7</v>
      </c>
      <c r="F277" s="4" t="s">
        <v>12</v>
      </c>
    </row>
    <row r="278" spans="1:10">
      <c r="A278" t="n">
        <v>2424</v>
      </c>
      <c r="B278" s="10" t="n">
        <v>5</v>
      </c>
      <c r="C278" s="7" t="n">
        <v>30</v>
      </c>
      <c r="D278" s="7" t="n">
        <v>10225</v>
      </c>
      <c r="E278" s="7" t="n">
        <v>1</v>
      </c>
      <c r="F278" s="11" t="n">
        <f t="normal" ca="1">A300</f>
        <v>0</v>
      </c>
    </row>
    <row r="279" spans="1:10">
      <c r="A279" t="s">
        <v>4</v>
      </c>
      <c r="B279" s="4" t="s">
        <v>5</v>
      </c>
      <c r="C279" s="4" t="s">
        <v>7</v>
      </c>
      <c r="D279" s="4" t="s">
        <v>11</v>
      </c>
      <c r="E279" s="4" t="s">
        <v>7</v>
      </c>
      <c r="F279" s="4" t="s">
        <v>7</v>
      </c>
      <c r="G279" s="4" t="s">
        <v>12</v>
      </c>
    </row>
    <row r="280" spans="1:10">
      <c r="A280" t="n">
        <v>2433</v>
      </c>
      <c r="B280" s="10" t="n">
        <v>5</v>
      </c>
      <c r="C280" s="7" t="n">
        <v>30</v>
      </c>
      <c r="D280" s="7" t="n">
        <v>1</v>
      </c>
      <c r="E280" s="7" t="n">
        <v>8</v>
      </c>
      <c r="F280" s="7" t="n">
        <v>1</v>
      </c>
      <c r="G280" s="11" t="n">
        <f t="normal" ca="1">A286</f>
        <v>0</v>
      </c>
    </row>
    <row r="281" spans="1:10">
      <c r="A281" t="s">
        <v>4</v>
      </c>
      <c r="B281" s="4" t="s">
        <v>5</v>
      </c>
      <c r="C281" s="4" t="s">
        <v>7</v>
      </c>
      <c r="D281" s="4" t="s">
        <v>8</v>
      </c>
    </row>
    <row r="282" spans="1:10">
      <c r="A282" t="n">
        <v>2443</v>
      </c>
      <c r="B282" s="6" t="n">
        <v>2</v>
      </c>
      <c r="C282" s="7" t="n">
        <v>11</v>
      </c>
      <c r="D282" s="7" t="s">
        <v>33</v>
      </c>
    </row>
    <row r="283" spans="1:10">
      <c r="A283" t="s">
        <v>4</v>
      </c>
      <c r="B283" s="4" t="s">
        <v>5</v>
      </c>
      <c r="C283" s="4" t="s">
        <v>12</v>
      </c>
    </row>
    <row r="284" spans="1:10">
      <c r="A284" t="n">
        <v>2473</v>
      </c>
      <c r="B284" s="16" t="n">
        <v>3</v>
      </c>
      <c r="C284" s="11" t="n">
        <f t="normal" ca="1">A300</f>
        <v>0</v>
      </c>
    </row>
    <row r="285" spans="1:10">
      <c r="A285" t="s">
        <v>4</v>
      </c>
      <c r="B285" s="4" t="s">
        <v>5</v>
      </c>
      <c r="C285" s="4" t="s">
        <v>11</v>
      </c>
      <c r="D285" s="4" t="s">
        <v>7</v>
      </c>
      <c r="E285" s="4" t="s">
        <v>7</v>
      </c>
      <c r="F285" s="4" t="s">
        <v>8</v>
      </c>
    </row>
    <row r="286" spans="1:10">
      <c r="A286" t="n">
        <v>2478</v>
      </c>
      <c r="B286" s="23" t="n">
        <v>20</v>
      </c>
      <c r="C286" s="7" t="n">
        <v>65534</v>
      </c>
      <c r="D286" s="7" t="n">
        <v>3</v>
      </c>
      <c r="E286" s="7" t="n">
        <v>10</v>
      </c>
      <c r="F286" s="7" t="s">
        <v>34</v>
      </c>
    </row>
    <row r="287" spans="1:10">
      <c r="A287" t="s">
        <v>4</v>
      </c>
      <c r="B287" s="4" t="s">
        <v>5</v>
      </c>
      <c r="C287" s="4" t="s">
        <v>11</v>
      </c>
    </row>
    <row r="288" spans="1:10">
      <c r="A288" t="n">
        <v>2499</v>
      </c>
      <c r="B288" s="24" t="n">
        <v>16</v>
      </c>
      <c r="C288" s="7" t="n">
        <v>0</v>
      </c>
    </row>
    <row r="289" spans="1:7">
      <c r="A289" t="s">
        <v>4</v>
      </c>
      <c r="B289" s="4" t="s">
        <v>5</v>
      </c>
      <c r="C289" s="4" t="s">
        <v>7</v>
      </c>
      <c r="D289" s="4" t="s">
        <v>11</v>
      </c>
    </row>
    <row r="290" spans="1:7">
      <c r="A290" t="n">
        <v>2502</v>
      </c>
      <c r="B290" s="25" t="n">
        <v>22</v>
      </c>
      <c r="C290" s="7" t="n">
        <v>10</v>
      </c>
      <c r="D290" s="7" t="n">
        <v>0</v>
      </c>
    </row>
    <row r="291" spans="1:7">
      <c r="A291" t="s">
        <v>4</v>
      </c>
      <c r="B291" s="4" t="s">
        <v>5</v>
      </c>
      <c r="C291" s="4" t="s">
        <v>7</v>
      </c>
      <c r="D291" s="4" t="s">
        <v>11</v>
      </c>
      <c r="E291" s="4" t="s">
        <v>8</v>
      </c>
    </row>
    <row r="292" spans="1:7">
      <c r="A292" t="n">
        <v>2506</v>
      </c>
      <c r="B292" s="26" t="n">
        <v>51</v>
      </c>
      <c r="C292" s="7" t="n">
        <v>4</v>
      </c>
      <c r="D292" s="7" t="n">
        <v>65534</v>
      </c>
      <c r="E292" s="7" t="s">
        <v>35</v>
      </c>
    </row>
    <row r="293" spans="1:7">
      <c r="A293" t="s">
        <v>4</v>
      </c>
      <c r="B293" s="4" t="s">
        <v>5</v>
      </c>
      <c r="C293" s="4" t="s">
        <v>11</v>
      </c>
    </row>
    <row r="294" spans="1:7">
      <c r="A294" t="n">
        <v>2519</v>
      </c>
      <c r="B294" s="24" t="n">
        <v>16</v>
      </c>
      <c r="C294" s="7" t="n">
        <v>0</v>
      </c>
    </row>
    <row r="295" spans="1:7">
      <c r="A295" t="s">
        <v>4</v>
      </c>
      <c r="B295" s="4" t="s">
        <v>5</v>
      </c>
      <c r="C295" s="4" t="s">
        <v>11</v>
      </c>
      <c r="D295" s="4" t="s">
        <v>36</v>
      </c>
      <c r="E295" s="4" t="s">
        <v>7</v>
      </c>
      <c r="F295" s="4" t="s">
        <v>7</v>
      </c>
      <c r="G295" s="4" t="s">
        <v>36</v>
      </c>
      <c r="H295" s="4" t="s">
        <v>7</v>
      </c>
      <c r="I295" s="4" t="s">
        <v>7</v>
      </c>
    </row>
    <row r="296" spans="1:7">
      <c r="A296" t="n">
        <v>2522</v>
      </c>
      <c r="B296" s="27" t="n">
        <v>26</v>
      </c>
      <c r="C296" s="7" t="n">
        <v>65534</v>
      </c>
      <c r="D296" s="7" t="s">
        <v>48</v>
      </c>
      <c r="E296" s="7" t="n">
        <v>2</v>
      </c>
      <c r="F296" s="7" t="n">
        <v>3</v>
      </c>
      <c r="G296" s="7" t="s">
        <v>49</v>
      </c>
      <c r="H296" s="7" t="n">
        <v>2</v>
      </c>
      <c r="I296" s="7" t="n">
        <v>0</v>
      </c>
    </row>
    <row r="297" spans="1:7">
      <c r="A297" t="s">
        <v>4</v>
      </c>
      <c r="B297" s="4" t="s">
        <v>5</v>
      </c>
    </row>
    <row r="298" spans="1:7">
      <c r="A298" t="n">
        <v>2680</v>
      </c>
      <c r="B298" s="28" t="n">
        <v>28</v>
      </c>
    </row>
    <row r="299" spans="1:7">
      <c r="A299" t="s">
        <v>4</v>
      </c>
      <c r="B299" s="4" t="s">
        <v>5</v>
      </c>
      <c r="C299" s="4" t="s">
        <v>7</v>
      </c>
    </row>
    <row r="300" spans="1:7">
      <c r="A300" t="n">
        <v>2681</v>
      </c>
      <c r="B300" s="29" t="n">
        <v>23</v>
      </c>
      <c r="C300" s="7" t="n">
        <v>10</v>
      </c>
    </row>
    <row r="301" spans="1:7">
      <c r="A301" t="s">
        <v>4</v>
      </c>
      <c r="B301" s="4" t="s">
        <v>5</v>
      </c>
      <c r="C301" s="4" t="s">
        <v>7</v>
      </c>
      <c r="D301" s="4" t="s">
        <v>8</v>
      </c>
    </row>
    <row r="302" spans="1:7">
      <c r="A302" t="n">
        <v>2683</v>
      </c>
      <c r="B302" s="6" t="n">
        <v>2</v>
      </c>
      <c r="C302" s="7" t="n">
        <v>10</v>
      </c>
      <c r="D302" s="7" t="s">
        <v>39</v>
      </c>
    </row>
    <row r="303" spans="1:7">
      <c r="A303" t="s">
        <v>4</v>
      </c>
      <c r="B303" s="4" t="s">
        <v>5</v>
      </c>
      <c r="C303" s="4" t="s">
        <v>7</v>
      </c>
    </row>
    <row r="304" spans="1:7">
      <c r="A304" t="n">
        <v>2706</v>
      </c>
      <c r="B304" s="30" t="n">
        <v>74</v>
      </c>
      <c r="C304" s="7" t="n">
        <v>46</v>
      </c>
    </row>
    <row r="305" spans="1:9">
      <c r="A305" t="s">
        <v>4</v>
      </c>
      <c r="B305" s="4" t="s">
        <v>5</v>
      </c>
      <c r="C305" s="4" t="s">
        <v>7</v>
      </c>
    </row>
    <row r="306" spans="1:9">
      <c r="A306" t="n">
        <v>2708</v>
      </c>
      <c r="B306" s="30" t="n">
        <v>74</v>
      </c>
      <c r="C306" s="7" t="n">
        <v>54</v>
      </c>
    </row>
    <row r="307" spans="1:9">
      <c r="A307" t="s">
        <v>4</v>
      </c>
      <c r="B307" s="4" t="s">
        <v>5</v>
      </c>
    </row>
    <row r="308" spans="1:9">
      <c r="A308" t="n">
        <v>2710</v>
      </c>
      <c r="B308" s="5" t="n">
        <v>1</v>
      </c>
    </row>
    <row r="309" spans="1:9" s="3" customFormat="1" customHeight="0">
      <c r="A309" s="3" t="s">
        <v>2</v>
      </c>
      <c r="B309" s="3" t="s">
        <v>50</v>
      </c>
    </row>
    <row r="310" spans="1:9">
      <c r="A310" t="s">
        <v>4</v>
      </c>
      <c r="B310" s="4" t="s">
        <v>5</v>
      </c>
      <c r="C310" s="4" t="s">
        <v>7</v>
      </c>
      <c r="D310" s="4" t="s">
        <v>11</v>
      </c>
      <c r="E310" s="4" t="s">
        <v>7</v>
      </c>
      <c r="F310" s="4" t="s">
        <v>7</v>
      </c>
      <c r="G310" s="4" t="s">
        <v>7</v>
      </c>
      <c r="H310" s="4" t="s">
        <v>11</v>
      </c>
      <c r="I310" s="4" t="s">
        <v>12</v>
      </c>
      <c r="J310" s="4" t="s">
        <v>12</v>
      </c>
    </row>
    <row r="311" spans="1:9">
      <c r="A311" t="n">
        <v>2712</v>
      </c>
      <c r="B311" s="18" t="n">
        <v>6</v>
      </c>
      <c r="C311" s="7" t="n">
        <v>33</v>
      </c>
      <c r="D311" s="7" t="n">
        <v>65534</v>
      </c>
      <c r="E311" s="7" t="n">
        <v>9</v>
      </c>
      <c r="F311" s="7" t="n">
        <v>1</v>
      </c>
      <c r="G311" s="7" t="n">
        <v>1</v>
      </c>
      <c r="H311" s="7" t="n">
        <v>7</v>
      </c>
      <c r="I311" s="11" t="n">
        <f t="normal" ca="1">A313</f>
        <v>0</v>
      </c>
      <c r="J311" s="11" t="n">
        <f t="normal" ca="1">A321</f>
        <v>0</v>
      </c>
    </row>
    <row r="312" spans="1:9">
      <c r="A312" t="s">
        <v>4</v>
      </c>
      <c r="B312" s="4" t="s">
        <v>5</v>
      </c>
      <c r="C312" s="4" t="s">
        <v>11</v>
      </c>
      <c r="D312" s="4" t="s">
        <v>13</v>
      </c>
      <c r="E312" s="4" t="s">
        <v>13</v>
      </c>
      <c r="F312" s="4" t="s">
        <v>13</v>
      </c>
      <c r="G312" s="4" t="s">
        <v>13</v>
      </c>
    </row>
    <row r="313" spans="1:9">
      <c r="A313" t="n">
        <v>2729</v>
      </c>
      <c r="B313" s="19" t="n">
        <v>46</v>
      </c>
      <c r="C313" s="7" t="n">
        <v>65534</v>
      </c>
      <c r="D313" s="7" t="n">
        <v>-3.60999989509583</v>
      </c>
      <c r="E313" s="7" t="n">
        <v>-0.0799999982118607</v>
      </c>
      <c r="F313" s="7" t="n">
        <v>-5.82999992370605</v>
      </c>
      <c r="G313" s="7" t="n">
        <v>200.600006103516</v>
      </c>
    </row>
    <row r="314" spans="1:9">
      <c r="A314" t="s">
        <v>4</v>
      </c>
      <c r="B314" s="4" t="s">
        <v>5</v>
      </c>
      <c r="C314" s="4" t="s">
        <v>11</v>
      </c>
    </row>
    <row r="315" spans="1:9">
      <c r="A315" t="n">
        <v>2748</v>
      </c>
      <c r="B315" s="24" t="n">
        <v>16</v>
      </c>
      <c r="C315" s="7" t="n">
        <v>0</v>
      </c>
    </row>
    <row r="316" spans="1:9">
      <c r="A316" t="s">
        <v>4</v>
      </c>
      <c r="B316" s="4" t="s">
        <v>5</v>
      </c>
      <c r="C316" s="4" t="s">
        <v>11</v>
      </c>
      <c r="D316" s="4" t="s">
        <v>11</v>
      </c>
      <c r="E316" s="4" t="s">
        <v>11</v>
      </c>
    </row>
    <row r="317" spans="1:9">
      <c r="A317" t="n">
        <v>2751</v>
      </c>
      <c r="B317" s="31" t="n">
        <v>61</v>
      </c>
      <c r="C317" s="7" t="n">
        <v>65534</v>
      </c>
      <c r="D317" s="7" t="n">
        <v>32</v>
      </c>
      <c r="E317" s="7" t="n">
        <v>0</v>
      </c>
    </row>
    <row r="318" spans="1:9">
      <c r="A318" t="s">
        <v>4</v>
      </c>
      <c r="B318" s="4" t="s">
        <v>5</v>
      </c>
      <c r="C318" s="4" t="s">
        <v>12</v>
      </c>
    </row>
    <row r="319" spans="1:9">
      <c r="A319" t="n">
        <v>2758</v>
      </c>
      <c r="B319" s="16" t="n">
        <v>3</v>
      </c>
      <c r="C319" s="11" t="n">
        <f t="normal" ca="1">A321</f>
        <v>0</v>
      </c>
    </row>
    <row r="320" spans="1:9">
      <c r="A320" t="s">
        <v>4</v>
      </c>
      <c r="B320" s="4" t="s">
        <v>5</v>
      </c>
    </row>
    <row r="321" spans="1:10">
      <c r="A321" t="n">
        <v>2763</v>
      </c>
      <c r="B321" s="5" t="n">
        <v>1</v>
      </c>
    </row>
    <row r="322" spans="1:10" s="3" customFormat="1" customHeight="0">
      <c r="A322" s="3" t="s">
        <v>2</v>
      </c>
      <c r="B322" s="3" t="s">
        <v>51</v>
      </c>
    </row>
    <row r="323" spans="1:10">
      <c r="A323" t="s">
        <v>4</v>
      </c>
      <c r="B323" s="4" t="s">
        <v>5</v>
      </c>
      <c r="C323" s="4" t="s">
        <v>7</v>
      </c>
      <c r="D323" s="4" t="s">
        <v>11</v>
      </c>
      <c r="E323" s="4" t="s">
        <v>7</v>
      </c>
      <c r="F323" s="4" t="s">
        <v>12</v>
      </c>
    </row>
    <row r="324" spans="1:10">
      <c r="A324" t="n">
        <v>2764</v>
      </c>
      <c r="B324" s="10" t="n">
        <v>5</v>
      </c>
      <c r="C324" s="7" t="n">
        <v>30</v>
      </c>
      <c r="D324" s="7" t="n">
        <v>10225</v>
      </c>
      <c r="E324" s="7" t="n">
        <v>1</v>
      </c>
      <c r="F324" s="11" t="n">
        <f t="normal" ca="1">A346</f>
        <v>0</v>
      </c>
    </row>
    <row r="325" spans="1:10">
      <c r="A325" t="s">
        <v>4</v>
      </c>
      <c r="B325" s="4" t="s">
        <v>5</v>
      </c>
      <c r="C325" s="4" t="s">
        <v>7</v>
      </c>
      <c r="D325" s="4" t="s">
        <v>11</v>
      </c>
      <c r="E325" s="4" t="s">
        <v>7</v>
      </c>
      <c r="F325" s="4" t="s">
        <v>7</v>
      </c>
      <c r="G325" s="4" t="s">
        <v>12</v>
      </c>
    </row>
    <row r="326" spans="1:10">
      <c r="A326" t="n">
        <v>2773</v>
      </c>
      <c r="B326" s="10" t="n">
        <v>5</v>
      </c>
      <c r="C326" s="7" t="n">
        <v>30</v>
      </c>
      <c r="D326" s="7" t="n">
        <v>2</v>
      </c>
      <c r="E326" s="7" t="n">
        <v>8</v>
      </c>
      <c r="F326" s="7" t="n">
        <v>1</v>
      </c>
      <c r="G326" s="11" t="n">
        <f t="normal" ca="1">A332</f>
        <v>0</v>
      </c>
    </row>
    <row r="327" spans="1:10">
      <c r="A327" t="s">
        <v>4</v>
      </c>
      <c r="B327" s="4" t="s">
        <v>5</v>
      </c>
      <c r="C327" s="4" t="s">
        <v>7</v>
      </c>
      <c r="D327" s="4" t="s">
        <v>8</v>
      </c>
    </row>
    <row r="328" spans="1:10">
      <c r="A328" t="n">
        <v>2783</v>
      </c>
      <c r="B328" s="6" t="n">
        <v>2</v>
      </c>
      <c r="C328" s="7" t="n">
        <v>11</v>
      </c>
      <c r="D328" s="7" t="s">
        <v>33</v>
      </c>
    </row>
    <row r="329" spans="1:10">
      <c r="A329" t="s">
        <v>4</v>
      </c>
      <c r="B329" s="4" t="s">
        <v>5</v>
      </c>
      <c r="C329" s="4" t="s">
        <v>12</v>
      </c>
    </row>
    <row r="330" spans="1:10">
      <c r="A330" t="n">
        <v>2813</v>
      </c>
      <c r="B330" s="16" t="n">
        <v>3</v>
      </c>
      <c r="C330" s="11" t="n">
        <f t="normal" ca="1">A346</f>
        <v>0</v>
      </c>
    </row>
    <row r="331" spans="1:10">
      <c r="A331" t="s">
        <v>4</v>
      </c>
      <c r="B331" s="4" t="s">
        <v>5</v>
      </c>
      <c r="C331" s="4" t="s">
        <v>11</v>
      </c>
      <c r="D331" s="4" t="s">
        <v>7</v>
      </c>
      <c r="E331" s="4" t="s">
        <v>7</v>
      </c>
      <c r="F331" s="4" t="s">
        <v>8</v>
      </c>
    </row>
    <row r="332" spans="1:10">
      <c r="A332" t="n">
        <v>2818</v>
      </c>
      <c r="B332" s="23" t="n">
        <v>20</v>
      </c>
      <c r="C332" s="7" t="n">
        <v>65534</v>
      </c>
      <c r="D332" s="7" t="n">
        <v>3</v>
      </c>
      <c r="E332" s="7" t="n">
        <v>10</v>
      </c>
      <c r="F332" s="7" t="s">
        <v>34</v>
      </c>
    </row>
    <row r="333" spans="1:10">
      <c r="A333" t="s">
        <v>4</v>
      </c>
      <c r="B333" s="4" t="s">
        <v>5</v>
      </c>
      <c r="C333" s="4" t="s">
        <v>11</v>
      </c>
    </row>
    <row r="334" spans="1:10">
      <c r="A334" t="n">
        <v>2839</v>
      </c>
      <c r="B334" s="24" t="n">
        <v>16</v>
      </c>
      <c r="C334" s="7" t="n">
        <v>0</v>
      </c>
    </row>
    <row r="335" spans="1:10">
      <c r="A335" t="s">
        <v>4</v>
      </c>
      <c r="B335" s="4" t="s">
        <v>5</v>
      </c>
      <c r="C335" s="4" t="s">
        <v>7</v>
      </c>
      <c r="D335" s="4" t="s">
        <v>11</v>
      </c>
    </row>
    <row r="336" spans="1:10">
      <c r="A336" t="n">
        <v>2842</v>
      </c>
      <c r="B336" s="25" t="n">
        <v>22</v>
      </c>
      <c r="C336" s="7" t="n">
        <v>10</v>
      </c>
      <c r="D336" s="7" t="n">
        <v>0</v>
      </c>
    </row>
    <row r="337" spans="1:7">
      <c r="A337" t="s">
        <v>4</v>
      </c>
      <c r="B337" s="4" t="s">
        <v>5</v>
      </c>
      <c r="C337" s="4" t="s">
        <v>7</v>
      </c>
      <c r="D337" s="4" t="s">
        <v>11</v>
      </c>
      <c r="E337" s="4" t="s">
        <v>8</v>
      </c>
    </row>
    <row r="338" spans="1:7">
      <c r="A338" t="n">
        <v>2846</v>
      </c>
      <c r="B338" s="26" t="n">
        <v>51</v>
      </c>
      <c r="C338" s="7" t="n">
        <v>4</v>
      </c>
      <c r="D338" s="7" t="n">
        <v>65534</v>
      </c>
      <c r="E338" s="7" t="s">
        <v>35</v>
      </c>
    </row>
    <row r="339" spans="1:7">
      <c r="A339" t="s">
        <v>4</v>
      </c>
      <c r="B339" s="4" t="s">
        <v>5</v>
      </c>
      <c r="C339" s="4" t="s">
        <v>11</v>
      </c>
    </row>
    <row r="340" spans="1:7">
      <c r="A340" t="n">
        <v>2859</v>
      </c>
      <c r="B340" s="24" t="n">
        <v>16</v>
      </c>
      <c r="C340" s="7" t="n">
        <v>0</v>
      </c>
    </row>
    <row r="341" spans="1:7">
      <c r="A341" t="s">
        <v>4</v>
      </c>
      <c r="B341" s="4" t="s">
        <v>5</v>
      </c>
      <c r="C341" s="4" t="s">
        <v>11</v>
      </c>
      <c r="D341" s="4" t="s">
        <v>36</v>
      </c>
      <c r="E341" s="4" t="s">
        <v>7</v>
      </c>
      <c r="F341" s="4" t="s">
        <v>7</v>
      </c>
      <c r="G341" s="4" t="s">
        <v>36</v>
      </c>
      <c r="H341" s="4" t="s">
        <v>7</v>
      </c>
      <c r="I341" s="4" t="s">
        <v>7</v>
      </c>
    </row>
    <row r="342" spans="1:7">
      <c r="A342" t="n">
        <v>2862</v>
      </c>
      <c r="B342" s="27" t="n">
        <v>26</v>
      </c>
      <c r="C342" s="7" t="n">
        <v>65534</v>
      </c>
      <c r="D342" s="7" t="s">
        <v>52</v>
      </c>
      <c r="E342" s="7" t="n">
        <v>2</v>
      </c>
      <c r="F342" s="7" t="n">
        <v>3</v>
      </c>
      <c r="G342" s="7" t="s">
        <v>53</v>
      </c>
      <c r="H342" s="7" t="n">
        <v>2</v>
      </c>
      <c r="I342" s="7" t="n">
        <v>0</v>
      </c>
    </row>
    <row r="343" spans="1:7">
      <c r="A343" t="s">
        <v>4</v>
      </c>
      <c r="B343" s="4" t="s">
        <v>5</v>
      </c>
    </row>
    <row r="344" spans="1:7">
      <c r="A344" t="n">
        <v>2941</v>
      </c>
      <c r="B344" s="28" t="n">
        <v>28</v>
      </c>
    </row>
    <row r="345" spans="1:7">
      <c r="A345" t="s">
        <v>4</v>
      </c>
      <c r="B345" s="4" t="s">
        <v>5</v>
      </c>
      <c r="C345" s="4" t="s">
        <v>7</v>
      </c>
    </row>
    <row r="346" spans="1:7">
      <c r="A346" t="n">
        <v>2942</v>
      </c>
      <c r="B346" s="29" t="n">
        <v>23</v>
      </c>
      <c r="C346" s="7" t="n">
        <v>10</v>
      </c>
    </row>
    <row r="347" spans="1:7">
      <c r="A347" t="s">
        <v>4</v>
      </c>
      <c r="B347" s="4" t="s">
        <v>5</v>
      </c>
      <c r="C347" s="4" t="s">
        <v>7</v>
      </c>
      <c r="D347" s="4" t="s">
        <v>8</v>
      </c>
    </row>
    <row r="348" spans="1:7">
      <c r="A348" t="n">
        <v>2944</v>
      </c>
      <c r="B348" s="6" t="n">
        <v>2</v>
      </c>
      <c r="C348" s="7" t="n">
        <v>10</v>
      </c>
      <c r="D348" s="7" t="s">
        <v>39</v>
      </c>
    </row>
    <row r="349" spans="1:7">
      <c r="A349" t="s">
        <v>4</v>
      </c>
      <c r="B349" s="4" t="s">
        <v>5</v>
      </c>
      <c r="C349" s="4" t="s">
        <v>7</v>
      </c>
    </row>
    <row r="350" spans="1:7">
      <c r="A350" t="n">
        <v>2967</v>
      </c>
      <c r="B350" s="30" t="n">
        <v>74</v>
      </c>
      <c r="C350" s="7" t="n">
        <v>46</v>
      </c>
    </row>
    <row r="351" spans="1:7">
      <c r="A351" t="s">
        <v>4</v>
      </c>
      <c r="B351" s="4" t="s">
        <v>5</v>
      </c>
      <c r="C351" s="4" t="s">
        <v>7</v>
      </c>
    </row>
    <row r="352" spans="1:7">
      <c r="A352" t="n">
        <v>2969</v>
      </c>
      <c r="B352" s="30" t="n">
        <v>74</v>
      </c>
      <c r="C352" s="7" t="n">
        <v>54</v>
      </c>
    </row>
    <row r="353" spans="1:9">
      <c r="A353" t="s">
        <v>4</v>
      </c>
      <c r="B353" s="4" t="s">
        <v>5</v>
      </c>
    </row>
    <row r="354" spans="1:9">
      <c r="A354" t="n">
        <v>2971</v>
      </c>
      <c r="B354" s="5" t="n">
        <v>1</v>
      </c>
    </row>
    <row r="355" spans="1:9" s="3" customFormat="1" customHeight="0">
      <c r="A355" s="3" t="s">
        <v>2</v>
      </c>
      <c r="B355" s="3" t="s">
        <v>54</v>
      </c>
    </row>
    <row r="356" spans="1:9">
      <c r="A356" t="s">
        <v>4</v>
      </c>
      <c r="B356" s="4" t="s">
        <v>5</v>
      </c>
      <c r="C356" s="4" t="s">
        <v>7</v>
      </c>
      <c r="D356" s="4" t="s">
        <v>11</v>
      </c>
      <c r="E356" s="4" t="s">
        <v>7</v>
      </c>
      <c r="F356" s="4" t="s">
        <v>7</v>
      </c>
      <c r="G356" s="4" t="s">
        <v>7</v>
      </c>
      <c r="H356" s="4" t="s">
        <v>11</v>
      </c>
      <c r="I356" s="4" t="s">
        <v>12</v>
      </c>
      <c r="J356" s="4" t="s">
        <v>12</v>
      </c>
    </row>
    <row r="357" spans="1:9">
      <c r="A357" t="n">
        <v>2972</v>
      </c>
      <c r="B357" s="18" t="n">
        <v>6</v>
      </c>
      <c r="C357" s="7" t="n">
        <v>33</v>
      </c>
      <c r="D357" s="7" t="n">
        <v>65534</v>
      </c>
      <c r="E357" s="7" t="n">
        <v>9</v>
      </c>
      <c r="F357" s="7" t="n">
        <v>1</v>
      </c>
      <c r="G357" s="7" t="n">
        <v>1</v>
      </c>
      <c r="H357" s="7" t="n">
        <v>3</v>
      </c>
      <c r="I357" s="11" t="n">
        <f t="normal" ca="1">A359</f>
        <v>0</v>
      </c>
      <c r="J357" s="11" t="n">
        <f t="normal" ca="1">A363</f>
        <v>0</v>
      </c>
    </row>
    <row r="358" spans="1:9">
      <c r="A358" t="s">
        <v>4</v>
      </c>
      <c r="B358" s="4" t="s">
        <v>5</v>
      </c>
      <c r="C358" s="4" t="s">
        <v>11</v>
      </c>
      <c r="D358" s="4" t="s">
        <v>13</v>
      </c>
      <c r="E358" s="4" t="s">
        <v>13</v>
      </c>
      <c r="F358" s="4" t="s">
        <v>13</v>
      </c>
      <c r="G358" s="4" t="s">
        <v>13</v>
      </c>
    </row>
    <row r="359" spans="1:9">
      <c r="A359" t="n">
        <v>2989</v>
      </c>
      <c r="B359" s="19" t="n">
        <v>46</v>
      </c>
      <c r="C359" s="7" t="n">
        <v>65534</v>
      </c>
      <c r="D359" s="7" t="n">
        <v>-3.73000001907349</v>
      </c>
      <c r="E359" s="7" t="n">
        <v>0</v>
      </c>
      <c r="F359" s="7" t="n">
        <v>-6.6399998664856</v>
      </c>
      <c r="G359" s="7" t="n">
        <v>190.800003051758</v>
      </c>
    </row>
    <row r="360" spans="1:9">
      <c r="A360" t="s">
        <v>4</v>
      </c>
      <c r="B360" s="4" t="s">
        <v>5</v>
      </c>
      <c r="C360" s="4" t="s">
        <v>12</v>
      </c>
    </row>
    <row r="361" spans="1:9">
      <c r="A361" t="n">
        <v>3008</v>
      </c>
      <c r="B361" s="16" t="n">
        <v>3</v>
      </c>
      <c r="C361" s="11" t="n">
        <f t="normal" ca="1">A363</f>
        <v>0</v>
      </c>
    </row>
    <row r="362" spans="1:9">
      <c r="A362" t="s">
        <v>4</v>
      </c>
      <c r="B362" s="4" t="s">
        <v>5</v>
      </c>
    </row>
    <row r="363" spans="1:9">
      <c r="A363" t="n">
        <v>3013</v>
      </c>
      <c r="B363" s="5" t="n">
        <v>1</v>
      </c>
    </row>
    <row r="364" spans="1:9" s="3" customFormat="1" customHeight="0">
      <c r="A364" s="3" t="s">
        <v>2</v>
      </c>
      <c r="B364" s="3" t="s">
        <v>55</v>
      </c>
    </row>
    <row r="365" spans="1:9">
      <c r="A365" t="s">
        <v>4</v>
      </c>
      <c r="B365" s="4" t="s">
        <v>5</v>
      </c>
      <c r="C365" s="4" t="s">
        <v>11</v>
      </c>
      <c r="D365" s="4" t="s">
        <v>7</v>
      </c>
      <c r="E365" s="4" t="s">
        <v>7</v>
      </c>
      <c r="F365" s="4" t="s">
        <v>8</v>
      </c>
    </row>
    <row r="366" spans="1:9">
      <c r="A366" t="n">
        <v>3016</v>
      </c>
      <c r="B366" s="23" t="n">
        <v>20</v>
      </c>
      <c r="C366" s="7" t="n">
        <v>65534</v>
      </c>
      <c r="D366" s="7" t="n">
        <v>3</v>
      </c>
      <c r="E366" s="7" t="n">
        <v>10</v>
      </c>
      <c r="F366" s="7" t="s">
        <v>34</v>
      </c>
    </row>
    <row r="367" spans="1:9">
      <c r="A367" t="s">
        <v>4</v>
      </c>
      <c r="B367" s="4" t="s">
        <v>5</v>
      </c>
      <c r="C367" s="4" t="s">
        <v>11</v>
      </c>
    </row>
    <row r="368" spans="1:9">
      <c r="A368" t="n">
        <v>3037</v>
      </c>
      <c r="B368" s="24" t="n">
        <v>16</v>
      </c>
      <c r="C368" s="7" t="n">
        <v>0</v>
      </c>
    </row>
    <row r="369" spans="1:10">
      <c r="A369" t="s">
        <v>4</v>
      </c>
      <c r="B369" s="4" t="s">
        <v>5</v>
      </c>
      <c r="C369" s="4" t="s">
        <v>7</v>
      </c>
      <c r="D369" s="4" t="s">
        <v>11</v>
      </c>
    </row>
    <row r="370" spans="1:10">
      <c r="A370" t="n">
        <v>3040</v>
      </c>
      <c r="B370" s="25" t="n">
        <v>22</v>
      </c>
      <c r="C370" s="7" t="n">
        <v>10</v>
      </c>
      <c r="D370" s="7" t="n">
        <v>0</v>
      </c>
    </row>
    <row r="371" spans="1:10">
      <c r="A371" t="s">
        <v>4</v>
      </c>
      <c r="B371" s="4" t="s">
        <v>5</v>
      </c>
      <c r="C371" s="4" t="s">
        <v>7</v>
      </c>
      <c r="D371" s="4" t="s">
        <v>11</v>
      </c>
      <c r="E371" s="4" t="s">
        <v>7</v>
      </c>
      <c r="F371" s="4" t="s">
        <v>12</v>
      </c>
    </row>
    <row r="372" spans="1:10">
      <c r="A372" t="n">
        <v>3044</v>
      </c>
      <c r="B372" s="10" t="n">
        <v>5</v>
      </c>
      <c r="C372" s="7" t="n">
        <v>30</v>
      </c>
      <c r="D372" s="7" t="n">
        <v>9712</v>
      </c>
      <c r="E372" s="7" t="n">
        <v>1</v>
      </c>
      <c r="F372" s="11" t="n">
        <f t="normal" ca="1">A394</f>
        <v>0</v>
      </c>
    </row>
    <row r="373" spans="1:10">
      <c r="A373" t="s">
        <v>4</v>
      </c>
      <c r="B373" s="4" t="s">
        <v>5</v>
      </c>
      <c r="C373" s="4" t="s">
        <v>7</v>
      </c>
      <c r="D373" s="4" t="s">
        <v>11</v>
      </c>
      <c r="E373" s="4" t="s">
        <v>7</v>
      </c>
      <c r="F373" s="4" t="s">
        <v>7</v>
      </c>
      <c r="G373" s="4" t="s">
        <v>12</v>
      </c>
    </row>
    <row r="374" spans="1:10">
      <c r="A374" t="n">
        <v>3053</v>
      </c>
      <c r="B374" s="10" t="n">
        <v>5</v>
      </c>
      <c r="C374" s="7" t="n">
        <v>30</v>
      </c>
      <c r="D374" s="7" t="n">
        <v>10641</v>
      </c>
      <c r="E374" s="7" t="n">
        <v>8</v>
      </c>
      <c r="F374" s="7" t="n">
        <v>1</v>
      </c>
      <c r="G374" s="11" t="n">
        <f t="normal" ca="1">A386</f>
        <v>0</v>
      </c>
    </row>
    <row r="375" spans="1:10">
      <c r="A375" t="s">
        <v>4</v>
      </c>
      <c r="B375" s="4" t="s">
        <v>5</v>
      </c>
      <c r="C375" s="4" t="s">
        <v>7</v>
      </c>
      <c r="D375" s="4" t="s">
        <v>11</v>
      </c>
      <c r="E375" s="4" t="s">
        <v>8</v>
      </c>
    </row>
    <row r="376" spans="1:10">
      <c r="A376" t="n">
        <v>3063</v>
      </c>
      <c r="B376" s="26" t="n">
        <v>51</v>
      </c>
      <c r="C376" s="7" t="n">
        <v>4</v>
      </c>
      <c r="D376" s="7" t="n">
        <v>65534</v>
      </c>
      <c r="E376" s="7" t="s">
        <v>35</v>
      </c>
    </row>
    <row r="377" spans="1:10">
      <c r="A377" t="s">
        <v>4</v>
      </c>
      <c r="B377" s="4" t="s">
        <v>5</v>
      </c>
      <c r="C377" s="4" t="s">
        <v>11</v>
      </c>
    </row>
    <row r="378" spans="1:10">
      <c r="A378" t="n">
        <v>3076</v>
      </c>
      <c r="B378" s="24" t="n">
        <v>16</v>
      </c>
      <c r="C378" s="7" t="n">
        <v>0</v>
      </c>
    </row>
    <row r="379" spans="1:10">
      <c r="A379" t="s">
        <v>4</v>
      </c>
      <c r="B379" s="4" t="s">
        <v>5</v>
      </c>
      <c r="C379" s="4" t="s">
        <v>11</v>
      </c>
      <c r="D379" s="4" t="s">
        <v>36</v>
      </c>
      <c r="E379" s="4" t="s">
        <v>7</v>
      </c>
      <c r="F379" s="4" t="s">
        <v>7</v>
      </c>
      <c r="G379" s="4" t="s">
        <v>36</v>
      </c>
      <c r="H379" s="4" t="s">
        <v>7</v>
      </c>
      <c r="I379" s="4" t="s">
        <v>7</v>
      </c>
      <c r="J379" s="4" t="s">
        <v>36</v>
      </c>
      <c r="K379" s="4" t="s">
        <v>7</v>
      </c>
      <c r="L379" s="4" t="s">
        <v>7</v>
      </c>
      <c r="M379" s="4" t="s">
        <v>36</v>
      </c>
      <c r="N379" s="4" t="s">
        <v>7</v>
      </c>
      <c r="O379" s="4" t="s">
        <v>7</v>
      </c>
    </row>
    <row r="380" spans="1:10">
      <c r="A380" t="n">
        <v>3079</v>
      </c>
      <c r="B380" s="27" t="n">
        <v>26</v>
      </c>
      <c r="C380" s="7" t="n">
        <v>65534</v>
      </c>
      <c r="D380" s="7" t="s">
        <v>56</v>
      </c>
      <c r="E380" s="7" t="n">
        <v>2</v>
      </c>
      <c r="F380" s="7" t="n">
        <v>3</v>
      </c>
      <c r="G380" s="7" t="s">
        <v>57</v>
      </c>
      <c r="H380" s="7" t="n">
        <v>2</v>
      </c>
      <c r="I380" s="7" t="n">
        <v>3</v>
      </c>
      <c r="J380" s="7" t="s">
        <v>58</v>
      </c>
      <c r="K380" s="7" t="n">
        <v>2</v>
      </c>
      <c r="L380" s="7" t="n">
        <v>3</v>
      </c>
      <c r="M380" s="7" t="s">
        <v>59</v>
      </c>
      <c r="N380" s="7" t="n">
        <v>2</v>
      </c>
      <c r="O380" s="7" t="n">
        <v>0</v>
      </c>
    </row>
    <row r="381" spans="1:10">
      <c r="A381" t="s">
        <v>4</v>
      </c>
      <c r="B381" s="4" t="s">
        <v>5</v>
      </c>
    </row>
    <row r="382" spans="1:10">
      <c r="A382" t="n">
        <v>3312</v>
      </c>
      <c r="B382" s="28" t="n">
        <v>28</v>
      </c>
    </row>
    <row r="383" spans="1:10">
      <c r="A383" t="s">
        <v>4</v>
      </c>
      <c r="B383" s="4" t="s">
        <v>5</v>
      </c>
      <c r="C383" s="4" t="s">
        <v>12</v>
      </c>
    </row>
    <row r="384" spans="1:10">
      <c r="A384" t="n">
        <v>3313</v>
      </c>
      <c r="B384" s="16" t="n">
        <v>3</v>
      </c>
      <c r="C384" s="11" t="n">
        <f t="normal" ca="1">A394</f>
        <v>0</v>
      </c>
    </row>
    <row r="385" spans="1:15">
      <c r="A385" t="s">
        <v>4</v>
      </c>
      <c r="B385" s="4" t="s">
        <v>5</v>
      </c>
      <c r="C385" s="4" t="s">
        <v>7</v>
      </c>
      <c r="D385" s="4" t="s">
        <v>11</v>
      </c>
      <c r="E385" s="4" t="s">
        <v>8</v>
      </c>
    </row>
    <row r="386" spans="1:15">
      <c r="A386" t="n">
        <v>3318</v>
      </c>
      <c r="B386" s="26" t="n">
        <v>51</v>
      </c>
      <c r="C386" s="7" t="n">
        <v>4</v>
      </c>
      <c r="D386" s="7" t="n">
        <v>65534</v>
      </c>
      <c r="E386" s="7" t="s">
        <v>35</v>
      </c>
    </row>
    <row r="387" spans="1:15">
      <c r="A387" t="s">
        <v>4</v>
      </c>
      <c r="B387" s="4" t="s">
        <v>5</v>
      </c>
      <c r="C387" s="4" t="s">
        <v>11</v>
      </c>
    </row>
    <row r="388" spans="1:15">
      <c r="A388" t="n">
        <v>3331</v>
      </c>
      <c r="B388" s="24" t="n">
        <v>16</v>
      </c>
      <c r="C388" s="7" t="n">
        <v>0</v>
      </c>
    </row>
    <row r="389" spans="1:15">
      <c r="A389" t="s">
        <v>4</v>
      </c>
      <c r="B389" s="4" t="s">
        <v>5</v>
      </c>
      <c r="C389" s="4" t="s">
        <v>11</v>
      </c>
      <c r="D389" s="4" t="s">
        <v>36</v>
      </c>
      <c r="E389" s="4" t="s">
        <v>7</v>
      </c>
      <c r="F389" s="4" t="s">
        <v>7</v>
      </c>
      <c r="G389" s="4" t="s">
        <v>36</v>
      </c>
      <c r="H389" s="4" t="s">
        <v>7</v>
      </c>
      <c r="I389" s="4" t="s">
        <v>7</v>
      </c>
      <c r="J389" s="4" t="s">
        <v>36</v>
      </c>
      <c r="K389" s="4" t="s">
        <v>7</v>
      </c>
      <c r="L389" s="4" t="s">
        <v>7</v>
      </c>
    </row>
    <row r="390" spans="1:15">
      <c r="A390" t="n">
        <v>3334</v>
      </c>
      <c r="B390" s="27" t="n">
        <v>26</v>
      </c>
      <c r="C390" s="7" t="n">
        <v>65534</v>
      </c>
      <c r="D390" s="7" t="s">
        <v>60</v>
      </c>
      <c r="E390" s="7" t="n">
        <v>2</v>
      </c>
      <c r="F390" s="7" t="n">
        <v>3</v>
      </c>
      <c r="G390" s="7" t="s">
        <v>61</v>
      </c>
      <c r="H390" s="7" t="n">
        <v>2</v>
      </c>
      <c r="I390" s="7" t="n">
        <v>3</v>
      </c>
      <c r="J390" s="7" t="s">
        <v>62</v>
      </c>
      <c r="K390" s="7" t="n">
        <v>2</v>
      </c>
      <c r="L390" s="7" t="n">
        <v>0</v>
      </c>
    </row>
    <row r="391" spans="1:15">
      <c r="A391" t="s">
        <v>4</v>
      </c>
      <c r="B391" s="4" t="s">
        <v>5</v>
      </c>
    </row>
    <row r="392" spans="1:15">
      <c r="A392" t="n">
        <v>3548</v>
      </c>
      <c r="B392" s="28" t="n">
        <v>28</v>
      </c>
    </row>
    <row r="393" spans="1:15">
      <c r="A393" t="s">
        <v>4</v>
      </c>
      <c r="B393" s="4" t="s">
        <v>5</v>
      </c>
      <c r="C393" s="4" t="s">
        <v>7</v>
      </c>
    </row>
    <row r="394" spans="1:15">
      <c r="A394" t="n">
        <v>3549</v>
      </c>
      <c r="B394" s="29" t="n">
        <v>23</v>
      </c>
      <c r="C394" s="7" t="n">
        <v>10</v>
      </c>
    </row>
    <row r="395" spans="1:15">
      <c r="A395" t="s">
        <v>4</v>
      </c>
      <c r="B395" s="4" t="s">
        <v>5</v>
      </c>
      <c r="C395" s="4" t="s">
        <v>7</v>
      </c>
      <c r="D395" s="4" t="s">
        <v>8</v>
      </c>
    </row>
    <row r="396" spans="1:15">
      <c r="A396" t="n">
        <v>3551</v>
      </c>
      <c r="B396" s="6" t="n">
        <v>2</v>
      </c>
      <c r="C396" s="7" t="n">
        <v>10</v>
      </c>
      <c r="D396" s="7" t="s">
        <v>39</v>
      </c>
    </row>
    <row r="397" spans="1:15">
      <c r="A397" t="s">
        <v>4</v>
      </c>
      <c r="B397" s="4" t="s">
        <v>5</v>
      </c>
      <c r="C397" s="4" t="s">
        <v>7</v>
      </c>
    </row>
    <row r="398" spans="1:15">
      <c r="A398" t="n">
        <v>3574</v>
      </c>
      <c r="B398" s="30" t="n">
        <v>74</v>
      </c>
      <c r="C398" s="7" t="n">
        <v>46</v>
      </c>
    </row>
    <row r="399" spans="1:15">
      <c r="A399" t="s">
        <v>4</v>
      </c>
      <c r="B399" s="4" t="s">
        <v>5</v>
      </c>
      <c r="C399" s="4" t="s">
        <v>7</v>
      </c>
    </row>
    <row r="400" spans="1:15">
      <c r="A400" t="n">
        <v>3576</v>
      </c>
      <c r="B400" s="30" t="n">
        <v>74</v>
      </c>
      <c r="C400" s="7" t="n">
        <v>54</v>
      </c>
    </row>
    <row r="401" spans="1:12">
      <c r="A401" t="s">
        <v>4</v>
      </c>
      <c r="B401" s="4" t="s">
        <v>5</v>
      </c>
    </row>
    <row r="402" spans="1:12">
      <c r="A402" t="n">
        <v>3578</v>
      </c>
      <c r="B402" s="5" t="n">
        <v>1</v>
      </c>
    </row>
    <row r="403" spans="1:12" s="3" customFormat="1" customHeight="0">
      <c r="A403" s="3" t="s">
        <v>2</v>
      </c>
      <c r="B403" s="3" t="s">
        <v>63</v>
      </c>
    </row>
    <row r="404" spans="1:12">
      <c r="A404" t="s">
        <v>4</v>
      </c>
      <c r="B404" s="4" t="s">
        <v>5</v>
      </c>
      <c r="C404" s="4" t="s">
        <v>7</v>
      </c>
      <c r="D404" s="4" t="s">
        <v>11</v>
      </c>
      <c r="E404" s="4" t="s">
        <v>7</v>
      </c>
      <c r="F404" s="4" t="s">
        <v>7</v>
      </c>
      <c r="G404" s="4" t="s">
        <v>7</v>
      </c>
      <c r="H404" s="4" t="s">
        <v>11</v>
      </c>
      <c r="I404" s="4" t="s">
        <v>12</v>
      </c>
      <c r="J404" s="4" t="s">
        <v>12</v>
      </c>
    </row>
    <row r="405" spans="1:12">
      <c r="A405" t="n">
        <v>3580</v>
      </c>
      <c r="B405" s="18" t="n">
        <v>6</v>
      </c>
      <c r="C405" s="7" t="n">
        <v>33</v>
      </c>
      <c r="D405" s="7" t="n">
        <v>65534</v>
      </c>
      <c r="E405" s="7" t="n">
        <v>9</v>
      </c>
      <c r="F405" s="7" t="n">
        <v>1</v>
      </c>
      <c r="G405" s="7" t="n">
        <v>1</v>
      </c>
      <c r="H405" s="7" t="n">
        <v>4</v>
      </c>
      <c r="I405" s="11" t="n">
        <f t="normal" ca="1">A407</f>
        <v>0</v>
      </c>
      <c r="J405" s="11" t="n">
        <f t="normal" ca="1">A411</f>
        <v>0</v>
      </c>
    </row>
    <row r="406" spans="1:12">
      <c r="A406" t="s">
        <v>4</v>
      </c>
      <c r="B406" s="4" t="s">
        <v>5</v>
      </c>
      <c r="C406" s="4" t="s">
        <v>11</v>
      </c>
      <c r="D406" s="4" t="s">
        <v>13</v>
      </c>
      <c r="E406" s="4" t="s">
        <v>13</v>
      </c>
      <c r="F406" s="4" t="s">
        <v>13</v>
      </c>
      <c r="G406" s="4" t="s">
        <v>13</v>
      </c>
    </row>
    <row r="407" spans="1:12">
      <c r="A407" t="n">
        <v>3597</v>
      </c>
      <c r="B407" s="19" t="n">
        <v>46</v>
      </c>
      <c r="C407" s="7" t="n">
        <v>65534</v>
      </c>
      <c r="D407" s="7" t="n">
        <v>-3.73000001907349</v>
      </c>
      <c r="E407" s="7" t="n">
        <v>0</v>
      </c>
      <c r="F407" s="7" t="n">
        <v>-6.6399998664856</v>
      </c>
      <c r="G407" s="7" t="n">
        <v>190.800003051758</v>
      </c>
    </row>
    <row r="408" spans="1:12">
      <c r="A408" t="s">
        <v>4</v>
      </c>
      <c r="B408" s="4" t="s">
        <v>5</v>
      </c>
      <c r="C408" s="4" t="s">
        <v>12</v>
      </c>
    </row>
    <row r="409" spans="1:12">
      <c r="A409" t="n">
        <v>3616</v>
      </c>
      <c r="B409" s="16" t="n">
        <v>3</v>
      </c>
      <c r="C409" s="11" t="n">
        <f t="normal" ca="1">A411</f>
        <v>0</v>
      </c>
    </row>
    <row r="410" spans="1:12">
      <c r="A410" t="s">
        <v>4</v>
      </c>
      <c r="B410" s="4" t="s">
        <v>5</v>
      </c>
    </row>
    <row r="411" spans="1:12">
      <c r="A411" t="n">
        <v>3621</v>
      </c>
      <c r="B411" s="5" t="n">
        <v>1</v>
      </c>
    </row>
    <row r="412" spans="1:12" s="3" customFormat="1" customHeight="0">
      <c r="A412" s="3" t="s">
        <v>2</v>
      </c>
      <c r="B412" s="3" t="s">
        <v>64</v>
      </c>
    </row>
    <row r="413" spans="1:12">
      <c r="A413" t="s">
        <v>4</v>
      </c>
      <c r="B413" s="4" t="s">
        <v>5</v>
      </c>
      <c r="C413" s="4" t="s">
        <v>11</v>
      </c>
      <c r="D413" s="4" t="s">
        <v>7</v>
      </c>
      <c r="E413" s="4" t="s">
        <v>7</v>
      </c>
      <c r="F413" s="4" t="s">
        <v>8</v>
      </c>
    </row>
    <row r="414" spans="1:12">
      <c r="A414" t="n">
        <v>3624</v>
      </c>
      <c r="B414" s="23" t="n">
        <v>20</v>
      </c>
      <c r="C414" s="7" t="n">
        <v>65534</v>
      </c>
      <c r="D414" s="7" t="n">
        <v>3</v>
      </c>
      <c r="E414" s="7" t="n">
        <v>10</v>
      </c>
      <c r="F414" s="7" t="s">
        <v>34</v>
      </c>
    </row>
    <row r="415" spans="1:12">
      <c r="A415" t="s">
        <v>4</v>
      </c>
      <c r="B415" s="4" t="s">
        <v>5</v>
      </c>
      <c r="C415" s="4" t="s">
        <v>11</v>
      </c>
    </row>
    <row r="416" spans="1:12">
      <c r="A416" t="n">
        <v>3645</v>
      </c>
      <c r="B416" s="24" t="n">
        <v>16</v>
      </c>
      <c r="C416" s="7" t="n">
        <v>0</v>
      </c>
    </row>
    <row r="417" spans="1:10">
      <c r="A417" t="s">
        <v>4</v>
      </c>
      <c r="B417" s="4" t="s">
        <v>5</v>
      </c>
      <c r="C417" s="4" t="s">
        <v>7</v>
      </c>
      <c r="D417" s="4" t="s">
        <v>11</v>
      </c>
    </row>
    <row r="418" spans="1:10">
      <c r="A418" t="n">
        <v>3648</v>
      </c>
      <c r="B418" s="25" t="n">
        <v>22</v>
      </c>
      <c r="C418" s="7" t="n">
        <v>10</v>
      </c>
      <c r="D418" s="7" t="n">
        <v>0</v>
      </c>
    </row>
    <row r="419" spans="1:10">
      <c r="A419" t="s">
        <v>4</v>
      </c>
      <c r="B419" s="4" t="s">
        <v>5</v>
      </c>
      <c r="C419" s="4" t="s">
        <v>7</v>
      </c>
      <c r="D419" s="4" t="s">
        <v>11</v>
      </c>
      <c r="E419" s="4" t="s">
        <v>7</v>
      </c>
      <c r="F419" s="4" t="s">
        <v>12</v>
      </c>
    </row>
    <row r="420" spans="1:10">
      <c r="A420" t="n">
        <v>3652</v>
      </c>
      <c r="B420" s="10" t="n">
        <v>5</v>
      </c>
      <c r="C420" s="7" t="n">
        <v>30</v>
      </c>
      <c r="D420" s="7" t="n">
        <v>9721</v>
      </c>
      <c r="E420" s="7" t="n">
        <v>1</v>
      </c>
      <c r="F420" s="11" t="n">
        <f t="normal" ca="1">A444</f>
        <v>0</v>
      </c>
    </row>
    <row r="421" spans="1:10">
      <c r="A421" t="s">
        <v>4</v>
      </c>
      <c r="B421" s="4" t="s">
        <v>5</v>
      </c>
      <c r="C421" s="4" t="s">
        <v>7</v>
      </c>
      <c r="D421" s="4" t="s">
        <v>11</v>
      </c>
      <c r="E421" s="4" t="s">
        <v>7</v>
      </c>
      <c r="F421" s="4" t="s">
        <v>7</v>
      </c>
      <c r="G421" s="4" t="s">
        <v>12</v>
      </c>
    </row>
    <row r="422" spans="1:10">
      <c r="A422" t="n">
        <v>3661</v>
      </c>
      <c r="B422" s="10" t="n">
        <v>5</v>
      </c>
      <c r="C422" s="7" t="n">
        <v>30</v>
      </c>
      <c r="D422" s="7" t="n">
        <v>3</v>
      </c>
      <c r="E422" s="7" t="n">
        <v>8</v>
      </c>
      <c r="F422" s="7" t="n">
        <v>1</v>
      </c>
      <c r="G422" s="11" t="n">
        <f t="normal" ca="1">A436</f>
        <v>0</v>
      </c>
    </row>
    <row r="423" spans="1:10">
      <c r="A423" t="s">
        <v>4</v>
      </c>
      <c r="B423" s="4" t="s">
        <v>5</v>
      </c>
      <c r="C423" s="4" t="s">
        <v>7</v>
      </c>
      <c r="D423" s="4" t="s">
        <v>11</v>
      </c>
      <c r="E423" s="4" t="s">
        <v>8</v>
      </c>
    </row>
    <row r="424" spans="1:10">
      <c r="A424" t="n">
        <v>3671</v>
      </c>
      <c r="B424" s="26" t="n">
        <v>51</v>
      </c>
      <c r="C424" s="7" t="n">
        <v>4</v>
      </c>
      <c r="D424" s="7" t="n">
        <v>65534</v>
      </c>
      <c r="E424" s="7" t="s">
        <v>35</v>
      </c>
    </row>
    <row r="425" spans="1:10">
      <c r="A425" t="s">
        <v>4</v>
      </c>
      <c r="B425" s="4" t="s">
        <v>5</v>
      </c>
      <c r="C425" s="4" t="s">
        <v>11</v>
      </c>
    </row>
    <row r="426" spans="1:10">
      <c r="A426" t="n">
        <v>3684</v>
      </c>
      <c r="B426" s="24" t="n">
        <v>16</v>
      </c>
      <c r="C426" s="7" t="n">
        <v>0</v>
      </c>
    </row>
    <row r="427" spans="1:10">
      <c r="A427" t="s">
        <v>4</v>
      </c>
      <c r="B427" s="4" t="s">
        <v>5</v>
      </c>
      <c r="C427" s="4" t="s">
        <v>11</v>
      </c>
      <c r="D427" s="4" t="s">
        <v>36</v>
      </c>
      <c r="E427" s="4" t="s">
        <v>7</v>
      </c>
      <c r="F427" s="4" t="s">
        <v>7</v>
      </c>
      <c r="G427" s="4" t="s">
        <v>36</v>
      </c>
      <c r="H427" s="4" t="s">
        <v>7</v>
      </c>
      <c r="I427" s="4" t="s">
        <v>7</v>
      </c>
      <c r="J427" s="4" t="s">
        <v>36</v>
      </c>
      <c r="K427" s="4" t="s">
        <v>7</v>
      </c>
      <c r="L427" s="4" t="s">
        <v>7</v>
      </c>
    </row>
    <row r="428" spans="1:10">
      <c r="A428" t="n">
        <v>3687</v>
      </c>
      <c r="B428" s="27" t="n">
        <v>26</v>
      </c>
      <c r="C428" s="7" t="n">
        <v>65534</v>
      </c>
      <c r="D428" s="7" t="s">
        <v>65</v>
      </c>
      <c r="E428" s="7" t="n">
        <v>2</v>
      </c>
      <c r="F428" s="7" t="n">
        <v>3</v>
      </c>
      <c r="G428" s="7" t="s">
        <v>66</v>
      </c>
      <c r="H428" s="7" t="n">
        <v>2</v>
      </c>
      <c r="I428" s="7" t="n">
        <v>3</v>
      </c>
      <c r="J428" s="7" t="s">
        <v>67</v>
      </c>
      <c r="K428" s="7" t="n">
        <v>2</v>
      </c>
      <c r="L428" s="7" t="n">
        <v>0</v>
      </c>
    </row>
    <row r="429" spans="1:10">
      <c r="A429" t="s">
        <v>4</v>
      </c>
      <c r="B429" s="4" t="s">
        <v>5</v>
      </c>
    </row>
    <row r="430" spans="1:10">
      <c r="A430" t="n">
        <v>3831</v>
      </c>
      <c r="B430" s="28" t="n">
        <v>28</v>
      </c>
    </row>
    <row r="431" spans="1:10">
      <c r="A431" t="s">
        <v>4</v>
      </c>
      <c r="B431" s="4" t="s">
        <v>5</v>
      </c>
      <c r="C431" s="4" t="s">
        <v>11</v>
      </c>
    </row>
    <row r="432" spans="1:10">
      <c r="A432" t="n">
        <v>3832</v>
      </c>
      <c r="B432" s="32" t="n">
        <v>12</v>
      </c>
      <c r="C432" s="7" t="n">
        <v>3</v>
      </c>
    </row>
    <row r="433" spans="1:12">
      <c r="A433" t="s">
        <v>4</v>
      </c>
      <c r="B433" s="4" t="s">
        <v>5</v>
      </c>
      <c r="C433" s="4" t="s">
        <v>12</v>
      </c>
    </row>
    <row r="434" spans="1:12">
      <c r="A434" t="n">
        <v>3835</v>
      </c>
      <c r="B434" s="16" t="n">
        <v>3</v>
      </c>
      <c r="C434" s="11" t="n">
        <f t="normal" ca="1">A444</f>
        <v>0</v>
      </c>
    </row>
    <row r="435" spans="1:12">
      <c r="A435" t="s">
        <v>4</v>
      </c>
      <c r="B435" s="4" t="s">
        <v>5</v>
      </c>
      <c r="C435" s="4" t="s">
        <v>7</v>
      </c>
      <c r="D435" s="4" t="s">
        <v>11</v>
      </c>
      <c r="E435" s="4" t="s">
        <v>8</v>
      </c>
    </row>
    <row r="436" spans="1:12">
      <c r="A436" t="n">
        <v>3840</v>
      </c>
      <c r="B436" s="26" t="n">
        <v>51</v>
      </c>
      <c r="C436" s="7" t="n">
        <v>4</v>
      </c>
      <c r="D436" s="7" t="n">
        <v>65534</v>
      </c>
      <c r="E436" s="7" t="s">
        <v>35</v>
      </c>
    </row>
    <row r="437" spans="1:12">
      <c r="A437" t="s">
        <v>4</v>
      </c>
      <c r="B437" s="4" t="s">
        <v>5</v>
      </c>
      <c r="C437" s="4" t="s">
        <v>11</v>
      </c>
    </row>
    <row r="438" spans="1:12">
      <c r="A438" t="n">
        <v>3853</v>
      </c>
      <c r="B438" s="24" t="n">
        <v>16</v>
      </c>
      <c r="C438" s="7" t="n">
        <v>0</v>
      </c>
    </row>
    <row r="439" spans="1:12">
      <c r="A439" t="s">
        <v>4</v>
      </c>
      <c r="B439" s="4" t="s">
        <v>5</v>
      </c>
      <c r="C439" s="4" t="s">
        <v>11</v>
      </c>
      <c r="D439" s="4" t="s">
        <v>36</v>
      </c>
      <c r="E439" s="4" t="s">
        <v>7</v>
      </c>
      <c r="F439" s="4" t="s">
        <v>7</v>
      </c>
      <c r="G439" s="4" t="s">
        <v>36</v>
      </c>
      <c r="H439" s="4" t="s">
        <v>7</v>
      </c>
      <c r="I439" s="4" t="s">
        <v>7</v>
      </c>
    </row>
    <row r="440" spans="1:12">
      <c r="A440" t="n">
        <v>3856</v>
      </c>
      <c r="B440" s="27" t="n">
        <v>26</v>
      </c>
      <c r="C440" s="7" t="n">
        <v>65534</v>
      </c>
      <c r="D440" s="7" t="s">
        <v>68</v>
      </c>
      <c r="E440" s="7" t="n">
        <v>2</v>
      </c>
      <c r="F440" s="7" t="n">
        <v>3</v>
      </c>
      <c r="G440" s="7" t="s">
        <v>69</v>
      </c>
      <c r="H440" s="7" t="n">
        <v>2</v>
      </c>
      <c r="I440" s="7" t="n">
        <v>0</v>
      </c>
    </row>
    <row r="441" spans="1:12">
      <c r="A441" t="s">
        <v>4</v>
      </c>
      <c r="B441" s="4" t="s">
        <v>5</v>
      </c>
    </row>
    <row r="442" spans="1:12">
      <c r="A442" t="n">
        <v>3952</v>
      </c>
      <c r="B442" s="28" t="n">
        <v>28</v>
      </c>
    </row>
    <row r="443" spans="1:12">
      <c r="A443" t="s">
        <v>4</v>
      </c>
      <c r="B443" s="4" t="s">
        <v>5</v>
      </c>
      <c r="C443" s="4" t="s">
        <v>7</v>
      </c>
    </row>
    <row r="444" spans="1:12">
      <c r="A444" t="n">
        <v>3953</v>
      </c>
      <c r="B444" s="29" t="n">
        <v>23</v>
      </c>
      <c r="C444" s="7" t="n">
        <v>10</v>
      </c>
    </row>
    <row r="445" spans="1:12">
      <c r="A445" t="s">
        <v>4</v>
      </c>
      <c r="B445" s="4" t="s">
        <v>5</v>
      </c>
      <c r="C445" s="4" t="s">
        <v>7</v>
      </c>
      <c r="D445" s="4" t="s">
        <v>8</v>
      </c>
    </row>
    <row r="446" spans="1:12">
      <c r="A446" t="n">
        <v>3955</v>
      </c>
      <c r="B446" s="6" t="n">
        <v>2</v>
      </c>
      <c r="C446" s="7" t="n">
        <v>10</v>
      </c>
      <c r="D446" s="7" t="s">
        <v>39</v>
      </c>
    </row>
    <row r="447" spans="1:12">
      <c r="A447" t="s">
        <v>4</v>
      </c>
      <c r="B447" s="4" t="s">
        <v>5</v>
      </c>
      <c r="C447" s="4" t="s">
        <v>7</v>
      </c>
    </row>
    <row r="448" spans="1:12">
      <c r="A448" t="n">
        <v>3978</v>
      </c>
      <c r="B448" s="30" t="n">
        <v>74</v>
      </c>
      <c r="C448" s="7" t="n">
        <v>46</v>
      </c>
    </row>
    <row r="449" spans="1:9">
      <c r="A449" t="s">
        <v>4</v>
      </c>
      <c r="B449" s="4" t="s">
        <v>5</v>
      </c>
      <c r="C449" s="4" t="s">
        <v>7</v>
      </c>
    </row>
    <row r="450" spans="1:9">
      <c r="A450" t="n">
        <v>3980</v>
      </c>
      <c r="B450" s="30" t="n">
        <v>74</v>
      </c>
      <c r="C450" s="7" t="n">
        <v>54</v>
      </c>
    </row>
    <row r="451" spans="1:9">
      <c r="A451" t="s">
        <v>4</v>
      </c>
      <c r="B451" s="4" t="s">
        <v>5</v>
      </c>
    </row>
    <row r="452" spans="1:9">
      <c r="A452" t="n">
        <v>3982</v>
      </c>
      <c r="B452" s="5" t="n">
        <v>1</v>
      </c>
    </row>
    <row r="453" spans="1:9" s="3" customFormat="1" customHeight="0">
      <c r="A453" s="3" t="s">
        <v>2</v>
      </c>
      <c r="B453" s="3" t="s">
        <v>70</v>
      </c>
    </row>
    <row r="454" spans="1:9">
      <c r="A454" t="s">
        <v>4</v>
      </c>
      <c r="B454" s="4" t="s">
        <v>5</v>
      </c>
      <c r="C454" s="4" t="s">
        <v>7</v>
      </c>
      <c r="D454" s="4" t="s">
        <v>11</v>
      </c>
      <c r="E454" s="4" t="s">
        <v>7</v>
      </c>
      <c r="F454" s="4" t="s">
        <v>7</v>
      </c>
      <c r="G454" s="4" t="s">
        <v>7</v>
      </c>
      <c r="H454" s="4" t="s">
        <v>11</v>
      </c>
      <c r="I454" s="4" t="s">
        <v>12</v>
      </c>
      <c r="J454" s="4" t="s">
        <v>11</v>
      </c>
      <c r="K454" s="4" t="s">
        <v>12</v>
      </c>
      <c r="L454" s="4" t="s">
        <v>11</v>
      </c>
      <c r="M454" s="4" t="s">
        <v>12</v>
      </c>
      <c r="N454" s="4" t="s">
        <v>11</v>
      </c>
      <c r="O454" s="4" t="s">
        <v>12</v>
      </c>
      <c r="P454" s="4" t="s">
        <v>12</v>
      </c>
    </row>
    <row r="455" spans="1:9">
      <c r="A455" t="n">
        <v>3984</v>
      </c>
      <c r="B455" s="18" t="n">
        <v>6</v>
      </c>
      <c r="C455" s="7" t="n">
        <v>33</v>
      </c>
      <c r="D455" s="7" t="n">
        <v>65534</v>
      </c>
      <c r="E455" s="7" t="n">
        <v>9</v>
      </c>
      <c r="F455" s="7" t="n">
        <v>1</v>
      </c>
      <c r="G455" s="7" t="n">
        <v>4</v>
      </c>
      <c r="H455" s="7" t="n">
        <v>2</v>
      </c>
      <c r="I455" s="11" t="n">
        <f t="normal" ca="1">A457</f>
        <v>0</v>
      </c>
      <c r="J455" s="7" t="n">
        <v>3</v>
      </c>
      <c r="K455" s="11" t="n">
        <f t="normal" ca="1">A473</f>
        <v>0</v>
      </c>
      <c r="L455" s="7" t="n">
        <v>4</v>
      </c>
      <c r="M455" s="11" t="n">
        <f t="normal" ca="1">A477</f>
        <v>0</v>
      </c>
      <c r="N455" s="7" t="n">
        <v>7</v>
      </c>
      <c r="O455" s="11" t="n">
        <f t="normal" ca="1">A481</f>
        <v>0</v>
      </c>
      <c r="P455" s="11" t="n">
        <f t="normal" ca="1">A489</f>
        <v>0</v>
      </c>
    </row>
    <row r="456" spans="1:9">
      <c r="A456" t="s">
        <v>4</v>
      </c>
      <c r="B456" s="4" t="s">
        <v>5</v>
      </c>
      <c r="C456" s="4" t="s">
        <v>7</v>
      </c>
      <c r="D456" s="4" t="s">
        <v>11</v>
      </c>
      <c r="E456" s="4" t="s">
        <v>7</v>
      </c>
      <c r="F456" s="4" t="s">
        <v>7</v>
      </c>
      <c r="G456" s="4" t="s">
        <v>12</v>
      </c>
    </row>
    <row r="457" spans="1:9">
      <c r="A457" t="n">
        <v>4019</v>
      </c>
      <c r="B457" s="10" t="n">
        <v>5</v>
      </c>
      <c r="C457" s="7" t="n">
        <v>30</v>
      </c>
      <c r="D457" s="7" t="n">
        <v>10261</v>
      </c>
      <c r="E457" s="7" t="n">
        <v>8</v>
      </c>
      <c r="F457" s="7" t="n">
        <v>1</v>
      </c>
      <c r="G457" s="11" t="n">
        <f t="normal" ca="1">A469</f>
        <v>0</v>
      </c>
    </row>
    <row r="458" spans="1:9">
      <c r="A458" t="s">
        <v>4</v>
      </c>
      <c r="B458" s="4" t="s">
        <v>5</v>
      </c>
      <c r="C458" s="4" t="s">
        <v>11</v>
      </c>
      <c r="D458" s="4" t="s">
        <v>13</v>
      </c>
      <c r="E458" s="4" t="s">
        <v>13</v>
      </c>
      <c r="F458" s="4" t="s">
        <v>13</v>
      </c>
      <c r="G458" s="4" t="s">
        <v>13</v>
      </c>
    </row>
    <row r="459" spans="1:9">
      <c r="A459" t="n">
        <v>4029</v>
      </c>
      <c r="B459" s="19" t="n">
        <v>46</v>
      </c>
      <c r="C459" s="7" t="n">
        <v>65534</v>
      </c>
      <c r="D459" s="7" t="n">
        <v>-3.46000003814697</v>
      </c>
      <c r="E459" s="7" t="n">
        <v>0</v>
      </c>
      <c r="F459" s="7" t="n">
        <v>-7.21000003814697</v>
      </c>
      <c r="G459" s="7" t="n">
        <v>247.699996948242</v>
      </c>
    </row>
    <row r="460" spans="1:9">
      <c r="A460" t="s">
        <v>4</v>
      </c>
      <c r="B460" s="4" t="s">
        <v>5</v>
      </c>
      <c r="C460" s="4" t="s">
        <v>11</v>
      </c>
    </row>
    <row r="461" spans="1:9">
      <c r="A461" t="n">
        <v>4048</v>
      </c>
      <c r="B461" s="24" t="n">
        <v>16</v>
      </c>
      <c r="C461" s="7" t="n">
        <v>0</v>
      </c>
    </row>
    <row r="462" spans="1:9">
      <c r="A462" t="s">
        <v>4</v>
      </c>
      <c r="B462" s="4" t="s">
        <v>5</v>
      </c>
      <c r="C462" s="4" t="s">
        <v>11</v>
      </c>
      <c r="D462" s="4" t="s">
        <v>11</v>
      </c>
      <c r="E462" s="4" t="s">
        <v>11</v>
      </c>
    </row>
    <row r="463" spans="1:9">
      <c r="A463" t="n">
        <v>4051</v>
      </c>
      <c r="B463" s="31" t="n">
        <v>61</v>
      </c>
      <c r="C463" s="7" t="n">
        <v>65534</v>
      </c>
      <c r="D463" s="7" t="n">
        <v>5526</v>
      </c>
      <c r="E463" s="7" t="n">
        <v>0</v>
      </c>
    </row>
    <row r="464" spans="1:9">
      <c r="A464" t="s">
        <v>4</v>
      </c>
      <c r="B464" s="4" t="s">
        <v>5</v>
      </c>
      <c r="C464" s="4" t="s">
        <v>11</v>
      </c>
      <c r="D464" s="4" t="s">
        <v>11</v>
      </c>
      <c r="E464" s="4" t="s">
        <v>11</v>
      </c>
    </row>
    <row r="465" spans="1:16">
      <c r="A465" t="n">
        <v>4058</v>
      </c>
      <c r="B465" s="31" t="n">
        <v>61</v>
      </c>
      <c r="C465" s="7" t="n">
        <v>5526</v>
      </c>
      <c r="D465" s="7" t="n">
        <v>65534</v>
      </c>
      <c r="E465" s="7" t="n">
        <v>0</v>
      </c>
    </row>
    <row r="466" spans="1:16">
      <c r="A466" t="s">
        <v>4</v>
      </c>
      <c r="B466" s="4" t="s">
        <v>5</v>
      </c>
      <c r="C466" s="4" t="s">
        <v>12</v>
      </c>
    </row>
    <row r="467" spans="1:16">
      <c r="A467" t="n">
        <v>4065</v>
      </c>
      <c r="B467" s="16" t="n">
        <v>3</v>
      </c>
      <c r="C467" s="11" t="n">
        <f t="normal" ca="1">A471</f>
        <v>0</v>
      </c>
    </row>
    <row r="468" spans="1:16">
      <c r="A468" t="s">
        <v>4</v>
      </c>
      <c r="B468" s="4" t="s">
        <v>5</v>
      </c>
      <c r="C468" s="4" t="s">
        <v>11</v>
      </c>
      <c r="D468" s="4" t="s">
        <v>15</v>
      </c>
    </row>
    <row r="469" spans="1:16">
      <c r="A469" t="n">
        <v>4070</v>
      </c>
      <c r="B469" s="22" t="n">
        <v>43</v>
      </c>
      <c r="C469" s="7" t="n">
        <v>65534</v>
      </c>
      <c r="D469" s="7" t="n">
        <v>1</v>
      </c>
    </row>
    <row r="470" spans="1:16">
      <c r="A470" t="s">
        <v>4</v>
      </c>
      <c r="B470" s="4" t="s">
        <v>5</v>
      </c>
      <c r="C470" s="4" t="s">
        <v>12</v>
      </c>
    </row>
    <row r="471" spans="1:16">
      <c r="A471" t="n">
        <v>4077</v>
      </c>
      <c r="B471" s="16" t="n">
        <v>3</v>
      </c>
      <c r="C471" s="11" t="n">
        <f t="normal" ca="1">A489</f>
        <v>0</v>
      </c>
    </row>
    <row r="472" spans="1:16">
      <c r="A472" t="s">
        <v>4</v>
      </c>
      <c r="B472" s="4" t="s">
        <v>5</v>
      </c>
      <c r="C472" s="4" t="s">
        <v>11</v>
      </c>
      <c r="D472" s="4" t="s">
        <v>13</v>
      </c>
      <c r="E472" s="4" t="s">
        <v>13</v>
      </c>
      <c r="F472" s="4" t="s">
        <v>13</v>
      </c>
      <c r="G472" s="4" t="s">
        <v>13</v>
      </c>
    </row>
    <row r="473" spans="1:16">
      <c r="A473" t="n">
        <v>4082</v>
      </c>
      <c r="B473" s="19" t="n">
        <v>46</v>
      </c>
      <c r="C473" s="7" t="n">
        <v>65534</v>
      </c>
      <c r="D473" s="7" t="n">
        <v>-3.95000004768372</v>
      </c>
      <c r="E473" s="7" t="n">
        <v>0</v>
      </c>
      <c r="F473" s="7" t="n">
        <v>-7.8600001335144</v>
      </c>
      <c r="G473" s="7" t="n">
        <v>10.8000001907349</v>
      </c>
    </row>
    <row r="474" spans="1:16">
      <c r="A474" t="s">
        <v>4</v>
      </c>
      <c r="B474" s="4" t="s">
        <v>5</v>
      </c>
      <c r="C474" s="4" t="s">
        <v>12</v>
      </c>
    </row>
    <row r="475" spans="1:16">
      <c r="A475" t="n">
        <v>4101</v>
      </c>
      <c r="B475" s="16" t="n">
        <v>3</v>
      </c>
      <c r="C475" s="11" t="n">
        <f t="normal" ca="1">A489</f>
        <v>0</v>
      </c>
    </row>
    <row r="476" spans="1:16">
      <c r="A476" t="s">
        <v>4</v>
      </c>
      <c r="B476" s="4" t="s">
        <v>5</v>
      </c>
      <c r="C476" s="4" t="s">
        <v>11</v>
      </c>
      <c r="D476" s="4" t="s">
        <v>13</v>
      </c>
      <c r="E476" s="4" t="s">
        <v>13</v>
      </c>
      <c r="F476" s="4" t="s">
        <v>13</v>
      </c>
      <c r="G476" s="4" t="s">
        <v>13</v>
      </c>
    </row>
    <row r="477" spans="1:16">
      <c r="A477" t="n">
        <v>4106</v>
      </c>
      <c r="B477" s="19" t="n">
        <v>46</v>
      </c>
      <c r="C477" s="7" t="n">
        <v>65534</v>
      </c>
      <c r="D477" s="7" t="n">
        <v>-3.95000004768372</v>
      </c>
      <c r="E477" s="7" t="n">
        <v>0</v>
      </c>
      <c r="F477" s="7" t="n">
        <v>-7.8600001335144</v>
      </c>
      <c r="G477" s="7" t="n">
        <v>10.8000001907349</v>
      </c>
    </row>
    <row r="478" spans="1:16">
      <c r="A478" t="s">
        <v>4</v>
      </c>
      <c r="B478" s="4" t="s">
        <v>5</v>
      </c>
      <c r="C478" s="4" t="s">
        <v>12</v>
      </c>
    </row>
    <row r="479" spans="1:16">
      <c r="A479" t="n">
        <v>4125</v>
      </c>
      <c r="B479" s="16" t="n">
        <v>3</v>
      </c>
      <c r="C479" s="11" t="n">
        <f t="normal" ca="1">A489</f>
        <v>0</v>
      </c>
    </row>
    <row r="480" spans="1:16">
      <c r="A480" t="s">
        <v>4</v>
      </c>
      <c r="B480" s="4" t="s">
        <v>5</v>
      </c>
      <c r="C480" s="4" t="s">
        <v>11</v>
      </c>
      <c r="D480" s="4" t="s">
        <v>13</v>
      </c>
      <c r="E480" s="4" t="s">
        <v>13</v>
      </c>
      <c r="F480" s="4" t="s">
        <v>13</v>
      </c>
      <c r="G480" s="4" t="s">
        <v>13</v>
      </c>
    </row>
    <row r="481" spans="1:7">
      <c r="A481" t="n">
        <v>4130</v>
      </c>
      <c r="B481" s="19" t="n">
        <v>46</v>
      </c>
      <c r="C481" s="7" t="n">
        <v>65534</v>
      </c>
      <c r="D481" s="7" t="n">
        <v>-3.95000004768372</v>
      </c>
      <c r="E481" s="7" t="n">
        <v>0</v>
      </c>
      <c r="F481" s="7" t="n">
        <v>-7.8600001335144</v>
      </c>
      <c r="G481" s="7" t="n">
        <v>10.8000001907349</v>
      </c>
    </row>
    <row r="482" spans="1:7">
      <c r="A482" t="s">
        <v>4</v>
      </c>
      <c r="B482" s="4" t="s">
        <v>5</v>
      </c>
      <c r="C482" s="4" t="s">
        <v>11</v>
      </c>
    </row>
    <row r="483" spans="1:7">
      <c r="A483" t="n">
        <v>4149</v>
      </c>
      <c r="B483" s="24" t="n">
        <v>16</v>
      </c>
      <c r="C483" s="7" t="n">
        <v>0</v>
      </c>
    </row>
    <row r="484" spans="1:7">
      <c r="A484" t="s">
        <v>4</v>
      </c>
      <c r="B484" s="4" t="s">
        <v>5</v>
      </c>
      <c r="C484" s="4" t="s">
        <v>11</v>
      </c>
      <c r="D484" s="4" t="s">
        <v>11</v>
      </c>
      <c r="E484" s="4" t="s">
        <v>11</v>
      </c>
    </row>
    <row r="485" spans="1:7">
      <c r="A485" t="n">
        <v>4152</v>
      </c>
      <c r="B485" s="31" t="n">
        <v>61</v>
      </c>
      <c r="C485" s="7" t="n">
        <v>65534</v>
      </c>
      <c r="D485" s="7" t="n">
        <v>5512</v>
      </c>
      <c r="E485" s="7" t="n">
        <v>0</v>
      </c>
    </row>
    <row r="486" spans="1:7">
      <c r="A486" t="s">
        <v>4</v>
      </c>
      <c r="B486" s="4" t="s">
        <v>5</v>
      </c>
      <c r="C486" s="4" t="s">
        <v>12</v>
      </c>
    </row>
    <row r="487" spans="1:7">
      <c r="A487" t="n">
        <v>4159</v>
      </c>
      <c r="B487" s="16" t="n">
        <v>3</v>
      </c>
      <c r="C487" s="11" t="n">
        <f t="normal" ca="1">A489</f>
        <v>0</v>
      </c>
    </row>
    <row r="488" spans="1:7">
      <c r="A488" t="s">
        <v>4</v>
      </c>
      <c r="B488" s="4" t="s">
        <v>5</v>
      </c>
    </row>
    <row r="489" spans="1:7">
      <c r="A489" t="n">
        <v>4164</v>
      </c>
      <c r="B489" s="5" t="n">
        <v>1</v>
      </c>
    </row>
    <row r="490" spans="1:7" s="3" customFormat="1" customHeight="0">
      <c r="A490" s="3" t="s">
        <v>2</v>
      </c>
      <c r="B490" s="3" t="s">
        <v>71</v>
      </c>
    </row>
    <row r="491" spans="1:7">
      <c r="A491" t="s">
        <v>4</v>
      </c>
      <c r="B491" s="4" t="s">
        <v>5</v>
      </c>
      <c r="C491" s="4" t="s">
        <v>7</v>
      </c>
      <c r="D491" s="4" t="s">
        <v>11</v>
      </c>
      <c r="E491" s="4" t="s">
        <v>7</v>
      </c>
      <c r="F491" s="4" t="s">
        <v>12</v>
      </c>
    </row>
    <row r="492" spans="1:7">
      <c r="A492" t="n">
        <v>4168</v>
      </c>
      <c r="B492" s="10" t="n">
        <v>5</v>
      </c>
      <c r="C492" s="7" t="n">
        <v>30</v>
      </c>
      <c r="D492" s="7" t="n">
        <v>10225</v>
      </c>
      <c r="E492" s="7" t="n">
        <v>1</v>
      </c>
      <c r="F492" s="11" t="n">
        <f t="normal" ca="1">A542</f>
        <v>0</v>
      </c>
    </row>
    <row r="493" spans="1:7">
      <c r="A493" t="s">
        <v>4</v>
      </c>
      <c r="B493" s="4" t="s">
        <v>5</v>
      </c>
      <c r="C493" s="4" t="s">
        <v>11</v>
      </c>
      <c r="D493" s="4" t="s">
        <v>7</v>
      </c>
      <c r="E493" s="4" t="s">
        <v>7</v>
      </c>
      <c r="F493" s="4" t="s">
        <v>8</v>
      </c>
    </row>
    <row r="494" spans="1:7">
      <c r="A494" t="n">
        <v>4177</v>
      </c>
      <c r="B494" s="23" t="n">
        <v>20</v>
      </c>
      <c r="C494" s="7" t="n">
        <v>65534</v>
      </c>
      <c r="D494" s="7" t="n">
        <v>3</v>
      </c>
      <c r="E494" s="7" t="n">
        <v>10</v>
      </c>
      <c r="F494" s="7" t="s">
        <v>34</v>
      </c>
    </row>
    <row r="495" spans="1:7">
      <c r="A495" t="s">
        <v>4</v>
      </c>
      <c r="B495" s="4" t="s">
        <v>5</v>
      </c>
      <c r="C495" s="4" t="s">
        <v>11</v>
      </c>
    </row>
    <row r="496" spans="1:7">
      <c r="A496" t="n">
        <v>4198</v>
      </c>
      <c r="B496" s="24" t="n">
        <v>16</v>
      </c>
      <c r="C496" s="7" t="n">
        <v>0</v>
      </c>
    </row>
    <row r="497" spans="1:7">
      <c r="A497" t="s">
        <v>4</v>
      </c>
      <c r="B497" s="4" t="s">
        <v>5</v>
      </c>
      <c r="C497" s="4" t="s">
        <v>7</v>
      </c>
      <c r="D497" s="4" t="s">
        <v>11</v>
      </c>
    </row>
    <row r="498" spans="1:7">
      <c r="A498" t="n">
        <v>4201</v>
      </c>
      <c r="B498" s="25" t="n">
        <v>22</v>
      </c>
      <c r="C498" s="7" t="n">
        <v>10</v>
      </c>
      <c r="D498" s="7" t="n">
        <v>0</v>
      </c>
    </row>
    <row r="499" spans="1:7">
      <c r="A499" t="s">
        <v>4</v>
      </c>
      <c r="B499" s="4" t="s">
        <v>5</v>
      </c>
      <c r="C499" s="4" t="s">
        <v>7</v>
      </c>
      <c r="D499" s="4" t="s">
        <v>11</v>
      </c>
      <c r="E499" s="4" t="s">
        <v>7</v>
      </c>
      <c r="F499" s="4" t="s">
        <v>7</v>
      </c>
      <c r="G499" s="4" t="s">
        <v>12</v>
      </c>
    </row>
    <row r="500" spans="1:7">
      <c r="A500" t="n">
        <v>4205</v>
      </c>
      <c r="B500" s="10" t="n">
        <v>5</v>
      </c>
      <c r="C500" s="7" t="n">
        <v>30</v>
      </c>
      <c r="D500" s="7" t="n">
        <v>4</v>
      </c>
      <c r="E500" s="7" t="n">
        <v>8</v>
      </c>
      <c r="F500" s="7" t="n">
        <v>1</v>
      </c>
      <c r="G500" s="11" t="n">
        <f t="normal" ca="1">A532</f>
        <v>0</v>
      </c>
    </row>
    <row r="501" spans="1:7">
      <c r="A501" t="s">
        <v>4</v>
      </c>
      <c r="B501" s="4" t="s">
        <v>5</v>
      </c>
      <c r="C501" s="4" t="s">
        <v>7</v>
      </c>
      <c r="D501" s="4" t="s">
        <v>11</v>
      </c>
      <c r="E501" s="4" t="s">
        <v>8</v>
      </c>
    </row>
    <row r="502" spans="1:7">
      <c r="A502" t="n">
        <v>4215</v>
      </c>
      <c r="B502" s="26" t="n">
        <v>51</v>
      </c>
      <c r="C502" s="7" t="n">
        <v>4</v>
      </c>
      <c r="D502" s="7" t="n">
        <v>32</v>
      </c>
      <c r="E502" s="7" t="s">
        <v>35</v>
      </c>
    </row>
    <row r="503" spans="1:7">
      <c r="A503" t="s">
        <v>4</v>
      </c>
      <c r="B503" s="4" t="s">
        <v>5</v>
      </c>
      <c r="C503" s="4" t="s">
        <v>11</v>
      </c>
    </row>
    <row r="504" spans="1:7">
      <c r="A504" t="n">
        <v>4228</v>
      </c>
      <c r="B504" s="24" t="n">
        <v>16</v>
      </c>
      <c r="C504" s="7" t="n">
        <v>0</v>
      </c>
    </row>
    <row r="505" spans="1:7">
      <c r="A505" t="s">
        <v>4</v>
      </c>
      <c r="B505" s="4" t="s">
        <v>5</v>
      </c>
      <c r="C505" s="4" t="s">
        <v>11</v>
      </c>
      <c r="D505" s="4" t="s">
        <v>36</v>
      </c>
      <c r="E505" s="4" t="s">
        <v>7</v>
      </c>
      <c r="F505" s="4" t="s">
        <v>7</v>
      </c>
      <c r="G505" s="4" t="s">
        <v>36</v>
      </c>
      <c r="H505" s="4" t="s">
        <v>7</v>
      </c>
      <c r="I505" s="4" t="s">
        <v>7</v>
      </c>
      <c r="J505" s="4" t="s">
        <v>36</v>
      </c>
      <c r="K505" s="4" t="s">
        <v>7</v>
      </c>
      <c r="L505" s="4" t="s">
        <v>7</v>
      </c>
      <c r="M505" s="4" t="s">
        <v>36</v>
      </c>
      <c r="N505" s="4" t="s">
        <v>7</v>
      </c>
      <c r="O505" s="4" t="s">
        <v>7</v>
      </c>
    </row>
    <row r="506" spans="1:7">
      <c r="A506" t="n">
        <v>4231</v>
      </c>
      <c r="B506" s="27" t="n">
        <v>26</v>
      </c>
      <c r="C506" s="7" t="n">
        <v>32</v>
      </c>
      <c r="D506" s="7" t="s">
        <v>72</v>
      </c>
      <c r="E506" s="7" t="n">
        <v>2</v>
      </c>
      <c r="F506" s="7" t="n">
        <v>3</v>
      </c>
      <c r="G506" s="7" t="s">
        <v>73</v>
      </c>
      <c r="H506" s="7" t="n">
        <v>2</v>
      </c>
      <c r="I506" s="7" t="n">
        <v>3</v>
      </c>
      <c r="J506" s="7" t="s">
        <v>74</v>
      </c>
      <c r="K506" s="7" t="n">
        <v>2</v>
      </c>
      <c r="L506" s="7" t="n">
        <v>3</v>
      </c>
      <c r="M506" s="7" t="s">
        <v>75</v>
      </c>
      <c r="N506" s="7" t="n">
        <v>2</v>
      </c>
      <c r="O506" s="7" t="n">
        <v>0</v>
      </c>
    </row>
    <row r="507" spans="1:7">
      <c r="A507" t="s">
        <v>4</v>
      </c>
      <c r="B507" s="4" t="s">
        <v>5</v>
      </c>
    </row>
    <row r="508" spans="1:7">
      <c r="A508" t="n">
        <v>4534</v>
      </c>
      <c r="B508" s="28" t="n">
        <v>28</v>
      </c>
    </row>
    <row r="509" spans="1:7">
      <c r="A509" t="s">
        <v>4</v>
      </c>
      <c r="B509" s="4" t="s">
        <v>5</v>
      </c>
      <c r="C509" s="4" t="s">
        <v>7</v>
      </c>
      <c r="D509" s="4" t="s">
        <v>11</v>
      </c>
      <c r="E509" s="4" t="s">
        <v>8</v>
      </c>
    </row>
    <row r="510" spans="1:7">
      <c r="A510" t="n">
        <v>4535</v>
      </c>
      <c r="B510" s="26" t="n">
        <v>51</v>
      </c>
      <c r="C510" s="7" t="n">
        <v>4</v>
      </c>
      <c r="D510" s="7" t="n">
        <v>0</v>
      </c>
      <c r="E510" s="7" t="s">
        <v>76</v>
      </c>
    </row>
    <row r="511" spans="1:7">
      <c r="A511" t="s">
        <v>4</v>
      </c>
      <c r="B511" s="4" t="s">
        <v>5</v>
      </c>
      <c r="C511" s="4" t="s">
        <v>11</v>
      </c>
    </row>
    <row r="512" spans="1:7">
      <c r="A512" t="n">
        <v>4548</v>
      </c>
      <c r="B512" s="24" t="n">
        <v>16</v>
      </c>
      <c r="C512" s="7" t="n">
        <v>0</v>
      </c>
    </row>
    <row r="513" spans="1:15">
      <c r="A513" t="s">
        <v>4</v>
      </c>
      <c r="B513" s="4" t="s">
        <v>5</v>
      </c>
      <c r="C513" s="4" t="s">
        <v>11</v>
      </c>
      <c r="D513" s="4" t="s">
        <v>36</v>
      </c>
      <c r="E513" s="4" t="s">
        <v>7</v>
      </c>
      <c r="F513" s="4" t="s">
        <v>7</v>
      </c>
    </row>
    <row r="514" spans="1:15">
      <c r="A514" t="n">
        <v>4551</v>
      </c>
      <c r="B514" s="27" t="n">
        <v>26</v>
      </c>
      <c r="C514" s="7" t="n">
        <v>0</v>
      </c>
      <c r="D514" s="7" t="s">
        <v>77</v>
      </c>
      <c r="E514" s="7" t="n">
        <v>2</v>
      </c>
      <c r="F514" s="7" t="n">
        <v>0</v>
      </c>
    </row>
    <row r="515" spans="1:15">
      <c r="A515" t="s">
        <v>4</v>
      </c>
      <c r="B515" s="4" t="s">
        <v>5</v>
      </c>
    </row>
    <row r="516" spans="1:15">
      <c r="A516" t="n">
        <v>4567</v>
      </c>
      <c r="B516" s="28" t="n">
        <v>28</v>
      </c>
    </row>
    <row r="517" spans="1:15">
      <c r="A517" t="s">
        <v>4</v>
      </c>
      <c r="B517" s="4" t="s">
        <v>5</v>
      </c>
      <c r="C517" s="4" t="s">
        <v>7</v>
      </c>
      <c r="D517" s="33" t="s">
        <v>78</v>
      </c>
      <c r="E517" s="4" t="s">
        <v>5</v>
      </c>
      <c r="F517" s="4" t="s">
        <v>7</v>
      </c>
      <c r="G517" s="4" t="s">
        <v>11</v>
      </c>
      <c r="H517" s="33" t="s">
        <v>79</v>
      </c>
      <c r="I517" s="4" t="s">
        <v>7</v>
      </c>
      <c r="J517" s="4" t="s">
        <v>12</v>
      </c>
    </row>
    <row r="518" spans="1:15">
      <c r="A518" t="n">
        <v>4568</v>
      </c>
      <c r="B518" s="10" t="n">
        <v>5</v>
      </c>
      <c r="C518" s="7" t="n">
        <v>28</v>
      </c>
      <c r="D518" s="33" t="s">
        <v>3</v>
      </c>
      <c r="E518" s="34" t="n">
        <v>64</v>
      </c>
      <c r="F518" s="7" t="n">
        <v>5</v>
      </c>
      <c r="G518" s="7" t="n">
        <v>3</v>
      </c>
      <c r="H518" s="33" t="s">
        <v>3</v>
      </c>
      <c r="I518" s="7" t="n">
        <v>1</v>
      </c>
      <c r="J518" s="11" t="n">
        <f t="normal" ca="1">A528</f>
        <v>0</v>
      </c>
    </row>
    <row r="519" spans="1:15">
      <c r="A519" t="s">
        <v>4</v>
      </c>
      <c r="B519" s="4" t="s">
        <v>5</v>
      </c>
      <c r="C519" s="4" t="s">
        <v>7</v>
      </c>
      <c r="D519" s="4" t="s">
        <v>11</v>
      </c>
      <c r="E519" s="4" t="s">
        <v>8</v>
      </c>
    </row>
    <row r="520" spans="1:15">
      <c r="A520" t="n">
        <v>4579</v>
      </c>
      <c r="B520" s="26" t="n">
        <v>51</v>
      </c>
      <c r="C520" s="7" t="n">
        <v>4</v>
      </c>
      <c r="D520" s="7" t="n">
        <v>3</v>
      </c>
      <c r="E520" s="7" t="s">
        <v>80</v>
      </c>
    </row>
    <row r="521" spans="1:15">
      <c r="A521" t="s">
        <v>4</v>
      </c>
      <c r="B521" s="4" t="s">
        <v>5</v>
      </c>
      <c r="C521" s="4" t="s">
        <v>11</v>
      </c>
    </row>
    <row r="522" spans="1:15">
      <c r="A522" t="n">
        <v>4592</v>
      </c>
      <c r="B522" s="24" t="n">
        <v>16</v>
      </c>
      <c r="C522" s="7" t="n">
        <v>0</v>
      </c>
    </row>
    <row r="523" spans="1:15">
      <c r="A523" t="s">
        <v>4</v>
      </c>
      <c r="B523" s="4" t="s">
        <v>5</v>
      </c>
      <c r="C523" s="4" t="s">
        <v>11</v>
      </c>
      <c r="D523" s="4" t="s">
        <v>36</v>
      </c>
      <c r="E523" s="4" t="s">
        <v>7</v>
      </c>
      <c r="F523" s="4" t="s">
        <v>7</v>
      </c>
    </row>
    <row r="524" spans="1:15">
      <c r="A524" t="n">
        <v>4595</v>
      </c>
      <c r="B524" s="27" t="n">
        <v>26</v>
      </c>
      <c r="C524" s="7" t="n">
        <v>3</v>
      </c>
      <c r="D524" s="7" t="s">
        <v>81</v>
      </c>
      <c r="E524" s="7" t="n">
        <v>2</v>
      </c>
      <c r="F524" s="7" t="n">
        <v>0</v>
      </c>
    </row>
    <row r="525" spans="1:15">
      <c r="A525" t="s">
        <v>4</v>
      </c>
      <c r="B525" s="4" t="s">
        <v>5</v>
      </c>
    </row>
    <row r="526" spans="1:15">
      <c r="A526" t="n">
        <v>4635</v>
      </c>
      <c r="B526" s="28" t="n">
        <v>28</v>
      </c>
    </row>
    <row r="527" spans="1:15">
      <c r="A527" t="s">
        <v>4</v>
      </c>
      <c r="B527" s="4" t="s">
        <v>5</v>
      </c>
      <c r="C527" s="4" t="s">
        <v>11</v>
      </c>
    </row>
    <row r="528" spans="1:15">
      <c r="A528" t="n">
        <v>4636</v>
      </c>
      <c r="B528" s="32" t="n">
        <v>12</v>
      </c>
      <c r="C528" s="7" t="n">
        <v>4</v>
      </c>
    </row>
    <row r="529" spans="1:10">
      <c r="A529" t="s">
        <v>4</v>
      </c>
      <c r="B529" s="4" t="s">
        <v>5</v>
      </c>
      <c r="C529" s="4" t="s">
        <v>12</v>
      </c>
    </row>
    <row r="530" spans="1:10">
      <c r="A530" t="n">
        <v>4639</v>
      </c>
      <c r="B530" s="16" t="n">
        <v>3</v>
      </c>
      <c r="C530" s="11" t="n">
        <f t="normal" ca="1">A540</f>
        <v>0</v>
      </c>
    </row>
    <row r="531" spans="1:10">
      <c r="A531" t="s">
        <v>4</v>
      </c>
      <c r="B531" s="4" t="s">
        <v>5</v>
      </c>
      <c r="C531" s="4" t="s">
        <v>7</v>
      </c>
      <c r="D531" s="4" t="s">
        <v>11</v>
      </c>
      <c r="E531" s="4" t="s">
        <v>8</v>
      </c>
    </row>
    <row r="532" spans="1:10">
      <c r="A532" t="n">
        <v>4644</v>
      </c>
      <c r="B532" s="26" t="n">
        <v>51</v>
      </c>
      <c r="C532" s="7" t="n">
        <v>4</v>
      </c>
      <c r="D532" s="7" t="n">
        <v>32</v>
      </c>
      <c r="E532" s="7" t="s">
        <v>82</v>
      </c>
    </row>
    <row r="533" spans="1:10">
      <c r="A533" t="s">
        <v>4</v>
      </c>
      <c r="B533" s="4" t="s">
        <v>5</v>
      </c>
      <c r="C533" s="4" t="s">
        <v>11</v>
      </c>
    </row>
    <row r="534" spans="1:10">
      <c r="A534" t="n">
        <v>4658</v>
      </c>
      <c r="B534" s="24" t="n">
        <v>16</v>
      </c>
      <c r="C534" s="7" t="n">
        <v>0</v>
      </c>
    </row>
    <row r="535" spans="1:10">
      <c r="A535" t="s">
        <v>4</v>
      </c>
      <c r="B535" s="4" t="s">
        <v>5</v>
      </c>
      <c r="C535" s="4" t="s">
        <v>11</v>
      </c>
      <c r="D535" s="4" t="s">
        <v>36</v>
      </c>
      <c r="E535" s="4" t="s">
        <v>7</v>
      </c>
      <c r="F535" s="4" t="s">
        <v>7</v>
      </c>
      <c r="G535" s="4" t="s">
        <v>36</v>
      </c>
      <c r="H535" s="4" t="s">
        <v>7</v>
      </c>
      <c r="I535" s="4" t="s">
        <v>7</v>
      </c>
    </row>
    <row r="536" spans="1:10">
      <c r="A536" t="n">
        <v>4661</v>
      </c>
      <c r="B536" s="27" t="n">
        <v>26</v>
      </c>
      <c r="C536" s="7" t="n">
        <v>32</v>
      </c>
      <c r="D536" s="7" t="s">
        <v>83</v>
      </c>
      <c r="E536" s="7" t="n">
        <v>2</v>
      </c>
      <c r="F536" s="7" t="n">
        <v>3</v>
      </c>
      <c r="G536" s="7" t="s">
        <v>84</v>
      </c>
      <c r="H536" s="7" t="n">
        <v>2</v>
      </c>
      <c r="I536" s="7" t="n">
        <v>0</v>
      </c>
    </row>
    <row r="537" spans="1:10">
      <c r="A537" t="s">
        <v>4</v>
      </c>
      <c r="B537" s="4" t="s">
        <v>5</v>
      </c>
    </row>
    <row r="538" spans="1:10">
      <c r="A538" t="n">
        <v>4800</v>
      </c>
      <c r="B538" s="28" t="n">
        <v>28</v>
      </c>
    </row>
    <row r="539" spans="1:10">
      <c r="A539" t="s">
        <v>4</v>
      </c>
      <c r="B539" s="4" t="s">
        <v>5</v>
      </c>
      <c r="C539" s="4" t="s">
        <v>12</v>
      </c>
    </row>
    <row r="540" spans="1:10">
      <c r="A540" t="n">
        <v>4801</v>
      </c>
      <c r="B540" s="16" t="n">
        <v>3</v>
      </c>
      <c r="C540" s="11" t="n">
        <f t="normal" ca="1">A710</f>
        <v>0</v>
      </c>
    </row>
    <row r="541" spans="1:10">
      <c r="A541" t="s">
        <v>4</v>
      </c>
      <c r="B541" s="4" t="s">
        <v>5</v>
      </c>
      <c r="C541" s="4" t="s">
        <v>7</v>
      </c>
      <c r="D541" s="4" t="s">
        <v>11</v>
      </c>
      <c r="E541" s="4" t="s">
        <v>7</v>
      </c>
      <c r="F541" s="4" t="s">
        <v>12</v>
      </c>
    </row>
    <row r="542" spans="1:10">
      <c r="A542" t="n">
        <v>4806</v>
      </c>
      <c r="B542" s="10" t="n">
        <v>5</v>
      </c>
      <c r="C542" s="7" t="n">
        <v>30</v>
      </c>
      <c r="D542" s="7" t="n">
        <v>9513</v>
      </c>
      <c r="E542" s="7" t="n">
        <v>1</v>
      </c>
      <c r="F542" s="11" t="n">
        <f t="normal" ca="1">A546</f>
        <v>0</v>
      </c>
    </row>
    <row r="543" spans="1:10">
      <c r="A543" t="s">
        <v>4</v>
      </c>
      <c r="B543" s="4" t="s">
        <v>5</v>
      </c>
      <c r="C543" s="4" t="s">
        <v>12</v>
      </c>
    </row>
    <row r="544" spans="1:10">
      <c r="A544" t="n">
        <v>4815</v>
      </c>
      <c r="B544" s="16" t="n">
        <v>3</v>
      </c>
      <c r="C544" s="11" t="n">
        <f t="normal" ca="1">A710</f>
        <v>0</v>
      </c>
    </row>
    <row r="545" spans="1:9">
      <c r="A545" t="s">
        <v>4</v>
      </c>
      <c r="B545" s="4" t="s">
        <v>5</v>
      </c>
      <c r="C545" s="4" t="s">
        <v>7</v>
      </c>
      <c r="D545" s="4" t="s">
        <v>11</v>
      </c>
      <c r="E545" s="4" t="s">
        <v>7</v>
      </c>
      <c r="F545" s="4" t="s">
        <v>12</v>
      </c>
    </row>
    <row r="546" spans="1:9">
      <c r="A546" t="n">
        <v>4820</v>
      </c>
      <c r="B546" s="10" t="n">
        <v>5</v>
      </c>
      <c r="C546" s="7" t="n">
        <v>30</v>
      </c>
      <c r="D546" s="7" t="n">
        <v>9724</v>
      </c>
      <c r="E546" s="7" t="n">
        <v>1</v>
      </c>
      <c r="F546" s="11" t="n">
        <f t="normal" ca="1">A550</f>
        <v>0</v>
      </c>
    </row>
    <row r="547" spans="1:9">
      <c r="A547" t="s">
        <v>4</v>
      </c>
      <c r="B547" s="4" t="s">
        <v>5</v>
      </c>
      <c r="C547" s="4" t="s">
        <v>12</v>
      </c>
    </row>
    <row r="548" spans="1:9">
      <c r="A548" t="n">
        <v>4829</v>
      </c>
      <c r="B548" s="16" t="n">
        <v>3</v>
      </c>
      <c r="C548" s="11" t="n">
        <f t="normal" ca="1">A710</f>
        <v>0</v>
      </c>
    </row>
    <row r="549" spans="1:9">
      <c r="A549" t="s">
        <v>4</v>
      </c>
      <c r="B549" s="4" t="s">
        <v>5</v>
      </c>
      <c r="C549" s="4" t="s">
        <v>7</v>
      </c>
      <c r="D549" s="4" t="s">
        <v>11</v>
      </c>
      <c r="E549" s="4" t="s">
        <v>7</v>
      </c>
      <c r="F549" s="4" t="s">
        <v>12</v>
      </c>
    </row>
    <row r="550" spans="1:9">
      <c r="A550" t="n">
        <v>4834</v>
      </c>
      <c r="B550" s="10" t="n">
        <v>5</v>
      </c>
      <c r="C550" s="7" t="n">
        <v>30</v>
      </c>
      <c r="D550" s="7" t="n">
        <v>9721</v>
      </c>
      <c r="E550" s="7" t="n">
        <v>1</v>
      </c>
      <c r="F550" s="11" t="n">
        <f t="normal" ca="1">A582</f>
        <v>0</v>
      </c>
    </row>
    <row r="551" spans="1:9">
      <c r="A551" t="s">
        <v>4</v>
      </c>
      <c r="B551" s="4" t="s">
        <v>5</v>
      </c>
      <c r="C551" s="4" t="s">
        <v>11</v>
      </c>
      <c r="D551" s="4" t="s">
        <v>7</v>
      </c>
      <c r="E551" s="4" t="s">
        <v>7</v>
      </c>
      <c r="F551" s="4" t="s">
        <v>8</v>
      </c>
    </row>
    <row r="552" spans="1:9">
      <c r="A552" t="n">
        <v>4843</v>
      </c>
      <c r="B552" s="23" t="n">
        <v>20</v>
      </c>
      <c r="C552" s="7" t="n">
        <v>65534</v>
      </c>
      <c r="D552" s="7" t="n">
        <v>3</v>
      </c>
      <c r="E552" s="7" t="n">
        <v>10</v>
      </c>
      <c r="F552" s="7" t="s">
        <v>34</v>
      </c>
    </row>
    <row r="553" spans="1:9">
      <c r="A553" t="s">
        <v>4</v>
      </c>
      <c r="B553" s="4" t="s">
        <v>5</v>
      </c>
      <c r="C553" s="4" t="s">
        <v>11</v>
      </c>
    </row>
    <row r="554" spans="1:9">
      <c r="A554" t="n">
        <v>4864</v>
      </c>
      <c r="B554" s="24" t="n">
        <v>16</v>
      </c>
      <c r="C554" s="7" t="n">
        <v>0</v>
      </c>
    </row>
    <row r="555" spans="1:9">
      <c r="A555" t="s">
        <v>4</v>
      </c>
      <c r="B555" s="4" t="s">
        <v>5</v>
      </c>
      <c r="C555" s="4" t="s">
        <v>7</v>
      </c>
      <c r="D555" s="4" t="s">
        <v>11</v>
      </c>
    </row>
    <row r="556" spans="1:9">
      <c r="A556" t="n">
        <v>4867</v>
      </c>
      <c r="B556" s="25" t="n">
        <v>22</v>
      </c>
      <c r="C556" s="7" t="n">
        <v>10</v>
      </c>
      <c r="D556" s="7" t="n">
        <v>0</v>
      </c>
    </row>
    <row r="557" spans="1:9">
      <c r="A557" t="s">
        <v>4</v>
      </c>
      <c r="B557" s="4" t="s">
        <v>5</v>
      </c>
      <c r="C557" s="4" t="s">
        <v>7</v>
      </c>
      <c r="D557" s="4" t="s">
        <v>11</v>
      </c>
      <c r="E557" s="4" t="s">
        <v>7</v>
      </c>
      <c r="F557" s="4" t="s">
        <v>7</v>
      </c>
      <c r="G557" s="4" t="s">
        <v>12</v>
      </c>
    </row>
    <row r="558" spans="1:9">
      <c r="A558" t="n">
        <v>4871</v>
      </c>
      <c r="B558" s="10" t="n">
        <v>5</v>
      </c>
      <c r="C558" s="7" t="n">
        <v>30</v>
      </c>
      <c r="D558" s="7" t="n">
        <v>4</v>
      </c>
      <c r="E558" s="7" t="n">
        <v>8</v>
      </c>
      <c r="F558" s="7" t="n">
        <v>1</v>
      </c>
      <c r="G558" s="11" t="n">
        <f t="normal" ca="1">A572</f>
        <v>0</v>
      </c>
    </row>
    <row r="559" spans="1:9">
      <c r="A559" t="s">
        <v>4</v>
      </c>
      <c r="B559" s="4" t="s">
        <v>5</v>
      </c>
      <c r="C559" s="4" t="s">
        <v>7</v>
      </c>
      <c r="D559" s="4" t="s">
        <v>11</v>
      </c>
      <c r="E559" s="4" t="s">
        <v>8</v>
      </c>
    </row>
    <row r="560" spans="1:9">
      <c r="A560" t="n">
        <v>4881</v>
      </c>
      <c r="B560" s="26" t="n">
        <v>51</v>
      </c>
      <c r="C560" s="7" t="n">
        <v>4</v>
      </c>
      <c r="D560" s="7" t="n">
        <v>32</v>
      </c>
      <c r="E560" s="7" t="s">
        <v>82</v>
      </c>
    </row>
    <row r="561" spans="1:7">
      <c r="A561" t="s">
        <v>4</v>
      </c>
      <c r="B561" s="4" t="s">
        <v>5</v>
      </c>
      <c r="C561" s="4" t="s">
        <v>11</v>
      </c>
    </row>
    <row r="562" spans="1:7">
      <c r="A562" t="n">
        <v>4895</v>
      </c>
      <c r="B562" s="24" t="n">
        <v>16</v>
      </c>
      <c r="C562" s="7" t="n">
        <v>0</v>
      </c>
    </row>
    <row r="563" spans="1:7">
      <c r="A563" t="s">
        <v>4</v>
      </c>
      <c r="B563" s="4" t="s">
        <v>5</v>
      </c>
      <c r="C563" s="4" t="s">
        <v>11</v>
      </c>
      <c r="D563" s="4" t="s">
        <v>36</v>
      </c>
      <c r="E563" s="4" t="s">
        <v>7</v>
      </c>
      <c r="F563" s="4" t="s">
        <v>7</v>
      </c>
      <c r="G563" s="4" t="s">
        <v>36</v>
      </c>
      <c r="H563" s="4" t="s">
        <v>7</v>
      </c>
      <c r="I563" s="4" t="s">
        <v>7</v>
      </c>
      <c r="J563" s="4" t="s">
        <v>36</v>
      </c>
      <c r="K563" s="4" t="s">
        <v>7</v>
      </c>
      <c r="L563" s="4" t="s">
        <v>7</v>
      </c>
    </row>
    <row r="564" spans="1:7">
      <c r="A564" t="n">
        <v>4898</v>
      </c>
      <c r="B564" s="27" t="n">
        <v>26</v>
      </c>
      <c r="C564" s="7" t="n">
        <v>32</v>
      </c>
      <c r="D564" s="7" t="s">
        <v>85</v>
      </c>
      <c r="E564" s="7" t="n">
        <v>2</v>
      </c>
      <c r="F564" s="7" t="n">
        <v>3</v>
      </c>
      <c r="G564" s="7" t="s">
        <v>86</v>
      </c>
      <c r="H564" s="7" t="n">
        <v>2</v>
      </c>
      <c r="I564" s="7" t="n">
        <v>3</v>
      </c>
      <c r="J564" s="7" t="s">
        <v>87</v>
      </c>
      <c r="K564" s="7" t="n">
        <v>2</v>
      </c>
      <c r="L564" s="7" t="n">
        <v>0</v>
      </c>
    </row>
    <row r="565" spans="1:7">
      <c r="A565" t="s">
        <v>4</v>
      </c>
      <c r="B565" s="4" t="s">
        <v>5</v>
      </c>
    </row>
    <row r="566" spans="1:7">
      <c r="A566" t="n">
        <v>5245</v>
      </c>
      <c r="B566" s="28" t="n">
        <v>28</v>
      </c>
    </row>
    <row r="567" spans="1:7">
      <c r="A567" t="s">
        <v>4</v>
      </c>
      <c r="B567" s="4" t="s">
        <v>5</v>
      </c>
      <c r="C567" s="4" t="s">
        <v>11</v>
      </c>
    </row>
    <row r="568" spans="1:7">
      <c r="A568" t="n">
        <v>5246</v>
      </c>
      <c r="B568" s="32" t="n">
        <v>12</v>
      </c>
      <c r="C568" s="7" t="n">
        <v>4</v>
      </c>
    </row>
    <row r="569" spans="1:7">
      <c r="A569" t="s">
        <v>4</v>
      </c>
      <c r="B569" s="4" t="s">
        <v>5</v>
      </c>
      <c r="C569" s="4" t="s">
        <v>12</v>
      </c>
    </row>
    <row r="570" spans="1:7">
      <c r="A570" t="n">
        <v>5249</v>
      </c>
      <c r="B570" s="16" t="n">
        <v>3</v>
      </c>
      <c r="C570" s="11" t="n">
        <f t="normal" ca="1">A580</f>
        <v>0</v>
      </c>
    </row>
    <row r="571" spans="1:7">
      <c r="A571" t="s">
        <v>4</v>
      </c>
      <c r="B571" s="4" t="s">
        <v>5</v>
      </c>
      <c r="C571" s="4" t="s">
        <v>7</v>
      </c>
      <c r="D571" s="4" t="s">
        <v>11</v>
      </c>
      <c r="E571" s="4" t="s">
        <v>8</v>
      </c>
    </row>
    <row r="572" spans="1:7">
      <c r="A572" t="n">
        <v>5254</v>
      </c>
      <c r="B572" s="26" t="n">
        <v>51</v>
      </c>
      <c r="C572" s="7" t="n">
        <v>4</v>
      </c>
      <c r="D572" s="7" t="n">
        <v>32</v>
      </c>
      <c r="E572" s="7" t="s">
        <v>82</v>
      </c>
    </row>
    <row r="573" spans="1:7">
      <c r="A573" t="s">
        <v>4</v>
      </c>
      <c r="B573" s="4" t="s">
        <v>5</v>
      </c>
      <c r="C573" s="4" t="s">
        <v>11</v>
      </c>
    </row>
    <row r="574" spans="1:7">
      <c r="A574" t="n">
        <v>5268</v>
      </c>
      <c r="B574" s="24" t="n">
        <v>16</v>
      </c>
      <c r="C574" s="7" t="n">
        <v>0</v>
      </c>
    </row>
    <row r="575" spans="1:7">
      <c r="A575" t="s">
        <v>4</v>
      </c>
      <c r="B575" s="4" t="s">
        <v>5</v>
      </c>
      <c r="C575" s="4" t="s">
        <v>11</v>
      </c>
      <c r="D575" s="4" t="s">
        <v>36</v>
      </c>
      <c r="E575" s="4" t="s">
        <v>7</v>
      </c>
      <c r="F575" s="4" t="s">
        <v>7</v>
      </c>
      <c r="G575" s="4" t="s">
        <v>36</v>
      </c>
      <c r="H575" s="4" t="s">
        <v>7</v>
      </c>
      <c r="I575" s="4" t="s">
        <v>7</v>
      </c>
    </row>
    <row r="576" spans="1:7">
      <c r="A576" t="n">
        <v>5271</v>
      </c>
      <c r="B576" s="27" t="n">
        <v>26</v>
      </c>
      <c r="C576" s="7" t="n">
        <v>32</v>
      </c>
      <c r="D576" s="7" t="s">
        <v>88</v>
      </c>
      <c r="E576" s="7" t="n">
        <v>2</v>
      </c>
      <c r="F576" s="7" t="n">
        <v>3</v>
      </c>
      <c r="G576" s="7" t="s">
        <v>89</v>
      </c>
      <c r="H576" s="7" t="n">
        <v>2</v>
      </c>
      <c r="I576" s="7" t="n">
        <v>0</v>
      </c>
    </row>
    <row r="577" spans="1:12">
      <c r="A577" t="s">
        <v>4</v>
      </c>
      <c r="B577" s="4" t="s">
        <v>5</v>
      </c>
    </row>
    <row r="578" spans="1:12">
      <c r="A578" t="n">
        <v>5446</v>
      </c>
      <c r="B578" s="28" t="n">
        <v>28</v>
      </c>
    </row>
    <row r="579" spans="1:12">
      <c r="A579" t="s">
        <v>4</v>
      </c>
      <c r="B579" s="4" t="s">
        <v>5</v>
      </c>
      <c r="C579" s="4" t="s">
        <v>12</v>
      </c>
    </row>
    <row r="580" spans="1:12">
      <c r="A580" t="n">
        <v>5447</v>
      </c>
      <c r="B580" s="16" t="n">
        <v>3</v>
      </c>
      <c r="C580" s="11" t="n">
        <f t="normal" ca="1">A710</f>
        <v>0</v>
      </c>
    </row>
    <row r="581" spans="1:12">
      <c r="A581" t="s">
        <v>4</v>
      </c>
      <c r="B581" s="4" t="s">
        <v>5</v>
      </c>
      <c r="C581" s="4" t="s">
        <v>7</v>
      </c>
      <c r="D581" s="4" t="s">
        <v>11</v>
      </c>
      <c r="E581" s="4" t="s">
        <v>7</v>
      </c>
      <c r="F581" s="4" t="s">
        <v>12</v>
      </c>
    </row>
    <row r="582" spans="1:12">
      <c r="A582" t="n">
        <v>5452</v>
      </c>
      <c r="B582" s="10" t="n">
        <v>5</v>
      </c>
      <c r="C582" s="7" t="n">
        <v>30</v>
      </c>
      <c r="D582" s="7" t="n">
        <v>9715</v>
      </c>
      <c r="E582" s="7" t="n">
        <v>1</v>
      </c>
      <c r="F582" s="11" t="n">
        <f t="normal" ca="1">A614</f>
        <v>0</v>
      </c>
    </row>
    <row r="583" spans="1:12">
      <c r="A583" t="s">
        <v>4</v>
      </c>
      <c r="B583" s="4" t="s">
        <v>5</v>
      </c>
      <c r="C583" s="4" t="s">
        <v>11</v>
      </c>
      <c r="D583" s="4" t="s">
        <v>7</v>
      </c>
      <c r="E583" s="4" t="s">
        <v>7</v>
      </c>
      <c r="F583" s="4" t="s">
        <v>8</v>
      </c>
    </row>
    <row r="584" spans="1:12">
      <c r="A584" t="n">
        <v>5461</v>
      </c>
      <c r="B584" s="23" t="n">
        <v>20</v>
      </c>
      <c r="C584" s="7" t="n">
        <v>65534</v>
      </c>
      <c r="D584" s="7" t="n">
        <v>3</v>
      </c>
      <c r="E584" s="7" t="n">
        <v>10</v>
      </c>
      <c r="F584" s="7" t="s">
        <v>34</v>
      </c>
    </row>
    <row r="585" spans="1:12">
      <c r="A585" t="s">
        <v>4</v>
      </c>
      <c r="B585" s="4" t="s">
        <v>5</v>
      </c>
      <c r="C585" s="4" t="s">
        <v>11</v>
      </c>
    </row>
    <row r="586" spans="1:12">
      <c r="A586" t="n">
        <v>5482</v>
      </c>
      <c r="B586" s="24" t="n">
        <v>16</v>
      </c>
      <c r="C586" s="7" t="n">
        <v>0</v>
      </c>
    </row>
    <row r="587" spans="1:12">
      <c r="A587" t="s">
        <v>4</v>
      </c>
      <c r="B587" s="4" t="s">
        <v>5</v>
      </c>
      <c r="C587" s="4" t="s">
        <v>7</v>
      </c>
      <c r="D587" s="4" t="s">
        <v>11</v>
      </c>
    </row>
    <row r="588" spans="1:12">
      <c r="A588" t="n">
        <v>5485</v>
      </c>
      <c r="B588" s="25" t="n">
        <v>22</v>
      </c>
      <c r="C588" s="7" t="n">
        <v>10</v>
      </c>
      <c r="D588" s="7" t="n">
        <v>0</v>
      </c>
    </row>
    <row r="589" spans="1:12">
      <c r="A589" t="s">
        <v>4</v>
      </c>
      <c r="B589" s="4" t="s">
        <v>5</v>
      </c>
      <c r="C589" s="4" t="s">
        <v>7</v>
      </c>
      <c r="D589" s="4" t="s">
        <v>11</v>
      </c>
      <c r="E589" s="4" t="s">
        <v>7</v>
      </c>
      <c r="F589" s="4" t="s">
        <v>7</v>
      </c>
      <c r="G589" s="4" t="s">
        <v>12</v>
      </c>
    </row>
    <row r="590" spans="1:12">
      <c r="A590" t="n">
        <v>5489</v>
      </c>
      <c r="B590" s="10" t="n">
        <v>5</v>
      </c>
      <c r="C590" s="7" t="n">
        <v>30</v>
      </c>
      <c r="D590" s="7" t="n">
        <v>4</v>
      </c>
      <c r="E590" s="7" t="n">
        <v>8</v>
      </c>
      <c r="F590" s="7" t="n">
        <v>1</v>
      </c>
      <c r="G590" s="11" t="n">
        <f t="normal" ca="1">A604</f>
        <v>0</v>
      </c>
    </row>
    <row r="591" spans="1:12">
      <c r="A591" t="s">
        <v>4</v>
      </c>
      <c r="B591" s="4" t="s">
        <v>5</v>
      </c>
      <c r="C591" s="4" t="s">
        <v>7</v>
      </c>
      <c r="D591" s="4" t="s">
        <v>11</v>
      </c>
      <c r="E591" s="4" t="s">
        <v>8</v>
      </c>
    </row>
    <row r="592" spans="1:12">
      <c r="A592" t="n">
        <v>5499</v>
      </c>
      <c r="B592" s="26" t="n">
        <v>51</v>
      </c>
      <c r="C592" s="7" t="n">
        <v>4</v>
      </c>
      <c r="D592" s="7" t="n">
        <v>32</v>
      </c>
      <c r="E592" s="7" t="s">
        <v>35</v>
      </c>
    </row>
    <row r="593" spans="1:7">
      <c r="A593" t="s">
        <v>4</v>
      </c>
      <c r="B593" s="4" t="s">
        <v>5</v>
      </c>
      <c r="C593" s="4" t="s">
        <v>11</v>
      </c>
    </row>
    <row r="594" spans="1:7">
      <c r="A594" t="n">
        <v>5512</v>
      </c>
      <c r="B594" s="24" t="n">
        <v>16</v>
      </c>
      <c r="C594" s="7" t="n">
        <v>0</v>
      </c>
    </row>
    <row r="595" spans="1:7">
      <c r="A595" t="s">
        <v>4</v>
      </c>
      <c r="B595" s="4" t="s">
        <v>5</v>
      </c>
      <c r="C595" s="4" t="s">
        <v>11</v>
      </c>
      <c r="D595" s="4" t="s">
        <v>36</v>
      </c>
      <c r="E595" s="4" t="s">
        <v>7</v>
      </c>
      <c r="F595" s="4" t="s">
        <v>7</v>
      </c>
      <c r="G595" s="4" t="s">
        <v>36</v>
      </c>
      <c r="H595" s="4" t="s">
        <v>7</v>
      </c>
      <c r="I595" s="4" t="s">
        <v>7</v>
      </c>
      <c r="J595" s="4" t="s">
        <v>36</v>
      </c>
      <c r="K595" s="4" t="s">
        <v>7</v>
      </c>
      <c r="L595" s="4" t="s">
        <v>7</v>
      </c>
      <c r="M595" s="4" t="s">
        <v>36</v>
      </c>
      <c r="N595" s="4" t="s">
        <v>7</v>
      </c>
      <c r="O595" s="4" t="s">
        <v>7</v>
      </c>
    </row>
    <row r="596" spans="1:7">
      <c r="A596" t="n">
        <v>5515</v>
      </c>
      <c r="B596" s="27" t="n">
        <v>26</v>
      </c>
      <c r="C596" s="7" t="n">
        <v>32</v>
      </c>
      <c r="D596" s="7" t="s">
        <v>90</v>
      </c>
      <c r="E596" s="7" t="n">
        <v>2</v>
      </c>
      <c r="F596" s="7" t="n">
        <v>3</v>
      </c>
      <c r="G596" s="7" t="s">
        <v>91</v>
      </c>
      <c r="H596" s="7" t="n">
        <v>2</v>
      </c>
      <c r="I596" s="7" t="n">
        <v>3</v>
      </c>
      <c r="J596" s="7" t="s">
        <v>92</v>
      </c>
      <c r="K596" s="7" t="n">
        <v>2</v>
      </c>
      <c r="L596" s="7" t="n">
        <v>3</v>
      </c>
      <c r="M596" s="7" t="s">
        <v>93</v>
      </c>
      <c r="N596" s="7" t="n">
        <v>2</v>
      </c>
      <c r="O596" s="7" t="n">
        <v>0</v>
      </c>
    </row>
    <row r="597" spans="1:7">
      <c r="A597" t="s">
        <v>4</v>
      </c>
      <c r="B597" s="4" t="s">
        <v>5</v>
      </c>
    </row>
    <row r="598" spans="1:7">
      <c r="A598" t="n">
        <v>5931</v>
      </c>
      <c r="B598" s="28" t="n">
        <v>28</v>
      </c>
    </row>
    <row r="599" spans="1:7">
      <c r="A599" t="s">
        <v>4</v>
      </c>
      <c r="B599" s="4" t="s">
        <v>5</v>
      </c>
      <c r="C599" s="4" t="s">
        <v>11</v>
      </c>
    </row>
    <row r="600" spans="1:7">
      <c r="A600" t="n">
        <v>5932</v>
      </c>
      <c r="B600" s="32" t="n">
        <v>12</v>
      </c>
      <c r="C600" s="7" t="n">
        <v>4</v>
      </c>
    </row>
    <row r="601" spans="1:7">
      <c r="A601" t="s">
        <v>4</v>
      </c>
      <c r="B601" s="4" t="s">
        <v>5</v>
      </c>
      <c r="C601" s="4" t="s">
        <v>12</v>
      </c>
    </row>
    <row r="602" spans="1:7">
      <c r="A602" t="n">
        <v>5935</v>
      </c>
      <c r="B602" s="16" t="n">
        <v>3</v>
      </c>
      <c r="C602" s="11" t="n">
        <f t="normal" ca="1">A612</f>
        <v>0</v>
      </c>
    </row>
    <row r="603" spans="1:7">
      <c r="A603" t="s">
        <v>4</v>
      </c>
      <c r="B603" s="4" t="s">
        <v>5</v>
      </c>
      <c r="C603" s="4" t="s">
        <v>7</v>
      </c>
      <c r="D603" s="4" t="s">
        <v>11</v>
      </c>
      <c r="E603" s="4" t="s">
        <v>8</v>
      </c>
    </row>
    <row r="604" spans="1:7">
      <c r="A604" t="n">
        <v>5940</v>
      </c>
      <c r="B604" s="26" t="n">
        <v>51</v>
      </c>
      <c r="C604" s="7" t="n">
        <v>4</v>
      </c>
      <c r="D604" s="7" t="n">
        <v>32</v>
      </c>
      <c r="E604" s="7" t="s">
        <v>35</v>
      </c>
    </row>
    <row r="605" spans="1:7">
      <c r="A605" t="s">
        <v>4</v>
      </c>
      <c r="B605" s="4" t="s">
        <v>5</v>
      </c>
      <c r="C605" s="4" t="s">
        <v>11</v>
      </c>
    </row>
    <row r="606" spans="1:7">
      <c r="A606" t="n">
        <v>5953</v>
      </c>
      <c r="B606" s="24" t="n">
        <v>16</v>
      </c>
      <c r="C606" s="7" t="n">
        <v>0</v>
      </c>
    </row>
    <row r="607" spans="1:7">
      <c r="A607" t="s">
        <v>4</v>
      </c>
      <c r="B607" s="4" t="s">
        <v>5</v>
      </c>
      <c r="C607" s="4" t="s">
        <v>11</v>
      </c>
      <c r="D607" s="4" t="s">
        <v>36</v>
      </c>
      <c r="E607" s="4" t="s">
        <v>7</v>
      </c>
      <c r="F607" s="4" t="s">
        <v>7</v>
      </c>
      <c r="G607" s="4" t="s">
        <v>36</v>
      </c>
      <c r="H607" s="4" t="s">
        <v>7</v>
      </c>
      <c r="I607" s="4" t="s">
        <v>7</v>
      </c>
    </row>
    <row r="608" spans="1:7">
      <c r="A608" t="n">
        <v>5956</v>
      </c>
      <c r="B608" s="27" t="n">
        <v>26</v>
      </c>
      <c r="C608" s="7" t="n">
        <v>32</v>
      </c>
      <c r="D608" s="7" t="s">
        <v>94</v>
      </c>
      <c r="E608" s="7" t="n">
        <v>2</v>
      </c>
      <c r="F608" s="7" t="n">
        <v>3</v>
      </c>
      <c r="G608" s="7" t="s">
        <v>95</v>
      </c>
      <c r="H608" s="7" t="n">
        <v>2</v>
      </c>
      <c r="I608" s="7" t="n">
        <v>0</v>
      </c>
    </row>
    <row r="609" spans="1:15">
      <c r="A609" t="s">
        <v>4</v>
      </c>
      <c r="B609" s="4" t="s">
        <v>5</v>
      </c>
    </row>
    <row r="610" spans="1:15">
      <c r="A610" t="n">
        <v>6196</v>
      </c>
      <c r="B610" s="28" t="n">
        <v>28</v>
      </c>
    </row>
    <row r="611" spans="1:15">
      <c r="A611" t="s">
        <v>4</v>
      </c>
      <c r="B611" s="4" t="s">
        <v>5</v>
      </c>
      <c r="C611" s="4" t="s">
        <v>12</v>
      </c>
    </row>
    <row r="612" spans="1:15">
      <c r="A612" t="n">
        <v>6197</v>
      </c>
      <c r="B612" s="16" t="n">
        <v>3</v>
      </c>
      <c r="C612" s="11" t="n">
        <f t="normal" ca="1">A710</f>
        <v>0</v>
      </c>
    </row>
    <row r="613" spans="1:15">
      <c r="A613" t="s">
        <v>4</v>
      </c>
      <c r="B613" s="4" t="s">
        <v>5</v>
      </c>
      <c r="C613" s="4" t="s">
        <v>7</v>
      </c>
      <c r="D613" s="4" t="s">
        <v>11</v>
      </c>
      <c r="E613" s="4" t="s">
        <v>7</v>
      </c>
      <c r="F613" s="4" t="s">
        <v>12</v>
      </c>
    </row>
    <row r="614" spans="1:15">
      <c r="A614" t="n">
        <v>6202</v>
      </c>
      <c r="B614" s="10" t="n">
        <v>5</v>
      </c>
      <c r="C614" s="7" t="n">
        <v>30</v>
      </c>
      <c r="D614" s="7" t="n">
        <v>9712</v>
      </c>
      <c r="E614" s="7" t="n">
        <v>1</v>
      </c>
      <c r="F614" s="11" t="n">
        <f t="normal" ca="1">A690</f>
        <v>0</v>
      </c>
    </row>
    <row r="615" spans="1:15">
      <c r="A615" t="s">
        <v>4</v>
      </c>
      <c r="B615" s="4" t="s">
        <v>5</v>
      </c>
      <c r="C615" s="4" t="s">
        <v>11</v>
      </c>
      <c r="D615" s="4" t="s">
        <v>7</v>
      </c>
      <c r="E615" s="4" t="s">
        <v>7</v>
      </c>
      <c r="F615" s="4" t="s">
        <v>8</v>
      </c>
    </row>
    <row r="616" spans="1:15">
      <c r="A616" t="n">
        <v>6211</v>
      </c>
      <c r="B616" s="23" t="n">
        <v>20</v>
      </c>
      <c r="C616" s="7" t="n">
        <v>65534</v>
      </c>
      <c r="D616" s="7" t="n">
        <v>3</v>
      </c>
      <c r="E616" s="7" t="n">
        <v>10</v>
      </c>
      <c r="F616" s="7" t="s">
        <v>34</v>
      </c>
    </row>
    <row r="617" spans="1:15">
      <c r="A617" t="s">
        <v>4</v>
      </c>
      <c r="B617" s="4" t="s">
        <v>5</v>
      </c>
      <c r="C617" s="4" t="s">
        <v>11</v>
      </c>
    </row>
    <row r="618" spans="1:15">
      <c r="A618" t="n">
        <v>6232</v>
      </c>
      <c r="B618" s="24" t="n">
        <v>16</v>
      </c>
      <c r="C618" s="7" t="n">
        <v>0</v>
      </c>
    </row>
    <row r="619" spans="1:15">
      <c r="A619" t="s">
        <v>4</v>
      </c>
      <c r="B619" s="4" t="s">
        <v>5</v>
      </c>
      <c r="C619" s="4" t="s">
        <v>7</v>
      </c>
      <c r="D619" s="4" t="s">
        <v>11</v>
      </c>
    </row>
    <row r="620" spans="1:15">
      <c r="A620" t="n">
        <v>6235</v>
      </c>
      <c r="B620" s="25" t="n">
        <v>22</v>
      </c>
      <c r="C620" s="7" t="n">
        <v>10</v>
      </c>
      <c r="D620" s="7" t="n">
        <v>0</v>
      </c>
    </row>
    <row r="621" spans="1:15">
      <c r="A621" t="s">
        <v>4</v>
      </c>
      <c r="B621" s="4" t="s">
        <v>5</v>
      </c>
      <c r="C621" s="4" t="s">
        <v>7</v>
      </c>
      <c r="D621" s="4" t="s">
        <v>11</v>
      </c>
      <c r="E621" s="4" t="s">
        <v>7</v>
      </c>
      <c r="F621" s="4" t="s">
        <v>7</v>
      </c>
      <c r="G621" s="4" t="s">
        <v>12</v>
      </c>
    </row>
    <row r="622" spans="1:15">
      <c r="A622" t="n">
        <v>6239</v>
      </c>
      <c r="B622" s="10" t="n">
        <v>5</v>
      </c>
      <c r="C622" s="7" t="n">
        <v>30</v>
      </c>
      <c r="D622" s="7" t="n">
        <v>9466</v>
      </c>
      <c r="E622" s="7" t="n">
        <v>8</v>
      </c>
      <c r="F622" s="7" t="n">
        <v>1</v>
      </c>
      <c r="G622" s="11" t="n">
        <f t="normal" ca="1">A680</f>
        <v>0</v>
      </c>
    </row>
    <row r="623" spans="1:15">
      <c r="A623" t="s">
        <v>4</v>
      </c>
      <c r="B623" s="4" t="s">
        <v>5</v>
      </c>
      <c r="C623" s="4" t="s">
        <v>7</v>
      </c>
      <c r="D623" s="4" t="s">
        <v>11</v>
      </c>
      <c r="E623" s="4" t="s">
        <v>8</v>
      </c>
    </row>
    <row r="624" spans="1:15">
      <c r="A624" t="n">
        <v>6249</v>
      </c>
      <c r="B624" s="26" t="n">
        <v>51</v>
      </c>
      <c r="C624" s="7" t="n">
        <v>4</v>
      </c>
      <c r="D624" s="7" t="n">
        <v>32</v>
      </c>
      <c r="E624" s="7" t="s">
        <v>96</v>
      </c>
    </row>
    <row r="625" spans="1:7">
      <c r="A625" t="s">
        <v>4</v>
      </c>
      <c r="B625" s="4" t="s">
        <v>5</v>
      </c>
      <c r="C625" s="4" t="s">
        <v>11</v>
      </c>
    </row>
    <row r="626" spans="1:7">
      <c r="A626" t="n">
        <v>6262</v>
      </c>
      <c r="B626" s="24" t="n">
        <v>16</v>
      </c>
      <c r="C626" s="7" t="n">
        <v>0</v>
      </c>
    </row>
    <row r="627" spans="1:7">
      <c r="A627" t="s">
        <v>4</v>
      </c>
      <c r="B627" s="4" t="s">
        <v>5</v>
      </c>
      <c r="C627" s="4" t="s">
        <v>11</v>
      </c>
      <c r="D627" s="4" t="s">
        <v>36</v>
      </c>
      <c r="E627" s="4" t="s">
        <v>7</v>
      </c>
      <c r="F627" s="4" t="s">
        <v>7</v>
      </c>
      <c r="G627" s="4" t="s">
        <v>36</v>
      </c>
      <c r="H627" s="4" t="s">
        <v>7</v>
      </c>
      <c r="I627" s="4" t="s">
        <v>7</v>
      </c>
    </row>
    <row r="628" spans="1:7">
      <c r="A628" t="n">
        <v>6265</v>
      </c>
      <c r="B628" s="27" t="n">
        <v>26</v>
      </c>
      <c r="C628" s="7" t="n">
        <v>32</v>
      </c>
      <c r="D628" s="7" t="s">
        <v>97</v>
      </c>
      <c r="E628" s="7" t="n">
        <v>2</v>
      </c>
      <c r="F628" s="7" t="n">
        <v>3</v>
      </c>
      <c r="G628" s="7" t="s">
        <v>98</v>
      </c>
      <c r="H628" s="7" t="n">
        <v>2</v>
      </c>
      <c r="I628" s="7" t="n">
        <v>0</v>
      </c>
    </row>
    <row r="629" spans="1:7">
      <c r="A629" t="s">
        <v>4</v>
      </c>
      <c r="B629" s="4" t="s">
        <v>5</v>
      </c>
    </row>
    <row r="630" spans="1:7">
      <c r="A630" t="n">
        <v>6472</v>
      </c>
      <c r="B630" s="28" t="n">
        <v>28</v>
      </c>
    </row>
    <row r="631" spans="1:7">
      <c r="A631" t="s">
        <v>4</v>
      </c>
      <c r="B631" s="4" t="s">
        <v>5</v>
      </c>
      <c r="C631" s="4" t="s">
        <v>7</v>
      </c>
      <c r="D631" s="33" t="s">
        <v>78</v>
      </c>
      <c r="E631" s="4" t="s">
        <v>5</v>
      </c>
      <c r="F631" s="4" t="s">
        <v>7</v>
      </c>
      <c r="G631" s="4" t="s">
        <v>11</v>
      </c>
      <c r="H631" s="33" t="s">
        <v>79</v>
      </c>
      <c r="I631" s="4" t="s">
        <v>7</v>
      </c>
      <c r="J631" s="4" t="s">
        <v>12</v>
      </c>
    </row>
    <row r="632" spans="1:7">
      <c r="A632" t="n">
        <v>6473</v>
      </c>
      <c r="B632" s="10" t="n">
        <v>5</v>
      </c>
      <c r="C632" s="7" t="n">
        <v>28</v>
      </c>
      <c r="D632" s="33" t="s">
        <v>3</v>
      </c>
      <c r="E632" s="34" t="n">
        <v>64</v>
      </c>
      <c r="F632" s="7" t="n">
        <v>5</v>
      </c>
      <c r="G632" s="7" t="n">
        <v>3</v>
      </c>
      <c r="H632" s="33" t="s">
        <v>3</v>
      </c>
      <c r="I632" s="7" t="n">
        <v>1</v>
      </c>
      <c r="J632" s="11" t="n">
        <f t="normal" ca="1">A652</f>
        <v>0</v>
      </c>
    </row>
    <row r="633" spans="1:7">
      <c r="A633" t="s">
        <v>4</v>
      </c>
      <c r="B633" s="4" t="s">
        <v>5</v>
      </c>
      <c r="C633" s="4" t="s">
        <v>7</v>
      </c>
      <c r="D633" s="4" t="s">
        <v>11</v>
      </c>
      <c r="E633" s="4" t="s">
        <v>8</v>
      </c>
    </row>
    <row r="634" spans="1:7">
      <c r="A634" t="n">
        <v>6484</v>
      </c>
      <c r="B634" s="26" t="n">
        <v>51</v>
      </c>
      <c r="C634" s="7" t="n">
        <v>4</v>
      </c>
      <c r="D634" s="7" t="n">
        <v>3</v>
      </c>
      <c r="E634" s="7" t="s">
        <v>82</v>
      </c>
    </row>
    <row r="635" spans="1:7">
      <c r="A635" t="s">
        <v>4</v>
      </c>
      <c r="B635" s="4" t="s">
        <v>5</v>
      </c>
      <c r="C635" s="4" t="s">
        <v>11</v>
      </c>
    </row>
    <row r="636" spans="1:7">
      <c r="A636" t="n">
        <v>6498</v>
      </c>
      <c r="B636" s="24" t="n">
        <v>16</v>
      </c>
      <c r="C636" s="7" t="n">
        <v>0</v>
      </c>
    </row>
    <row r="637" spans="1:7">
      <c r="A637" t="s">
        <v>4</v>
      </c>
      <c r="B637" s="4" t="s">
        <v>5</v>
      </c>
      <c r="C637" s="4" t="s">
        <v>11</v>
      </c>
      <c r="D637" s="4" t="s">
        <v>36</v>
      </c>
      <c r="E637" s="4" t="s">
        <v>7</v>
      </c>
      <c r="F637" s="4" t="s">
        <v>7</v>
      </c>
    </row>
    <row r="638" spans="1:7">
      <c r="A638" t="n">
        <v>6501</v>
      </c>
      <c r="B638" s="27" t="n">
        <v>26</v>
      </c>
      <c r="C638" s="7" t="n">
        <v>3</v>
      </c>
      <c r="D638" s="7" t="s">
        <v>99</v>
      </c>
      <c r="E638" s="7" t="n">
        <v>2</v>
      </c>
      <c r="F638" s="7" t="n">
        <v>0</v>
      </c>
    </row>
    <row r="639" spans="1:7">
      <c r="A639" t="s">
        <v>4</v>
      </c>
      <c r="B639" s="4" t="s">
        <v>5</v>
      </c>
    </row>
    <row r="640" spans="1:7">
      <c r="A640" t="n">
        <v>6606</v>
      </c>
      <c r="B640" s="28" t="n">
        <v>28</v>
      </c>
    </row>
    <row r="641" spans="1:10">
      <c r="A641" t="s">
        <v>4</v>
      </c>
      <c r="B641" s="4" t="s">
        <v>5</v>
      </c>
      <c r="C641" s="4" t="s">
        <v>7</v>
      </c>
      <c r="D641" s="4" t="s">
        <v>11</v>
      </c>
      <c r="E641" s="4" t="s">
        <v>8</v>
      </c>
    </row>
    <row r="642" spans="1:10">
      <c r="A642" t="n">
        <v>6607</v>
      </c>
      <c r="B642" s="26" t="n">
        <v>51</v>
      </c>
      <c r="C642" s="7" t="n">
        <v>4</v>
      </c>
      <c r="D642" s="7" t="n">
        <v>0</v>
      </c>
      <c r="E642" s="7" t="s">
        <v>100</v>
      </c>
    </row>
    <row r="643" spans="1:10">
      <c r="A643" t="s">
        <v>4</v>
      </c>
      <c r="B643" s="4" t="s">
        <v>5</v>
      </c>
      <c r="C643" s="4" t="s">
        <v>11</v>
      </c>
    </row>
    <row r="644" spans="1:10">
      <c r="A644" t="n">
        <v>6620</v>
      </c>
      <c r="B644" s="24" t="n">
        <v>16</v>
      </c>
      <c r="C644" s="7" t="n">
        <v>0</v>
      </c>
    </row>
    <row r="645" spans="1:10">
      <c r="A645" t="s">
        <v>4</v>
      </c>
      <c r="B645" s="4" t="s">
        <v>5</v>
      </c>
      <c r="C645" s="4" t="s">
        <v>11</v>
      </c>
      <c r="D645" s="4" t="s">
        <v>36</v>
      </c>
      <c r="E645" s="4" t="s">
        <v>7</v>
      </c>
      <c r="F645" s="4" t="s">
        <v>7</v>
      </c>
      <c r="G645" s="4" t="s">
        <v>36</v>
      </c>
      <c r="H645" s="4" t="s">
        <v>7</v>
      </c>
      <c r="I645" s="4" t="s">
        <v>7</v>
      </c>
    </row>
    <row r="646" spans="1:10">
      <c r="A646" t="n">
        <v>6623</v>
      </c>
      <c r="B646" s="27" t="n">
        <v>26</v>
      </c>
      <c r="C646" s="7" t="n">
        <v>0</v>
      </c>
      <c r="D646" s="7" t="s">
        <v>101</v>
      </c>
      <c r="E646" s="7" t="n">
        <v>2</v>
      </c>
      <c r="F646" s="7" t="n">
        <v>3</v>
      </c>
      <c r="G646" s="7" t="s">
        <v>102</v>
      </c>
      <c r="H646" s="7" t="n">
        <v>2</v>
      </c>
      <c r="I646" s="7" t="n">
        <v>0</v>
      </c>
    </row>
    <row r="647" spans="1:10">
      <c r="A647" t="s">
        <v>4</v>
      </c>
      <c r="B647" s="4" t="s">
        <v>5</v>
      </c>
    </row>
    <row r="648" spans="1:10">
      <c r="A648" t="n">
        <v>6779</v>
      </c>
      <c r="B648" s="28" t="n">
        <v>28</v>
      </c>
    </row>
    <row r="649" spans="1:10">
      <c r="A649" t="s">
        <v>4</v>
      </c>
      <c r="B649" s="4" t="s">
        <v>5</v>
      </c>
      <c r="C649" s="4" t="s">
        <v>12</v>
      </c>
    </row>
    <row r="650" spans="1:10">
      <c r="A650" t="n">
        <v>6780</v>
      </c>
      <c r="B650" s="16" t="n">
        <v>3</v>
      </c>
      <c r="C650" s="11" t="n">
        <f t="normal" ca="1">A660</f>
        <v>0</v>
      </c>
    </row>
    <row r="651" spans="1:10">
      <c r="A651" t="s">
        <v>4</v>
      </c>
      <c r="B651" s="4" t="s">
        <v>5</v>
      </c>
      <c r="C651" s="4" t="s">
        <v>7</v>
      </c>
      <c r="D651" s="4" t="s">
        <v>11</v>
      </c>
      <c r="E651" s="4" t="s">
        <v>8</v>
      </c>
    </row>
    <row r="652" spans="1:10">
      <c r="A652" t="n">
        <v>6785</v>
      </c>
      <c r="B652" s="26" t="n">
        <v>51</v>
      </c>
      <c r="C652" s="7" t="n">
        <v>4</v>
      </c>
      <c r="D652" s="7" t="n">
        <v>0</v>
      </c>
      <c r="E652" s="7" t="s">
        <v>82</v>
      </c>
    </row>
    <row r="653" spans="1:10">
      <c r="A653" t="s">
        <v>4</v>
      </c>
      <c r="B653" s="4" t="s">
        <v>5</v>
      </c>
      <c r="C653" s="4" t="s">
        <v>11</v>
      </c>
    </row>
    <row r="654" spans="1:10">
      <c r="A654" t="n">
        <v>6799</v>
      </c>
      <c r="B654" s="24" t="n">
        <v>16</v>
      </c>
      <c r="C654" s="7" t="n">
        <v>0</v>
      </c>
    </row>
    <row r="655" spans="1:10">
      <c r="A655" t="s">
        <v>4</v>
      </c>
      <c r="B655" s="4" t="s">
        <v>5</v>
      </c>
      <c r="C655" s="4" t="s">
        <v>11</v>
      </c>
      <c r="D655" s="4" t="s">
        <v>36</v>
      </c>
      <c r="E655" s="4" t="s">
        <v>7</v>
      </c>
      <c r="F655" s="4" t="s">
        <v>7</v>
      </c>
      <c r="G655" s="4" t="s">
        <v>36</v>
      </c>
      <c r="H655" s="4" t="s">
        <v>7</v>
      </c>
      <c r="I655" s="4" t="s">
        <v>7</v>
      </c>
      <c r="J655" s="4" t="s">
        <v>36</v>
      </c>
      <c r="K655" s="4" t="s">
        <v>7</v>
      </c>
      <c r="L655" s="4" t="s">
        <v>7</v>
      </c>
    </row>
    <row r="656" spans="1:10">
      <c r="A656" t="n">
        <v>6802</v>
      </c>
      <c r="B656" s="27" t="n">
        <v>26</v>
      </c>
      <c r="C656" s="7" t="n">
        <v>0</v>
      </c>
      <c r="D656" s="7" t="s">
        <v>103</v>
      </c>
      <c r="E656" s="7" t="n">
        <v>2</v>
      </c>
      <c r="F656" s="7" t="n">
        <v>3</v>
      </c>
      <c r="G656" s="7" t="s">
        <v>104</v>
      </c>
      <c r="H656" s="7" t="n">
        <v>2</v>
      </c>
      <c r="I656" s="7" t="n">
        <v>3</v>
      </c>
      <c r="J656" s="7" t="s">
        <v>105</v>
      </c>
      <c r="K656" s="7" t="n">
        <v>2</v>
      </c>
      <c r="L656" s="7" t="n">
        <v>0</v>
      </c>
    </row>
    <row r="657" spans="1:12">
      <c r="A657" t="s">
        <v>4</v>
      </c>
      <c r="B657" s="4" t="s">
        <v>5</v>
      </c>
    </row>
    <row r="658" spans="1:12">
      <c r="A658" t="n">
        <v>7022</v>
      </c>
      <c r="B658" s="28" t="n">
        <v>28</v>
      </c>
    </row>
    <row r="659" spans="1:12">
      <c r="A659" t="s">
        <v>4</v>
      </c>
      <c r="B659" s="4" t="s">
        <v>5</v>
      </c>
      <c r="C659" s="4" t="s">
        <v>7</v>
      </c>
      <c r="D659" s="4" t="s">
        <v>11</v>
      </c>
      <c r="E659" s="4" t="s">
        <v>8</v>
      </c>
    </row>
    <row r="660" spans="1:12">
      <c r="A660" t="n">
        <v>7023</v>
      </c>
      <c r="B660" s="26" t="n">
        <v>51</v>
      </c>
      <c r="C660" s="7" t="n">
        <v>4</v>
      </c>
      <c r="D660" s="7" t="n">
        <v>32</v>
      </c>
      <c r="E660" s="7" t="s">
        <v>35</v>
      </c>
    </row>
    <row r="661" spans="1:12">
      <c r="A661" t="s">
        <v>4</v>
      </c>
      <c r="B661" s="4" t="s">
        <v>5</v>
      </c>
      <c r="C661" s="4" t="s">
        <v>11</v>
      </c>
    </row>
    <row r="662" spans="1:12">
      <c r="A662" t="n">
        <v>7036</v>
      </c>
      <c r="B662" s="24" t="n">
        <v>16</v>
      </c>
      <c r="C662" s="7" t="n">
        <v>0</v>
      </c>
    </row>
    <row r="663" spans="1:12">
      <c r="A663" t="s">
        <v>4</v>
      </c>
      <c r="B663" s="4" t="s">
        <v>5</v>
      </c>
      <c r="C663" s="4" t="s">
        <v>11</v>
      </c>
      <c r="D663" s="4" t="s">
        <v>36</v>
      </c>
      <c r="E663" s="4" t="s">
        <v>7</v>
      </c>
      <c r="F663" s="4" t="s">
        <v>7</v>
      </c>
      <c r="G663" s="4" t="s">
        <v>36</v>
      </c>
      <c r="H663" s="4" t="s">
        <v>7</v>
      </c>
      <c r="I663" s="4" t="s">
        <v>7</v>
      </c>
      <c r="J663" s="4" t="s">
        <v>36</v>
      </c>
      <c r="K663" s="4" t="s">
        <v>7</v>
      </c>
      <c r="L663" s="4" t="s">
        <v>7</v>
      </c>
      <c r="M663" s="4" t="s">
        <v>36</v>
      </c>
      <c r="N663" s="4" t="s">
        <v>7</v>
      </c>
      <c r="O663" s="4" t="s">
        <v>7</v>
      </c>
      <c r="P663" s="4" t="s">
        <v>36</v>
      </c>
      <c r="Q663" s="4" t="s">
        <v>7</v>
      </c>
      <c r="R663" s="4" t="s">
        <v>7</v>
      </c>
    </row>
    <row r="664" spans="1:12">
      <c r="A664" t="n">
        <v>7039</v>
      </c>
      <c r="B664" s="27" t="n">
        <v>26</v>
      </c>
      <c r="C664" s="7" t="n">
        <v>32</v>
      </c>
      <c r="D664" s="7" t="s">
        <v>106</v>
      </c>
      <c r="E664" s="7" t="n">
        <v>2</v>
      </c>
      <c r="F664" s="7" t="n">
        <v>3</v>
      </c>
      <c r="G664" s="7" t="s">
        <v>107</v>
      </c>
      <c r="H664" s="7" t="n">
        <v>2</v>
      </c>
      <c r="I664" s="7" t="n">
        <v>3</v>
      </c>
      <c r="J664" s="7" t="s">
        <v>108</v>
      </c>
      <c r="K664" s="7" t="n">
        <v>2</v>
      </c>
      <c r="L664" s="7" t="n">
        <v>3</v>
      </c>
      <c r="M664" s="7" t="s">
        <v>109</v>
      </c>
      <c r="N664" s="7" t="n">
        <v>2</v>
      </c>
      <c r="O664" s="7" t="n">
        <v>3</v>
      </c>
      <c r="P664" s="7" t="s">
        <v>110</v>
      </c>
      <c r="Q664" s="7" t="n">
        <v>2</v>
      </c>
      <c r="R664" s="7" t="n">
        <v>0</v>
      </c>
    </row>
    <row r="665" spans="1:12">
      <c r="A665" t="s">
        <v>4</v>
      </c>
      <c r="B665" s="4" t="s">
        <v>5</v>
      </c>
    </row>
    <row r="666" spans="1:12">
      <c r="A666" t="n">
        <v>7471</v>
      </c>
      <c r="B666" s="28" t="n">
        <v>28</v>
      </c>
    </row>
    <row r="667" spans="1:12">
      <c r="A667" t="s">
        <v>4</v>
      </c>
      <c r="B667" s="4" t="s">
        <v>5</v>
      </c>
      <c r="C667" s="4" t="s">
        <v>7</v>
      </c>
      <c r="D667" s="4" t="s">
        <v>11</v>
      </c>
      <c r="E667" s="4" t="s">
        <v>8</v>
      </c>
    </row>
    <row r="668" spans="1:12">
      <c r="A668" t="n">
        <v>7472</v>
      </c>
      <c r="B668" s="26" t="n">
        <v>51</v>
      </c>
      <c r="C668" s="7" t="n">
        <v>4</v>
      </c>
      <c r="D668" s="7" t="n">
        <v>0</v>
      </c>
      <c r="E668" s="7" t="s">
        <v>80</v>
      </c>
    </row>
    <row r="669" spans="1:12">
      <c r="A669" t="s">
        <v>4</v>
      </c>
      <c r="B669" s="4" t="s">
        <v>5</v>
      </c>
      <c r="C669" s="4" t="s">
        <v>11</v>
      </c>
    </row>
    <row r="670" spans="1:12">
      <c r="A670" t="n">
        <v>7485</v>
      </c>
      <c r="B670" s="24" t="n">
        <v>16</v>
      </c>
      <c r="C670" s="7" t="n">
        <v>0</v>
      </c>
    </row>
    <row r="671" spans="1:12">
      <c r="A671" t="s">
        <v>4</v>
      </c>
      <c r="B671" s="4" t="s">
        <v>5</v>
      </c>
      <c r="C671" s="4" t="s">
        <v>11</v>
      </c>
      <c r="D671" s="4" t="s">
        <v>36</v>
      </c>
      <c r="E671" s="4" t="s">
        <v>7</v>
      </c>
      <c r="F671" s="4" t="s">
        <v>7</v>
      </c>
    </row>
    <row r="672" spans="1:12">
      <c r="A672" t="n">
        <v>7488</v>
      </c>
      <c r="B672" s="27" t="n">
        <v>26</v>
      </c>
      <c r="C672" s="7" t="n">
        <v>0</v>
      </c>
      <c r="D672" s="7" t="s">
        <v>111</v>
      </c>
      <c r="E672" s="7" t="n">
        <v>2</v>
      </c>
      <c r="F672" s="7" t="n">
        <v>0</v>
      </c>
    </row>
    <row r="673" spans="1:18">
      <c r="A673" t="s">
        <v>4</v>
      </c>
      <c r="B673" s="4" t="s">
        <v>5</v>
      </c>
    </row>
    <row r="674" spans="1:18">
      <c r="A674" t="n">
        <v>7516</v>
      </c>
      <c r="B674" s="28" t="n">
        <v>28</v>
      </c>
    </row>
    <row r="675" spans="1:18">
      <c r="A675" t="s">
        <v>4</v>
      </c>
      <c r="B675" s="4" t="s">
        <v>5</v>
      </c>
      <c r="C675" s="4" t="s">
        <v>11</v>
      </c>
    </row>
    <row r="676" spans="1:18">
      <c r="A676" t="n">
        <v>7517</v>
      </c>
      <c r="B676" s="32" t="n">
        <v>12</v>
      </c>
      <c r="C676" s="7" t="n">
        <v>9466</v>
      </c>
    </row>
    <row r="677" spans="1:18">
      <c r="A677" t="s">
        <v>4</v>
      </c>
      <c r="B677" s="4" t="s">
        <v>5</v>
      </c>
      <c r="C677" s="4" t="s">
        <v>12</v>
      </c>
    </row>
    <row r="678" spans="1:18">
      <c r="A678" t="n">
        <v>7520</v>
      </c>
      <c r="B678" s="16" t="n">
        <v>3</v>
      </c>
      <c r="C678" s="11" t="n">
        <f t="normal" ca="1">A688</f>
        <v>0</v>
      </c>
    </row>
    <row r="679" spans="1:18">
      <c r="A679" t="s">
        <v>4</v>
      </c>
      <c r="B679" s="4" t="s">
        <v>5</v>
      </c>
      <c r="C679" s="4" t="s">
        <v>7</v>
      </c>
      <c r="D679" s="4" t="s">
        <v>11</v>
      </c>
      <c r="E679" s="4" t="s">
        <v>8</v>
      </c>
    </row>
    <row r="680" spans="1:18">
      <c r="A680" t="n">
        <v>7525</v>
      </c>
      <c r="B680" s="26" t="n">
        <v>51</v>
      </c>
      <c r="C680" s="7" t="n">
        <v>4</v>
      </c>
      <c r="D680" s="7" t="n">
        <v>32</v>
      </c>
      <c r="E680" s="7" t="s">
        <v>112</v>
      </c>
    </row>
    <row r="681" spans="1:18">
      <c r="A681" t="s">
        <v>4</v>
      </c>
      <c r="B681" s="4" t="s">
        <v>5</v>
      </c>
      <c r="C681" s="4" t="s">
        <v>11</v>
      </c>
    </row>
    <row r="682" spans="1:18">
      <c r="A682" t="n">
        <v>7539</v>
      </c>
      <c r="B682" s="24" t="n">
        <v>16</v>
      </c>
      <c r="C682" s="7" t="n">
        <v>0</v>
      </c>
    </row>
    <row r="683" spans="1:18">
      <c r="A683" t="s">
        <v>4</v>
      </c>
      <c r="B683" s="4" t="s">
        <v>5</v>
      </c>
      <c r="C683" s="4" t="s">
        <v>11</v>
      </c>
      <c r="D683" s="4" t="s">
        <v>36</v>
      </c>
      <c r="E683" s="4" t="s">
        <v>7</v>
      </c>
      <c r="F683" s="4" t="s">
        <v>7</v>
      </c>
      <c r="G683" s="4" t="s">
        <v>36</v>
      </c>
      <c r="H683" s="4" t="s">
        <v>7</v>
      </c>
      <c r="I683" s="4" t="s">
        <v>7</v>
      </c>
    </row>
    <row r="684" spans="1:18">
      <c r="A684" t="n">
        <v>7542</v>
      </c>
      <c r="B684" s="27" t="n">
        <v>26</v>
      </c>
      <c r="C684" s="7" t="n">
        <v>32</v>
      </c>
      <c r="D684" s="7" t="s">
        <v>113</v>
      </c>
      <c r="E684" s="7" t="n">
        <v>2</v>
      </c>
      <c r="F684" s="7" t="n">
        <v>3</v>
      </c>
      <c r="G684" s="7" t="s">
        <v>114</v>
      </c>
      <c r="H684" s="7" t="n">
        <v>2</v>
      </c>
      <c r="I684" s="7" t="n">
        <v>0</v>
      </c>
    </row>
    <row r="685" spans="1:18">
      <c r="A685" t="s">
        <v>4</v>
      </c>
      <c r="B685" s="4" t="s">
        <v>5</v>
      </c>
    </row>
    <row r="686" spans="1:18">
      <c r="A686" t="n">
        <v>7718</v>
      </c>
      <c r="B686" s="28" t="n">
        <v>28</v>
      </c>
    </row>
    <row r="687" spans="1:18">
      <c r="A687" t="s">
        <v>4</v>
      </c>
      <c r="B687" s="4" t="s">
        <v>5</v>
      </c>
      <c r="C687" s="4" t="s">
        <v>12</v>
      </c>
    </row>
    <row r="688" spans="1:18">
      <c r="A688" t="n">
        <v>7719</v>
      </c>
      <c r="B688" s="16" t="n">
        <v>3</v>
      </c>
      <c r="C688" s="11" t="n">
        <f t="normal" ca="1">A710</f>
        <v>0</v>
      </c>
    </row>
    <row r="689" spans="1:9">
      <c r="A689" t="s">
        <v>4</v>
      </c>
      <c r="B689" s="4" t="s">
        <v>5</v>
      </c>
      <c r="C689" s="4" t="s">
        <v>7</v>
      </c>
      <c r="D689" s="4" t="s">
        <v>11</v>
      </c>
      <c r="E689" s="4" t="s">
        <v>7</v>
      </c>
      <c r="F689" s="4" t="s">
        <v>12</v>
      </c>
    </row>
    <row r="690" spans="1:9">
      <c r="A690" t="n">
        <v>7724</v>
      </c>
      <c r="B690" s="10" t="n">
        <v>5</v>
      </c>
      <c r="C690" s="7" t="n">
        <v>30</v>
      </c>
      <c r="D690" s="7" t="n">
        <v>8956</v>
      </c>
      <c r="E690" s="7" t="n">
        <v>1</v>
      </c>
      <c r="F690" s="11" t="n">
        <f t="normal" ca="1">A708</f>
        <v>0</v>
      </c>
    </row>
    <row r="691" spans="1:9">
      <c r="A691" t="s">
        <v>4</v>
      </c>
      <c r="B691" s="4" t="s">
        <v>5</v>
      </c>
      <c r="C691" s="4" t="s">
        <v>11</v>
      </c>
      <c r="D691" s="4" t="s">
        <v>7</v>
      </c>
      <c r="E691" s="4" t="s">
        <v>7</v>
      </c>
      <c r="F691" s="4" t="s">
        <v>8</v>
      </c>
    </row>
    <row r="692" spans="1:9">
      <c r="A692" t="n">
        <v>7733</v>
      </c>
      <c r="B692" s="23" t="n">
        <v>20</v>
      </c>
      <c r="C692" s="7" t="n">
        <v>65534</v>
      </c>
      <c r="D692" s="7" t="n">
        <v>3</v>
      </c>
      <c r="E692" s="7" t="n">
        <v>10</v>
      </c>
      <c r="F692" s="7" t="s">
        <v>34</v>
      </c>
    </row>
    <row r="693" spans="1:9">
      <c r="A693" t="s">
        <v>4</v>
      </c>
      <c r="B693" s="4" t="s">
        <v>5</v>
      </c>
      <c r="C693" s="4" t="s">
        <v>11</v>
      </c>
    </row>
    <row r="694" spans="1:9">
      <c r="A694" t="n">
        <v>7754</v>
      </c>
      <c r="B694" s="24" t="n">
        <v>16</v>
      </c>
      <c r="C694" s="7" t="n">
        <v>0</v>
      </c>
    </row>
    <row r="695" spans="1:9">
      <c r="A695" t="s">
        <v>4</v>
      </c>
      <c r="B695" s="4" t="s">
        <v>5</v>
      </c>
      <c r="C695" s="4" t="s">
        <v>7</v>
      </c>
      <c r="D695" s="4" t="s">
        <v>11</v>
      </c>
    </row>
    <row r="696" spans="1:9">
      <c r="A696" t="n">
        <v>7757</v>
      </c>
      <c r="B696" s="25" t="n">
        <v>22</v>
      </c>
      <c r="C696" s="7" t="n">
        <v>10</v>
      </c>
      <c r="D696" s="7" t="n">
        <v>0</v>
      </c>
    </row>
    <row r="697" spans="1:9">
      <c r="A697" t="s">
        <v>4</v>
      </c>
      <c r="B697" s="4" t="s">
        <v>5</v>
      </c>
      <c r="C697" s="4" t="s">
        <v>7</v>
      </c>
      <c r="D697" s="4" t="s">
        <v>11</v>
      </c>
      <c r="E697" s="4" t="s">
        <v>8</v>
      </c>
    </row>
    <row r="698" spans="1:9">
      <c r="A698" t="n">
        <v>7761</v>
      </c>
      <c r="B698" s="26" t="n">
        <v>51</v>
      </c>
      <c r="C698" s="7" t="n">
        <v>4</v>
      </c>
      <c r="D698" s="7" t="n">
        <v>32</v>
      </c>
      <c r="E698" s="7" t="s">
        <v>35</v>
      </c>
    </row>
    <row r="699" spans="1:9">
      <c r="A699" t="s">
        <v>4</v>
      </c>
      <c r="B699" s="4" t="s">
        <v>5</v>
      </c>
      <c r="C699" s="4" t="s">
        <v>11</v>
      </c>
    </row>
    <row r="700" spans="1:9">
      <c r="A700" t="n">
        <v>7774</v>
      </c>
      <c r="B700" s="24" t="n">
        <v>16</v>
      </c>
      <c r="C700" s="7" t="n">
        <v>0</v>
      </c>
    </row>
    <row r="701" spans="1:9">
      <c r="A701" t="s">
        <v>4</v>
      </c>
      <c r="B701" s="4" t="s">
        <v>5</v>
      </c>
      <c r="C701" s="4" t="s">
        <v>11</v>
      </c>
      <c r="D701" s="4" t="s">
        <v>36</v>
      </c>
      <c r="E701" s="4" t="s">
        <v>7</v>
      </c>
      <c r="F701" s="4" t="s">
        <v>7</v>
      </c>
      <c r="G701" s="4" t="s">
        <v>36</v>
      </c>
      <c r="H701" s="4" t="s">
        <v>7</v>
      </c>
      <c r="I701" s="4" t="s">
        <v>7</v>
      </c>
      <c r="J701" s="4" t="s">
        <v>36</v>
      </c>
      <c r="K701" s="4" t="s">
        <v>7</v>
      </c>
      <c r="L701" s="4" t="s">
        <v>7</v>
      </c>
    </row>
    <row r="702" spans="1:9">
      <c r="A702" t="n">
        <v>7777</v>
      </c>
      <c r="B702" s="27" t="n">
        <v>26</v>
      </c>
      <c r="C702" s="7" t="n">
        <v>32</v>
      </c>
      <c r="D702" s="7" t="s">
        <v>115</v>
      </c>
      <c r="E702" s="7" t="n">
        <v>2</v>
      </c>
      <c r="F702" s="7" t="n">
        <v>3</v>
      </c>
      <c r="G702" s="7" t="s">
        <v>116</v>
      </c>
      <c r="H702" s="7" t="n">
        <v>2</v>
      </c>
      <c r="I702" s="7" t="n">
        <v>3</v>
      </c>
      <c r="J702" s="7" t="s">
        <v>117</v>
      </c>
      <c r="K702" s="7" t="n">
        <v>2</v>
      </c>
      <c r="L702" s="7" t="n">
        <v>0</v>
      </c>
    </row>
    <row r="703" spans="1:9">
      <c r="A703" t="s">
        <v>4</v>
      </c>
      <c r="B703" s="4" t="s">
        <v>5</v>
      </c>
    </row>
    <row r="704" spans="1:9">
      <c r="A704" t="n">
        <v>8060</v>
      </c>
      <c r="B704" s="28" t="n">
        <v>28</v>
      </c>
    </row>
    <row r="705" spans="1:12">
      <c r="A705" t="s">
        <v>4</v>
      </c>
      <c r="B705" s="4" t="s">
        <v>5</v>
      </c>
      <c r="C705" s="4" t="s">
        <v>12</v>
      </c>
    </row>
    <row r="706" spans="1:12">
      <c r="A706" t="n">
        <v>8061</v>
      </c>
      <c r="B706" s="16" t="n">
        <v>3</v>
      </c>
      <c r="C706" s="11" t="n">
        <f t="normal" ca="1">A710</f>
        <v>0</v>
      </c>
    </row>
    <row r="707" spans="1:12">
      <c r="A707" t="s">
        <v>4</v>
      </c>
      <c r="B707" s="4" t="s">
        <v>5</v>
      </c>
      <c r="C707" s="4" t="s">
        <v>7</v>
      </c>
      <c r="D707" s="4" t="s">
        <v>11</v>
      </c>
      <c r="E707" s="4" t="s">
        <v>7</v>
      </c>
      <c r="F707" s="4" t="s">
        <v>12</v>
      </c>
    </row>
    <row r="708" spans="1:12">
      <c r="A708" t="n">
        <v>8066</v>
      </c>
      <c r="B708" s="10" t="n">
        <v>5</v>
      </c>
      <c r="C708" s="7" t="n">
        <v>30</v>
      </c>
      <c r="D708" s="7" t="n">
        <v>8955</v>
      </c>
      <c r="E708" s="7" t="n">
        <v>1</v>
      </c>
      <c r="F708" s="11" t="n">
        <f t="normal" ca="1">A710</f>
        <v>0</v>
      </c>
    </row>
    <row r="709" spans="1:12">
      <c r="A709" t="s">
        <v>4</v>
      </c>
      <c r="B709" s="4" t="s">
        <v>5</v>
      </c>
      <c r="C709" s="4" t="s">
        <v>7</v>
      </c>
    </row>
    <row r="710" spans="1:12">
      <c r="A710" t="n">
        <v>8075</v>
      </c>
      <c r="B710" s="29" t="n">
        <v>23</v>
      </c>
      <c r="C710" s="7" t="n">
        <v>10</v>
      </c>
    </row>
    <row r="711" spans="1:12">
      <c r="A711" t="s">
        <v>4</v>
      </c>
      <c r="B711" s="4" t="s">
        <v>5</v>
      </c>
      <c r="C711" s="4" t="s">
        <v>7</v>
      </c>
      <c r="D711" s="4" t="s">
        <v>8</v>
      </c>
    </row>
    <row r="712" spans="1:12">
      <c r="A712" t="n">
        <v>8077</v>
      </c>
      <c r="B712" s="6" t="n">
        <v>2</v>
      </c>
      <c r="C712" s="7" t="n">
        <v>10</v>
      </c>
      <c r="D712" s="7" t="s">
        <v>39</v>
      </c>
    </row>
    <row r="713" spans="1:12">
      <c r="A713" t="s">
        <v>4</v>
      </c>
      <c r="B713" s="4" t="s">
        <v>5</v>
      </c>
      <c r="C713" s="4" t="s">
        <v>7</v>
      </c>
    </row>
    <row r="714" spans="1:12">
      <c r="A714" t="n">
        <v>8100</v>
      </c>
      <c r="B714" s="30" t="n">
        <v>74</v>
      </c>
      <c r="C714" s="7" t="n">
        <v>46</v>
      </c>
    </row>
    <row r="715" spans="1:12">
      <c r="A715" t="s">
        <v>4</v>
      </c>
      <c r="B715" s="4" t="s">
        <v>5</v>
      </c>
      <c r="C715" s="4" t="s">
        <v>7</v>
      </c>
    </row>
    <row r="716" spans="1:12">
      <c r="A716" t="n">
        <v>8102</v>
      </c>
      <c r="B716" s="30" t="n">
        <v>74</v>
      </c>
      <c r="C716" s="7" t="n">
        <v>54</v>
      </c>
    </row>
    <row r="717" spans="1:12">
      <c r="A717" t="s">
        <v>4</v>
      </c>
      <c r="B717" s="4" t="s">
        <v>5</v>
      </c>
    </row>
    <row r="718" spans="1:12">
      <c r="A718" t="n">
        <v>8104</v>
      </c>
      <c r="B718" s="5" t="n">
        <v>1</v>
      </c>
    </row>
    <row r="719" spans="1:12" s="3" customFormat="1" customHeight="0">
      <c r="A719" s="3" t="s">
        <v>2</v>
      </c>
      <c r="B719" s="3" t="s">
        <v>118</v>
      </c>
    </row>
    <row r="720" spans="1:12">
      <c r="A720" t="s">
        <v>4</v>
      </c>
      <c r="B720" s="4" t="s">
        <v>5</v>
      </c>
      <c r="C720" s="4" t="s">
        <v>7</v>
      </c>
      <c r="D720" s="4" t="s">
        <v>11</v>
      </c>
      <c r="E720" s="4" t="s">
        <v>7</v>
      </c>
      <c r="F720" s="4" t="s">
        <v>7</v>
      </c>
      <c r="G720" s="4" t="s">
        <v>7</v>
      </c>
      <c r="H720" s="4" t="s">
        <v>11</v>
      </c>
      <c r="I720" s="4" t="s">
        <v>12</v>
      </c>
      <c r="J720" s="4" t="s">
        <v>11</v>
      </c>
      <c r="K720" s="4" t="s">
        <v>12</v>
      </c>
      <c r="L720" s="4" t="s">
        <v>11</v>
      </c>
      <c r="M720" s="4" t="s">
        <v>12</v>
      </c>
      <c r="N720" s="4" t="s">
        <v>11</v>
      </c>
      <c r="O720" s="4" t="s">
        <v>12</v>
      </c>
      <c r="P720" s="4" t="s">
        <v>12</v>
      </c>
    </row>
    <row r="721" spans="1:16">
      <c r="A721" t="n">
        <v>8108</v>
      </c>
      <c r="B721" s="18" t="n">
        <v>6</v>
      </c>
      <c r="C721" s="7" t="n">
        <v>33</v>
      </c>
      <c r="D721" s="7" t="n">
        <v>65534</v>
      </c>
      <c r="E721" s="7" t="n">
        <v>9</v>
      </c>
      <c r="F721" s="7" t="n">
        <v>1</v>
      </c>
      <c r="G721" s="7" t="n">
        <v>4</v>
      </c>
      <c r="H721" s="7" t="n">
        <v>2</v>
      </c>
      <c r="I721" s="11" t="n">
        <f t="normal" ca="1">A723</f>
        <v>0</v>
      </c>
      <c r="J721" s="7" t="n">
        <v>5</v>
      </c>
      <c r="K721" s="11" t="n">
        <f t="normal" ca="1">A763</f>
        <v>0</v>
      </c>
      <c r="L721" s="7" t="n">
        <v>6</v>
      </c>
      <c r="M721" s="11" t="n">
        <f t="normal" ca="1">A773</f>
        <v>0</v>
      </c>
      <c r="N721" s="7" t="n">
        <v>100</v>
      </c>
      <c r="O721" s="11" t="n">
        <f t="normal" ca="1">A777</f>
        <v>0</v>
      </c>
      <c r="P721" s="11" t="n">
        <f t="normal" ca="1">A805</f>
        <v>0</v>
      </c>
    </row>
    <row r="722" spans="1:16">
      <c r="A722" t="s">
        <v>4</v>
      </c>
      <c r="B722" s="4" t="s">
        <v>5</v>
      </c>
      <c r="C722" s="4" t="s">
        <v>7</v>
      </c>
      <c r="D722" s="4" t="s">
        <v>11</v>
      </c>
      <c r="E722" s="4" t="s">
        <v>7</v>
      </c>
      <c r="F722" s="4" t="s">
        <v>7</v>
      </c>
      <c r="G722" s="4" t="s">
        <v>12</v>
      </c>
    </row>
    <row r="723" spans="1:16">
      <c r="A723" t="n">
        <v>8143</v>
      </c>
      <c r="B723" s="10" t="n">
        <v>5</v>
      </c>
      <c r="C723" s="7" t="n">
        <v>30</v>
      </c>
      <c r="D723" s="7" t="n">
        <v>10261</v>
      </c>
      <c r="E723" s="7" t="n">
        <v>8</v>
      </c>
      <c r="F723" s="7" t="n">
        <v>1</v>
      </c>
      <c r="G723" s="11" t="n">
        <f t="normal" ca="1">A735</f>
        <v>0</v>
      </c>
    </row>
    <row r="724" spans="1:16">
      <c r="A724" t="s">
        <v>4</v>
      </c>
      <c r="B724" s="4" t="s">
        <v>5</v>
      </c>
      <c r="C724" s="4" t="s">
        <v>11</v>
      </c>
      <c r="D724" s="4" t="s">
        <v>13</v>
      </c>
      <c r="E724" s="4" t="s">
        <v>13</v>
      </c>
      <c r="F724" s="4" t="s">
        <v>13</v>
      </c>
      <c r="G724" s="4" t="s">
        <v>13</v>
      </c>
    </row>
    <row r="725" spans="1:16">
      <c r="A725" t="n">
        <v>8153</v>
      </c>
      <c r="B725" s="19" t="n">
        <v>46</v>
      </c>
      <c r="C725" s="7" t="n">
        <v>65534</v>
      </c>
      <c r="D725" s="7" t="n">
        <v>-4.55000019073486</v>
      </c>
      <c r="E725" s="7" t="n">
        <v>0</v>
      </c>
      <c r="F725" s="7" t="n">
        <v>-7.65999984741211</v>
      </c>
      <c r="G725" s="7" t="n">
        <v>67.6999969482422</v>
      </c>
    </row>
    <row r="726" spans="1:16">
      <c r="A726" t="s">
        <v>4</v>
      </c>
      <c r="B726" s="4" t="s">
        <v>5</v>
      </c>
      <c r="C726" s="4" t="s">
        <v>7</v>
      </c>
      <c r="D726" s="4" t="s">
        <v>11</v>
      </c>
      <c r="E726" s="4" t="s">
        <v>7</v>
      </c>
      <c r="F726" s="4" t="s">
        <v>8</v>
      </c>
      <c r="G726" s="4" t="s">
        <v>8</v>
      </c>
      <c r="H726" s="4" t="s">
        <v>8</v>
      </c>
      <c r="I726" s="4" t="s">
        <v>8</v>
      </c>
      <c r="J726" s="4" t="s">
        <v>8</v>
      </c>
      <c r="K726" s="4" t="s">
        <v>8</v>
      </c>
      <c r="L726" s="4" t="s">
        <v>8</v>
      </c>
      <c r="M726" s="4" t="s">
        <v>8</v>
      </c>
      <c r="N726" s="4" t="s">
        <v>8</v>
      </c>
      <c r="O726" s="4" t="s">
        <v>8</v>
      </c>
      <c r="P726" s="4" t="s">
        <v>8</v>
      </c>
      <c r="Q726" s="4" t="s">
        <v>8</v>
      </c>
      <c r="R726" s="4" t="s">
        <v>8</v>
      </c>
      <c r="S726" s="4" t="s">
        <v>8</v>
      </c>
      <c r="T726" s="4" t="s">
        <v>8</v>
      </c>
      <c r="U726" s="4" t="s">
        <v>8</v>
      </c>
    </row>
    <row r="727" spans="1:16">
      <c r="A727" t="n">
        <v>8172</v>
      </c>
      <c r="B727" s="20" t="n">
        <v>36</v>
      </c>
      <c r="C727" s="7" t="n">
        <v>8</v>
      </c>
      <c r="D727" s="7" t="n">
        <v>65534</v>
      </c>
      <c r="E727" s="7" t="n">
        <v>0</v>
      </c>
      <c r="F727" s="7" t="s">
        <v>119</v>
      </c>
      <c r="G727" s="7" t="s">
        <v>16</v>
      </c>
      <c r="H727" s="7" t="s">
        <v>16</v>
      </c>
      <c r="I727" s="7" t="s">
        <v>16</v>
      </c>
      <c r="J727" s="7" t="s">
        <v>16</v>
      </c>
      <c r="K727" s="7" t="s">
        <v>16</v>
      </c>
      <c r="L727" s="7" t="s">
        <v>16</v>
      </c>
      <c r="M727" s="7" t="s">
        <v>16</v>
      </c>
      <c r="N727" s="7" t="s">
        <v>16</v>
      </c>
      <c r="O727" s="7" t="s">
        <v>16</v>
      </c>
      <c r="P727" s="7" t="s">
        <v>16</v>
      </c>
      <c r="Q727" s="7" t="s">
        <v>16</v>
      </c>
      <c r="R727" s="7" t="s">
        <v>16</v>
      </c>
      <c r="S727" s="7" t="s">
        <v>16</v>
      </c>
      <c r="T727" s="7" t="s">
        <v>16</v>
      </c>
      <c r="U727" s="7" t="s">
        <v>16</v>
      </c>
    </row>
    <row r="728" spans="1:16">
      <c r="A728" t="s">
        <v>4</v>
      </c>
      <c r="B728" s="4" t="s">
        <v>5</v>
      </c>
      <c r="C728" s="4" t="s">
        <v>11</v>
      </c>
      <c r="D728" s="4" t="s">
        <v>7</v>
      </c>
      <c r="E728" s="4" t="s">
        <v>8</v>
      </c>
      <c r="F728" s="4" t="s">
        <v>13</v>
      </c>
      <c r="G728" s="4" t="s">
        <v>13</v>
      </c>
      <c r="H728" s="4" t="s">
        <v>13</v>
      </c>
    </row>
    <row r="729" spans="1:16">
      <c r="A729" t="n">
        <v>8206</v>
      </c>
      <c r="B729" s="21" t="n">
        <v>48</v>
      </c>
      <c r="C729" s="7" t="n">
        <v>65534</v>
      </c>
      <c r="D729" s="7" t="n">
        <v>0</v>
      </c>
      <c r="E729" s="7" t="s">
        <v>119</v>
      </c>
      <c r="F729" s="7" t="n">
        <v>0</v>
      </c>
      <c r="G729" s="7" t="n">
        <v>1</v>
      </c>
      <c r="H729" s="7" t="n">
        <v>1.40129846432482e-45</v>
      </c>
    </row>
    <row r="730" spans="1:16">
      <c r="A730" t="s">
        <v>4</v>
      </c>
      <c r="B730" s="4" t="s">
        <v>5</v>
      </c>
      <c r="C730" s="4" t="s">
        <v>11</v>
      </c>
      <c r="D730" s="4" t="s">
        <v>15</v>
      </c>
    </row>
    <row r="731" spans="1:16">
      <c r="A731" t="n">
        <v>8236</v>
      </c>
      <c r="B731" s="22" t="n">
        <v>43</v>
      </c>
      <c r="C731" s="7" t="n">
        <v>65534</v>
      </c>
      <c r="D731" s="7" t="n">
        <v>64</v>
      </c>
    </row>
    <row r="732" spans="1:16">
      <c r="A732" t="s">
        <v>4</v>
      </c>
      <c r="B732" s="4" t="s">
        <v>5</v>
      </c>
      <c r="C732" s="4" t="s">
        <v>12</v>
      </c>
    </row>
    <row r="733" spans="1:16">
      <c r="A733" t="n">
        <v>8243</v>
      </c>
      <c r="B733" s="16" t="n">
        <v>3</v>
      </c>
      <c r="C733" s="11" t="n">
        <f t="normal" ca="1">A761</f>
        <v>0</v>
      </c>
    </row>
    <row r="734" spans="1:16">
      <c r="A734" t="s">
        <v>4</v>
      </c>
      <c r="B734" s="4" t="s">
        <v>5</v>
      </c>
      <c r="C734" s="4" t="s">
        <v>11</v>
      </c>
      <c r="D734" s="4" t="s">
        <v>13</v>
      </c>
      <c r="E734" s="4" t="s">
        <v>13</v>
      </c>
      <c r="F734" s="4" t="s">
        <v>13</v>
      </c>
      <c r="G734" s="4" t="s">
        <v>13</v>
      </c>
    </row>
    <row r="735" spans="1:16">
      <c r="A735" t="n">
        <v>8248</v>
      </c>
      <c r="B735" s="19" t="n">
        <v>46</v>
      </c>
      <c r="C735" s="7" t="n">
        <v>65534</v>
      </c>
      <c r="D735" s="7" t="n">
        <v>-0.0900000035762787</v>
      </c>
      <c r="E735" s="7" t="n">
        <v>4</v>
      </c>
      <c r="F735" s="7" t="n">
        <v>-18.0900001525879</v>
      </c>
      <c r="G735" s="7" t="n">
        <v>177.100006103516</v>
      </c>
    </row>
    <row r="736" spans="1:16">
      <c r="A736" t="s">
        <v>4</v>
      </c>
      <c r="B736" s="4" t="s">
        <v>5</v>
      </c>
      <c r="C736" s="4" t="s">
        <v>11</v>
      </c>
      <c r="D736" s="4" t="s">
        <v>15</v>
      </c>
    </row>
    <row r="737" spans="1:21">
      <c r="A737" t="n">
        <v>8267</v>
      </c>
      <c r="B737" s="22" t="n">
        <v>43</v>
      </c>
      <c r="C737" s="7" t="n">
        <v>65534</v>
      </c>
      <c r="D737" s="7" t="n">
        <v>524288</v>
      </c>
    </row>
    <row r="738" spans="1:21">
      <c r="A738" t="s">
        <v>4</v>
      </c>
      <c r="B738" s="4" t="s">
        <v>5</v>
      </c>
      <c r="C738" s="4" t="s">
        <v>7</v>
      </c>
      <c r="D738" s="4" t="s">
        <v>11</v>
      </c>
      <c r="E738" s="4" t="s">
        <v>7</v>
      </c>
      <c r="F738" s="4" t="s">
        <v>8</v>
      </c>
      <c r="G738" s="4" t="s">
        <v>8</v>
      </c>
      <c r="H738" s="4" t="s">
        <v>8</v>
      </c>
      <c r="I738" s="4" t="s">
        <v>8</v>
      </c>
      <c r="J738" s="4" t="s">
        <v>8</v>
      </c>
      <c r="K738" s="4" t="s">
        <v>8</v>
      </c>
      <c r="L738" s="4" t="s">
        <v>8</v>
      </c>
      <c r="M738" s="4" t="s">
        <v>8</v>
      </c>
      <c r="N738" s="4" t="s">
        <v>8</v>
      </c>
      <c r="O738" s="4" t="s">
        <v>8</v>
      </c>
      <c r="P738" s="4" t="s">
        <v>8</v>
      </c>
      <c r="Q738" s="4" t="s">
        <v>8</v>
      </c>
      <c r="R738" s="4" t="s">
        <v>8</v>
      </c>
      <c r="S738" s="4" t="s">
        <v>8</v>
      </c>
      <c r="T738" s="4" t="s">
        <v>8</v>
      </c>
      <c r="U738" s="4" t="s">
        <v>8</v>
      </c>
    </row>
    <row r="739" spans="1:21">
      <c r="A739" t="n">
        <v>8274</v>
      </c>
      <c r="B739" s="20" t="n">
        <v>36</v>
      </c>
      <c r="C739" s="7" t="n">
        <v>8</v>
      </c>
      <c r="D739" s="7" t="n">
        <v>65534</v>
      </c>
      <c r="E739" s="7" t="n">
        <v>0</v>
      </c>
      <c r="F739" s="7" t="s">
        <v>120</v>
      </c>
      <c r="G739" s="7" t="s">
        <v>121</v>
      </c>
      <c r="H739" s="7" t="s">
        <v>122</v>
      </c>
      <c r="I739" s="7" t="s">
        <v>16</v>
      </c>
      <c r="J739" s="7" t="s">
        <v>16</v>
      </c>
      <c r="K739" s="7" t="s">
        <v>16</v>
      </c>
      <c r="L739" s="7" t="s">
        <v>16</v>
      </c>
      <c r="M739" s="7" t="s">
        <v>16</v>
      </c>
      <c r="N739" s="7" t="s">
        <v>16</v>
      </c>
      <c r="O739" s="7" t="s">
        <v>16</v>
      </c>
      <c r="P739" s="7" t="s">
        <v>16</v>
      </c>
      <c r="Q739" s="7" t="s">
        <v>16</v>
      </c>
      <c r="R739" s="7" t="s">
        <v>16</v>
      </c>
      <c r="S739" s="7" t="s">
        <v>16</v>
      </c>
      <c r="T739" s="7" t="s">
        <v>16</v>
      </c>
      <c r="U739" s="7" t="s">
        <v>16</v>
      </c>
    </row>
    <row r="740" spans="1:21">
      <c r="A740" t="s">
        <v>4</v>
      </c>
      <c r="B740" s="4" t="s">
        <v>5</v>
      </c>
      <c r="C740" s="4" t="s">
        <v>11</v>
      </c>
      <c r="D740" s="4" t="s">
        <v>7</v>
      </c>
      <c r="E740" s="4" t="s">
        <v>7</v>
      </c>
      <c r="F740" s="4" t="s">
        <v>8</v>
      </c>
    </row>
    <row r="741" spans="1:21">
      <c r="A741" t="n">
        <v>8322</v>
      </c>
      <c r="B741" s="35" t="n">
        <v>47</v>
      </c>
      <c r="C741" s="7" t="n">
        <v>65534</v>
      </c>
      <c r="D741" s="7" t="n">
        <v>0</v>
      </c>
      <c r="E741" s="7" t="n">
        <v>0</v>
      </c>
      <c r="F741" s="7" t="s">
        <v>123</v>
      </c>
    </row>
    <row r="742" spans="1:21">
      <c r="A742" t="s">
        <v>4</v>
      </c>
      <c r="B742" s="4" t="s">
        <v>5</v>
      </c>
      <c r="C742" s="4" t="s">
        <v>11</v>
      </c>
      <c r="D742" s="4" t="s">
        <v>7</v>
      </c>
      <c r="E742" s="4" t="s">
        <v>7</v>
      </c>
      <c r="F742" s="4" t="s">
        <v>8</v>
      </c>
    </row>
    <row r="743" spans="1:21">
      <c r="A743" t="n">
        <v>8343</v>
      </c>
      <c r="B743" s="35" t="n">
        <v>47</v>
      </c>
      <c r="C743" s="7" t="n">
        <v>65534</v>
      </c>
      <c r="D743" s="7" t="n">
        <v>0</v>
      </c>
      <c r="E743" s="7" t="n">
        <v>0</v>
      </c>
      <c r="F743" s="7" t="s">
        <v>122</v>
      </c>
    </row>
    <row r="744" spans="1:21">
      <c r="A744" t="s">
        <v>4</v>
      </c>
      <c r="B744" s="4" t="s">
        <v>5</v>
      </c>
      <c r="C744" s="4" t="s">
        <v>7</v>
      </c>
      <c r="D744" s="4" t="s">
        <v>11</v>
      </c>
      <c r="E744" s="4" t="s">
        <v>13</v>
      </c>
      <c r="F744" s="4" t="s">
        <v>13</v>
      </c>
      <c r="G744" s="4" t="s">
        <v>13</v>
      </c>
      <c r="H744" s="4" t="s">
        <v>13</v>
      </c>
      <c r="I744" s="4" t="s">
        <v>13</v>
      </c>
      <c r="J744" s="4" t="s">
        <v>7</v>
      </c>
      <c r="K744" s="4" t="s">
        <v>11</v>
      </c>
    </row>
    <row r="745" spans="1:21">
      <c r="A745" t="n">
        <v>8358</v>
      </c>
      <c r="B745" s="36" t="n">
        <v>57</v>
      </c>
      <c r="C745" s="7" t="n">
        <v>1</v>
      </c>
      <c r="D745" s="7" t="n">
        <v>65534</v>
      </c>
      <c r="E745" s="7" t="n">
        <v>-9999</v>
      </c>
      <c r="F745" s="7" t="n">
        <v>-9999</v>
      </c>
      <c r="G745" s="7" t="n">
        <v>-9999</v>
      </c>
      <c r="H745" s="7" t="n">
        <v>0</v>
      </c>
      <c r="I745" s="7" t="n">
        <v>0</v>
      </c>
      <c r="J745" s="7" t="n">
        <v>0</v>
      </c>
      <c r="K745" s="7" t="n">
        <v>0</v>
      </c>
    </row>
    <row r="746" spans="1:21">
      <c r="A746" t="s">
        <v>4</v>
      </c>
      <c r="B746" s="4" t="s">
        <v>5</v>
      </c>
      <c r="C746" s="4" t="s">
        <v>7</v>
      </c>
      <c r="D746" s="4" t="s">
        <v>15</v>
      </c>
      <c r="E746" s="4" t="s">
        <v>7</v>
      </c>
      <c r="F746" s="4" t="s">
        <v>12</v>
      </c>
    </row>
    <row r="747" spans="1:21">
      <c r="A747" t="n">
        <v>8385</v>
      </c>
      <c r="B747" s="10" t="n">
        <v>5</v>
      </c>
      <c r="C747" s="7" t="n">
        <v>0</v>
      </c>
      <c r="D747" s="7" t="n">
        <v>1</v>
      </c>
      <c r="E747" s="7" t="n">
        <v>1</v>
      </c>
      <c r="F747" s="11" t="n">
        <f t="normal" ca="1">A761</f>
        <v>0</v>
      </c>
    </row>
    <row r="748" spans="1:21">
      <c r="A748" t="s">
        <v>4</v>
      </c>
      <c r="B748" s="4" t="s">
        <v>5</v>
      </c>
      <c r="C748" s="4" t="s">
        <v>7</v>
      </c>
      <c r="D748" s="4" t="s">
        <v>11</v>
      </c>
      <c r="E748" s="4" t="s">
        <v>13</v>
      </c>
      <c r="F748" s="4" t="s">
        <v>13</v>
      </c>
      <c r="G748" s="4" t="s">
        <v>13</v>
      </c>
      <c r="H748" s="4" t="s">
        <v>13</v>
      </c>
      <c r="I748" s="4" t="s">
        <v>13</v>
      </c>
      <c r="J748" s="4" t="s">
        <v>7</v>
      </c>
      <c r="K748" s="4" t="s">
        <v>11</v>
      </c>
    </row>
    <row r="749" spans="1:21">
      <c r="A749" t="n">
        <v>8396</v>
      </c>
      <c r="B749" s="36" t="n">
        <v>57</v>
      </c>
      <c r="C749" s="7" t="n">
        <v>0</v>
      </c>
      <c r="D749" s="7" t="n">
        <v>65534</v>
      </c>
      <c r="E749" s="7" t="n">
        <v>-9999</v>
      </c>
      <c r="F749" s="7" t="n">
        <v>-9999</v>
      </c>
      <c r="G749" s="7" t="n">
        <v>-9999</v>
      </c>
      <c r="H749" s="7" t="n">
        <v>2</v>
      </c>
      <c r="I749" s="7" t="n">
        <v>1.5</v>
      </c>
      <c r="J749" s="7" t="n">
        <v>1</v>
      </c>
      <c r="K749" s="7" t="n">
        <v>0</v>
      </c>
    </row>
    <row r="750" spans="1:21">
      <c r="A750" t="s">
        <v>4</v>
      </c>
      <c r="B750" s="4" t="s">
        <v>5</v>
      </c>
      <c r="C750" s="4" t="s">
        <v>11</v>
      </c>
      <c r="D750" s="4" t="s">
        <v>7</v>
      </c>
    </row>
    <row r="751" spans="1:21">
      <c r="A751" t="n">
        <v>8423</v>
      </c>
      <c r="B751" s="37" t="n">
        <v>56</v>
      </c>
      <c r="C751" s="7" t="n">
        <v>65534</v>
      </c>
      <c r="D751" s="7" t="n">
        <v>0</v>
      </c>
    </row>
    <row r="752" spans="1:21">
      <c r="A752" t="s">
        <v>4</v>
      </c>
      <c r="B752" s="4" t="s">
        <v>5</v>
      </c>
      <c r="C752" s="4" t="s">
        <v>11</v>
      </c>
    </row>
    <row r="753" spans="1:21">
      <c r="A753" t="n">
        <v>8427</v>
      </c>
      <c r="B753" s="24" t="n">
        <v>16</v>
      </c>
      <c r="C753" s="7" t="n">
        <v>500</v>
      </c>
    </row>
    <row r="754" spans="1:21">
      <c r="A754" t="s">
        <v>4</v>
      </c>
      <c r="B754" s="4" t="s">
        <v>5</v>
      </c>
      <c r="C754" s="4" t="s">
        <v>11</v>
      </c>
      <c r="D754" s="4" t="s">
        <v>7</v>
      </c>
      <c r="E754" s="4" t="s">
        <v>7</v>
      </c>
      <c r="F754" s="4" t="s">
        <v>8</v>
      </c>
    </row>
    <row r="755" spans="1:21">
      <c r="A755" t="n">
        <v>8430</v>
      </c>
      <c r="B755" s="35" t="n">
        <v>47</v>
      </c>
      <c r="C755" s="7" t="n">
        <v>65534</v>
      </c>
      <c r="D755" s="7" t="n">
        <v>0</v>
      </c>
      <c r="E755" s="7" t="n">
        <v>0</v>
      </c>
      <c r="F755" s="7" t="s">
        <v>120</v>
      </c>
    </row>
    <row r="756" spans="1:21">
      <c r="A756" t="s">
        <v>4</v>
      </c>
      <c r="B756" s="4" t="s">
        <v>5</v>
      </c>
      <c r="C756" s="4" t="s">
        <v>11</v>
      </c>
    </row>
    <row r="757" spans="1:21">
      <c r="A757" t="n">
        <v>8445</v>
      </c>
      <c r="B757" s="24" t="n">
        <v>16</v>
      </c>
      <c r="C757" s="7" t="n">
        <v>4500</v>
      </c>
    </row>
    <row r="758" spans="1:21">
      <c r="A758" t="s">
        <v>4</v>
      </c>
      <c r="B758" s="4" t="s">
        <v>5</v>
      </c>
      <c r="C758" s="4" t="s">
        <v>12</v>
      </c>
    </row>
    <row r="759" spans="1:21">
      <c r="A759" t="n">
        <v>8448</v>
      </c>
      <c r="B759" s="16" t="n">
        <v>3</v>
      </c>
      <c r="C759" s="11" t="n">
        <f t="normal" ca="1">A747</f>
        <v>0</v>
      </c>
    </row>
    <row r="760" spans="1:21">
      <c r="A760" t="s">
        <v>4</v>
      </c>
      <c r="B760" s="4" t="s">
        <v>5</v>
      </c>
      <c r="C760" s="4" t="s">
        <v>12</v>
      </c>
    </row>
    <row r="761" spans="1:21">
      <c r="A761" t="n">
        <v>8453</v>
      </c>
      <c r="B761" s="16" t="n">
        <v>3</v>
      </c>
      <c r="C761" s="11" t="n">
        <f t="normal" ca="1">A805</f>
        <v>0</v>
      </c>
    </row>
    <row r="762" spans="1:21">
      <c r="A762" t="s">
        <v>4</v>
      </c>
      <c r="B762" s="4" t="s">
        <v>5</v>
      </c>
      <c r="C762" s="4" t="s">
        <v>11</v>
      </c>
      <c r="D762" s="4" t="s">
        <v>13</v>
      </c>
      <c r="E762" s="4" t="s">
        <v>13</v>
      </c>
      <c r="F762" s="4" t="s">
        <v>13</v>
      </c>
      <c r="G762" s="4" t="s">
        <v>13</v>
      </c>
    </row>
    <row r="763" spans="1:21">
      <c r="A763" t="n">
        <v>8458</v>
      </c>
      <c r="B763" s="19" t="n">
        <v>46</v>
      </c>
      <c r="C763" s="7" t="n">
        <v>65534</v>
      </c>
      <c r="D763" s="7" t="n">
        <v>-0.219999998807907</v>
      </c>
      <c r="E763" s="7" t="n">
        <v>0</v>
      </c>
      <c r="F763" s="7" t="n">
        <v>-3.10999989509583</v>
      </c>
      <c r="G763" s="7" t="n">
        <v>235.800003051758</v>
      </c>
    </row>
    <row r="764" spans="1:21">
      <c r="A764" t="s">
        <v>4</v>
      </c>
      <c r="B764" s="4" t="s">
        <v>5</v>
      </c>
      <c r="C764" s="4" t="s">
        <v>11</v>
      </c>
    </row>
    <row r="765" spans="1:21">
      <c r="A765" t="n">
        <v>8477</v>
      </c>
      <c r="B765" s="24" t="n">
        <v>16</v>
      </c>
      <c r="C765" s="7" t="n">
        <v>0</v>
      </c>
    </row>
    <row r="766" spans="1:21">
      <c r="A766" t="s">
        <v>4</v>
      </c>
      <c r="B766" s="4" t="s">
        <v>5</v>
      </c>
      <c r="C766" s="4" t="s">
        <v>11</v>
      </c>
      <c r="D766" s="4" t="s">
        <v>11</v>
      </c>
      <c r="E766" s="4" t="s">
        <v>11</v>
      </c>
    </row>
    <row r="767" spans="1:21">
      <c r="A767" t="n">
        <v>8480</v>
      </c>
      <c r="B767" s="31" t="n">
        <v>61</v>
      </c>
      <c r="C767" s="7" t="n">
        <v>65534</v>
      </c>
      <c r="D767" s="7" t="n">
        <v>5527</v>
      </c>
      <c r="E767" s="7" t="n">
        <v>0</v>
      </c>
    </row>
    <row r="768" spans="1:21">
      <c r="A768" t="s">
        <v>4</v>
      </c>
      <c r="B768" s="4" t="s">
        <v>5</v>
      </c>
      <c r="C768" s="4" t="s">
        <v>11</v>
      </c>
      <c r="D768" s="4" t="s">
        <v>11</v>
      </c>
      <c r="E768" s="4" t="s">
        <v>11</v>
      </c>
    </row>
    <row r="769" spans="1:7">
      <c r="A769" t="n">
        <v>8487</v>
      </c>
      <c r="B769" s="31" t="n">
        <v>61</v>
      </c>
      <c r="C769" s="7" t="n">
        <v>5527</v>
      </c>
      <c r="D769" s="7" t="n">
        <v>65534</v>
      </c>
      <c r="E769" s="7" t="n">
        <v>0</v>
      </c>
    </row>
    <row r="770" spans="1:7">
      <c r="A770" t="s">
        <v>4</v>
      </c>
      <c r="B770" s="4" t="s">
        <v>5</v>
      </c>
      <c r="C770" s="4" t="s">
        <v>12</v>
      </c>
    </row>
    <row r="771" spans="1:7">
      <c r="A771" t="n">
        <v>8494</v>
      </c>
      <c r="B771" s="16" t="n">
        <v>3</v>
      </c>
      <c r="C771" s="11" t="n">
        <f t="normal" ca="1">A805</f>
        <v>0</v>
      </c>
    </row>
    <row r="772" spans="1:7">
      <c r="A772" t="s">
        <v>4</v>
      </c>
      <c r="B772" s="4" t="s">
        <v>5</v>
      </c>
      <c r="C772" s="4" t="s">
        <v>11</v>
      </c>
      <c r="D772" s="4" t="s">
        <v>13</v>
      </c>
      <c r="E772" s="4" t="s">
        <v>13</v>
      </c>
      <c r="F772" s="4" t="s">
        <v>13</v>
      </c>
      <c r="G772" s="4" t="s">
        <v>13</v>
      </c>
    </row>
    <row r="773" spans="1:7">
      <c r="A773" t="n">
        <v>8499</v>
      </c>
      <c r="B773" s="19" t="n">
        <v>46</v>
      </c>
      <c r="C773" s="7" t="n">
        <v>65534</v>
      </c>
      <c r="D773" s="7" t="n">
        <v>-23.2900009155273</v>
      </c>
      <c r="E773" s="7" t="n">
        <v>4.01000022888184</v>
      </c>
      <c r="F773" s="7" t="n">
        <v>-16.1100006103516</v>
      </c>
      <c r="G773" s="7" t="n">
        <v>295.5</v>
      </c>
    </row>
    <row r="774" spans="1:7">
      <c r="A774" t="s">
        <v>4</v>
      </c>
      <c r="B774" s="4" t="s">
        <v>5</v>
      </c>
      <c r="C774" s="4" t="s">
        <v>12</v>
      </c>
    </row>
    <row r="775" spans="1:7">
      <c r="A775" t="n">
        <v>8518</v>
      </c>
      <c r="B775" s="16" t="n">
        <v>3</v>
      </c>
      <c r="C775" s="11" t="n">
        <f t="normal" ca="1">A805</f>
        <v>0</v>
      </c>
    </row>
    <row r="776" spans="1:7">
      <c r="A776" t="s">
        <v>4</v>
      </c>
      <c r="B776" s="4" t="s">
        <v>5</v>
      </c>
      <c r="C776" s="4" t="s">
        <v>11</v>
      </c>
      <c r="D776" s="4" t="s">
        <v>13</v>
      </c>
      <c r="E776" s="4" t="s">
        <v>13</v>
      </c>
      <c r="F776" s="4" t="s">
        <v>13</v>
      </c>
      <c r="G776" s="4" t="s">
        <v>13</v>
      </c>
    </row>
    <row r="777" spans="1:7">
      <c r="A777" t="n">
        <v>8523</v>
      </c>
      <c r="B777" s="19" t="n">
        <v>46</v>
      </c>
      <c r="C777" s="7" t="n">
        <v>65534</v>
      </c>
      <c r="D777" s="7" t="n">
        <v>-0.0900000035762787</v>
      </c>
      <c r="E777" s="7" t="n">
        <v>4</v>
      </c>
      <c r="F777" s="7" t="n">
        <v>-18.0900001525879</v>
      </c>
      <c r="G777" s="7" t="n">
        <v>177.100006103516</v>
      </c>
    </row>
    <row r="778" spans="1:7">
      <c r="A778" t="s">
        <v>4</v>
      </c>
      <c r="B778" s="4" t="s">
        <v>5</v>
      </c>
      <c r="C778" s="4" t="s">
        <v>11</v>
      </c>
      <c r="D778" s="4" t="s">
        <v>15</v>
      </c>
    </row>
    <row r="779" spans="1:7">
      <c r="A779" t="n">
        <v>8542</v>
      </c>
      <c r="B779" s="22" t="n">
        <v>43</v>
      </c>
      <c r="C779" s="7" t="n">
        <v>65534</v>
      </c>
      <c r="D779" s="7" t="n">
        <v>524288</v>
      </c>
    </row>
    <row r="780" spans="1:7">
      <c r="A780" t="s">
        <v>4</v>
      </c>
      <c r="B780" s="4" t="s">
        <v>5</v>
      </c>
      <c r="C780" s="4" t="s">
        <v>7</v>
      </c>
      <c r="D780" s="4" t="s">
        <v>11</v>
      </c>
      <c r="E780" s="4" t="s">
        <v>7</v>
      </c>
      <c r="F780" s="4" t="s">
        <v>8</v>
      </c>
      <c r="G780" s="4" t="s">
        <v>8</v>
      </c>
      <c r="H780" s="4" t="s">
        <v>8</v>
      </c>
      <c r="I780" s="4" t="s">
        <v>8</v>
      </c>
      <c r="J780" s="4" t="s">
        <v>8</v>
      </c>
      <c r="K780" s="4" t="s">
        <v>8</v>
      </c>
      <c r="L780" s="4" t="s">
        <v>8</v>
      </c>
      <c r="M780" s="4" t="s">
        <v>8</v>
      </c>
      <c r="N780" s="4" t="s">
        <v>8</v>
      </c>
      <c r="O780" s="4" t="s">
        <v>8</v>
      </c>
      <c r="P780" s="4" t="s">
        <v>8</v>
      </c>
      <c r="Q780" s="4" t="s">
        <v>8</v>
      </c>
      <c r="R780" s="4" t="s">
        <v>8</v>
      </c>
      <c r="S780" s="4" t="s">
        <v>8</v>
      </c>
      <c r="T780" s="4" t="s">
        <v>8</v>
      </c>
      <c r="U780" s="4" t="s">
        <v>8</v>
      </c>
    </row>
    <row r="781" spans="1:7">
      <c r="A781" t="n">
        <v>8549</v>
      </c>
      <c r="B781" s="20" t="n">
        <v>36</v>
      </c>
      <c r="C781" s="7" t="n">
        <v>8</v>
      </c>
      <c r="D781" s="7" t="n">
        <v>65534</v>
      </c>
      <c r="E781" s="7" t="n">
        <v>0</v>
      </c>
      <c r="F781" s="7" t="s">
        <v>120</v>
      </c>
      <c r="G781" s="7" t="s">
        <v>121</v>
      </c>
      <c r="H781" s="7" t="s">
        <v>122</v>
      </c>
      <c r="I781" s="7" t="s">
        <v>16</v>
      </c>
      <c r="J781" s="7" t="s">
        <v>16</v>
      </c>
      <c r="K781" s="7" t="s">
        <v>16</v>
      </c>
      <c r="L781" s="7" t="s">
        <v>16</v>
      </c>
      <c r="M781" s="7" t="s">
        <v>16</v>
      </c>
      <c r="N781" s="7" t="s">
        <v>16</v>
      </c>
      <c r="O781" s="7" t="s">
        <v>16</v>
      </c>
      <c r="P781" s="7" t="s">
        <v>16</v>
      </c>
      <c r="Q781" s="7" t="s">
        <v>16</v>
      </c>
      <c r="R781" s="7" t="s">
        <v>16</v>
      </c>
      <c r="S781" s="7" t="s">
        <v>16</v>
      </c>
      <c r="T781" s="7" t="s">
        <v>16</v>
      </c>
      <c r="U781" s="7" t="s">
        <v>16</v>
      </c>
    </row>
    <row r="782" spans="1:7">
      <c r="A782" t="s">
        <v>4</v>
      </c>
      <c r="B782" s="4" t="s">
        <v>5</v>
      </c>
      <c r="C782" s="4" t="s">
        <v>11</v>
      </c>
      <c r="D782" s="4" t="s">
        <v>7</v>
      </c>
      <c r="E782" s="4" t="s">
        <v>7</v>
      </c>
      <c r="F782" s="4" t="s">
        <v>8</v>
      </c>
    </row>
    <row r="783" spans="1:7">
      <c r="A783" t="n">
        <v>8597</v>
      </c>
      <c r="B783" s="35" t="n">
        <v>47</v>
      </c>
      <c r="C783" s="7" t="n">
        <v>65534</v>
      </c>
      <c r="D783" s="7" t="n">
        <v>0</v>
      </c>
      <c r="E783" s="7" t="n">
        <v>0</v>
      </c>
      <c r="F783" s="7" t="s">
        <v>123</v>
      </c>
    </row>
    <row r="784" spans="1:7">
      <c r="A784" t="s">
        <v>4</v>
      </c>
      <c r="B784" s="4" t="s">
        <v>5</v>
      </c>
      <c r="C784" s="4" t="s">
        <v>11</v>
      </c>
      <c r="D784" s="4" t="s">
        <v>7</v>
      </c>
      <c r="E784" s="4" t="s">
        <v>7</v>
      </c>
      <c r="F784" s="4" t="s">
        <v>8</v>
      </c>
    </row>
    <row r="785" spans="1:21">
      <c r="A785" t="n">
        <v>8618</v>
      </c>
      <c r="B785" s="35" t="n">
        <v>47</v>
      </c>
      <c r="C785" s="7" t="n">
        <v>65534</v>
      </c>
      <c r="D785" s="7" t="n">
        <v>0</v>
      </c>
      <c r="E785" s="7" t="n">
        <v>0</v>
      </c>
      <c r="F785" s="7" t="s">
        <v>122</v>
      </c>
    </row>
    <row r="786" spans="1:21">
      <c r="A786" t="s">
        <v>4</v>
      </c>
      <c r="B786" s="4" t="s">
        <v>5</v>
      </c>
      <c r="C786" s="4" t="s">
        <v>7</v>
      </c>
      <c r="D786" s="4" t="s">
        <v>11</v>
      </c>
      <c r="E786" s="4" t="s">
        <v>13</v>
      </c>
      <c r="F786" s="4" t="s">
        <v>13</v>
      </c>
      <c r="G786" s="4" t="s">
        <v>13</v>
      </c>
      <c r="H786" s="4" t="s">
        <v>13</v>
      </c>
      <c r="I786" s="4" t="s">
        <v>13</v>
      </c>
      <c r="J786" s="4" t="s">
        <v>7</v>
      </c>
      <c r="K786" s="4" t="s">
        <v>11</v>
      </c>
    </row>
    <row r="787" spans="1:21">
      <c r="A787" t="n">
        <v>8633</v>
      </c>
      <c r="B787" s="36" t="n">
        <v>57</v>
      </c>
      <c r="C787" s="7" t="n">
        <v>1</v>
      </c>
      <c r="D787" s="7" t="n">
        <v>65534</v>
      </c>
      <c r="E787" s="7" t="n">
        <v>-9999</v>
      </c>
      <c r="F787" s="7" t="n">
        <v>-9999</v>
      </c>
      <c r="G787" s="7" t="n">
        <v>-9999</v>
      </c>
      <c r="H787" s="7" t="n">
        <v>0</v>
      </c>
      <c r="I787" s="7" t="n">
        <v>0</v>
      </c>
      <c r="J787" s="7" t="n">
        <v>0</v>
      </c>
      <c r="K787" s="7" t="n">
        <v>0</v>
      </c>
    </row>
    <row r="788" spans="1:21">
      <c r="A788" t="s">
        <v>4</v>
      </c>
      <c r="B788" s="4" t="s">
        <v>5</v>
      </c>
      <c r="C788" s="4" t="s">
        <v>7</v>
      </c>
      <c r="D788" s="4" t="s">
        <v>15</v>
      </c>
      <c r="E788" s="4" t="s">
        <v>7</v>
      </c>
      <c r="F788" s="4" t="s">
        <v>12</v>
      </c>
    </row>
    <row r="789" spans="1:21">
      <c r="A789" t="n">
        <v>8660</v>
      </c>
      <c r="B789" s="10" t="n">
        <v>5</v>
      </c>
      <c r="C789" s="7" t="n">
        <v>0</v>
      </c>
      <c r="D789" s="7" t="n">
        <v>1</v>
      </c>
      <c r="E789" s="7" t="n">
        <v>1</v>
      </c>
      <c r="F789" s="11" t="n">
        <f t="normal" ca="1">A803</f>
        <v>0</v>
      </c>
    </row>
    <row r="790" spans="1:21">
      <c r="A790" t="s">
        <v>4</v>
      </c>
      <c r="B790" s="4" t="s">
        <v>5</v>
      </c>
      <c r="C790" s="4" t="s">
        <v>7</v>
      </c>
      <c r="D790" s="4" t="s">
        <v>11</v>
      </c>
      <c r="E790" s="4" t="s">
        <v>13</v>
      </c>
      <c r="F790" s="4" t="s">
        <v>13</v>
      </c>
      <c r="G790" s="4" t="s">
        <v>13</v>
      </c>
      <c r="H790" s="4" t="s">
        <v>13</v>
      </c>
      <c r="I790" s="4" t="s">
        <v>13</v>
      </c>
      <c r="J790" s="4" t="s">
        <v>7</v>
      </c>
      <c r="K790" s="4" t="s">
        <v>11</v>
      </c>
    </row>
    <row r="791" spans="1:21">
      <c r="A791" t="n">
        <v>8671</v>
      </c>
      <c r="B791" s="36" t="n">
        <v>57</v>
      </c>
      <c r="C791" s="7" t="n">
        <v>0</v>
      </c>
      <c r="D791" s="7" t="n">
        <v>65534</v>
      </c>
      <c r="E791" s="7" t="n">
        <v>-9999</v>
      </c>
      <c r="F791" s="7" t="n">
        <v>-9999</v>
      </c>
      <c r="G791" s="7" t="n">
        <v>-9999</v>
      </c>
      <c r="H791" s="7" t="n">
        <v>2</v>
      </c>
      <c r="I791" s="7" t="n">
        <v>1.5</v>
      </c>
      <c r="J791" s="7" t="n">
        <v>1</v>
      </c>
      <c r="K791" s="7" t="n">
        <v>0</v>
      </c>
    </row>
    <row r="792" spans="1:21">
      <c r="A792" t="s">
        <v>4</v>
      </c>
      <c r="B792" s="4" t="s">
        <v>5</v>
      </c>
      <c r="C792" s="4" t="s">
        <v>11</v>
      </c>
      <c r="D792" s="4" t="s">
        <v>7</v>
      </c>
    </row>
    <row r="793" spans="1:21">
      <c r="A793" t="n">
        <v>8698</v>
      </c>
      <c r="B793" s="37" t="n">
        <v>56</v>
      </c>
      <c r="C793" s="7" t="n">
        <v>65534</v>
      </c>
      <c r="D793" s="7" t="n">
        <v>0</v>
      </c>
    </row>
    <row r="794" spans="1:21">
      <c r="A794" t="s">
        <v>4</v>
      </c>
      <c r="B794" s="4" t="s">
        <v>5</v>
      </c>
      <c r="C794" s="4" t="s">
        <v>11</v>
      </c>
    </row>
    <row r="795" spans="1:21">
      <c r="A795" t="n">
        <v>8702</v>
      </c>
      <c r="B795" s="24" t="n">
        <v>16</v>
      </c>
      <c r="C795" s="7" t="n">
        <v>500</v>
      </c>
    </row>
    <row r="796" spans="1:21">
      <c r="A796" t="s">
        <v>4</v>
      </c>
      <c r="B796" s="4" t="s">
        <v>5</v>
      </c>
      <c r="C796" s="4" t="s">
        <v>11</v>
      </c>
      <c r="D796" s="4" t="s">
        <v>7</v>
      </c>
      <c r="E796" s="4" t="s">
        <v>7</v>
      </c>
      <c r="F796" s="4" t="s">
        <v>8</v>
      </c>
    </row>
    <row r="797" spans="1:21">
      <c r="A797" t="n">
        <v>8705</v>
      </c>
      <c r="B797" s="35" t="n">
        <v>47</v>
      </c>
      <c r="C797" s="7" t="n">
        <v>65534</v>
      </c>
      <c r="D797" s="7" t="n">
        <v>0</v>
      </c>
      <c r="E797" s="7" t="n">
        <v>0</v>
      </c>
      <c r="F797" s="7" t="s">
        <v>120</v>
      </c>
    </row>
    <row r="798" spans="1:21">
      <c r="A798" t="s">
        <v>4</v>
      </c>
      <c r="B798" s="4" t="s">
        <v>5</v>
      </c>
      <c r="C798" s="4" t="s">
        <v>11</v>
      </c>
    </row>
    <row r="799" spans="1:21">
      <c r="A799" t="n">
        <v>8720</v>
      </c>
      <c r="B799" s="24" t="n">
        <v>16</v>
      </c>
      <c r="C799" s="7" t="n">
        <v>4500</v>
      </c>
    </row>
    <row r="800" spans="1:21">
      <c r="A800" t="s">
        <v>4</v>
      </c>
      <c r="B800" s="4" t="s">
        <v>5</v>
      </c>
      <c r="C800" s="4" t="s">
        <v>12</v>
      </c>
    </row>
    <row r="801" spans="1:11">
      <c r="A801" t="n">
        <v>8723</v>
      </c>
      <c r="B801" s="16" t="n">
        <v>3</v>
      </c>
      <c r="C801" s="11" t="n">
        <f t="normal" ca="1">A789</f>
        <v>0</v>
      </c>
    </row>
    <row r="802" spans="1:11">
      <c r="A802" t="s">
        <v>4</v>
      </c>
      <c r="B802" s="4" t="s">
        <v>5</v>
      </c>
      <c r="C802" s="4" t="s">
        <v>12</v>
      </c>
    </row>
    <row r="803" spans="1:11">
      <c r="A803" t="n">
        <v>8728</v>
      </c>
      <c r="B803" s="16" t="n">
        <v>3</v>
      </c>
      <c r="C803" s="11" t="n">
        <f t="normal" ca="1">A805</f>
        <v>0</v>
      </c>
    </row>
    <row r="804" spans="1:11">
      <c r="A804" t="s">
        <v>4</v>
      </c>
      <c r="B804" s="4" t="s">
        <v>5</v>
      </c>
    </row>
    <row r="805" spans="1:11">
      <c r="A805" t="n">
        <v>8733</v>
      </c>
      <c r="B805" s="5" t="n">
        <v>1</v>
      </c>
    </row>
    <row r="806" spans="1:11" s="3" customFormat="1" customHeight="0">
      <c r="A806" s="3" t="s">
        <v>2</v>
      </c>
      <c r="B806" s="3" t="s">
        <v>124</v>
      </c>
    </row>
    <row r="807" spans="1:11">
      <c r="A807" t="s">
        <v>4</v>
      </c>
      <c r="B807" s="4" t="s">
        <v>5</v>
      </c>
      <c r="C807" s="4" t="s">
        <v>7</v>
      </c>
      <c r="D807" s="4" t="s">
        <v>11</v>
      </c>
      <c r="E807" s="4" t="s">
        <v>7</v>
      </c>
      <c r="F807" s="4" t="s">
        <v>12</v>
      </c>
    </row>
    <row r="808" spans="1:11">
      <c r="A808" t="n">
        <v>8736</v>
      </c>
      <c r="B808" s="10" t="n">
        <v>5</v>
      </c>
      <c r="C808" s="7" t="n">
        <v>30</v>
      </c>
      <c r="D808" s="7" t="n">
        <v>10225</v>
      </c>
      <c r="E808" s="7" t="n">
        <v>1</v>
      </c>
      <c r="F808" s="11" t="n">
        <f t="normal" ca="1">A812</f>
        <v>0</v>
      </c>
    </row>
    <row r="809" spans="1:11">
      <c r="A809" t="s">
        <v>4</v>
      </c>
      <c r="B809" s="4" t="s">
        <v>5</v>
      </c>
      <c r="C809" s="4" t="s">
        <v>12</v>
      </c>
    </row>
    <row r="810" spans="1:11">
      <c r="A810" t="n">
        <v>8745</v>
      </c>
      <c r="B810" s="16" t="n">
        <v>3</v>
      </c>
      <c r="C810" s="11" t="n">
        <f t="normal" ca="1">A1002</f>
        <v>0</v>
      </c>
    </row>
    <row r="811" spans="1:11">
      <c r="A811" t="s">
        <v>4</v>
      </c>
      <c r="B811" s="4" t="s">
        <v>5</v>
      </c>
      <c r="C811" s="4" t="s">
        <v>7</v>
      </c>
      <c r="D811" s="4" t="s">
        <v>11</v>
      </c>
      <c r="E811" s="4" t="s">
        <v>7</v>
      </c>
      <c r="F811" s="4" t="s">
        <v>12</v>
      </c>
    </row>
    <row r="812" spans="1:11">
      <c r="A812" t="n">
        <v>8750</v>
      </c>
      <c r="B812" s="10" t="n">
        <v>5</v>
      </c>
      <c r="C812" s="7" t="n">
        <v>30</v>
      </c>
      <c r="D812" s="7" t="n">
        <v>9513</v>
      </c>
      <c r="E812" s="7" t="n">
        <v>1</v>
      </c>
      <c r="F812" s="11" t="n">
        <f t="normal" ca="1">A844</f>
        <v>0</v>
      </c>
    </row>
    <row r="813" spans="1:11">
      <c r="A813" t="s">
        <v>4</v>
      </c>
      <c r="B813" s="4" t="s">
        <v>5</v>
      </c>
      <c r="C813" s="4" t="s">
        <v>11</v>
      </c>
      <c r="D813" s="4" t="s">
        <v>7</v>
      </c>
      <c r="E813" s="4" t="s">
        <v>7</v>
      </c>
      <c r="F813" s="4" t="s">
        <v>8</v>
      </c>
    </row>
    <row r="814" spans="1:11">
      <c r="A814" t="n">
        <v>8759</v>
      </c>
      <c r="B814" s="23" t="n">
        <v>20</v>
      </c>
      <c r="C814" s="7" t="n">
        <v>65534</v>
      </c>
      <c r="D814" s="7" t="n">
        <v>3</v>
      </c>
      <c r="E814" s="7" t="n">
        <v>10</v>
      </c>
      <c r="F814" s="7" t="s">
        <v>34</v>
      </c>
    </row>
    <row r="815" spans="1:11">
      <c r="A815" t="s">
        <v>4</v>
      </c>
      <c r="B815" s="4" t="s">
        <v>5</v>
      </c>
      <c r="C815" s="4" t="s">
        <v>11</v>
      </c>
    </row>
    <row r="816" spans="1:11">
      <c r="A816" t="n">
        <v>8780</v>
      </c>
      <c r="B816" s="24" t="n">
        <v>16</v>
      </c>
      <c r="C816" s="7" t="n">
        <v>0</v>
      </c>
    </row>
    <row r="817" spans="1:6">
      <c r="A817" t="s">
        <v>4</v>
      </c>
      <c r="B817" s="4" t="s">
        <v>5</v>
      </c>
      <c r="C817" s="4" t="s">
        <v>7</v>
      </c>
      <c r="D817" s="4" t="s">
        <v>11</v>
      </c>
    </row>
    <row r="818" spans="1:6">
      <c r="A818" t="n">
        <v>8783</v>
      </c>
      <c r="B818" s="25" t="n">
        <v>22</v>
      </c>
      <c r="C818" s="7" t="n">
        <v>10</v>
      </c>
      <c r="D818" s="7" t="n">
        <v>0</v>
      </c>
    </row>
    <row r="819" spans="1:6">
      <c r="A819" t="s">
        <v>4</v>
      </c>
      <c r="B819" s="4" t="s">
        <v>5</v>
      </c>
      <c r="C819" s="4" t="s">
        <v>7</v>
      </c>
      <c r="D819" s="4" t="s">
        <v>11</v>
      </c>
      <c r="E819" s="4" t="s">
        <v>7</v>
      </c>
      <c r="F819" s="4" t="s">
        <v>7</v>
      </c>
      <c r="G819" s="4" t="s">
        <v>12</v>
      </c>
    </row>
    <row r="820" spans="1:6">
      <c r="A820" t="n">
        <v>8787</v>
      </c>
      <c r="B820" s="10" t="n">
        <v>5</v>
      </c>
      <c r="C820" s="7" t="n">
        <v>30</v>
      </c>
      <c r="D820" s="7" t="n">
        <v>5</v>
      </c>
      <c r="E820" s="7" t="n">
        <v>8</v>
      </c>
      <c r="F820" s="7" t="n">
        <v>1</v>
      </c>
      <c r="G820" s="11" t="n">
        <f t="normal" ca="1">A834</f>
        <v>0</v>
      </c>
    </row>
    <row r="821" spans="1:6">
      <c r="A821" t="s">
        <v>4</v>
      </c>
      <c r="B821" s="4" t="s">
        <v>5</v>
      </c>
      <c r="C821" s="4" t="s">
        <v>7</v>
      </c>
      <c r="D821" s="4" t="s">
        <v>11</v>
      </c>
      <c r="E821" s="4" t="s">
        <v>8</v>
      </c>
    </row>
    <row r="822" spans="1:6">
      <c r="A822" t="n">
        <v>8797</v>
      </c>
      <c r="B822" s="26" t="n">
        <v>51</v>
      </c>
      <c r="C822" s="7" t="n">
        <v>4</v>
      </c>
      <c r="D822" s="7" t="n">
        <v>65534</v>
      </c>
      <c r="E822" s="7" t="s">
        <v>35</v>
      </c>
    </row>
    <row r="823" spans="1:6">
      <c r="A823" t="s">
        <v>4</v>
      </c>
      <c r="B823" s="4" t="s">
        <v>5</v>
      </c>
      <c r="C823" s="4" t="s">
        <v>11</v>
      </c>
    </row>
    <row r="824" spans="1:6">
      <c r="A824" t="n">
        <v>8810</v>
      </c>
      <c r="B824" s="24" t="n">
        <v>16</v>
      </c>
      <c r="C824" s="7" t="n">
        <v>0</v>
      </c>
    </row>
    <row r="825" spans="1:6">
      <c r="A825" t="s">
        <v>4</v>
      </c>
      <c r="B825" s="4" t="s">
        <v>5</v>
      </c>
      <c r="C825" s="4" t="s">
        <v>11</v>
      </c>
      <c r="D825" s="4" t="s">
        <v>36</v>
      </c>
      <c r="E825" s="4" t="s">
        <v>7</v>
      </c>
      <c r="F825" s="4" t="s">
        <v>7</v>
      </c>
      <c r="G825" s="4" t="s">
        <v>36</v>
      </c>
      <c r="H825" s="4" t="s">
        <v>7</v>
      </c>
      <c r="I825" s="4" t="s">
        <v>7</v>
      </c>
      <c r="J825" s="4" t="s">
        <v>36</v>
      </c>
      <c r="K825" s="4" t="s">
        <v>7</v>
      </c>
      <c r="L825" s="4" t="s">
        <v>7</v>
      </c>
      <c r="M825" s="4" t="s">
        <v>36</v>
      </c>
      <c r="N825" s="4" t="s">
        <v>7</v>
      </c>
      <c r="O825" s="4" t="s">
        <v>7</v>
      </c>
    </row>
    <row r="826" spans="1:6">
      <c r="A826" t="n">
        <v>8813</v>
      </c>
      <c r="B826" s="27" t="n">
        <v>26</v>
      </c>
      <c r="C826" s="7" t="n">
        <v>65534</v>
      </c>
      <c r="D826" s="7" t="s">
        <v>125</v>
      </c>
      <c r="E826" s="7" t="n">
        <v>2</v>
      </c>
      <c r="F826" s="7" t="n">
        <v>3</v>
      </c>
      <c r="G826" s="7" t="s">
        <v>126</v>
      </c>
      <c r="H826" s="7" t="n">
        <v>2</v>
      </c>
      <c r="I826" s="7" t="n">
        <v>3</v>
      </c>
      <c r="J826" s="7" t="s">
        <v>127</v>
      </c>
      <c r="K826" s="7" t="n">
        <v>2</v>
      </c>
      <c r="L826" s="7" t="n">
        <v>3</v>
      </c>
      <c r="M826" s="7" t="s">
        <v>128</v>
      </c>
      <c r="N826" s="7" t="n">
        <v>2</v>
      </c>
      <c r="O826" s="7" t="n">
        <v>0</v>
      </c>
    </row>
    <row r="827" spans="1:6">
      <c r="A827" t="s">
        <v>4</v>
      </c>
      <c r="B827" s="4" t="s">
        <v>5</v>
      </c>
    </row>
    <row r="828" spans="1:6">
      <c r="A828" t="n">
        <v>9018</v>
      </c>
      <c r="B828" s="28" t="n">
        <v>28</v>
      </c>
    </row>
    <row r="829" spans="1:6">
      <c r="A829" t="s">
        <v>4</v>
      </c>
      <c r="B829" s="4" t="s">
        <v>5</v>
      </c>
      <c r="C829" s="4" t="s">
        <v>11</v>
      </c>
    </row>
    <row r="830" spans="1:6">
      <c r="A830" t="n">
        <v>9019</v>
      </c>
      <c r="B830" s="32" t="n">
        <v>12</v>
      </c>
      <c r="C830" s="7" t="n">
        <v>5</v>
      </c>
    </row>
    <row r="831" spans="1:6">
      <c r="A831" t="s">
        <v>4</v>
      </c>
      <c r="B831" s="4" t="s">
        <v>5</v>
      </c>
      <c r="C831" s="4" t="s">
        <v>12</v>
      </c>
    </row>
    <row r="832" spans="1:6">
      <c r="A832" t="n">
        <v>9022</v>
      </c>
      <c r="B832" s="16" t="n">
        <v>3</v>
      </c>
      <c r="C832" s="11" t="n">
        <f t="normal" ca="1">A842</f>
        <v>0</v>
      </c>
    </row>
    <row r="833" spans="1:15">
      <c r="A833" t="s">
        <v>4</v>
      </c>
      <c r="B833" s="4" t="s">
        <v>5</v>
      </c>
      <c r="C833" s="4" t="s">
        <v>7</v>
      </c>
      <c r="D833" s="4" t="s">
        <v>11</v>
      </c>
      <c r="E833" s="4" t="s">
        <v>8</v>
      </c>
    </row>
    <row r="834" spans="1:15">
      <c r="A834" t="n">
        <v>9027</v>
      </c>
      <c r="B834" s="26" t="n">
        <v>51</v>
      </c>
      <c r="C834" s="7" t="n">
        <v>4</v>
      </c>
      <c r="D834" s="7" t="n">
        <v>65534</v>
      </c>
      <c r="E834" s="7" t="s">
        <v>35</v>
      </c>
    </row>
    <row r="835" spans="1:15">
      <c r="A835" t="s">
        <v>4</v>
      </c>
      <c r="B835" s="4" t="s">
        <v>5</v>
      </c>
      <c r="C835" s="4" t="s">
        <v>11</v>
      </c>
    </row>
    <row r="836" spans="1:15">
      <c r="A836" t="n">
        <v>9040</v>
      </c>
      <c r="B836" s="24" t="n">
        <v>16</v>
      </c>
      <c r="C836" s="7" t="n">
        <v>0</v>
      </c>
    </row>
    <row r="837" spans="1:15">
      <c r="A837" t="s">
        <v>4</v>
      </c>
      <c r="B837" s="4" t="s">
        <v>5</v>
      </c>
      <c r="C837" s="4" t="s">
        <v>11</v>
      </c>
      <c r="D837" s="4" t="s">
        <v>36</v>
      </c>
      <c r="E837" s="4" t="s">
        <v>7</v>
      </c>
      <c r="F837" s="4" t="s">
        <v>7</v>
      </c>
      <c r="G837" s="4" t="s">
        <v>36</v>
      </c>
      <c r="H837" s="4" t="s">
        <v>7</v>
      </c>
      <c r="I837" s="4" t="s">
        <v>7</v>
      </c>
    </row>
    <row r="838" spans="1:15">
      <c r="A838" t="n">
        <v>9043</v>
      </c>
      <c r="B838" s="27" t="n">
        <v>26</v>
      </c>
      <c r="C838" s="7" t="n">
        <v>65534</v>
      </c>
      <c r="D838" s="7" t="s">
        <v>129</v>
      </c>
      <c r="E838" s="7" t="n">
        <v>2</v>
      </c>
      <c r="F838" s="7" t="n">
        <v>3</v>
      </c>
      <c r="G838" s="7" t="s">
        <v>130</v>
      </c>
      <c r="H838" s="7" t="n">
        <v>2</v>
      </c>
      <c r="I838" s="7" t="n">
        <v>0</v>
      </c>
    </row>
    <row r="839" spans="1:15">
      <c r="A839" t="s">
        <v>4</v>
      </c>
      <c r="B839" s="4" t="s">
        <v>5</v>
      </c>
    </row>
    <row r="840" spans="1:15">
      <c r="A840" t="n">
        <v>9204</v>
      </c>
      <c r="B840" s="28" t="n">
        <v>28</v>
      </c>
    </row>
    <row r="841" spans="1:15">
      <c r="A841" t="s">
        <v>4</v>
      </c>
      <c r="B841" s="4" t="s">
        <v>5</v>
      </c>
      <c r="C841" s="4" t="s">
        <v>12</v>
      </c>
    </row>
    <row r="842" spans="1:15">
      <c r="A842" t="n">
        <v>9205</v>
      </c>
      <c r="B842" s="16" t="n">
        <v>3</v>
      </c>
      <c r="C842" s="11" t="n">
        <f t="normal" ca="1">A1002</f>
        <v>0</v>
      </c>
    </row>
    <row r="843" spans="1:15">
      <c r="A843" t="s">
        <v>4</v>
      </c>
      <c r="B843" s="4" t="s">
        <v>5</v>
      </c>
      <c r="C843" s="4" t="s">
        <v>7</v>
      </c>
      <c r="D843" s="4" t="s">
        <v>11</v>
      </c>
      <c r="E843" s="4" t="s">
        <v>7</v>
      </c>
      <c r="F843" s="4" t="s">
        <v>12</v>
      </c>
    </row>
    <row r="844" spans="1:15">
      <c r="A844" t="n">
        <v>9210</v>
      </c>
      <c r="B844" s="10" t="n">
        <v>5</v>
      </c>
      <c r="C844" s="7" t="n">
        <v>30</v>
      </c>
      <c r="D844" s="7" t="n">
        <v>9724</v>
      </c>
      <c r="E844" s="7" t="n">
        <v>1</v>
      </c>
      <c r="F844" s="11" t="n">
        <f t="normal" ca="1">A876</f>
        <v>0</v>
      </c>
    </row>
    <row r="845" spans="1:15">
      <c r="A845" t="s">
        <v>4</v>
      </c>
      <c r="B845" s="4" t="s">
        <v>5</v>
      </c>
      <c r="C845" s="4" t="s">
        <v>11</v>
      </c>
      <c r="D845" s="4" t="s">
        <v>7</v>
      </c>
      <c r="E845" s="4" t="s">
        <v>7</v>
      </c>
      <c r="F845" s="4" t="s">
        <v>8</v>
      </c>
    </row>
    <row r="846" spans="1:15">
      <c r="A846" t="n">
        <v>9219</v>
      </c>
      <c r="B846" s="23" t="n">
        <v>20</v>
      </c>
      <c r="C846" s="7" t="n">
        <v>65534</v>
      </c>
      <c r="D846" s="7" t="n">
        <v>3</v>
      </c>
      <c r="E846" s="7" t="n">
        <v>10</v>
      </c>
      <c r="F846" s="7" t="s">
        <v>34</v>
      </c>
    </row>
    <row r="847" spans="1:15">
      <c r="A847" t="s">
        <v>4</v>
      </c>
      <c r="B847" s="4" t="s">
        <v>5</v>
      </c>
      <c r="C847" s="4" t="s">
        <v>11</v>
      </c>
    </row>
    <row r="848" spans="1:15">
      <c r="A848" t="n">
        <v>9240</v>
      </c>
      <c r="B848" s="24" t="n">
        <v>16</v>
      </c>
      <c r="C848" s="7" t="n">
        <v>0</v>
      </c>
    </row>
    <row r="849" spans="1:9">
      <c r="A849" t="s">
        <v>4</v>
      </c>
      <c r="B849" s="4" t="s">
        <v>5</v>
      </c>
      <c r="C849" s="4" t="s">
        <v>7</v>
      </c>
      <c r="D849" s="4" t="s">
        <v>11</v>
      </c>
    </row>
    <row r="850" spans="1:9">
      <c r="A850" t="n">
        <v>9243</v>
      </c>
      <c r="B850" s="25" t="n">
        <v>22</v>
      </c>
      <c r="C850" s="7" t="n">
        <v>10</v>
      </c>
      <c r="D850" s="7" t="n">
        <v>0</v>
      </c>
    </row>
    <row r="851" spans="1:9">
      <c r="A851" t="s">
        <v>4</v>
      </c>
      <c r="B851" s="4" t="s">
        <v>5</v>
      </c>
      <c r="C851" s="4" t="s">
        <v>7</v>
      </c>
      <c r="D851" s="4" t="s">
        <v>11</v>
      </c>
      <c r="E851" s="4" t="s">
        <v>7</v>
      </c>
      <c r="F851" s="4" t="s">
        <v>7</v>
      </c>
      <c r="G851" s="4" t="s">
        <v>12</v>
      </c>
    </row>
    <row r="852" spans="1:9">
      <c r="A852" t="n">
        <v>9247</v>
      </c>
      <c r="B852" s="10" t="n">
        <v>5</v>
      </c>
      <c r="C852" s="7" t="n">
        <v>30</v>
      </c>
      <c r="D852" s="7" t="n">
        <v>5</v>
      </c>
      <c r="E852" s="7" t="n">
        <v>8</v>
      </c>
      <c r="F852" s="7" t="n">
        <v>1</v>
      </c>
      <c r="G852" s="11" t="n">
        <f t="normal" ca="1">A866</f>
        <v>0</v>
      </c>
    </row>
    <row r="853" spans="1:9">
      <c r="A853" t="s">
        <v>4</v>
      </c>
      <c r="B853" s="4" t="s">
        <v>5</v>
      </c>
      <c r="C853" s="4" t="s">
        <v>7</v>
      </c>
      <c r="D853" s="4" t="s">
        <v>11</v>
      </c>
      <c r="E853" s="4" t="s">
        <v>8</v>
      </c>
    </row>
    <row r="854" spans="1:9">
      <c r="A854" t="n">
        <v>9257</v>
      </c>
      <c r="B854" s="26" t="n">
        <v>51</v>
      </c>
      <c r="C854" s="7" t="n">
        <v>4</v>
      </c>
      <c r="D854" s="7" t="n">
        <v>65534</v>
      </c>
      <c r="E854" s="7" t="s">
        <v>35</v>
      </c>
    </row>
    <row r="855" spans="1:9">
      <c r="A855" t="s">
        <v>4</v>
      </c>
      <c r="B855" s="4" t="s">
        <v>5</v>
      </c>
      <c r="C855" s="4" t="s">
        <v>11</v>
      </c>
    </row>
    <row r="856" spans="1:9">
      <c r="A856" t="n">
        <v>9270</v>
      </c>
      <c r="B856" s="24" t="n">
        <v>16</v>
      </c>
      <c r="C856" s="7" t="n">
        <v>0</v>
      </c>
    </row>
    <row r="857" spans="1:9">
      <c r="A857" t="s">
        <v>4</v>
      </c>
      <c r="B857" s="4" t="s">
        <v>5</v>
      </c>
      <c r="C857" s="4" t="s">
        <v>11</v>
      </c>
      <c r="D857" s="4" t="s">
        <v>36</v>
      </c>
      <c r="E857" s="4" t="s">
        <v>7</v>
      </c>
      <c r="F857" s="4" t="s">
        <v>7</v>
      </c>
      <c r="G857" s="4" t="s">
        <v>36</v>
      </c>
      <c r="H857" s="4" t="s">
        <v>7</v>
      </c>
      <c r="I857" s="4" t="s">
        <v>7</v>
      </c>
    </row>
    <row r="858" spans="1:9">
      <c r="A858" t="n">
        <v>9273</v>
      </c>
      <c r="B858" s="27" t="n">
        <v>26</v>
      </c>
      <c r="C858" s="7" t="n">
        <v>65534</v>
      </c>
      <c r="D858" s="7" t="s">
        <v>131</v>
      </c>
      <c r="E858" s="7" t="n">
        <v>2</v>
      </c>
      <c r="F858" s="7" t="n">
        <v>3</v>
      </c>
      <c r="G858" s="7" t="s">
        <v>132</v>
      </c>
      <c r="H858" s="7" t="n">
        <v>2</v>
      </c>
      <c r="I858" s="7" t="n">
        <v>0</v>
      </c>
    </row>
    <row r="859" spans="1:9">
      <c r="A859" t="s">
        <v>4</v>
      </c>
      <c r="B859" s="4" t="s">
        <v>5</v>
      </c>
    </row>
    <row r="860" spans="1:9">
      <c r="A860" t="n">
        <v>9370</v>
      </c>
      <c r="B860" s="28" t="n">
        <v>28</v>
      </c>
    </row>
    <row r="861" spans="1:9">
      <c r="A861" t="s">
        <v>4</v>
      </c>
      <c r="B861" s="4" t="s">
        <v>5</v>
      </c>
      <c r="C861" s="4" t="s">
        <v>11</v>
      </c>
    </row>
    <row r="862" spans="1:9">
      <c r="A862" t="n">
        <v>9371</v>
      </c>
      <c r="B862" s="32" t="n">
        <v>12</v>
      </c>
      <c r="C862" s="7" t="n">
        <v>5</v>
      </c>
    </row>
    <row r="863" spans="1:9">
      <c r="A863" t="s">
        <v>4</v>
      </c>
      <c r="B863" s="4" t="s">
        <v>5</v>
      </c>
      <c r="C863" s="4" t="s">
        <v>12</v>
      </c>
    </row>
    <row r="864" spans="1:9">
      <c r="A864" t="n">
        <v>9374</v>
      </c>
      <c r="B864" s="16" t="n">
        <v>3</v>
      </c>
      <c r="C864" s="11" t="n">
        <f t="normal" ca="1">A874</f>
        <v>0</v>
      </c>
    </row>
    <row r="865" spans="1:9">
      <c r="A865" t="s">
        <v>4</v>
      </c>
      <c r="B865" s="4" t="s">
        <v>5</v>
      </c>
      <c r="C865" s="4" t="s">
        <v>7</v>
      </c>
      <c r="D865" s="4" t="s">
        <v>11</v>
      </c>
      <c r="E865" s="4" t="s">
        <v>8</v>
      </c>
    </row>
    <row r="866" spans="1:9">
      <c r="A866" t="n">
        <v>9379</v>
      </c>
      <c r="B866" s="26" t="n">
        <v>51</v>
      </c>
      <c r="C866" s="7" t="n">
        <v>4</v>
      </c>
      <c r="D866" s="7" t="n">
        <v>65534</v>
      </c>
      <c r="E866" s="7" t="s">
        <v>35</v>
      </c>
    </row>
    <row r="867" spans="1:9">
      <c r="A867" t="s">
        <v>4</v>
      </c>
      <c r="B867" s="4" t="s">
        <v>5</v>
      </c>
      <c r="C867" s="4" t="s">
        <v>11</v>
      </c>
    </row>
    <row r="868" spans="1:9">
      <c r="A868" t="n">
        <v>9392</v>
      </c>
      <c r="B868" s="24" t="n">
        <v>16</v>
      </c>
      <c r="C868" s="7" t="n">
        <v>0</v>
      </c>
    </row>
    <row r="869" spans="1:9">
      <c r="A869" t="s">
        <v>4</v>
      </c>
      <c r="B869" s="4" t="s">
        <v>5</v>
      </c>
      <c r="C869" s="4" t="s">
        <v>11</v>
      </c>
      <c r="D869" s="4" t="s">
        <v>36</v>
      </c>
      <c r="E869" s="4" t="s">
        <v>7</v>
      </c>
      <c r="F869" s="4" t="s">
        <v>7</v>
      </c>
    </row>
    <row r="870" spans="1:9">
      <c r="A870" t="n">
        <v>9395</v>
      </c>
      <c r="B870" s="27" t="n">
        <v>26</v>
      </c>
      <c r="C870" s="7" t="n">
        <v>65534</v>
      </c>
      <c r="D870" s="7" t="s">
        <v>133</v>
      </c>
      <c r="E870" s="7" t="n">
        <v>2</v>
      </c>
      <c r="F870" s="7" t="n">
        <v>0</v>
      </c>
    </row>
    <row r="871" spans="1:9">
      <c r="A871" t="s">
        <v>4</v>
      </c>
      <c r="B871" s="4" t="s">
        <v>5</v>
      </c>
    </row>
    <row r="872" spans="1:9">
      <c r="A872" t="n">
        <v>9421</v>
      </c>
      <c r="B872" s="28" t="n">
        <v>28</v>
      </c>
    </row>
    <row r="873" spans="1:9">
      <c r="A873" t="s">
        <v>4</v>
      </c>
      <c r="B873" s="4" t="s">
        <v>5</v>
      </c>
      <c r="C873" s="4" t="s">
        <v>12</v>
      </c>
    </row>
    <row r="874" spans="1:9">
      <c r="A874" t="n">
        <v>9422</v>
      </c>
      <c r="B874" s="16" t="n">
        <v>3</v>
      </c>
      <c r="C874" s="11" t="n">
        <f t="normal" ca="1">A1002</f>
        <v>0</v>
      </c>
    </row>
    <row r="875" spans="1:9">
      <c r="A875" t="s">
        <v>4</v>
      </c>
      <c r="B875" s="4" t="s">
        <v>5</v>
      </c>
      <c r="C875" s="4" t="s">
        <v>7</v>
      </c>
      <c r="D875" s="4" t="s">
        <v>11</v>
      </c>
      <c r="E875" s="4" t="s">
        <v>7</v>
      </c>
      <c r="F875" s="4" t="s">
        <v>12</v>
      </c>
    </row>
    <row r="876" spans="1:9">
      <c r="A876" t="n">
        <v>9427</v>
      </c>
      <c r="B876" s="10" t="n">
        <v>5</v>
      </c>
      <c r="C876" s="7" t="n">
        <v>30</v>
      </c>
      <c r="D876" s="7" t="n">
        <v>9721</v>
      </c>
      <c r="E876" s="7" t="n">
        <v>1</v>
      </c>
      <c r="F876" s="11" t="n">
        <f t="normal" ca="1">A908</f>
        <v>0</v>
      </c>
    </row>
    <row r="877" spans="1:9">
      <c r="A877" t="s">
        <v>4</v>
      </c>
      <c r="B877" s="4" t="s">
        <v>5</v>
      </c>
      <c r="C877" s="4" t="s">
        <v>11</v>
      </c>
      <c r="D877" s="4" t="s">
        <v>7</v>
      </c>
      <c r="E877" s="4" t="s">
        <v>7</v>
      </c>
      <c r="F877" s="4" t="s">
        <v>8</v>
      </c>
    </row>
    <row r="878" spans="1:9">
      <c r="A878" t="n">
        <v>9436</v>
      </c>
      <c r="B878" s="23" t="n">
        <v>20</v>
      </c>
      <c r="C878" s="7" t="n">
        <v>65534</v>
      </c>
      <c r="D878" s="7" t="n">
        <v>3</v>
      </c>
      <c r="E878" s="7" t="n">
        <v>10</v>
      </c>
      <c r="F878" s="7" t="s">
        <v>34</v>
      </c>
    </row>
    <row r="879" spans="1:9">
      <c r="A879" t="s">
        <v>4</v>
      </c>
      <c r="B879" s="4" t="s">
        <v>5</v>
      </c>
      <c r="C879" s="4" t="s">
        <v>11</v>
      </c>
    </row>
    <row r="880" spans="1:9">
      <c r="A880" t="n">
        <v>9457</v>
      </c>
      <c r="B880" s="24" t="n">
        <v>16</v>
      </c>
      <c r="C880" s="7" t="n">
        <v>0</v>
      </c>
    </row>
    <row r="881" spans="1:6">
      <c r="A881" t="s">
        <v>4</v>
      </c>
      <c r="B881" s="4" t="s">
        <v>5</v>
      </c>
      <c r="C881" s="4" t="s">
        <v>7</v>
      </c>
      <c r="D881" s="4" t="s">
        <v>11</v>
      </c>
    </row>
    <row r="882" spans="1:6">
      <c r="A882" t="n">
        <v>9460</v>
      </c>
      <c r="B882" s="25" t="n">
        <v>22</v>
      </c>
      <c r="C882" s="7" t="n">
        <v>10</v>
      </c>
      <c r="D882" s="7" t="n">
        <v>0</v>
      </c>
    </row>
    <row r="883" spans="1:6">
      <c r="A883" t="s">
        <v>4</v>
      </c>
      <c r="B883" s="4" t="s">
        <v>5</v>
      </c>
      <c r="C883" s="4" t="s">
        <v>7</v>
      </c>
      <c r="D883" s="4" t="s">
        <v>11</v>
      </c>
      <c r="E883" s="4" t="s">
        <v>7</v>
      </c>
      <c r="F883" s="4" t="s">
        <v>7</v>
      </c>
      <c r="G883" s="4" t="s">
        <v>12</v>
      </c>
    </row>
    <row r="884" spans="1:6">
      <c r="A884" t="n">
        <v>9464</v>
      </c>
      <c r="B884" s="10" t="n">
        <v>5</v>
      </c>
      <c r="C884" s="7" t="n">
        <v>30</v>
      </c>
      <c r="D884" s="7" t="n">
        <v>5</v>
      </c>
      <c r="E884" s="7" t="n">
        <v>8</v>
      </c>
      <c r="F884" s="7" t="n">
        <v>1</v>
      </c>
      <c r="G884" s="11" t="n">
        <f t="normal" ca="1">A898</f>
        <v>0</v>
      </c>
    </row>
    <row r="885" spans="1:6">
      <c r="A885" t="s">
        <v>4</v>
      </c>
      <c r="B885" s="4" t="s">
        <v>5</v>
      </c>
      <c r="C885" s="4" t="s">
        <v>7</v>
      </c>
      <c r="D885" s="4" t="s">
        <v>11</v>
      </c>
      <c r="E885" s="4" t="s">
        <v>8</v>
      </c>
    </row>
    <row r="886" spans="1:6">
      <c r="A886" t="n">
        <v>9474</v>
      </c>
      <c r="B886" s="26" t="n">
        <v>51</v>
      </c>
      <c r="C886" s="7" t="n">
        <v>4</v>
      </c>
      <c r="D886" s="7" t="n">
        <v>65534</v>
      </c>
      <c r="E886" s="7" t="s">
        <v>35</v>
      </c>
    </row>
    <row r="887" spans="1:6">
      <c r="A887" t="s">
        <v>4</v>
      </c>
      <c r="B887" s="4" t="s">
        <v>5</v>
      </c>
      <c r="C887" s="4" t="s">
        <v>11</v>
      </c>
    </row>
    <row r="888" spans="1:6">
      <c r="A888" t="n">
        <v>9487</v>
      </c>
      <c r="B888" s="24" t="n">
        <v>16</v>
      </c>
      <c r="C888" s="7" t="n">
        <v>0</v>
      </c>
    </row>
    <row r="889" spans="1:6">
      <c r="A889" t="s">
        <v>4</v>
      </c>
      <c r="B889" s="4" t="s">
        <v>5</v>
      </c>
      <c r="C889" s="4" t="s">
        <v>11</v>
      </c>
      <c r="D889" s="4" t="s">
        <v>36</v>
      </c>
      <c r="E889" s="4" t="s">
        <v>7</v>
      </c>
      <c r="F889" s="4" t="s">
        <v>7</v>
      </c>
      <c r="G889" s="4" t="s">
        <v>36</v>
      </c>
      <c r="H889" s="4" t="s">
        <v>7</v>
      </c>
      <c r="I889" s="4" t="s">
        <v>7</v>
      </c>
      <c r="J889" s="4" t="s">
        <v>36</v>
      </c>
      <c r="K889" s="4" t="s">
        <v>7</v>
      </c>
      <c r="L889" s="4" t="s">
        <v>7</v>
      </c>
      <c r="M889" s="4" t="s">
        <v>36</v>
      </c>
      <c r="N889" s="4" t="s">
        <v>7</v>
      </c>
      <c r="O889" s="4" t="s">
        <v>7</v>
      </c>
    </row>
    <row r="890" spans="1:6">
      <c r="A890" t="n">
        <v>9490</v>
      </c>
      <c r="B890" s="27" t="n">
        <v>26</v>
      </c>
      <c r="C890" s="7" t="n">
        <v>65534</v>
      </c>
      <c r="D890" s="7" t="s">
        <v>134</v>
      </c>
      <c r="E890" s="7" t="n">
        <v>2</v>
      </c>
      <c r="F890" s="7" t="n">
        <v>3</v>
      </c>
      <c r="G890" s="7" t="s">
        <v>135</v>
      </c>
      <c r="H890" s="7" t="n">
        <v>2</v>
      </c>
      <c r="I890" s="7" t="n">
        <v>3</v>
      </c>
      <c r="J890" s="7" t="s">
        <v>136</v>
      </c>
      <c r="K890" s="7" t="n">
        <v>2</v>
      </c>
      <c r="L890" s="7" t="n">
        <v>3</v>
      </c>
      <c r="M890" s="7" t="s">
        <v>137</v>
      </c>
      <c r="N890" s="7" t="n">
        <v>2</v>
      </c>
      <c r="O890" s="7" t="n">
        <v>0</v>
      </c>
    </row>
    <row r="891" spans="1:6">
      <c r="A891" t="s">
        <v>4</v>
      </c>
      <c r="B891" s="4" t="s">
        <v>5</v>
      </c>
    </row>
    <row r="892" spans="1:6">
      <c r="A892" t="n">
        <v>9813</v>
      </c>
      <c r="B892" s="28" t="n">
        <v>28</v>
      </c>
    </row>
    <row r="893" spans="1:6">
      <c r="A893" t="s">
        <v>4</v>
      </c>
      <c r="B893" s="4" t="s">
        <v>5</v>
      </c>
      <c r="C893" s="4" t="s">
        <v>11</v>
      </c>
    </row>
    <row r="894" spans="1:6">
      <c r="A894" t="n">
        <v>9814</v>
      </c>
      <c r="B894" s="32" t="n">
        <v>12</v>
      </c>
      <c r="C894" s="7" t="n">
        <v>5</v>
      </c>
    </row>
    <row r="895" spans="1:6">
      <c r="A895" t="s">
        <v>4</v>
      </c>
      <c r="B895" s="4" t="s">
        <v>5</v>
      </c>
      <c r="C895" s="4" t="s">
        <v>12</v>
      </c>
    </row>
    <row r="896" spans="1:6">
      <c r="A896" t="n">
        <v>9817</v>
      </c>
      <c r="B896" s="16" t="n">
        <v>3</v>
      </c>
      <c r="C896" s="11" t="n">
        <f t="normal" ca="1">A906</f>
        <v>0</v>
      </c>
    </row>
    <row r="897" spans="1:15">
      <c r="A897" t="s">
        <v>4</v>
      </c>
      <c r="B897" s="4" t="s">
        <v>5</v>
      </c>
      <c r="C897" s="4" t="s">
        <v>7</v>
      </c>
      <c r="D897" s="4" t="s">
        <v>11</v>
      </c>
      <c r="E897" s="4" t="s">
        <v>8</v>
      </c>
    </row>
    <row r="898" spans="1:15">
      <c r="A898" t="n">
        <v>9822</v>
      </c>
      <c r="B898" s="26" t="n">
        <v>51</v>
      </c>
      <c r="C898" s="7" t="n">
        <v>4</v>
      </c>
      <c r="D898" s="7" t="n">
        <v>65534</v>
      </c>
      <c r="E898" s="7" t="s">
        <v>35</v>
      </c>
    </row>
    <row r="899" spans="1:15">
      <c r="A899" t="s">
        <v>4</v>
      </c>
      <c r="B899" s="4" t="s">
        <v>5</v>
      </c>
      <c r="C899" s="4" t="s">
        <v>11</v>
      </c>
    </row>
    <row r="900" spans="1:15">
      <c r="A900" t="n">
        <v>9835</v>
      </c>
      <c r="B900" s="24" t="n">
        <v>16</v>
      </c>
      <c r="C900" s="7" t="n">
        <v>0</v>
      </c>
    </row>
    <row r="901" spans="1:15">
      <c r="A901" t="s">
        <v>4</v>
      </c>
      <c r="B901" s="4" t="s">
        <v>5</v>
      </c>
      <c r="C901" s="4" t="s">
        <v>11</v>
      </c>
      <c r="D901" s="4" t="s">
        <v>36</v>
      </c>
      <c r="E901" s="4" t="s">
        <v>7</v>
      </c>
      <c r="F901" s="4" t="s">
        <v>7</v>
      </c>
      <c r="G901" s="4" t="s">
        <v>36</v>
      </c>
      <c r="H901" s="4" t="s">
        <v>7</v>
      </c>
      <c r="I901" s="4" t="s">
        <v>7</v>
      </c>
    </row>
    <row r="902" spans="1:15">
      <c r="A902" t="n">
        <v>9838</v>
      </c>
      <c r="B902" s="27" t="n">
        <v>26</v>
      </c>
      <c r="C902" s="7" t="n">
        <v>65534</v>
      </c>
      <c r="D902" s="7" t="s">
        <v>138</v>
      </c>
      <c r="E902" s="7" t="n">
        <v>2</v>
      </c>
      <c r="F902" s="7" t="n">
        <v>3</v>
      </c>
      <c r="G902" s="7" t="s">
        <v>139</v>
      </c>
      <c r="H902" s="7" t="n">
        <v>2</v>
      </c>
      <c r="I902" s="7" t="n">
        <v>0</v>
      </c>
    </row>
    <row r="903" spans="1:15">
      <c r="A903" t="s">
        <v>4</v>
      </c>
      <c r="B903" s="4" t="s">
        <v>5</v>
      </c>
    </row>
    <row r="904" spans="1:15">
      <c r="A904" t="n">
        <v>10000</v>
      </c>
      <c r="B904" s="28" t="n">
        <v>28</v>
      </c>
    </row>
    <row r="905" spans="1:15">
      <c r="A905" t="s">
        <v>4</v>
      </c>
      <c r="B905" s="4" t="s">
        <v>5</v>
      </c>
      <c r="C905" s="4" t="s">
        <v>12</v>
      </c>
    </row>
    <row r="906" spans="1:15">
      <c r="A906" t="n">
        <v>10001</v>
      </c>
      <c r="B906" s="16" t="n">
        <v>3</v>
      </c>
      <c r="C906" s="11" t="n">
        <f t="normal" ca="1">A1002</f>
        <v>0</v>
      </c>
    </row>
    <row r="907" spans="1:15">
      <c r="A907" t="s">
        <v>4</v>
      </c>
      <c r="B907" s="4" t="s">
        <v>5</v>
      </c>
      <c r="C907" s="4" t="s">
        <v>7</v>
      </c>
      <c r="D907" s="4" t="s">
        <v>11</v>
      </c>
      <c r="E907" s="4" t="s">
        <v>7</v>
      </c>
      <c r="F907" s="4" t="s">
        <v>12</v>
      </c>
    </row>
    <row r="908" spans="1:15">
      <c r="A908" t="n">
        <v>10006</v>
      </c>
      <c r="B908" s="10" t="n">
        <v>5</v>
      </c>
      <c r="C908" s="7" t="n">
        <v>30</v>
      </c>
      <c r="D908" s="7" t="n">
        <v>9712</v>
      </c>
      <c r="E908" s="7" t="n">
        <v>1</v>
      </c>
      <c r="F908" s="11" t="n">
        <f t="normal" ca="1">A940</f>
        <v>0</v>
      </c>
    </row>
    <row r="909" spans="1:15">
      <c r="A909" t="s">
        <v>4</v>
      </c>
      <c r="B909" s="4" t="s">
        <v>5</v>
      </c>
      <c r="C909" s="4" t="s">
        <v>11</v>
      </c>
      <c r="D909" s="4" t="s">
        <v>7</v>
      </c>
      <c r="E909" s="4" t="s">
        <v>7</v>
      </c>
      <c r="F909" s="4" t="s">
        <v>8</v>
      </c>
    </row>
    <row r="910" spans="1:15">
      <c r="A910" t="n">
        <v>10015</v>
      </c>
      <c r="B910" s="23" t="n">
        <v>20</v>
      </c>
      <c r="C910" s="7" t="n">
        <v>65534</v>
      </c>
      <c r="D910" s="7" t="n">
        <v>3</v>
      </c>
      <c r="E910" s="7" t="n">
        <v>10</v>
      </c>
      <c r="F910" s="7" t="s">
        <v>34</v>
      </c>
    </row>
    <row r="911" spans="1:15">
      <c r="A911" t="s">
        <v>4</v>
      </c>
      <c r="B911" s="4" t="s">
        <v>5</v>
      </c>
      <c r="C911" s="4" t="s">
        <v>11</v>
      </c>
    </row>
    <row r="912" spans="1:15">
      <c r="A912" t="n">
        <v>10036</v>
      </c>
      <c r="B912" s="24" t="n">
        <v>16</v>
      </c>
      <c r="C912" s="7" t="n">
        <v>0</v>
      </c>
    </row>
    <row r="913" spans="1:9">
      <c r="A913" t="s">
        <v>4</v>
      </c>
      <c r="B913" s="4" t="s">
        <v>5</v>
      </c>
      <c r="C913" s="4" t="s">
        <v>7</v>
      </c>
      <c r="D913" s="4" t="s">
        <v>11</v>
      </c>
    </row>
    <row r="914" spans="1:9">
      <c r="A914" t="n">
        <v>10039</v>
      </c>
      <c r="B914" s="25" t="n">
        <v>22</v>
      </c>
      <c r="C914" s="7" t="n">
        <v>10</v>
      </c>
      <c r="D914" s="7" t="n">
        <v>0</v>
      </c>
    </row>
    <row r="915" spans="1:9">
      <c r="A915" t="s">
        <v>4</v>
      </c>
      <c r="B915" s="4" t="s">
        <v>5</v>
      </c>
      <c r="C915" s="4" t="s">
        <v>7</v>
      </c>
      <c r="D915" s="4" t="s">
        <v>11</v>
      </c>
      <c r="E915" s="4" t="s">
        <v>7</v>
      </c>
      <c r="F915" s="4" t="s">
        <v>7</v>
      </c>
      <c r="G915" s="4" t="s">
        <v>12</v>
      </c>
    </row>
    <row r="916" spans="1:9">
      <c r="A916" t="n">
        <v>10043</v>
      </c>
      <c r="B916" s="10" t="n">
        <v>5</v>
      </c>
      <c r="C916" s="7" t="n">
        <v>30</v>
      </c>
      <c r="D916" s="7" t="n">
        <v>5</v>
      </c>
      <c r="E916" s="7" t="n">
        <v>8</v>
      </c>
      <c r="F916" s="7" t="n">
        <v>1</v>
      </c>
      <c r="G916" s="11" t="n">
        <f t="normal" ca="1">A930</f>
        <v>0</v>
      </c>
    </row>
    <row r="917" spans="1:9">
      <c r="A917" t="s">
        <v>4</v>
      </c>
      <c r="B917" s="4" t="s">
        <v>5</v>
      </c>
      <c r="C917" s="4" t="s">
        <v>7</v>
      </c>
      <c r="D917" s="4" t="s">
        <v>11</v>
      </c>
      <c r="E917" s="4" t="s">
        <v>8</v>
      </c>
    </row>
    <row r="918" spans="1:9">
      <c r="A918" t="n">
        <v>10053</v>
      </c>
      <c r="B918" s="26" t="n">
        <v>51</v>
      </c>
      <c r="C918" s="7" t="n">
        <v>4</v>
      </c>
      <c r="D918" s="7" t="n">
        <v>65534</v>
      </c>
      <c r="E918" s="7" t="s">
        <v>35</v>
      </c>
    </row>
    <row r="919" spans="1:9">
      <c r="A919" t="s">
        <v>4</v>
      </c>
      <c r="B919" s="4" t="s">
        <v>5</v>
      </c>
      <c r="C919" s="4" t="s">
        <v>11</v>
      </c>
    </row>
    <row r="920" spans="1:9">
      <c r="A920" t="n">
        <v>10066</v>
      </c>
      <c r="B920" s="24" t="n">
        <v>16</v>
      </c>
      <c r="C920" s="7" t="n">
        <v>0</v>
      </c>
    </row>
    <row r="921" spans="1:9">
      <c r="A921" t="s">
        <v>4</v>
      </c>
      <c r="B921" s="4" t="s">
        <v>5</v>
      </c>
      <c r="C921" s="4" t="s">
        <v>11</v>
      </c>
      <c r="D921" s="4" t="s">
        <v>36</v>
      </c>
      <c r="E921" s="4" t="s">
        <v>7</v>
      </c>
      <c r="F921" s="4" t="s">
        <v>7</v>
      </c>
      <c r="G921" s="4" t="s">
        <v>36</v>
      </c>
      <c r="H921" s="4" t="s">
        <v>7</v>
      </c>
      <c r="I921" s="4" t="s">
        <v>7</v>
      </c>
      <c r="J921" s="4" t="s">
        <v>36</v>
      </c>
      <c r="K921" s="4" t="s">
        <v>7</v>
      </c>
      <c r="L921" s="4" t="s">
        <v>7</v>
      </c>
      <c r="M921" s="4" t="s">
        <v>36</v>
      </c>
      <c r="N921" s="4" t="s">
        <v>7</v>
      </c>
      <c r="O921" s="4" t="s">
        <v>7</v>
      </c>
    </row>
    <row r="922" spans="1:9">
      <c r="A922" t="n">
        <v>10069</v>
      </c>
      <c r="B922" s="27" t="n">
        <v>26</v>
      </c>
      <c r="C922" s="7" t="n">
        <v>65534</v>
      </c>
      <c r="D922" s="7" t="s">
        <v>140</v>
      </c>
      <c r="E922" s="7" t="n">
        <v>2</v>
      </c>
      <c r="F922" s="7" t="n">
        <v>3</v>
      </c>
      <c r="G922" s="7" t="s">
        <v>141</v>
      </c>
      <c r="H922" s="7" t="n">
        <v>2</v>
      </c>
      <c r="I922" s="7" t="n">
        <v>3</v>
      </c>
      <c r="J922" s="7" t="s">
        <v>142</v>
      </c>
      <c r="K922" s="7" t="n">
        <v>2</v>
      </c>
      <c r="L922" s="7" t="n">
        <v>3</v>
      </c>
      <c r="M922" s="7" t="s">
        <v>143</v>
      </c>
      <c r="N922" s="7" t="n">
        <v>2</v>
      </c>
      <c r="O922" s="7" t="n">
        <v>0</v>
      </c>
    </row>
    <row r="923" spans="1:9">
      <c r="A923" t="s">
        <v>4</v>
      </c>
      <c r="B923" s="4" t="s">
        <v>5</v>
      </c>
    </row>
    <row r="924" spans="1:9">
      <c r="A924" t="n">
        <v>10386</v>
      </c>
      <c r="B924" s="28" t="n">
        <v>28</v>
      </c>
    </row>
    <row r="925" spans="1:9">
      <c r="A925" t="s">
        <v>4</v>
      </c>
      <c r="B925" s="4" t="s">
        <v>5</v>
      </c>
      <c r="C925" s="4" t="s">
        <v>11</v>
      </c>
    </row>
    <row r="926" spans="1:9">
      <c r="A926" t="n">
        <v>10387</v>
      </c>
      <c r="B926" s="32" t="n">
        <v>12</v>
      </c>
      <c r="C926" s="7" t="n">
        <v>5</v>
      </c>
    </row>
    <row r="927" spans="1:9">
      <c r="A927" t="s">
        <v>4</v>
      </c>
      <c r="B927" s="4" t="s">
        <v>5</v>
      </c>
      <c r="C927" s="4" t="s">
        <v>12</v>
      </c>
    </row>
    <row r="928" spans="1:9">
      <c r="A928" t="n">
        <v>10390</v>
      </c>
      <c r="B928" s="16" t="n">
        <v>3</v>
      </c>
      <c r="C928" s="11" t="n">
        <f t="normal" ca="1">A938</f>
        <v>0</v>
      </c>
    </row>
    <row r="929" spans="1:15">
      <c r="A929" t="s">
        <v>4</v>
      </c>
      <c r="B929" s="4" t="s">
        <v>5</v>
      </c>
      <c r="C929" s="4" t="s">
        <v>7</v>
      </c>
      <c r="D929" s="4" t="s">
        <v>11</v>
      </c>
      <c r="E929" s="4" t="s">
        <v>8</v>
      </c>
    </row>
    <row r="930" spans="1:15">
      <c r="A930" t="n">
        <v>10395</v>
      </c>
      <c r="B930" s="26" t="n">
        <v>51</v>
      </c>
      <c r="C930" s="7" t="n">
        <v>4</v>
      </c>
      <c r="D930" s="7" t="n">
        <v>65534</v>
      </c>
      <c r="E930" s="7" t="s">
        <v>35</v>
      </c>
    </row>
    <row r="931" spans="1:15">
      <c r="A931" t="s">
        <v>4</v>
      </c>
      <c r="B931" s="4" t="s">
        <v>5</v>
      </c>
      <c r="C931" s="4" t="s">
        <v>11</v>
      </c>
    </row>
    <row r="932" spans="1:15">
      <c r="A932" t="n">
        <v>10408</v>
      </c>
      <c r="B932" s="24" t="n">
        <v>16</v>
      </c>
      <c r="C932" s="7" t="n">
        <v>0</v>
      </c>
    </row>
    <row r="933" spans="1:15">
      <c r="A933" t="s">
        <v>4</v>
      </c>
      <c r="B933" s="4" t="s">
        <v>5</v>
      </c>
      <c r="C933" s="4" t="s">
        <v>11</v>
      </c>
      <c r="D933" s="4" t="s">
        <v>36</v>
      </c>
      <c r="E933" s="4" t="s">
        <v>7</v>
      </c>
      <c r="F933" s="4" t="s">
        <v>7</v>
      </c>
      <c r="G933" s="4" t="s">
        <v>36</v>
      </c>
      <c r="H933" s="4" t="s">
        <v>7</v>
      </c>
      <c r="I933" s="4" t="s">
        <v>7</v>
      </c>
      <c r="J933" s="4" t="s">
        <v>36</v>
      </c>
      <c r="K933" s="4" t="s">
        <v>7</v>
      </c>
      <c r="L933" s="4" t="s">
        <v>7</v>
      </c>
      <c r="M933" s="4" t="s">
        <v>36</v>
      </c>
      <c r="N933" s="4" t="s">
        <v>7</v>
      </c>
      <c r="O933" s="4" t="s">
        <v>7</v>
      </c>
    </row>
    <row r="934" spans="1:15">
      <c r="A934" t="n">
        <v>10411</v>
      </c>
      <c r="B934" s="27" t="n">
        <v>26</v>
      </c>
      <c r="C934" s="7" t="n">
        <v>65534</v>
      </c>
      <c r="D934" s="7" t="s">
        <v>144</v>
      </c>
      <c r="E934" s="7" t="n">
        <v>2</v>
      </c>
      <c r="F934" s="7" t="n">
        <v>3</v>
      </c>
      <c r="G934" s="7" t="s">
        <v>145</v>
      </c>
      <c r="H934" s="7" t="n">
        <v>2</v>
      </c>
      <c r="I934" s="7" t="n">
        <v>3</v>
      </c>
      <c r="J934" s="7" t="s">
        <v>146</v>
      </c>
      <c r="K934" s="7" t="n">
        <v>2</v>
      </c>
      <c r="L934" s="7" t="n">
        <v>3</v>
      </c>
      <c r="M934" s="7" t="s">
        <v>147</v>
      </c>
      <c r="N934" s="7" t="n">
        <v>2</v>
      </c>
      <c r="O934" s="7" t="n">
        <v>0</v>
      </c>
    </row>
    <row r="935" spans="1:15">
      <c r="A935" t="s">
        <v>4</v>
      </c>
      <c r="B935" s="4" t="s">
        <v>5</v>
      </c>
    </row>
    <row r="936" spans="1:15">
      <c r="A936" t="n">
        <v>10659</v>
      </c>
      <c r="B936" s="28" t="n">
        <v>28</v>
      </c>
    </row>
    <row r="937" spans="1:15">
      <c r="A937" t="s">
        <v>4</v>
      </c>
      <c r="B937" s="4" t="s">
        <v>5</v>
      </c>
      <c r="C937" s="4" t="s">
        <v>12</v>
      </c>
    </row>
    <row r="938" spans="1:15">
      <c r="A938" t="n">
        <v>10660</v>
      </c>
      <c r="B938" s="16" t="n">
        <v>3</v>
      </c>
      <c r="C938" s="11" t="n">
        <f t="normal" ca="1">A1002</f>
        <v>0</v>
      </c>
    </row>
    <row r="939" spans="1:15">
      <c r="A939" t="s">
        <v>4</v>
      </c>
      <c r="B939" s="4" t="s">
        <v>5</v>
      </c>
      <c r="C939" s="4" t="s">
        <v>7</v>
      </c>
      <c r="D939" s="4" t="s">
        <v>11</v>
      </c>
      <c r="E939" s="4" t="s">
        <v>7</v>
      </c>
      <c r="F939" s="4" t="s">
        <v>12</v>
      </c>
    </row>
    <row r="940" spans="1:15">
      <c r="A940" t="n">
        <v>10665</v>
      </c>
      <c r="B940" s="10" t="n">
        <v>5</v>
      </c>
      <c r="C940" s="7" t="n">
        <v>30</v>
      </c>
      <c r="D940" s="7" t="n">
        <v>8956</v>
      </c>
      <c r="E940" s="7" t="n">
        <v>1</v>
      </c>
      <c r="F940" s="11" t="n">
        <f t="normal" ca="1">A972</f>
        <v>0</v>
      </c>
    </row>
    <row r="941" spans="1:15">
      <c r="A941" t="s">
        <v>4</v>
      </c>
      <c r="B941" s="4" t="s">
        <v>5</v>
      </c>
      <c r="C941" s="4" t="s">
        <v>11</v>
      </c>
      <c r="D941" s="4" t="s">
        <v>7</v>
      </c>
      <c r="E941" s="4" t="s">
        <v>7</v>
      </c>
      <c r="F941" s="4" t="s">
        <v>8</v>
      </c>
    </row>
    <row r="942" spans="1:15">
      <c r="A942" t="n">
        <v>10674</v>
      </c>
      <c r="B942" s="23" t="n">
        <v>20</v>
      </c>
      <c r="C942" s="7" t="n">
        <v>65534</v>
      </c>
      <c r="D942" s="7" t="n">
        <v>3</v>
      </c>
      <c r="E942" s="7" t="n">
        <v>10</v>
      </c>
      <c r="F942" s="7" t="s">
        <v>34</v>
      </c>
    </row>
    <row r="943" spans="1:15">
      <c r="A943" t="s">
        <v>4</v>
      </c>
      <c r="B943" s="4" t="s">
        <v>5</v>
      </c>
      <c r="C943" s="4" t="s">
        <v>11</v>
      </c>
    </row>
    <row r="944" spans="1:15">
      <c r="A944" t="n">
        <v>10695</v>
      </c>
      <c r="B944" s="24" t="n">
        <v>16</v>
      </c>
      <c r="C944" s="7" t="n">
        <v>0</v>
      </c>
    </row>
    <row r="945" spans="1:15">
      <c r="A945" t="s">
        <v>4</v>
      </c>
      <c r="B945" s="4" t="s">
        <v>5</v>
      </c>
      <c r="C945" s="4" t="s">
        <v>7</v>
      </c>
      <c r="D945" s="4" t="s">
        <v>11</v>
      </c>
    </row>
    <row r="946" spans="1:15">
      <c r="A946" t="n">
        <v>10698</v>
      </c>
      <c r="B946" s="25" t="n">
        <v>22</v>
      </c>
      <c r="C946" s="7" t="n">
        <v>10</v>
      </c>
      <c r="D946" s="7" t="n">
        <v>0</v>
      </c>
    </row>
    <row r="947" spans="1:15">
      <c r="A947" t="s">
        <v>4</v>
      </c>
      <c r="B947" s="4" t="s">
        <v>5</v>
      </c>
      <c r="C947" s="4" t="s">
        <v>7</v>
      </c>
      <c r="D947" s="4" t="s">
        <v>11</v>
      </c>
      <c r="E947" s="4" t="s">
        <v>7</v>
      </c>
      <c r="F947" s="4" t="s">
        <v>7</v>
      </c>
      <c r="G947" s="4" t="s">
        <v>12</v>
      </c>
    </row>
    <row r="948" spans="1:15">
      <c r="A948" t="n">
        <v>10702</v>
      </c>
      <c r="B948" s="10" t="n">
        <v>5</v>
      </c>
      <c r="C948" s="7" t="n">
        <v>30</v>
      </c>
      <c r="D948" s="7" t="n">
        <v>5</v>
      </c>
      <c r="E948" s="7" t="n">
        <v>8</v>
      </c>
      <c r="F948" s="7" t="n">
        <v>1</v>
      </c>
      <c r="G948" s="11" t="n">
        <f t="normal" ca="1">A962</f>
        <v>0</v>
      </c>
    </row>
    <row r="949" spans="1:15">
      <c r="A949" t="s">
        <v>4</v>
      </c>
      <c r="B949" s="4" t="s">
        <v>5</v>
      </c>
      <c r="C949" s="4" t="s">
        <v>7</v>
      </c>
      <c r="D949" s="4" t="s">
        <v>11</v>
      </c>
      <c r="E949" s="4" t="s">
        <v>8</v>
      </c>
    </row>
    <row r="950" spans="1:15">
      <c r="A950" t="n">
        <v>10712</v>
      </c>
      <c r="B950" s="26" t="n">
        <v>51</v>
      </c>
      <c r="C950" s="7" t="n">
        <v>4</v>
      </c>
      <c r="D950" s="7" t="n">
        <v>65534</v>
      </c>
      <c r="E950" s="7" t="s">
        <v>35</v>
      </c>
    </row>
    <row r="951" spans="1:15">
      <c r="A951" t="s">
        <v>4</v>
      </c>
      <c r="B951" s="4" t="s">
        <v>5</v>
      </c>
      <c r="C951" s="4" t="s">
        <v>11</v>
      </c>
    </row>
    <row r="952" spans="1:15">
      <c r="A952" t="n">
        <v>10725</v>
      </c>
      <c r="B952" s="24" t="n">
        <v>16</v>
      </c>
      <c r="C952" s="7" t="n">
        <v>0</v>
      </c>
    </row>
    <row r="953" spans="1:15">
      <c r="A953" t="s">
        <v>4</v>
      </c>
      <c r="B953" s="4" t="s">
        <v>5</v>
      </c>
      <c r="C953" s="4" t="s">
        <v>11</v>
      </c>
      <c r="D953" s="4" t="s">
        <v>36</v>
      </c>
      <c r="E953" s="4" t="s">
        <v>7</v>
      </c>
      <c r="F953" s="4" t="s">
        <v>7</v>
      </c>
      <c r="G953" s="4" t="s">
        <v>36</v>
      </c>
      <c r="H953" s="4" t="s">
        <v>7</v>
      </c>
      <c r="I953" s="4" t="s">
        <v>7</v>
      </c>
      <c r="J953" s="4" t="s">
        <v>36</v>
      </c>
      <c r="K953" s="4" t="s">
        <v>7</v>
      </c>
      <c r="L953" s="4" t="s">
        <v>7</v>
      </c>
      <c r="M953" s="4" t="s">
        <v>36</v>
      </c>
      <c r="N953" s="4" t="s">
        <v>7</v>
      </c>
      <c r="O953" s="4" t="s">
        <v>7</v>
      </c>
    </row>
    <row r="954" spans="1:15">
      <c r="A954" t="n">
        <v>10728</v>
      </c>
      <c r="B954" s="27" t="n">
        <v>26</v>
      </c>
      <c r="C954" s="7" t="n">
        <v>65534</v>
      </c>
      <c r="D954" s="7" t="s">
        <v>148</v>
      </c>
      <c r="E954" s="7" t="n">
        <v>2</v>
      </c>
      <c r="F954" s="7" t="n">
        <v>3</v>
      </c>
      <c r="G954" s="7" t="s">
        <v>149</v>
      </c>
      <c r="H954" s="7" t="n">
        <v>2</v>
      </c>
      <c r="I954" s="7" t="n">
        <v>3</v>
      </c>
      <c r="J954" s="7" t="s">
        <v>150</v>
      </c>
      <c r="K954" s="7" t="n">
        <v>2</v>
      </c>
      <c r="L954" s="7" t="n">
        <v>3</v>
      </c>
      <c r="M954" s="7" t="s">
        <v>151</v>
      </c>
      <c r="N954" s="7" t="n">
        <v>2</v>
      </c>
      <c r="O954" s="7" t="n">
        <v>0</v>
      </c>
    </row>
    <row r="955" spans="1:15">
      <c r="A955" t="s">
        <v>4</v>
      </c>
      <c r="B955" s="4" t="s">
        <v>5</v>
      </c>
    </row>
    <row r="956" spans="1:15">
      <c r="A956" t="n">
        <v>11064</v>
      </c>
      <c r="B956" s="28" t="n">
        <v>28</v>
      </c>
    </row>
    <row r="957" spans="1:15">
      <c r="A957" t="s">
        <v>4</v>
      </c>
      <c r="B957" s="4" t="s">
        <v>5</v>
      </c>
      <c r="C957" s="4" t="s">
        <v>11</v>
      </c>
    </row>
    <row r="958" spans="1:15">
      <c r="A958" t="n">
        <v>11065</v>
      </c>
      <c r="B958" s="32" t="n">
        <v>12</v>
      </c>
      <c r="C958" s="7" t="n">
        <v>5</v>
      </c>
    </row>
    <row r="959" spans="1:15">
      <c r="A959" t="s">
        <v>4</v>
      </c>
      <c r="B959" s="4" t="s">
        <v>5</v>
      </c>
      <c r="C959" s="4" t="s">
        <v>12</v>
      </c>
    </row>
    <row r="960" spans="1:15">
      <c r="A960" t="n">
        <v>11068</v>
      </c>
      <c r="B960" s="16" t="n">
        <v>3</v>
      </c>
      <c r="C960" s="11" t="n">
        <f t="normal" ca="1">A970</f>
        <v>0</v>
      </c>
    </row>
    <row r="961" spans="1:15">
      <c r="A961" t="s">
        <v>4</v>
      </c>
      <c r="B961" s="4" t="s">
        <v>5</v>
      </c>
      <c r="C961" s="4" t="s">
        <v>7</v>
      </c>
      <c r="D961" s="4" t="s">
        <v>11</v>
      </c>
      <c r="E961" s="4" t="s">
        <v>8</v>
      </c>
    </row>
    <row r="962" spans="1:15">
      <c r="A962" t="n">
        <v>11073</v>
      </c>
      <c r="B962" s="26" t="n">
        <v>51</v>
      </c>
      <c r="C962" s="7" t="n">
        <v>4</v>
      </c>
      <c r="D962" s="7" t="n">
        <v>65534</v>
      </c>
      <c r="E962" s="7" t="s">
        <v>35</v>
      </c>
    </row>
    <row r="963" spans="1:15">
      <c r="A963" t="s">
        <v>4</v>
      </c>
      <c r="B963" s="4" t="s">
        <v>5</v>
      </c>
      <c r="C963" s="4" t="s">
        <v>11</v>
      </c>
    </row>
    <row r="964" spans="1:15">
      <c r="A964" t="n">
        <v>11086</v>
      </c>
      <c r="B964" s="24" t="n">
        <v>16</v>
      </c>
      <c r="C964" s="7" t="n">
        <v>0</v>
      </c>
    </row>
    <row r="965" spans="1:15">
      <c r="A965" t="s">
        <v>4</v>
      </c>
      <c r="B965" s="4" t="s">
        <v>5</v>
      </c>
      <c r="C965" s="4" t="s">
        <v>11</v>
      </c>
      <c r="D965" s="4" t="s">
        <v>36</v>
      </c>
      <c r="E965" s="4" t="s">
        <v>7</v>
      </c>
      <c r="F965" s="4" t="s">
        <v>7</v>
      </c>
      <c r="G965" s="4" t="s">
        <v>36</v>
      </c>
      <c r="H965" s="4" t="s">
        <v>7</v>
      </c>
      <c r="I965" s="4" t="s">
        <v>7</v>
      </c>
    </row>
    <row r="966" spans="1:15">
      <c r="A966" t="n">
        <v>11089</v>
      </c>
      <c r="B966" s="27" t="n">
        <v>26</v>
      </c>
      <c r="C966" s="7" t="n">
        <v>65534</v>
      </c>
      <c r="D966" s="7" t="s">
        <v>152</v>
      </c>
      <c r="E966" s="7" t="n">
        <v>2</v>
      </c>
      <c r="F966" s="7" t="n">
        <v>3</v>
      </c>
      <c r="G966" s="7" t="s">
        <v>153</v>
      </c>
      <c r="H966" s="7" t="n">
        <v>2</v>
      </c>
      <c r="I966" s="7" t="n">
        <v>0</v>
      </c>
    </row>
    <row r="967" spans="1:15">
      <c r="A967" t="s">
        <v>4</v>
      </c>
      <c r="B967" s="4" t="s">
        <v>5</v>
      </c>
    </row>
    <row r="968" spans="1:15">
      <c r="A968" t="n">
        <v>11172</v>
      </c>
      <c r="B968" s="28" t="n">
        <v>28</v>
      </c>
    </row>
    <row r="969" spans="1:15">
      <c r="A969" t="s">
        <v>4</v>
      </c>
      <c r="B969" s="4" t="s">
        <v>5</v>
      </c>
      <c r="C969" s="4" t="s">
        <v>12</v>
      </c>
    </row>
    <row r="970" spans="1:15">
      <c r="A970" t="n">
        <v>11173</v>
      </c>
      <c r="B970" s="16" t="n">
        <v>3</v>
      </c>
      <c r="C970" s="11" t="n">
        <f t="normal" ca="1">A1002</f>
        <v>0</v>
      </c>
    </row>
    <row r="971" spans="1:15">
      <c r="A971" t="s">
        <v>4</v>
      </c>
      <c r="B971" s="4" t="s">
        <v>5</v>
      </c>
      <c r="C971" s="4" t="s">
        <v>7</v>
      </c>
      <c r="D971" s="4" t="s">
        <v>11</v>
      </c>
      <c r="E971" s="4" t="s">
        <v>7</v>
      </c>
      <c r="F971" s="4" t="s">
        <v>12</v>
      </c>
    </row>
    <row r="972" spans="1:15">
      <c r="A972" t="n">
        <v>11178</v>
      </c>
      <c r="B972" s="10" t="n">
        <v>5</v>
      </c>
      <c r="C972" s="7" t="n">
        <v>30</v>
      </c>
      <c r="D972" s="7" t="n">
        <v>8955</v>
      </c>
      <c r="E972" s="7" t="n">
        <v>1</v>
      </c>
      <c r="F972" s="11" t="n">
        <f t="normal" ca="1">A1002</f>
        <v>0</v>
      </c>
    </row>
    <row r="973" spans="1:15">
      <c r="A973" t="s">
        <v>4</v>
      </c>
      <c r="B973" s="4" t="s">
        <v>5</v>
      </c>
      <c r="C973" s="4" t="s">
        <v>11</v>
      </c>
      <c r="D973" s="4" t="s">
        <v>7</v>
      </c>
      <c r="E973" s="4" t="s">
        <v>7</v>
      </c>
      <c r="F973" s="4" t="s">
        <v>8</v>
      </c>
    </row>
    <row r="974" spans="1:15">
      <c r="A974" t="n">
        <v>11187</v>
      </c>
      <c r="B974" s="23" t="n">
        <v>20</v>
      </c>
      <c r="C974" s="7" t="n">
        <v>65534</v>
      </c>
      <c r="D974" s="7" t="n">
        <v>3</v>
      </c>
      <c r="E974" s="7" t="n">
        <v>10</v>
      </c>
      <c r="F974" s="7" t="s">
        <v>34</v>
      </c>
    </row>
    <row r="975" spans="1:15">
      <c r="A975" t="s">
        <v>4</v>
      </c>
      <c r="B975" s="4" t="s">
        <v>5</v>
      </c>
      <c r="C975" s="4" t="s">
        <v>11</v>
      </c>
    </row>
    <row r="976" spans="1:15">
      <c r="A976" t="n">
        <v>11208</v>
      </c>
      <c r="B976" s="24" t="n">
        <v>16</v>
      </c>
      <c r="C976" s="7" t="n">
        <v>0</v>
      </c>
    </row>
    <row r="977" spans="1:9">
      <c r="A977" t="s">
        <v>4</v>
      </c>
      <c r="B977" s="4" t="s">
        <v>5</v>
      </c>
      <c r="C977" s="4" t="s">
        <v>7</v>
      </c>
      <c r="D977" s="4" t="s">
        <v>11</v>
      </c>
    </row>
    <row r="978" spans="1:9">
      <c r="A978" t="n">
        <v>11211</v>
      </c>
      <c r="B978" s="25" t="n">
        <v>22</v>
      </c>
      <c r="C978" s="7" t="n">
        <v>10</v>
      </c>
      <c r="D978" s="7" t="n">
        <v>0</v>
      </c>
    </row>
    <row r="979" spans="1:9">
      <c r="A979" t="s">
        <v>4</v>
      </c>
      <c r="B979" s="4" t="s">
        <v>5</v>
      </c>
      <c r="C979" s="4" t="s">
        <v>7</v>
      </c>
      <c r="D979" s="4" t="s">
        <v>11</v>
      </c>
      <c r="E979" s="4" t="s">
        <v>7</v>
      </c>
      <c r="F979" s="4" t="s">
        <v>7</v>
      </c>
      <c r="G979" s="4" t="s">
        <v>12</v>
      </c>
    </row>
    <row r="980" spans="1:9">
      <c r="A980" t="n">
        <v>11215</v>
      </c>
      <c r="B980" s="10" t="n">
        <v>5</v>
      </c>
      <c r="C980" s="7" t="n">
        <v>30</v>
      </c>
      <c r="D980" s="7" t="n">
        <v>5</v>
      </c>
      <c r="E980" s="7" t="n">
        <v>8</v>
      </c>
      <c r="F980" s="7" t="n">
        <v>1</v>
      </c>
      <c r="G980" s="11" t="n">
        <f t="normal" ca="1">A994</f>
        <v>0</v>
      </c>
    </row>
    <row r="981" spans="1:9">
      <c r="A981" t="s">
        <v>4</v>
      </c>
      <c r="B981" s="4" t="s">
        <v>5</v>
      </c>
      <c r="C981" s="4" t="s">
        <v>7</v>
      </c>
      <c r="D981" s="4" t="s">
        <v>11</v>
      </c>
      <c r="E981" s="4" t="s">
        <v>8</v>
      </c>
    </row>
    <row r="982" spans="1:9">
      <c r="A982" t="n">
        <v>11225</v>
      </c>
      <c r="B982" s="26" t="n">
        <v>51</v>
      </c>
      <c r="C982" s="7" t="n">
        <v>4</v>
      </c>
      <c r="D982" s="7" t="n">
        <v>65534</v>
      </c>
      <c r="E982" s="7" t="s">
        <v>35</v>
      </c>
    </row>
    <row r="983" spans="1:9">
      <c r="A983" t="s">
        <v>4</v>
      </c>
      <c r="B983" s="4" t="s">
        <v>5</v>
      </c>
      <c r="C983" s="4" t="s">
        <v>11</v>
      </c>
    </row>
    <row r="984" spans="1:9">
      <c r="A984" t="n">
        <v>11238</v>
      </c>
      <c r="B984" s="24" t="n">
        <v>16</v>
      </c>
      <c r="C984" s="7" t="n">
        <v>0</v>
      </c>
    </row>
    <row r="985" spans="1:9">
      <c r="A985" t="s">
        <v>4</v>
      </c>
      <c r="B985" s="4" t="s">
        <v>5</v>
      </c>
      <c r="C985" s="4" t="s">
        <v>11</v>
      </c>
      <c r="D985" s="4" t="s">
        <v>36</v>
      </c>
      <c r="E985" s="4" t="s">
        <v>7</v>
      </c>
      <c r="F985" s="4" t="s">
        <v>7</v>
      </c>
      <c r="G985" s="4" t="s">
        <v>36</v>
      </c>
      <c r="H985" s="4" t="s">
        <v>7</v>
      </c>
      <c r="I985" s="4" t="s">
        <v>7</v>
      </c>
      <c r="J985" s="4" t="s">
        <v>36</v>
      </c>
      <c r="K985" s="4" t="s">
        <v>7</v>
      </c>
      <c r="L985" s="4" t="s">
        <v>7</v>
      </c>
      <c r="M985" s="4" t="s">
        <v>36</v>
      </c>
      <c r="N985" s="4" t="s">
        <v>7</v>
      </c>
      <c r="O985" s="4" t="s">
        <v>7</v>
      </c>
    </row>
    <row r="986" spans="1:9">
      <c r="A986" t="n">
        <v>11241</v>
      </c>
      <c r="B986" s="27" t="n">
        <v>26</v>
      </c>
      <c r="C986" s="7" t="n">
        <v>65534</v>
      </c>
      <c r="D986" s="7" t="s">
        <v>154</v>
      </c>
      <c r="E986" s="7" t="n">
        <v>2</v>
      </c>
      <c r="F986" s="7" t="n">
        <v>3</v>
      </c>
      <c r="G986" s="7" t="s">
        <v>155</v>
      </c>
      <c r="H986" s="7" t="n">
        <v>2</v>
      </c>
      <c r="I986" s="7" t="n">
        <v>3</v>
      </c>
      <c r="J986" s="7" t="s">
        <v>156</v>
      </c>
      <c r="K986" s="7" t="n">
        <v>2</v>
      </c>
      <c r="L986" s="7" t="n">
        <v>3</v>
      </c>
      <c r="M986" s="7" t="s">
        <v>157</v>
      </c>
      <c r="N986" s="7" t="n">
        <v>2</v>
      </c>
      <c r="O986" s="7" t="n">
        <v>0</v>
      </c>
    </row>
    <row r="987" spans="1:9">
      <c r="A987" t="s">
        <v>4</v>
      </c>
      <c r="B987" s="4" t="s">
        <v>5</v>
      </c>
    </row>
    <row r="988" spans="1:9">
      <c r="A988" t="n">
        <v>11560</v>
      </c>
      <c r="B988" s="28" t="n">
        <v>28</v>
      </c>
    </row>
    <row r="989" spans="1:9">
      <c r="A989" t="s">
        <v>4</v>
      </c>
      <c r="B989" s="4" t="s">
        <v>5</v>
      </c>
      <c r="C989" s="4" t="s">
        <v>11</v>
      </c>
    </row>
    <row r="990" spans="1:9">
      <c r="A990" t="n">
        <v>11561</v>
      </c>
      <c r="B990" s="32" t="n">
        <v>12</v>
      </c>
      <c r="C990" s="7" t="n">
        <v>5</v>
      </c>
    </row>
    <row r="991" spans="1:9">
      <c r="A991" t="s">
        <v>4</v>
      </c>
      <c r="B991" s="4" t="s">
        <v>5</v>
      </c>
      <c r="C991" s="4" t="s">
        <v>12</v>
      </c>
    </row>
    <row r="992" spans="1:9">
      <c r="A992" t="n">
        <v>11564</v>
      </c>
      <c r="B992" s="16" t="n">
        <v>3</v>
      </c>
      <c r="C992" s="11" t="n">
        <f t="normal" ca="1">A1002</f>
        <v>0</v>
      </c>
    </row>
    <row r="993" spans="1:15">
      <c r="A993" t="s">
        <v>4</v>
      </c>
      <c r="B993" s="4" t="s">
        <v>5</v>
      </c>
      <c r="C993" s="4" t="s">
        <v>7</v>
      </c>
      <c r="D993" s="4" t="s">
        <v>11</v>
      </c>
      <c r="E993" s="4" t="s">
        <v>8</v>
      </c>
    </row>
    <row r="994" spans="1:15">
      <c r="A994" t="n">
        <v>11569</v>
      </c>
      <c r="B994" s="26" t="n">
        <v>51</v>
      </c>
      <c r="C994" s="7" t="n">
        <v>4</v>
      </c>
      <c r="D994" s="7" t="n">
        <v>65534</v>
      </c>
      <c r="E994" s="7" t="s">
        <v>35</v>
      </c>
    </row>
    <row r="995" spans="1:15">
      <c r="A995" t="s">
        <v>4</v>
      </c>
      <c r="B995" s="4" t="s">
        <v>5</v>
      </c>
      <c r="C995" s="4" t="s">
        <v>11</v>
      </c>
    </row>
    <row r="996" spans="1:15">
      <c r="A996" t="n">
        <v>11582</v>
      </c>
      <c r="B996" s="24" t="n">
        <v>16</v>
      </c>
      <c r="C996" s="7" t="n">
        <v>0</v>
      </c>
    </row>
    <row r="997" spans="1:15">
      <c r="A997" t="s">
        <v>4</v>
      </c>
      <c r="B997" s="4" t="s">
        <v>5</v>
      </c>
      <c r="C997" s="4" t="s">
        <v>11</v>
      </c>
      <c r="D997" s="4" t="s">
        <v>36</v>
      </c>
      <c r="E997" s="4" t="s">
        <v>7</v>
      </c>
      <c r="F997" s="4" t="s">
        <v>7</v>
      </c>
      <c r="G997" s="4" t="s">
        <v>36</v>
      </c>
      <c r="H997" s="4" t="s">
        <v>7</v>
      </c>
      <c r="I997" s="4" t="s">
        <v>7</v>
      </c>
    </row>
    <row r="998" spans="1:15">
      <c r="A998" t="n">
        <v>11585</v>
      </c>
      <c r="B998" s="27" t="n">
        <v>26</v>
      </c>
      <c r="C998" s="7" t="n">
        <v>65534</v>
      </c>
      <c r="D998" s="7" t="s">
        <v>158</v>
      </c>
      <c r="E998" s="7" t="n">
        <v>2</v>
      </c>
      <c r="F998" s="7" t="n">
        <v>3</v>
      </c>
      <c r="G998" s="7" t="s">
        <v>159</v>
      </c>
      <c r="H998" s="7" t="n">
        <v>2</v>
      </c>
      <c r="I998" s="7" t="n">
        <v>0</v>
      </c>
    </row>
    <row r="999" spans="1:15">
      <c r="A999" t="s">
        <v>4</v>
      </c>
      <c r="B999" s="4" t="s">
        <v>5</v>
      </c>
    </row>
    <row r="1000" spans="1:15">
      <c r="A1000" t="n">
        <v>11701</v>
      </c>
      <c r="B1000" s="28" t="n">
        <v>28</v>
      </c>
    </row>
    <row r="1001" spans="1:15">
      <c r="A1001" t="s">
        <v>4</v>
      </c>
      <c r="B1001" s="4" t="s">
        <v>5</v>
      </c>
      <c r="C1001" s="4" t="s">
        <v>7</v>
      </c>
    </row>
    <row r="1002" spans="1:15">
      <c r="A1002" t="n">
        <v>11702</v>
      </c>
      <c r="B1002" s="29" t="n">
        <v>23</v>
      </c>
      <c r="C1002" s="7" t="n">
        <v>10</v>
      </c>
    </row>
    <row r="1003" spans="1:15">
      <c r="A1003" t="s">
        <v>4</v>
      </c>
      <c r="B1003" s="4" t="s">
        <v>5</v>
      </c>
      <c r="C1003" s="4" t="s">
        <v>7</v>
      </c>
      <c r="D1003" s="4" t="s">
        <v>8</v>
      </c>
    </row>
    <row r="1004" spans="1:15">
      <c r="A1004" t="n">
        <v>11704</v>
      </c>
      <c r="B1004" s="6" t="n">
        <v>2</v>
      </c>
      <c r="C1004" s="7" t="n">
        <v>10</v>
      </c>
      <c r="D1004" s="7" t="s">
        <v>39</v>
      </c>
    </row>
    <row r="1005" spans="1:15">
      <c r="A1005" t="s">
        <v>4</v>
      </c>
      <c r="B1005" s="4" t="s">
        <v>5</v>
      </c>
      <c r="C1005" s="4" t="s">
        <v>7</v>
      </c>
    </row>
    <row r="1006" spans="1:15">
      <c r="A1006" t="n">
        <v>11727</v>
      </c>
      <c r="B1006" s="30" t="n">
        <v>74</v>
      </c>
      <c r="C1006" s="7" t="n">
        <v>46</v>
      </c>
    </row>
    <row r="1007" spans="1:15">
      <c r="A1007" t="s">
        <v>4</v>
      </c>
      <c r="B1007" s="4" t="s">
        <v>5</v>
      </c>
      <c r="C1007" s="4" t="s">
        <v>7</v>
      </c>
    </row>
    <row r="1008" spans="1:15">
      <c r="A1008" t="n">
        <v>11729</v>
      </c>
      <c r="B1008" s="30" t="n">
        <v>74</v>
      </c>
      <c r="C1008" s="7" t="n">
        <v>54</v>
      </c>
    </row>
    <row r="1009" spans="1:9">
      <c r="A1009" t="s">
        <v>4</v>
      </c>
      <c r="B1009" s="4" t="s">
        <v>5</v>
      </c>
    </row>
    <row r="1010" spans="1:9">
      <c r="A1010" t="n">
        <v>11731</v>
      </c>
      <c r="B1010" s="5" t="n">
        <v>1</v>
      </c>
    </row>
    <row r="1011" spans="1:9" s="3" customFormat="1" customHeight="0">
      <c r="A1011" s="3" t="s">
        <v>2</v>
      </c>
      <c r="B1011" s="3" t="s">
        <v>160</v>
      </c>
    </row>
    <row r="1012" spans="1:9">
      <c r="A1012" t="s">
        <v>4</v>
      </c>
      <c r="B1012" s="4" t="s">
        <v>5</v>
      </c>
      <c r="C1012" s="4" t="s">
        <v>7</v>
      </c>
      <c r="D1012" s="4" t="s">
        <v>11</v>
      </c>
      <c r="E1012" s="4" t="s">
        <v>7</v>
      </c>
      <c r="F1012" s="4" t="s">
        <v>7</v>
      </c>
      <c r="G1012" s="4" t="s">
        <v>7</v>
      </c>
      <c r="H1012" s="4" t="s">
        <v>11</v>
      </c>
      <c r="I1012" s="4" t="s">
        <v>12</v>
      </c>
      <c r="J1012" s="4" t="s">
        <v>11</v>
      </c>
      <c r="K1012" s="4" t="s">
        <v>12</v>
      </c>
      <c r="L1012" s="4" t="s">
        <v>11</v>
      </c>
      <c r="M1012" s="4" t="s">
        <v>12</v>
      </c>
      <c r="N1012" s="4" t="s">
        <v>11</v>
      </c>
      <c r="O1012" s="4" t="s">
        <v>12</v>
      </c>
      <c r="P1012" s="4" t="s">
        <v>12</v>
      </c>
    </row>
    <row r="1013" spans="1:9">
      <c r="A1013" t="n">
        <v>11732</v>
      </c>
      <c r="B1013" s="18" t="n">
        <v>6</v>
      </c>
      <c r="C1013" s="7" t="n">
        <v>33</v>
      </c>
      <c r="D1013" s="7" t="n">
        <v>65534</v>
      </c>
      <c r="E1013" s="7" t="n">
        <v>9</v>
      </c>
      <c r="F1013" s="7" t="n">
        <v>1</v>
      </c>
      <c r="G1013" s="7" t="n">
        <v>4</v>
      </c>
      <c r="H1013" s="7" t="n">
        <v>5</v>
      </c>
      <c r="I1013" s="11" t="n">
        <f t="normal" ca="1">A1015</f>
        <v>0</v>
      </c>
      <c r="J1013" s="7" t="n">
        <v>6</v>
      </c>
      <c r="K1013" s="11" t="n">
        <f t="normal" ca="1">A1025</f>
        <v>0</v>
      </c>
      <c r="L1013" s="7" t="n">
        <v>7</v>
      </c>
      <c r="M1013" s="11" t="n">
        <f t="normal" ca="1">A1025</f>
        <v>0</v>
      </c>
      <c r="N1013" s="7" t="n">
        <v>100</v>
      </c>
      <c r="O1013" s="11" t="n">
        <f t="normal" ca="1">A1041</f>
        <v>0</v>
      </c>
      <c r="P1013" s="11" t="n">
        <f t="normal" ca="1">A1045</f>
        <v>0</v>
      </c>
    </row>
    <row r="1014" spans="1:9">
      <c r="A1014" t="s">
        <v>4</v>
      </c>
      <c r="B1014" s="4" t="s">
        <v>5</v>
      </c>
      <c r="C1014" s="4" t="s">
        <v>11</v>
      </c>
      <c r="D1014" s="4" t="s">
        <v>13</v>
      </c>
      <c r="E1014" s="4" t="s">
        <v>13</v>
      </c>
      <c r="F1014" s="4" t="s">
        <v>13</v>
      </c>
      <c r="G1014" s="4" t="s">
        <v>13</v>
      </c>
    </row>
    <row r="1015" spans="1:9">
      <c r="A1015" t="n">
        <v>11767</v>
      </c>
      <c r="B1015" s="19" t="n">
        <v>46</v>
      </c>
      <c r="C1015" s="7" t="n">
        <v>65534</v>
      </c>
      <c r="D1015" s="7" t="n">
        <v>-1.20000004768372</v>
      </c>
      <c r="E1015" s="7" t="n">
        <v>0</v>
      </c>
      <c r="F1015" s="7" t="n">
        <v>-3.76999998092651</v>
      </c>
      <c r="G1015" s="7" t="n">
        <v>55.7999992370605</v>
      </c>
    </row>
    <row r="1016" spans="1:9">
      <c r="A1016" t="s">
        <v>4</v>
      </c>
      <c r="B1016" s="4" t="s">
        <v>5</v>
      </c>
      <c r="C1016" s="4" t="s">
        <v>7</v>
      </c>
      <c r="D1016" s="4" t="s">
        <v>11</v>
      </c>
      <c r="E1016" s="4" t="s">
        <v>7</v>
      </c>
      <c r="F1016" s="4" t="s">
        <v>8</v>
      </c>
      <c r="G1016" s="4" t="s">
        <v>8</v>
      </c>
      <c r="H1016" s="4" t="s">
        <v>8</v>
      </c>
      <c r="I1016" s="4" t="s">
        <v>8</v>
      </c>
      <c r="J1016" s="4" t="s">
        <v>8</v>
      </c>
      <c r="K1016" s="4" t="s">
        <v>8</v>
      </c>
      <c r="L1016" s="4" t="s">
        <v>8</v>
      </c>
      <c r="M1016" s="4" t="s">
        <v>8</v>
      </c>
      <c r="N1016" s="4" t="s">
        <v>8</v>
      </c>
      <c r="O1016" s="4" t="s">
        <v>8</v>
      </c>
      <c r="P1016" s="4" t="s">
        <v>8</v>
      </c>
      <c r="Q1016" s="4" t="s">
        <v>8</v>
      </c>
      <c r="R1016" s="4" t="s">
        <v>8</v>
      </c>
      <c r="S1016" s="4" t="s">
        <v>8</v>
      </c>
      <c r="T1016" s="4" t="s">
        <v>8</v>
      </c>
      <c r="U1016" s="4" t="s">
        <v>8</v>
      </c>
    </row>
    <row r="1017" spans="1:9">
      <c r="A1017" t="n">
        <v>11786</v>
      </c>
      <c r="B1017" s="20" t="n">
        <v>36</v>
      </c>
      <c r="C1017" s="7" t="n">
        <v>8</v>
      </c>
      <c r="D1017" s="7" t="n">
        <v>65534</v>
      </c>
      <c r="E1017" s="7" t="n">
        <v>0</v>
      </c>
      <c r="F1017" s="7" t="s">
        <v>161</v>
      </c>
      <c r="G1017" s="7" t="s">
        <v>16</v>
      </c>
      <c r="H1017" s="7" t="s">
        <v>16</v>
      </c>
      <c r="I1017" s="7" t="s">
        <v>16</v>
      </c>
      <c r="J1017" s="7" t="s">
        <v>16</v>
      </c>
      <c r="K1017" s="7" t="s">
        <v>16</v>
      </c>
      <c r="L1017" s="7" t="s">
        <v>16</v>
      </c>
      <c r="M1017" s="7" t="s">
        <v>16</v>
      </c>
      <c r="N1017" s="7" t="s">
        <v>16</v>
      </c>
      <c r="O1017" s="7" t="s">
        <v>16</v>
      </c>
      <c r="P1017" s="7" t="s">
        <v>16</v>
      </c>
      <c r="Q1017" s="7" t="s">
        <v>16</v>
      </c>
      <c r="R1017" s="7" t="s">
        <v>16</v>
      </c>
      <c r="S1017" s="7" t="s">
        <v>16</v>
      </c>
      <c r="T1017" s="7" t="s">
        <v>16</v>
      </c>
      <c r="U1017" s="7" t="s">
        <v>16</v>
      </c>
    </row>
    <row r="1018" spans="1:9">
      <c r="A1018" t="s">
        <v>4</v>
      </c>
      <c r="B1018" s="4" t="s">
        <v>5</v>
      </c>
      <c r="C1018" s="4" t="s">
        <v>11</v>
      </c>
      <c r="D1018" s="4" t="s">
        <v>7</v>
      </c>
      <c r="E1018" s="4" t="s">
        <v>8</v>
      </c>
      <c r="F1018" s="4" t="s">
        <v>13</v>
      </c>
      <c r="G1018" s="4" t="s">
        <v>13</v>
      </c>
      <c r="H1018" s="4" t="s">
        <v>13</v>
      </c>
    </row>
    <row r="1019" spans="1:9">
      <c r="A1019" t="n">
        <v>11822</v>
      </c>
      <c r="B1019" s="21" t="n">
        <v>48</v>
      </c>
      <c r="C1019" s="7" t="n">
        <v>65534</v>
      </c>
      <c r="D1019" s="7" t="n">
        <v>0</v>
      </c>
      <c r="E1019" s="7" t="s">
        <v>161</v>
      </c>
      <c r="F1019" s="7" t="n">
        <v>0</v>
      </c>
      <c r="G1019" s="7" t="n">
        <v>1</v>
      </c>
      <c r="H1019" s="7" t="n">
        <v>0</v>
      </c>
    </row>
    <row r="1020" spans="1:9">
      <c r="A1020" t="s">
        <v>4</v>
      </c>
      <c r="B1020" s="4" t="s">
        <v>5</v>
      </c>
      <c r="C1020" s="4" t="s">
        <v>11</v>
      </c>
      <c r="D1020" s="4" t="s">
        <v>15</v>
      </c>
    </row>
    <row r="1021" spans="1:9">
      <c r="A1021" t="n">
        <v>11854</v>
      </c>
      <c r="B1021" s="22" t="n">
        <v>43</v>
      </c>
      <c r="C1021" s="7" t="n">
        <v>65534</v>
      </c>
      <c r="D1021" s="7" t="n">
        <v>64</v>
      </c>
    </row>
    <row r="1022" spans="1:9">
      <c r="A1022" t="s">
        <v>4</v>
      </c>
      <c r="B1022" s="4" t="s">
        <v>5</v>
      </c>
      <c r="C1022" s="4" t="s">
        <v>12</v>
      </c>
    </row>
    <row r="1023" spans="1:9">
      <c r="A1023" t="n">
        <v>11861</v>
      </c>
      <c r="B1023" s="16" t="n">
        <v>3</v>
      </c>
      <c r="C1023" s="11" t="n">
        <f t="normal" ca="1">A1045</f>
        <v>0</v>
      </c>
    </row>
    <row r="1024" spans="1:9">
      <c r="A1024" t="s">
        <v>4</v>
      </c>
      <c r="B1024" s="4" t="s">
        <v>5</v>
      </c>
      <c r="C1024" s="4" t="s">
        <v>11</v>
      </c>
      <c r="D1024" s="4" t="s">
        <v>13</v>
      </c>
      <c r="E1024" s="4" t="s">
        <v>13</v>
      </c>
      <c r="F1024" s="4" t="s">
        <v>13</v>
      </c>
      <c r="G1024" s="4" t="s">
        <v>13</v>
      </c>
    </row>
    <row r="1025" spans="1:21">
      <c r="A1025" t="n">
        <v>11866</v>
      </c>
      <c r="B1025" s="19" t="n">
        <v>46</v>
      </c>
      <c r="C1025" s="7" t="n">
        <v>65534</v>
      </c>
      <c r="D1025" s="7" t="n">
        <v>-1.97000002861023</v>
      </c>
      <c r="E1025" s="7" t="n">
        <v>4.01000022888184</v>
      </c>
      <c r="F1025" s="7" t="n">
        <v>-18.2700004577637</v>
      </c>
      <c r="G1025" s="7" t="n">
        <v>53.4000015258789</v>
      </c>
    </row>
    <row r="1026" spans="1:21">
      <c r="A1026" t="s">
        <v>4</v>
      </c>
      <c r="B1026" s="4" t="s">
        <v>5</v>
      </c>
      <c r="C1026" s="4" t="s">
        <v>7</v>
      </c>
      <c r="D1026" s="4" t="s">
        <v>11</v>
      </c>
      <c r="E1026" s="4" t="s">
        <v>13</v>
      </c>
      <c r="F1026" s="4" t="s">
        <v>13</v>
      </c>
      <c r="G1026" s="4" t="s">
        <v>13</v>
      </c>
      <c r="H1026" s="4" t="s">
        <v>13</v>
      </c>
      <c r="I1026" s="4" t="s">
        <v>13</v>
      </c>
      <c r="J1026" s="4" t="s">
        <v>7</v>
      </c>
      <c r="K1026" s="4" t="s">
        <v>11</v>
      </c>
    </row>
    <row r="1027" spans="1:21">
      <c r="A1027" t="n">
        <v>11885</v>
      </c>
      <c r="B1027" s="36" t="n">
        <v>57</v>
      </c>
      <c r="C1027" s="7" t="n">
        <v>1</v>
      </c>
      <c r="D1027" s="7" t="n">
        <v>65534</v>
      </c>
      <c r="E1027" s="7" t="n">
        <v>-9999</v>
      </c>
      <c r="F1027" s="7" t="n">
        <v>-9999</v>
      </c>
      <c r="G1027" s="7" t="n">
        <v>-9999</v>
      </c>
      <c r="H1027" s="7" t="n">
        <v>0</v>
      </c>
      <c r="I1027" s="7" t="n">
        <v>0</v>
      </c>
      <c r="J1027" s="7" t="n">
        <v>0</v>
      </c>
      <c r="K1027" s="7" t="n">
        <v>0</v>
      </c>
    </row>
    <row r="1028" spans="1:21">
      <c r="A1028" t="s">
        <v>4</v>
      </c>
      <c r="B1028" s="4" t="s">
        <v>5</v>
      </c>
      <c r="C1028" s="4" t="s">
        <v>7</v>
      </c>
      <c r="D1028" s="4" t="s">
        <v>15</v>
      </c>
      <c r="E1028" s="4" t="s">
        <v>7</v>
      </c>
      <c r="F1028" s="4" t="s">
        <v>12</v>
      </c>
    </row>
    <row r="1029" spans="1:21">
      <c r="A1029" t="n">
        <v>11912</v>
      </c>
      <c r="B1029" s="10" t="n">
        <v>5</v>
      </c>
      <c r="C1029" s="7" t="n">
        <v>0</v>
      </c>
      <c r="D1029" s="7" t="n">
        <v>1</v>
      </c>
      <c r="E1029" s="7" t="n">
        <v>1</v>
      </c>
      <c r="F1029" s="11" t="n">
        <f t="normal" ca="1">A1039</f>
        <v>0</v>
      </c>
    </row>
    <row r="1030" spans="1:21">
      <c r="A1030" t="s">
        <v>4</v>
      </c>
      <c r="B1030" s="4" t="s">
        <v>5</v>
      </c>
      <c r="C1030" s="4" t="s">
        <v>7</v>
      </c>
      <c r="D1030" s="4" t="s">
        <v>11</v>
      </c>
      <c r="E1030" s="4" t="s">
        <v>13</v>
      </c>
      <c r="F1030" s="4" t="s">
        <v>13</v>
      </c>
      <c r="G1030" s="4" t="s">
        <v>13</v>
      </c>
      <c r="H1030" s="4" t="s">
        <v>13</v>
      </c>
      <c r="I1030" s="4" t="s">
        <v>13</v>
      </c>
      <c r="J1030" s="4" t="s">
        <v>7</v>
      </c>
      <c r="K1030" s="4" t="s">
        <v>11</v>
      </c>
    </row>
    <row r="1031" spans="1:21">
      <c r="A1031" t="n">
        <v>11923</v>
      </c>
      <c r="B1031" s="36" t="n">
        <v>57</v>
      </c>
      <c r="C1031" s="7" t="n">
        <v>0</v>
      </c>
      <c r="D1031" s="7" t="n">
        <v>65534</v>
      </c>
      <c r="E1031" s="7" t="n">
        <v>-9999</v>
      </c>
      <c r="F1031" s="7" t="n">
        <v>-9999</v>
      </c>
      <c r="G1031" s="7" t="n">
        <v>-9999</v>
      </c>
      <c r="H1031" s="7" t="n">
        <v>2.5</v>
      </c>
      <c r="I1031" s="7" t="n">
        <v>1.5</v>
      </c>
      <c r="J1031" s="7" t="n">
        <v>1</v>
      </c>
      <c r="K1031" s="7" t="n">
        <v>0</v>
      </c>
    </row>
    <row r="1032" spans="1:21">
      <c r="A1032" t="s">
        <v>4</v>
      </c>
      <c r="B1032" s="4" t="s">
        <v>5</v>
      </c>
      <c r="C1032" s="4" t="s">
        <v>11</v>
      </c>
      <c r="D1032" s="4" t="s">
        <v>7</v>
      </c>
    </row>
    <row r="1033" spans="1:21">
      <c r="A1033" t="n">
        <v>11950</v>
      </c>
      <c r="B1033" s="37" t="n">
        <v>56</v>
      </c>
      <c r="C1033" s="7" t="n">
        <v>65534</v>
      </c>
      <c r="D1033" s="7" t="n">
        <v>0</v>
      </c>
    </row>
    <row r="1034" spans="1:21">
      <c r="A1034" t="s">
        <v>4</v>
      </c>
      <c r="B1034" s="4" t="s">
        <v>5</v>
      </c>
      <c r="C1034" s="4" t="s">
        <v>11</v>
      </c>
    </row>
    <row r="1035" spans="1:21">
      <c r="A1035" t="n">
        <v>11954</v>
      </c>
      <c r="B1035" s="24" t="n">
        <v>16</v>
      </c>
      <c r="C1035" s="7" t="n">
        <v>1500</v>
      </c>
    </row>
    <row r="1036" spans="1:21">
      <c r="A1036" t="s">
        <v>4</v>
      </c>
      <c r="B1036" s="4" t="s">
        <v>5</v>
      </c>
      <c r="C1036" s="4" t="s">
        <v>12</v>
      </c>
    </row>
    <row r="1037" spans="1:21">
      <c r="A1037" t="n">
        <v>11957</v>
      </c>
      <c r="B1037" s="16" t="n">
        <v>3</v>
      </c>
      <c r="C1037" s="11" t="n">
        <f t="normal" ca="1">A1029</f>
        <v>0</v>
      </c>
    </row>
    <row r="1038" spans="1:21">
      <c r="A1038" t="s">
        <v>4</v>
      </c>
      <c r="B1038" s="4" t="s">
        <v>5</v>
      </c>
      <c r="C1038" s="4" t="s">
        <v>12</v>
      </c>
    </row>
    <row r="1039" spans="1:21">
      <c r="A1039" t="n">
        <v>11962</v>
      </c>
      <c r="B1039" s="16" t="n">
        <v>3</v>
      </c>
      <c r="C1039" s="11" t="n">
        <f t="normal" ca="1">A1045</f>
        <v>0</v>
      </c>
    </row>
    <row r="1040" spans="1:21">
      <c r="A1040" t="s">
        <v>4</v>
      </c>
      <c r="B1040" s="4" t="s">
        <v>5</v>
      </c>
      <c r="C1040" s="4" t="s">
        <v>11</v>
      </c>
      <c r="D1040" s="4" t="s">
        <v>13</v>
      </c>
      <c r="E1040" s="4" t="s">
        <v>13</v>
      </c>
      <c r="F1040" s="4" t="s">
        <v>13</v>
      </c>
      <c r="G1040" s="4" t="s">
        <v>13</v>
      </c>
    </row>
    <row r="1041" spans="1:11">
      <c r="A1041" t="n">
        <v>11967</v>
      </c>
      <c r="B1041" s="19" t="n">
        <v>46</v>
      </c>
      <c r="C1041" s="7" t="n">
        <v>65534</v>
      </c>
      <c r="D1041" s="7" t="n">
        <v>-16.0200004577637</v>
      </c>
      <c r="E1041" s="7" t="n">
        <v>0</v>
      </c>
      <c r="F1041" s="7" t="n">
        <v>-7.13000011444092</v>
      </c>
      <c r="G1041" s="7" t="n">
        <v>270</v>
      </c>
    </row>
    <row r="1042" spans="1:11">
      <c r="A1042" t="s">
        <v>4</v>
      </c>
      <c r="B1042" s="4" t="s">
        <v>5</v>
      </c>
      <c r="C1042" s="4" t="s">
        <v>12</v>
      </c>
    </row>
    <row r="1043" spans="1:11">
      <c r="A1043" t="n">
        <v>11986</v>
      </c>
      <c r="B1043" s="16" t="n">
        <v>3</v>
      </c>
      <c r="C1043" s="11" t="n">
        <f t="normal" ca="1">A1045</f>
        <v>0</v>
      </c>
    </row>
    <row r="1044" spans="1:11">
      <c r="A1044" t="s">
        <v>4</v>
      </c>
      <c r="B1044" s="4" t="s">
        <v>5</v>
      </c>
    </row>
    <row r="1045" spans="1:11">
      <c r="A1045" t="n">
        <v>11991</v>
      </c>
      <c r="B1045" s="5" t="n">
        <v>1</v>
      </c>
    </row>
    <row r="1046" spans="1:11" s="3" customFormat="1" customHeight="0">
      <c r="A1046" s="3" t="s">
        <v>2</v>
      </c>
      <c r="B1046" s="3" t="s">
        <v>162</v>
      </c>
    </row>
    <row r="1047" spans="1:11">
      <c r="A1047" t="s">
        <v>4</v>
      </c>
      <c r="B1047" s="4" t="s">
        <v>5</v>
      </c>
      <c r="C1047" s="4" t="s">
        <v>7</v>
      </c>
      <c r="D1047" s="33" t="s">
        <v>78</v>
      </c>
      <c r="E1047" s="4" t="s">
        <v>5</v>
      </c>
      <c r="F1047" s="4" t="s">
        <v>11</v>
      </c>
      <c r="G1047" s="33" t="s">
        <v>79</v>
      </c>
      <c r="H1047" s="4" t="s">
        <v>7</v>
      </c>
      <c r="I1047" s="4" t="s">
        <v>7</v>
      </c>
      <c r="J1047" s="4" t="s">
        <v>11</v>
      </c>
      <c r="K1047" s="4" t="s">
        <v>7</v>
      </c>
      <c r="L1047" s="4" t="s">
        <v>7</v>
      </c>
      <c r="M1047" s="4" t="s">
        <v>11</v>
      </c>
      <c r="N1047" s="4" t="s">
        <v>7</v>
      </c>
      <c r="O1047" s="4" t="s">
        <v>7</v>
      </c>
      <c r="P1047" s="4" t="s">
        <v>7</v>
      </c>
      <c r="Q1047" s="4" t="s">
        <v>12</v>
      </c>
    </row>
    <row r="1048" spans="1:11">
      <c r="A1048" t="n">
        <v>11992</v>
      </c>
      <c r="B1048" s="10" t="n">
        <v>5</v>
      </c>
      <c r="C1048" s="7" t="n">
        <v>28</v>
      </c>
      <c r="D1048" s="33" t="s">
        <v>3</v>
      </c>
      <c r="E1048" s="38" t="n">
        <v>152</v>
      </c>
      <c r="F1048" s="7" t="n">
        <v>20</v>
      </c>
      <c r="G1048" s="33" t="s">
        <v>3</v>
      </c>
      <c r="H1048" s="7" t="n">
        <v>8</v>
      </c>
      <c r="I1048" s="7" t="n">
        <v>30</v>
      </c>
      <c r="J1048" s="7" t="n">
        <v>9723</v>
      </c>
      <c r="K1048" s="7" t="n">
        <v>9</v>
      </c>
      <c r="L1048" s="7" t="n">
        <v>30</v>
      </c>
      <c r="M1048" s="7" t="n">
        <v>10224</v>
      </c>
      <c r="N1048" s="7" t="n">
        <v>8</v>
      </c>
      <c r="O1048" s="7" t="n">
        <v>9</v>
      </c>
      <c r="P1048" s="7" t="n">
        <v>1</v>
      </c>
      <c r="Q1048" s="11" t="n">
        <f t="normal" ca="1">A1096</f>
        <v>0</v>
      </c>
    </row>
    <row r="1049" spans="1:11">
      <c r="A1049" t="s">
        <v>4</v>
      </c>
      <c r="B1049" s="4" t="s">
        <v>5</v>
      </c>
      <c r="C1049" s="4" t="s">
        <v>11</v>
      </c>
      <c r="D1049" s="4" t="s">
        <v>7</v>
      </c>
      <c r="E1049" s="4" t="s">
        <v>7</v>
      </c>
      <c r="F1049" s="4" t="s">
        <v>8</v>
      </c>
    </row>
    <row r="1050" spans="1:11">
      <c r="A1050" t="n">
        <v>12012</v>
      </c>
      <c r="B1050" s="23" t="n">
        <v>20</v>
      </c>
      <c r="C1050" s="7" t="n">
        <v>65534</v>
      </c>
      <c r="D1050" s="7" t="n">
        <v>3</v>
      </c>
      <c r="E1050" s="7" t="n">
        <v>10</v>
      </c>
      <c r="F1050" s="7" t="s">
        <v>34</v>
      </c>
    </row>
    <row r="1051" spans="1:11">
      <c r="A1051" t="s">
        <v>4</v>
      </c>
      <c r="B1051" s="4" t="s">
        <v>5</v>
      </c>
      <c r="C1051" s="4" t="s">
        <v>11</v>
      </c>
    </row>
    <row r="1052" spans="1:11">
      <c r="A1052" t="n">
        <v>12033</v>
      </c>
      <c r="B1052" s="24" t="n">
        <v>16</v>
      </c>
      <c r="C1052" s="7" t="n">
        <v>0</v>
      </c>
    </row>
    <row r="1053" spans="1:11">
      <c r="A1053" t="s">
        <v>4</v>
      </c>
      <c r="B1053" s="4" t="s">
        <v>5</v>
      </c>
      <c r="C1053" s="4" t="s">
        <v>7</v>
      </c>
      <c r="D1053" s="4" t="s">
        <v>11</v>
      </c>
    </row>
    <row r="1054" spans="1:11">
      <c r="A1054" t="n">
        <v>12036</v>
      </c>
      <c r="B1054" s="25" t="n">
        <v>22</v>
      </c>
      <c r="C1054" s="7" t="n">
        <v>10</v>
      </c>
      <c r="D1054" s="7" t="n">
        <v>0</v>
      </c>
    </row>
    <row r="1055" spans="1:11">
      <c r="A1055" t="s">
        <v>4</v>
      </c>
      <c r="B1055" s="4" t="s">
        <v>5</v>
      </c>
      <c r="C1055" s="4" t="s">
        <v>7</v>
      </c>
      <c r="D1055" s="4" t="s">
        <v>11</v>
      </c>
      <c r="E1055" s="4" t="s">
        <v>8</v>
      </c>
    </row>
    <row r="1056" spans="1:11">
      <c r="A1056" t="n">
        <v>12040</v>
      </c>
      <c r="B1056" s="26" t="n">
        <v>51</v>
      </c>
      <c r="C1056" s="7" t="n">
        <v>4</v>
      </c>
      <c r="D1056" s="7" t="n">
        <v>65534</v>
      </c>
      <c r="E1056" s="7" t="s">
        <v>163</v>
      </c>
    </row>
    <row r="1057" spans="1:17">
      <c r="A1057" t="s">
        <v>4</v>
      </c>
      <c r="B1057" s="4" t="s">
        <v>5</v>
      </c>
      <c r="C1057" s="4" t="s">
        <v>11</v>
      </c>
    </row>
    <row r="1058" spans="1:17">
      <c r="A1058" t="n">
        <v>12053</v>
      </c>
      <c r="B1058" s="24" t="n">
        <v>16</v>
      </c>
      <c r="C1058" s="7" t="n">
        <v>0</v>
      </c>
    </row>
    <row r="1059" spans="1:17">
      <c r="A1059" t="s">
        <v>4</v>
      </c>
      <c r="B1059" s="4" t="s">
        <v>5</v>
      </c>
      <c r="C1059" s="4" t="s">
        <v>11</v>
      </c>
      <c r="D1059" s="4" t="s">
        <v>36</v>
      </c>
      <c r="E1059" s="4" t="s">
        <v>7</v>
      </c>
      <c r="F1059" s="4" t="s">
        <v>7</v>
      </c>
      <c r="G1059" s="4" t="s">
        <v>36</v>
      </c>
      <c r="H1059" s="4" t="s">
        <v>7</v>
      </c>
      <c r="I1059" s="4" t="s">
        <v>7</v>
      </c>
    </row>
    <row r="1060" spans="1:17">
      <c r="A1060" t="n">
        <v>12056</v>
      </c>
      <c r="B1060" s="27" t="n">
        <v>26</v>
      </c>
      <c r="C1060" s="7" t="n">
        <v>65534</v>
      </c>
      <c r="D1060" s="7" t="s">
        <v>164</v>
      </c>
      <c r="E1060" s="7" t="n">
        <v>2</v>
      </c>
      <c r="F1060" s="7" t="n">
        <v>3</v>
      </c>
      <c r="G1060" s="7" t="s">
        <v>165</v>
      </c>
      <c r="H1060" s="7" t="n">
        <v>2</v>
      </c>
      <c r="I1060" s="7" t="n">
        <v>0</v>
      </c>
    </row>
    <row r="1061" spans="1:17">
      <c r="A1061" t="s">
        <v>4</v>
      </c>
      <c r="B1061" s="4" t="s">
        <v>5</v>
      </c>
    </row>
    <row r="1062" spans="1:17">
      <c r="A1062" t="n">
        <v>12284</v>
      </c>
      <c r="B1062" s="28" t="n">
        <v>28</v>
      </c>
    </row>
    <row r="1063" spans="1:17">
      <c r="A1063" t="s">
        <v>4</v>
      </c>
      <c r="B1063" s="4" t="s">
        <v>5</v>
      </c>
      <c r="C1063" s="4" t="s">
        <v>7</v>
      </c>
      <c r="D1063" s="4" t="s">
        <v>11</v>
      </c>
      <c r="E1063" s="4" t="s">
        <v>13</v>
      </c>
    </row>
    <row r="1064" spans="1:17">
      <c r="A1064" t="n">
        <v>12285</v>
      </c>
      <c r="B1064" s="39" t="n">
        <v>58</v>
      </c>
      <c r="C1064" s="7" t="n">
        <v>0</v>
      </c>
      <c r="D1064" s="7" t="n">
        <v>300</v>
      </c>
      <c r="E1064" s="7" t="n">
        <v>0.300000011920929</v>
      </c>
    </row>
    <row r="1065" spans="1:17">
      <c r="A1065" t="s">
        <v>4</v>
      </c>
      <c r="B1065" s="4" t="s">
        <v>5</v>
      </c>
      <c r="C1065" s="4" t="s">
        <v>7</v>
      </c>
      <c r="D1065" s="4" t="s">
        <v>11</v>
      </c>
    </row>
    <row r="1066" spans="1:17">
      <c r="A1066" t="n">
        <v>12293</v>
      </c>
      <c r="B1066" s="39" t="n">
        <v>58</v>
      </c>
      <c r="C1066" s="7" t="n">
        <v>255</v>
      </c>
      <c r="D1066" s="7" t="n">
        <v>0</v>
      </c>
    </row>
    <row r="1067" spans="1:17">
      <c r="A1067" t="s">
        <v>4</v>
      </c>
      <c r="B1067" s="4" t="s">
        <v>5</v>
      </c>
      <c r="C1067" s="4" t="s">
        <v>7</v>
      </c>
      <c r="D1067" s="4" t="s">
        <v>11</v>
      </c>
      <c r="E1067" s="4" t="s">
        <v>13</v>
      </c>
      <c r="F1067" s="4" t="s">
        <v>11</v>
      </c>
      <c r="G1067" s="4" t="s">
        <v>15</v>
      </c>
      <c r="H1067" s="4" t="s">
        <v>15</v>
      </c>
      <c r="I1067" s="4" t="s">
        <v>11</v>
      </c>
      <c r="J1067" s="4" t="s">
        <v>11</v>
      </c>
      <c r="K1067" s="4" t="s">
        <v>15</v>
      </c>
      <c r="L1067" s="4" t="s">
        <v>15</v>
      </c>
      <c r="M1067" s="4" t="s">
        <v>15</v>
      </c>
      <c r="N1067" s="4" t="s">
        <v>15</v>
      </c>
      <c r="O1067" s="4" t="s">
        <v>8</v>
      </c>
    </row>
    <row r="1068" spans="1:17">
      <c r="A1068" t="n">
        <v>12297</v>
      </c>
      <c r="B1068" s="40" t="n">
        <v>50</v>
      </c>
      <c r="C1068" s="7" t="n">
        <v>0</v>
      </c>
      <c r="D1068" s="7" t="n">
        <v>12010</v>
      </c>
      <c r="E1068" s="7" t="n">
        <v>1</v>
      </c>
      <c r="F1068" s="7" t="n">
        <v>0</v>
      </c>
      <c r="G1068" s="7" t="n">
        <v>0</v>
      </c>
      <c r="H1068" s="7" t="n">
        <v>0</v>
      </c>
      <c r="I1068" s="7" t="n">
        <v>0</v>
      </c>
      <c r="J1068" s="7" t="n">
        <v>65533</v>
      </c>
      <c r="K1068" s="7" t="n">
        <v>0</v>
      </c>
      <c r="L1068" s="7" t="n">
        <v>0</v>
      </c>
      <c r="M1068" s="7" t="n">
        <v>0</v>
      </c>
      <c r="N1068" s="7" t="n">
        <v>0</v>
      </c>
      <c r="O1068" s="7" t="s">
        <v>16</v>
      </c>
    </row>
    <row r="1069" spans="1:17">
      <c r="A1069" t="s">
        <v>4</v>
      </c>
      <c r="B1069" s="4" t="s">
        <v>5</v>
      </c>
      <c r="C1069" s="4" t="s">
        <v>7</v>
      </c>
      <c r="D1069" s="4" t="s">
        <v>11</v>
      </c>
      <c r="E1069" s="4" t="s">
        <v>11</v>
      </c>
      <c r="F1069" s="4" t="s">
        <v>11</v>
      </c>
      <c r="G1069" s="4" t="s">
        <v>11</v>
      </c>
      <c r="H1069" s="4" t="s">
        <v>7</v>
      </c>
    </row>
    <row r="1070" spans="1:17">
      <c r="A1070" t="n">
        <v>12336</v>
      </c>
      <c r="B1070" s="41" t="n">
        <v>25</v>
      </c>
      <c r="C1070" s="7" t="n">
        <v>5</v>
      </c>
      <c r="D1070" s="7" t="n">
        <v>65535</v>
      </c>
      <c r="E1070" s="7" t="n">
        <v>65535</v>
      </c>
      <c r="F1070" s="7" t="n">
        <v>65535</v>
      </c>
      <c r="G1070" s="7" t="n">
        <v>65535</v>
      </c>
      <c r="H1070" s="7" t="n">
        <v>0</v>
      </c>
    </row>
    <row r="1071" spans="1:17">
      <c r="A1071" t="s">
        <v>4</v>
      </c>
      <c r="B1071" s="4" t="s">
        <v>5</v>
      </c>
      <c r="C1071" s="4" t="s">
        <v>11</v>
      </c>
      <c r="D1071" s="4" t="s">
        <v>36</v>
      </c>
      <c r="E1071" s="4" t="s">
        <v>7</v>
      </c>
      <c r="F1071" s="4" t="s">
        <v>7</v>
      </c>
      <c r="G1071" s="4" t="s">
        <v>11</v>
      </c>
      <c r="H1071" s="4" t="s">
        <v>7</v>
      </c>
      <c r="I1071" s="4" t="s">
        <v>36</v>
      </c>
      <c r="J1071" s="4" t="s">
        <v>7</v>
      </c>
      <c r="K1071" s="4" t="s">
        <v>7</v>
      </c>
      <c r="L1071" s="4" t="s">
        <v>7</v>
      </c>
    </row>
    <row r="1072" spans="1:17">
      <c r="A1072" t="n">
        <v>12347</v>
      </c>
      <c r="B1072" s="42" t="n">
        <v>24</v>
      </c>
      <c r="C1072" s="7" t="n">
        <v>65533</v>
      </c>
      <c r="D1072" s="7" t="s">
        <v>166</v>
      </c>
      <c r="E1072" s="7" t="n">
        <v>12</v>
      </c>
      <c r="F1072" s="7" t="n">
        <v>16</v>
      </c>
      <c r="G1072" s="7" t="n">
        <v>3042</v>
      </c>
      <c r="H1072" s="7" t="n">
        <v>7</v>
      </c>
      <c r="I1072" s="7" t="s">
        <v>167</v>
      </c>
      <c r="J1072" s="7" t="n">
        <v>6</v>
      </c>
      <c r="K1072" s="7" t="n">
        <v>2</v>
      </c>
      <c r="L1072" s="7" t="n">
        <v>0</v>
      </c>
    </row>
    <row r="1073" spans="1:15">
      <c r="A1073" t="s">
        <v>4</v>
      </c>
      <c r="B1073" s="4" t="s">
        <v>5</v>
      </c>
    </row>
    <row r="1074" spans="1:15">
      <c r="A1074" t="n">
        <v>12383</v>
      </c>
      <c r="B1074" s="28" t="n">
        <v>28</v>
      </c>
    </row>
    <row r="1075" spans="1:15">
      <c r="A1075" t="s">
        <v>4</v>
      </c>
      <c r="B1075" s="4" t="s">
        <v>5</v>
      </c>
      <c r="C1075" s="4" t="s">
        <v>7</v>
      </c>
    </row>
    <row r="1076" spans="1:15">
      <c r="A1076" t="n">
        <v>12384</v>
      </c>
      <c r="B1076" s="43" t="n">
        <v>27</v>
      </c>
      <c r="C1076" s="7" t="n">
        <v>0</v>
      </c>
    </row>
    <row r="1077" spans="1:15">
      <c r="A1077" t="s">
        <v>4</v>
      </c>
      <c r="B1077" s="4" t="s">
        <v>5</v>
      </c>
      <c r="C1077" s="4" t="s">
        <v>7</v>
      </c>
      <c r="D1077" s="4" t="s">
        <v>11</v>
      </c>
      <c r="E1077" s="4" t="s">
        <v>11</v>
      </c>
      <c r="F1077" s="4" t="s">
        <v>11</v>
      </c>
      <c r="G1077" s="4" t="s">
        <v>11</v>
      </c>
      <c r="H1077" s="4" t="s">
        <v>7</v>
      </c>
    </row>
    <row r="1078" spans="1:15">
      <c r="A1078" t="n">
        <v>12386</v>
      </c>
      <c r="B1078" s="41" t="n">
        <v>25</v>
      </c>
      <c r="C1078" s="7" t="n">
        <v>5</v>
      </c>
      <c r="D1078" s="7" t="n">
        <v>65535</v>
      </c>
      <c r="E1078" s="7" t="n">
        <v>65535</v>
      </c>
      <c r="F1078" s="7" t="n">
        <v>65535</v>
      </c>
      <c r="G1078" s="7" t="n">
        <v>65535</v>
      </c>
      <c r="H1078" s="7" t="n">
        <v>0</v>
      </c>
    </row>
    <row r="1079" spans="1:15">
      <c r="A1079" t="s">
        <v>4</v>
      </c>
      <c r="B1079" s="4" t="s">
        <v>5</v>
      </c>
      <c r="C1079" s="4" t="s">
        <v>11</v>
      </c>
    </row>
    <row r="1080" spans="1:15">
      <c r="A1080" t="n">
        <v>12397</v>
      </c>
      <c r="B1080" s="44" t="n">
        <v>141</v>
      </c>
      <c r="C1080" s="7" t="n">
        <v>20</v>
      </c>
    </row>
    <row r="1081" spans="1:15">
      <c r="A1081" t="s">
        <v>4</v>
      </c>
      <c r="B1081" s="4" t="s">
        <v>5</v>
      </c>
      <c r="C1081" s="4" t="s">
        <v>7</v>
      </c>
      <c r="D1081" s="4" t="s">
        <v>11</v>
      </c>
      <c r="E1081" s="4" t="s">
        <v>13</v>
      </c>
    </row>
    <row r="1082" spans="1:15">
      <c r="A1082" t="n">
        <v>12400</v>
      </c>
      <c r="B1082" s="39" t="n">
        <v>58</v>
      </c>
      <c r="C1082" s="7" t="n">
        <v>100</v>
      </c>
      <c r="D1082" s="7" t="n">
        <v>300</v>
      </c>
      <c r="E1082" s="7" t="n">
        <v>0.300000011920929</v>
      </c>
    </row>
    <row r="1083" spans="1:15">
      <c r="A1083" t="s">
        <v>4</v>
      </c>
      <c r="B1083" s="4" t="s">
        <v>5</v>
      </c>
      <c r="C1083" s="4" t="s">
        <v>7</v>
      </c>
      <c r="D1083" s="4" t="s">
        <v>11</v>
      </c>
    </row>
    <row r="1084" spans="1:15">
      <c r="A1084" t="n">
        <v>12408</v>
      </c>
      <c r="B1084" s="39" t="n">
        <v>58</v>
      </c>
      <c r="C1084" s="7" t="n">
        <v>255</v>
      </c>
      <c r="D1084" s="7" t="n">
        <v>0</v>
      </c>
    </row>
    <row r="1085" spans="1:15">
      <c r="A1085" t="s">
        <v>4</v>
      </c>
      <c r="B1085" s="4" t="s">
        <v>5</v>
      </c>
      <c r="C1085" s="4" t="s">
        <v>7</v>
      </c>
      <c r="D1085" s="4" t="s">
        <v>11</v>
      </c>
      <c r="E1085" s="4" t="s">
        <v>8</v>
      </c>
    </row>
    <row r="1086" spans="1:15">
      <c r="A1086" t="n">
        <v>12412</v>
      </c>
      <c r="B1086" s="26" t="n">
        <v>51</v>
      </c>
      <c r="C1086" s="7" t="n">
        <v>4</v>
      </c>
      <c r="D1086" s="7" t="n">
        <v>3</v>
      </c>
      <c r="E1086" s="7" t="s">
        <v>168</v>
      </c>
    </row>
    <row r="1087" spans="1:15">
      <c r="A1087" t="s">
        <v>4</v>
      </c>
      <c r="B1087" s="4" t="s">
        <v>5</v>
      </c>
      <c r="C1087" s="4" t="s">
        <v>11</v>
      </c>
    </row>
    <row r="1088" spans="1:15">
      <c r="A1088" t="n">
        <v>12425</v>
      </c>
      <c r="B1088" s="24" t="n">
        <v>16</v>
      </c>
      <c r="C1088" s="7" t="n">
        <v>0</v>
      </c>
    </row>
    <row r="1089" spans="1:8">
      <c r="A1089" t="s">
        <v>4</v>
      </c>
      <c r="B1089" s="4" t="s">
        <v>5</v>
      </c>
      <c r="C1089" s="4" t="s">
        <v>11</v>
      </c>
      <c r="D1089" s="4" t="s">
        <v>36</v>
      </c>
      <c r="E1089" s="4" t="s">
        <v>7</v>
      </c>
      <c r="F1089" s="4" t="s">
        <v>7</v>
      </c>
    </row>
    <row r="1090" spans="1:8">
      <c r="A1090" t="n">
        <v>12428</v>
      </c>
      <c r="B1090" s="27" t="n">
        <v>26</v>
      </c>
      <c r="C1090" s="7" t="n">
        <v>3</v>
      </c>
      <c r="D1090" s="7" t="s">
        <v>169</v>
      </c>
      <c r="E1090" s="7" t="n">
        <v>2</v>
      </c>
      <c r="F1090" s="7" t="n">
        <v>0</v>
      </c>
    </row>
    <row r="1091" spans="1:8">
      <c r="A1091" t="s">
        <v>4</v>
      </c>
      <c r="B1091" s="4" t="s">
        <v>5</v>
      </c>
    </row>
    <row r="1092" spans="1:8">
      <c r="A1092" t="n">
        <v>12497</v>
      </c>
      <c r="B1092" s="28" t="n">
        <v>28</v>
      </c>
    </row>
    <row r="1093" spans="1:8">
      <c r="A1093" t="s">
        <v>4</v>
      </c>
      <c r="B1093" s="4" t="s">
        <v>5</v>
      </c>
      <c r="C1093" s="4" t="s">
        <v>12</v>
      </c>
    </row>
    <row r="1094" spans="1:8">
      <c r="A1094" t="n">
        <v>12498</v>
      </c>
      <c r="B1094" s="16" t="n">
        <v>3</v>
      </c>
      <c r="C1094" s="11" t="n">
        <f t="normal" ca="1">A1344</f>
        <v>0</v>
      </c>
    </row>
    <row r="1095" spans="1:8">
      <c r="A1095" t="s">
        <v>4</v>
      </c>
      <c r="B1095" s="4" t="s">
        <v>5</v>
      </c>
      <c r="C1095" s="4" t="s">
        <v>7</v>
      </c>
      <c r="D1095" s="4" t="s">
        <v>11</v>
      </c>
      <c r="E1095" s="4" t="s">
        <v>7</v>
      </c>
      <c r="F1095" s="4" t="s">
        <v>12</v>
      </c>
    </row>
    <row r="1096" spans="1:8">
      <c r="A1096" t="n">
        <v>12503</v>
      </c>
      <c r="B1096" s="10" t="n">
        <v>5</v>
      </c>
      <c r="C1096" s="7" t="n">
        <v>30</v>
      </c>
      <c r="D1096" s="7" t="n">
        <v>10225</v>
      </c>
      <c r="E1096" s="7" t="n">
        <v>1</v>
      </c>
      <c r="F1096" s="11" t="n">
        <f t="normal" ca="1">A1128</f>
        <v>0</v>
      </c>
    </row>
    <row r="1097" spans="1:8">
      <c r="A1097" t="s">
        <v>4</v>
      </c>
      <c r="B1097" s="4" t="s">
        <v>5</v>
      </c>
      <c r="C1097" s="4" t="s">
        <v>11</v>
      </c>
      <c r="D1097" s="4" t="s">
        <v>7</v>
      </c>
      <c r="E1097" s="4" t="s">
        <v>7</v>
      </c>
      <c r="F1097" s="4" t="s">
        <v>8</v>
      </c>
    </row>
    <row r="1098" spans="1:8">
      <c r="A1098" t="n">
        <v>12512</v>
      </c>
      <c r="B1098" s="23" t="n">
        <v>20</v>
      </c>
      <c r="C1098" s="7" t="n">
        <v>65534</v>
      </c>
      <c r="D1098" s="7" t="n">
        <v>3</v>
      </c>
      <c r="E1098" s="7" t="n">
        <v>10</v>
      </c>
      <c r="F1098" s="7" t="s">
        <v>34</v>
      </c>
    </row>
    <row r="1099" spans="1:8">
      <c r="A1099" t="s">
        <v>4</v>
      </c>
      <c r="B1099" s="4" t="s">
        <v>5</v>
      </c>
      <c r="C1099" s="4" t="s">
        <v>11</v>
      </c>
    </row>
    <row r="1100" spans="1:8">
      <c r="A1100" t="n">
        <v>12533</v>
      </c>
      <c r="B1100" s="24" t="n">
        <v>16</v>
      </c>
      <c r="C1100" s="7" t="n">
        <v>0</v>
      </c>
    </row>
    <row r="1101" spans="1:8">
      <c r="A1101" t="s">
        <v>4</v>
      </c>
      <c r="B1101" s="4" t="s">
        <v>5</v>
      </c>
      <c r="C1101" s="4" t="s">
        <v>7</v>
      </c>
      <c r="D1101" s="4" t="s">
        <v>11</v>
      </c>
    </row>
    <row r="1102" spans="1:8">
      <c r="A1102" t="n">
        <v>12536</v>
      </c>
      <c r="B1102" s="25" t="n">
        <v>22</v>
      </c>
      <c r="C1102" s="7" t="n">
        <v>10</v>
      </c>
      <c r="D1102" s="7" t="n">
        <v>0</v>
      </c>
    </row>
    <row r="1103" spans="1:8">
      <c r="A1103" t="s">
        <v>4</v>
      </c>
      <c r="B1103" s="4" t="s">
        <v>5</v>
      </c>
      <c r="C1103" s="4" t="s">
        <v>7</v>
      </c>
      <c r="D1103" s="4" t="s">
        <v>11</v>
      </c>
      <c r="E1103" s="4" t="s">
        <v>7</v>
      </c>
      <c r="F1103" s="4" t="s">
        <v>7</v>
      </c>
      <c r="G1103" s="4" t="s">
        <v>12</v>
      </c>
    </row>
    <row r="1104" spans="1:8">
      <c r="A1104" t="n">
        <v>12540</v>
      </c>
      <c r="B1104" s="10" t="n">
        <v>5</v>
      </c>
      <c r="C1104" s="7" t="n">
        <v>30</v>
      </c>
      <c r="D1104" s="7" t="n">
        <v>6</v>
      </c>
      <c r="E1104" s="7" t="n">
        <v>8</v>
      </c>
      <c r="F1104" s="7" t="n">
        <v>1</v>
      </c>
      <c r="G1104" s="11" t="n">
        <f t="normal" ca="1">A1118</f>
        <v>0</v>
      </c>
    </row>
    <row r="1105" spans="1:7">
      <c r="A1105" t="s">
        <v>4</v>
      </c>
      <c r="B1105" s="4" t="s">
        <v>5</v>
      </c>
      <c r="C1105" s="4" t="s">
        <v>7</v>
      </c>
      <c r="D1105" s="4" t="s">
        <v>11</v>
      </c>
      <c r="E1105" s="4" t="s">
        <v>8</v>
      </c>
    </row>
    <row r="1106" spans="1:7">
      <c r="A1106" t="n">
        <v>12550</v>
      </c>
      <c r="B1106" s="26" t="n">
        <v>51</v>
      </c>
      <c r="C1106" s="7" t="n">
        <v>4</v>
      </c>
      <c r="D1106" s="7" t="n">
        <v>65534</v>
      </c>
      <c r="E1106" s="7" t="s">
        <v>35</v>
      </c>
    </row>
    <row r="1107" spans="1:7">
      <c r="A1107" t="s">
        <v>4</v>
      </c>
      <c r="B1107" s="4" t="s">
        <v>5</v>
      </c>
      <c r="C1107" s="4" t="s">
        <v>11</v>
      </c>
    </row>
    <row r="1108" spans="1:7">
      <c r="A1108" t="n">
        <v>12563</v>
      </c>
      <c r="B1108" s="24" t="n">
        <v>16</v>
      </c>
      <c r="C1108" s="7" t="n">
        <v>0</v>
      </c>
    </row>
    <row r="1109" spans="1:7">
      <c r="A1109" t="s">
        <v>4</v>
      </c>
      <c r="B1109" s="4" t="s">
        <v>5</v>
      </c>
      <c r="C1109" s="4" t="s">
        <v>11</v>
      </c>
      <c r="D1109" s="4" t="s">
        <v>36</v>
      </c>
      <c r="E1109" s="4" t="s">
        <v>7</v>
      </c>
      <c r="F1109" s="4" t="s">
        <v>7</v>
      </c>
      <c r="G1109" s="4" t="s">
        <v>36</v>
      </c>
      <c r="H1109" s="4" t="s">
        <v>7</v>
      </c>
      <c r="I1109" s="4" t="s">
        <v>7</v>
      </c>
      <c r="J1109" s="4" t="s">
        <v>36</v>
      </c>
      <c r="K1109" s="4" t="s">
        <v>7</v>
      </c>
      <c r="L1109" s="4" t="s">
        <v>7</v>
      </c>
      <c r="M1109" s="4" t="s">
        <v>36</v>
      </c>
      <c r="N1109" s="4" t="s">
        <v>7</v>
      </c>
      <c r="O1109" s="4" t="s">
        <v>7</v>
      </c>
      <c r="P1109" s="4" t="s">
        <v>36</v>
      </c>
      <c r="Q1109" s="4" t="s">
        <v>7</v>
      </c>
      <c r="R1109" s="4" t="s">
        <v>7</v>
      </c>
    </row>
    <row r="1110" spans="1:7">
      <c r="A1110" t="n">
        <v>12566</v>
      </c>
      <c r="B1110" s="27" t="n">
        <v>26</v>
      </c>
      <c r="C1110" s="7" t="n">
        <v>65534</v>
      </c>
      <c r="D1110" s="7" t="s">
        <v>170</v>
      </c>
      <c r="E1110" s="7" t="n">
        <v>2</v>
      </c>
      <c r="F1110" s="7" t="n">
        <v>3</v>
      </c>
      <c r="G1110" s="7" t="s">
        <v>171</v>
      </c>
      <c r="H1110" s="7" t="n">
        <v>2</v>
      </c>
      <c r="I1110" s="7" t="n">
        <v>3</v>
      </c>
      <c r="J1110" s="7" t="s">
        <v>172</v>
      </c>
      <c r="K1110" s="7" t="n">
        <v>2</v>
      </c>
      <c r="L1110" s="7" t="n">
        <v>3</v>
      </c>
      <c r="M1110" s="7" t="s">
        <v>173</v>
      </c>
      <c r="N1110" s="7" t="n">
        <v>2</v>
      </c>
      <c r="O1110" s="7" t="n">
        <v>3</v>
      </c>
      <c r="P1110" s="7" t="s">
        <v>174</v>
      </c>
      <c r="Q1110" s="7" t="n">
        <v>2</v>
      </c>
      <c r="R1110" s="7" t="n">
        <v>0</v>
      </c>
    </row>
    <row r="1111" spans="1:7">
      <c r="A1111" t="s">
        <v>4</v>
      </c>
      <c r="B1111" s="4" t="s">
        <v>5</v>
      </c>
    </row>
    <row r="1112" spans="1:7">
      <c r="A1112" t="n">
        <v>12948</v>
      </c>
      <c r="B1112" s="28" t="n">
        <v>28</v>
      </c>
    </row>
    <row r="1113" spans="1:7">
      <c r="A1113" t="s">
        <v>4</v>
      </c>
      <c r="B1113" s="4" t="s">
        <v>5</v>
      </c>
      <c r="C1113" s="4" t="s">
        <v>11</v>
      </c>
    </row>
    <row r="1114" spans="1:7">
      <c r="A1114" t="n">
        <v>12949</v>
      </c>
      <c r="B1114" s="32" t="n">
        <v>12</v>
      </c>
      <c r="C1114" s="7" t="n">
        <v>6</v>
      </c>
    </row>
    <row r="1115" spans="1:7">
      <c r="A1115" t="s">
        <v>4</v>
      </c>
      <c r="B1115" s="4" t="s">
        <v>5</v>
      </c>
      <c r="C1115" s="4" t="s">
        <v>12</v>
      </c>
    </row>
    <row r="1116" spans="1:7">
      <c r="A1116" t="n">
        <v>12952</v>
      </c>
      <c r="B1116" s="16" t="n">
        <v>3</v>
      </c>
      <c r="C1116" s="11" t="n">
        <f t="normal" ca="1">A1126</f>
        <v>0</v>
      </c>
    </row>
    <row r="1117" spans="1:7">
      <c r="A1117" t="s">
        <v>4</v>
      </c>
      <c r="B1117" s="4" t="s">
        <v>5</v>
      </c>
      <c r="C1117" s="4" t="s">
        <v>7</v>
      </c>
      <c r="D1117" s="4" t="s">
        <v>11</v>
      </c>
      <c r="E1117" s="4" t="s">
        <v>8</v>
      </c>
    </row>
    <row r="1118" spans="1:7">
      <c r="A1118" t="n">
        <v>12957</v>
      </c>
      <c r="B1118" s="26" t="n">
        <v>51</v>
      </c>
      <c r="C1118" s="7" t="n">
        <v>4</v>
      </c>
      <c r="D1118" s="7" t="n">
        <v>65534</v>
      </c>
      <c r="E1118" s="7" t="s">
        <v>35</v>
      </c>
    </row>
    <row r="1119" spans="1:7">
      <c r="A1119" t="s">
        <v>4</v>
      </c>
      <c r="B1119" s="4" t="s">
        <v>5</v>
      </c>
      <c r="C1119" s="4" t="s">
        <v>11</v>
      </c>
    </row>
    <row r="1120" spans="1:7">
      <c r="A1120" t="n">
        <v>12970</v>
      </c>
      <c r="B1120" s="24" t="n">
        <v>16</v>
      </c>
      <c r="C1120" s="7" t="n">
        <v>0</v>
      </c>
    </row>
    <row r="1121" spans="1:18">
      <c r="A1121" t="s">
        <v>4</v>
      </c>
      <c r="B1121" s="4" t="s">
        <v>5</v>
      </c>
      <c r="C1121" s="4" t="s">
        <v>11</v>
      </c>
      <c r="D1121" s="4" t="s">
        <v>36</v>
      </c>
      <c r="E1121" s="4" t="s">
        <v>7</v>
      </c>
      <c r="F1121" s="4" t="s">
        <v>7</v>
      </c>
      <c r="G1121" s="4" t="s">
        <v>36</v>
      </c>
      <c r="H1121" s="4" t="s">
        <v>7</v>
      </c>
      <c r="I1121" s="4" t="s">
        <v>7</v>
      </c>
    </row>
    <row r="1122" spans="1:18">
      <c r="A1122" t="n">
        <v>12973</v>
      </c>
      <c r="B1122" s="27" t="n">
        <v>26</v>
      </c>
      <c r="C1122" s="7" t="n">
        <v>65534</v>
      </c>
      <c r="D1122" s="7" t="s">
        <v>175</v>
      </c>
      <c r="E1122" s="7" t="n">
        <v>2</v>
      </c>
      <c r="F1122" s="7" t="n">
        <v>3</v>
      </c>
      <c r="G1122" s="7" t="s">
        <v>176</v>
      </c>
      <c r="H1122" s="7" t="n">
        <v>2</v>
      </c>
      <c r="I1122" s="7" t="n">
        <v>0</v>
      </c>
    </row>
    <row r="1123" spans="1:18">
      <c r="A1123" t="s">
        <v>4</v>
      </c>
      <c r="B1123" s="4" t="s">
        <v>5</v>
      </c>
    </row>
    <row r="1124" spans="1:18">
      <c r="A1124" t="n">
        <v>13139</v>
      </c>
      <c r="B1124" s="28" t="n">
        <v>28</v>
      </c>
    </row>
    <row r="1125" spans="1:18">
      <c r="A1125" t="s">
        <v>4</v>
      </c>
      <c r="B1125" s="4" t="s">
        <v>5</v>
      </c>
      <c r="C1125" s="4" t="s">
        <v>12</v>
      </c>
    </row>
    <row r="1126" spans="1:18">
      <c r="A1126" t="n">
        <v>13140</v>
      </c>
      <c r="B1126" s="16" t="n">
        <v>3</v>
      </c>
      <c r="C1126" s="11" t="n">
        <f t="normal" ca="1">A1344</f>
        <v>0</v>
      </c>
    </row>
    <row r="1127" spans="1:18">
      <c r="A1127" t="s">
        <v>4</v>
      </c>
      <c r="B1127" s="4" t="s">
        <v>5</v>
      </c>
      <c r="C1127" s="4" t="s">
        <v>7</v>
      </c>
      <c r="D1127" s="4" t="s">
        <v>11</v>
      </c>
      <c r="E1127" s="4" t="s">
        <v>7</v>
      </c>
      <c r="F1127" s="4" t="s">
        <v>12</v>
      </c>
    </row>
    <row r="1128" spans="1:18">
      <c r="A1128" t="n">
        <v>13145</v>
      </c>
      <c r="B1128" s="10" t="n">
        <v>5</v>
      </c>
      <c r="C1128" s="7" t="n">
        <v>30</v>
      </c>
      <c r="D1128" s="7" t="n">
        <v>9513</v>
      </c>
      <c r="E1128" s="7" t="n">
        <v>1</v>
      </c>
      <c r="F1128" s="11" t="n">
        <f t="normal" ca="1">A1160</f>
        <v>0</v>
      </c>
    </row>
    <row r="1129" spans="1:18">
      <c r="A1129" t="s">
        <v>4</v>
      </c>
      <c r="B1129" s="4" t="s">
        <v>5</v>
      </c>
      <c r="C1129" s="4" t="s">
        <v>11</v>
      </c>
      <c r="D1129" s="4" t="s">
        <v>7</v>
      </c>
      <c r="E1129" s="4" t="s">
        <v>7</v>
      </c>
      <c r="F1129" s="4" t="s">
        <v>8</v>
      </c>
    </row>
    <row r="1130" spans="1:18">
      <c r="A1130" t="n">
        <v>13154</v>
      </c>
      <c r="B1130" s="23" t="n">
        <v>20</v>
      </c>
      <c r="C1130" s="7" t="n">
        <v>65534</v>
      </c>
      <c r="D1130" s="7" t="n">
        <v>3</v>
      </c>
      <c r="E1130" s="7" t="n">
        <v>10</v>
      </c>
      <c r="F1130" s="7" t="s">
        <v>34</v>
      </c>
    </row>
    <row r="1131" spans="1:18">
      <c r="A1131" t="s">
        <v>4</v>
      </c>
      <c r="B1131" s="4" t="s">
        <v>5</v>
      </c>
      <c r="C1131" s="4" t="s">
        <v>11</v>
      </c>
    </row>
    <row r="1132" spans="1:18">
      <c r="A1132" t="n">
        <v>13175</v>
      </c>
      <c r="B1132" s="24" t="n">
        <v>16</v>
      </c>
      <c r="C1132" s="7" t="n">
        <v>0</v>
      </c>
    </row>
    <row r="1133" spans="1:18">
      <c r="A1133" t="s">
        <v>4</v>
      </c>
      <c r="B1133" s="4" t="s">
        <v>5</v>
      </c>
      <c r="C1133" s="4" t="s">
        <v>7</v>
      </c>
      <c r="D1133" s="4" t="s">
        <v>11</v>
      </c>
    </row>
    <row r="1134" spans="1:18">
      <c r="A1134" t="n">
        <v>13178</v>
      </c>
      <c r="B1134" s="25" t="n">
        <v>22</v>
      </c>
      <c r="C1134" s="7" t="n">
        <v>10</v>
      </c>
      <c r="D1134" s="7" t="n">
        <v>0</v>
      </c>
    </row>
    <row r="1135" spans="1:18">
      <c r="A1135" t="s">
        <v>4</v>
      </c>
      <c r="B1135" s="4" t="s">
        <v>5</v>
      </c>
      <c r="C1135" s="4" t="s">
        <v>7</v>
      </c>
      <c r="D1135" s="4" t="s">
        <v>11</v>
      </c>
      <c r="E1135" s="4" t="s">
        <v>7</v>
      </c>
      <c r="F1135" s="4" t="s">
        <v>7</v>
      </c>
      <c r="G1135" s="4" t="s">
        <v>12</v>
      </c>
    </row>
    <row r="1136" spans="1:18">
      <c r="A1136" t="n">
        <v>13182</v>
      </c>
      <c r="B1136" s="10" t="n">
        <v>5</v>
      </c>
      <c r="C1136" s="7" t="n">
        <v>30</v>
      </c>
      <c r="D1136" s="7" t="n">
        <v>6</v>
      </c>
      <c r="E1136" s="7" t="n">
        <v>8</v>
      </c>
      <c r="F1136" s="7" t="n">
        <v>1</v>
      </c>
      <c r="G1136" s="11" t="n">
        <f t="normal" ca="1">A1150</f>
        <v>0</v>
      </c>
    </row>
    <row r="1137" spans="1:9">
      <c r="A1137" t="s">
        <v>4</v>
      </c>
      <c r="B1137" s="4" t="s">
        <v>5</v>
      </c>
      <c r="C1137" s="4" t="s">
        <v>7</v>
      </c>
      <c r="D1137" s="4" t="s">
        <v>11</v>
      </c>
      <c r="E1137" s="4" t="s">
        <v>8</v>
      </c>
    </row>
    <row r="1138" spans="1:9">
      <c r="A1138" t="n">
        <v>13192</v>
      </c>
      <c r="B1138" s="26" t="n">
        <v>51</v>
      </c>
      <c r="C1138" s="7" t="n">
        <v>4</v>
      </c>
      <c r="D1138" s="7" t="n">
        <v>65534</v>
      </c>
      <c r="E1138" s="7" t="s">
        <v>35</v>
      </c>
    </row>
    <row r="1139" spans="1:9">
      <c r="A1139" t="s">
        <v>4</v>
      </c>
      <c r="B1139" s="4" t="s">
        <v>5</v>
      </c>
      <c r="C1139" s="4" t="s">
        <v>11</v>
      </c>
    </row>
    <row r="1140" spans="1:9">
      <c r="A1140" t="n">
        <v>13205</v>
      </c>
      <c r="B1140" s="24" t="n">
        <v>16</v>
      </c>
      <c r="C1140" s="7" t="n">
        <v>0</v>
      </c>
    </row>
    <row r="1141" spans="1:9">
      <c r="A1141" t="s">
        <v>4</v>
      </c>
      <c r="B1141" s="4" t="s">
        <v>5</v>
      </c>
      <c r="C1141" s="4" t="s">
        <v>11</v>
      </c>
      <c r="D1141" s="4" t="s">
        <v>36</v>
      </c>
      <c r="E1141" s="4" t="s">
        <v>7</v>
      </c>
      <c r="F1141" s="4" t="s">
        <v>7</v>
      </c>
      <c r="G1141" s="4" t="s">
        <v>36</v>
      </c>
      <c r="H1141" s="4" t="s">
        <v>7</v>
      </c>
      <c r="I1141" s="4" t="s">
        <v>7</v>
      </c>
      <c r="J1141" s="4" t="s">
        <v>36</v>
      </c>
      <c r="K1141" s="4" t="s">
        <v>7</v>
      </c>
      <c r="L1141" s="4" t="s">
        <v>7</v>
      </c>
      <c r="M1141" s="4" t="s">
        <v>36</v>
      </c>
      <c r="N1141" s="4" t="s">
        <v>7</v>
      </c>
      <c r="O1141" s="4" t="s">
        <v>7</v>
      </c>
    </row>
    <row r="1142" spans="1:9">
      <c r="A1142" t="n">
        <v>13208</v>
      </c>
      <c r="B1142" s="27" t="n">
        <v>26</v>
      </c>
      <c r="C1142" s="7" t="n">
        <v>65534</v>
      </c>
      <c r="D1142" s="7" t="s">
        <v>177</v>
      </c>
      <c r="E1142" s="7" t="n">
        <v>2</v>
      </c>
      <c r="F1142" s="7" t="n">
        <v>3</v>
      </c>
      <c r="G1142" s="7" t="s">
        <v>178</v>
      </c>
      <c r="H1142" s="7" t="n">
        <v>2</v>
      </c>
      <c r="I1142" s="7" t="n">
        <v>3</v>
      </c>
      <c r="J1142" s="7" t="s">
        <v>179</v>
      </c>
      <c r="K1142" s="7" t="n">
        <v>2</v>
      </c>
      <c r="L1142" s="7" t="n">
        <v>3</v>
      </c>
      <c r="M1142" s="7" t="s">
        <v>180</v>
      </c>
      <c r="N1142" s="7" t="n">
        <v>2</v>
      </c>
      <c r="O1142" s="7" t="n">
        <v>0</v>
      </c>
    </row>
    <row r="1143" spans="1:9">
      <c r="A1143" t="s">
        <v>4</v>
      </c>
      <c r="B1143" s="4" t="s">
        <v>5</v>
      </c>
    </row>
    <row r="1144" spans="1:9">
      <c r="A1144" t="n">
        <v>13506</v>
      </c>
      <c r="B1144" s="28" t="n">
        <v>28</v>
      </c>
    </row>
    <row r="1145" spans="1:9">
      <c r="A1145" t="s">
        <v>4</v>
      </c>
      <c r="B1145" s="4" t="s">
        <v>5</v>
      </c>
      <c r="C1145" s="4" t="s">
        <v>11</v>
      </c>
    </row>
    <row r="1146" spans="1:9">
      <c r="A1146" t="n">
        <v>13507</v>
      </c>
      <c r="B1146" s="32" t="n">
        <v>12</v>
      </c>
      <c r="C1146" s="7" t="n">
        <v>6</v>
      </c>
    </row>
    <row r="1147" spans="1:9">
      <c r="A1147" t="s">
        <v>4</v>
      </c>
      <c r="B1147" s="4" t="s">
        <v>5</v>
      </c>
      <c r="C1147" s="4" t="s">
        <v>12</v>
      </c>
    </row>
    <row r="1148" spans="1:9">
      <c r="A1148" t="n">
        <v>13510</v>
      </c>
      <c r="B1148" s="16" t="n">
        <v>3</v>
      </c>
      <c r="C1148" s="11" t="n">
        <f t="normal" ca="1">A1158</f>
        <v>0</v>
      </c>
    </row>
    <row r="1149" spans="1:9">
      <c r="A1149" t="s">
        <v>4</v>
      </c>
      <c r="B1149" s="4" t="s">
        <v>5</v>
      </c>
      <c r="C1149" s="4" t="s">
        <v>7</v>
      </c>
      <c r="D1149" s="4" t="s">
        <v>11</v>
      </c>
      <c r="E1149" s="4" t="s">
        <v>8</v>
      </c>
    </row>
    <row r="1150" spans="1:9">
      <c r="A1150" t="n">
        <v>13515</v>
      </c>
      <c r="B1150" s="26" t="n">
        <v>51</v>
      </c>
      <c r="C1150" s="7" t="n">
        <v>4</v>
      </c>
      <c r="D1150" s="7" t="n">
        <v>65534</v>
      </c>
      <c r="E1150" s="7" t="s">
        <v>35</v>
      </c>
    </row>
    <row r="1151" spans="1:9">
      <c r="A1151" t="s">
        <v>4</v>
      </c>
      <c r="B1151" s="4" t="s">
        <v>5</v>
      </c>
      <c r="C1151" s="4" t="s">
        <v>11</v>
      </c>
    </row>
    <row r="1152" spans="1:9">
      <c r="A1152" t="n">
        <v>13528</v>
      </c>
      <c r="B1152" s="24" t="n">
        <v>16</v>
      </c>
      <c r="C1152" s="7" t="n">
        <v>0</v>
      </c>
    </row>
    <row r="1153" spans="1:15">
      <c r="A1153" t="s">
        <v>4</v>
      </c>
      <c r="B1153" s="4" t="s">
        <v>5</v>
      </c>
      <c r="C1153" s="4" t="s">
        <v>11</v>
      </c>
      <c r="D1153" s="4" t="s">
        <v>36</v>
      </c>
      <c r="E1153" s="4" t="s">
        <v>7</v>
      </c>
      <c r="F1153" s="4" t="s">
        <v>7</v>
      </c>
      <c r="G1153" s="4" t="s">
        <v>36</v>
      </c>
      <c r="H1153" s="4" t="s">
        <v>7</v>
      </c>
      <c r="I1153" s="4" t="s">
        <v>7</v>
      </c>
    </row>
    <row r="1154" spans="1:15">
      <c r="A1154" t="n">
        <v>13531</v>
      </c>
      <c r="B1154" s="27" t="n">
        <v>26</v>
      </c>
      <c r="C1154" s="7" t="n">
        <v>65534</v>
      </c>
      <c r="D1154" s="7" t="s">
        <v>181</v>
      </c>
      <c r="E1154" s="7" t="n">
        <v>2</v>
      </c>
      <c r="F1154" s="7" t="n">
        <v>3</v>
      </c>
      <c r="G1154" s="7" t="s">
        <v>180</v>
      </c>
      <c r="H1154" s="7" t="n">
        <v>2</v>
      </c>
      <c r="I1154" s="7" t="n">
        <v>0</v>
      </c>
    </row>
    <row r="1155" spans="1:15">
      <c r="A1155" t="s">
        <v>4</v>
      </c>
      <c r="B1155" s="4" t="s">
        <v>5</v>
      </c>
    </row>
    <row r="1156" spans="1:15">
      <c r="A1156" t="n">
        <v>13647</v>
      </c>
      <c r="B1156" s="28" t="n">
        <v>28</v>
      </c>
    </row>
    <row r="1157" spans="1:15">
      <c r="A1157" t="s">
        <v>4</v>
      </c>
      <c r="B1157" s="4" t="s">
        <v>5</v>
      </c>
      <c r="C1157" s="4" t="s">
        <v>12</v>
      </c>
    </row>
    <row r="1158" spans="1:15">
      <c r="A1158" t="n">
        <v>13648</v>
      </c>
      <c r="B1158" s="16" t="n">
        <v>3</v>
      </c>
      <c r="C1158" s="11" t="n">
        <f t="normal" ca="1">A1344</f>
        <v>0</v>
      </c>
    </row>
    <row r="1159" spans="1:15">
      <c r="A1159" t="s">
        <v>4</v>
      </c>
      <c r="B1159" s="4" t="s">
        <v>5</v>
      </c>
      <c r="C1159" s="4" t="s">
        <v>7</v>
      </c>
      <c r="D1159" s="4" t="s">
        <v>11</v>
      </c>
      <c r="E1159" s="4" t="s">
        <v>7</v>
      </c>
      <c r="F1159" s="4" t="s">
        <v>12</v>
      </c>
    </row>
    <row r="1160" spans="1:15">
      <c r="A1160" t="n">
        <v>13653</v>
      </c>
      <c r="B1160" s="10" t="n">
        <v>5</v>
      </c>
      <c r="C1160" s="7" t="n">
        <v>30</v>
      </c>
      <c r="D1160" s="7" t="n">
        <v>9724</v>
      </c>
      <c r="E1160" s="7" t="n">
        <v>1</v>
      </c>
      <c r="F1160" s="11" t="n">
        <f t="normal" ca="1">A1196</f>
        <v>0</v>
      </c>
    </row>
    <row r="1161" spans="1:15">
      <c r="A1161" t="s">
        <v>4</v>
      </c>
      <c r="B1161" s="4" t="s">
        <v>5</v>
      </c>
      <c r="C1161" s="4" t="s">
        <v>11</v>
      </c>
      <c r="D1161" s="4" t="s">
        <v>7</v>
      </c>
      <c r="E1161" s="4" t="s">
        <v>7</v>
      </c>
      <c r="F1161" s="4" t="s">
        <v>8</v>
      </c>
    </row>
    <row r="1162" spans="1:15">
      <c r="A1162" t="n">
        <v>13662</v>
      </c>
      <c r="B1162" s="23" t="n">
        <v>20</v>
      </c>
      <c r="C1162" s="7" t="n">
        <v>65534</v>
      </c>
      <c r="D1162" s="7" t="n">
        <v>3</v>
      </c>
      <c r="E1162" s="7" t="n">
        <v>10</v>
      </c>
      <c r="F1162" s="7" t="s">
        <v>34</v>
      </c>
    </row>
    <row r="1163" spans="1:15">
      <c r="A1163" t="s">
        <v>4</v>
      </c>
      <c r="B1163" s="4" t="s">
        <v>5</v>
      </c>
      <c r="C1163" s="4" t="s">
        <v>11</v>
      </c>
    </row>
    <row r="1164" spans="1:15">
      <c r="A1164" t="n">
        <v>13683</v>
      </c>
      <c r="B1164" s="24" t="n">
        <v>16</v>
      </c>
      <c r="C1164" s="7" t="n">
        <v>0</v>
      </c>
    </row>
    <row r="1165" spans="1:15">
      <c r="A1165" t="s">
        <v>4</v>
      </c>
      <c r="B1165" s="4" t="s">
        <v>5</v>
      </c>
      <c r="C1165" s="4" t="s">
        <v>7</v>
      </c>
      <c r="D1165" s="4" t="s">
        <v>11</v>
      </c>
    </row>
    <row r="1166" spans="1:15">
      <c r="A1166" t="n">
        <v>13686</v>
      </c>
      <c r="B1166" s="25" t="n">
        <v>22</v>
      </c>
      <c r="C1166" s="7" t="n">
        <v>10</v>
      </c>
      <c r="D1166" s="7" t="n">
        <v>0</v>
      </c>
    </row>
    <row r="1167" spans="1:15">
      <c r="A1167" t="s">
        <v>4</v>
      </c>
      <c r="B1167" s="4" t="s">
        <v>5</v>
      </c>
      <c r="C1167" s="4" t="s">
        <v>11</v>
      </c>
      <c r="D1167" s="4" t="s">
        <v>7</v>
      </c>
      <c r="E1167" s="4" t="s">
        <v>8</v>
      </c>
      <c r="F1167" s="4" t="s">
        <v>13</v>
      </c>
      <c r="G1167" s="4" t="s">
        <v>13</v>
      </c>
      <c r="H1167" s="4" t="s">
        <v>13</v>
      </c>
    </row>
    <row r="1168" spans="1:15">
      <c r="A1168" t="n">
        <v>13690</v>
      </c>
      <c r="B1168" s="21" t="n">
        <v>48</v>
      </c>
      <c r="C1168" s="7" t="n">
        <v>65534</v>
      </c>
      <c r="D1168" s="7" t="n">
        <v>0</v>
      </c>
      <c r="E1168" s="7" t="s">
        <v>182</v>
      </c>
      <c r="F1168" s="7" t="n">
        <v>0.5</v>
      </c>
      <c r="G1168" s="7" t="n">
        <v>1</v>
      </c>
      <c r="H1168" s="7" t="n">
        <v>0</v>
      </c>
    </row>
    <row r="1169" spans="1:9">
      <c r="A1169" t="s">
        <v>4</v>
      </c>
      <c r="B1169" s="4" t="s">
        <v>5</v>
      </c>
      <c r="C1169" s="4" t="s">
        <v>7</v>
      </c>
      <c r="D1169" s="4" t="s">
        <v>11</v>
      </c>
      <c r="E1169" s="4" t="s">
        <v>7</v>
      </c>
      <c r="F1169" s="4" t="s">
        <v>7</v>
      </c>
      <c r="G1169" s="4" t="s">
        <v>12</v>
      </c>
    </row>
    <row r="1170" spans="1:9">
      <c r="A1170" t="n">
        <v>13714</v>
      </c>
      <c r="B1170" s="10" t="n">
        <v>5</v>
      </c>
      <c r="C1170" s="7" t="n">
        <v>30</v>
      </c>
      <c r="D1170" s="7" t="n">
        <v>6</v>
      </c>
      <c r="E1170" s="7" t="n">
        <v>8</v>
      </c>
      <c r="F1170" s="7" t="n">
        <v>1</v>
      </c>
      <c r="G1170" s="11" t="n">
        <f t="normal" ca="1">A1184</f>
        <v>0</v>
      </c>
    </row>
    <row r="1171" spans="1:9">
      <c r="A1171" t="s">
        <v>4</v>
      </c>
      <c r="B1171" s="4" t="s">
        <v>5</v>
      </c>
      <c r="C1171" s="4" t="s">
        <v>7</v>
      </c>
      <c r="D1171" s="4" t="s">
        <v>11</v>
      </c>
      <c r="E1171" s="4" t="s">
        <v>8</v>
      </c>
    </row>
    <row r="1172" spans="1:9">
      <c r="A1172" t="n">
        <v>13724</v>
      </c>
      <c r="B1172" s="26" t="n">
        <v>51</v>
      </c>
      <c r="C1172" s="7" t="n">
        <v>4</v>
      </c>
      <c r="D1172" s="7" t="n">
        <v>65534</v>
      </c>
      <c r="E1172" s="7" t="s">
        <v>35</v>
      </c>
    </row>
    <row r="1173" spans="1:9">
      <c r="A1173" t="s">
        <v>4</v>
      </c>
      <c r="B1173" s="4" t="s">
        <v>5</v>
      </c>
      <c r="C1173" s="4" t="s">
        <v>11</v>
      </c>
    </row>
    <row r="1174" spans="1:9">
      <c r="A1174" t="n">
        <v>13737</v>
      </c>
      <c r="B1174" s="24" t="n">
        <v>16</v>
      </c>
      <c r="C1174" s="7" t="n">
        <v>0</v>
      </c>
    </row>
    <row r="1175" spans="1:9">
      <c r="A1175" t="s">
        <v>4</v>
      </c>
      <c r="B1175" s="4" t="s">
        <v>5</v>
      </c>
      <c r="C1175" s="4" t="s">
        <v>11</v>
      </c>
      <c r="D1175" s="4" t="s">
        <v>36</v>
      </c>
      <c r="E1175" s="4" t="s">
        <v>7</v>
      </c>
      <c r="F1175" s="4" t="s">
        <v>7</v>
      </c>
      <c r="G1175" s="4" t="s">
        <v>36</v>
      </c>
      <c r="H1175" s="4" t="s">
        <v>7</v>
      </c>
      <c r="I1175" s="4" t="s">
        <v>7</v>
      </c>
      <c r="J1175" s="4" t="s">
        <v>36</v>
      </c>
      <c r="K1175" s="4" t="s">
        <v>7</v>
      </c>
      <c r="L1175" s="4" t="s">
        <v>7</v>
      </c>
    </row>
    <row r="1176" spans="1:9">
      <c r="A1176" t="n">
        <v>13740</v>
      </c>
      <c r="B1176" s="27" t="n">
        <v>26</v>
      </c>
      <c r="C1176" s="7" t="n">
        <v>65534</v>
      </c>
      <c r="D1176" s="7" t="s">
        <v>183</v>
      </c>
      <c r="E1176" s="7" t="n">
        <v>2</v>
      </c>
      <c r="F1176" s="7" t="n">
        <v>3</v>
      </c>
      <c r="G1176" s="7" t="s">
        <v>184</v>
      </c>
      <c r="H1176" s="7" t="n">
        <v>2</v>
      </c>
      <c r="I1176" s="7" t="n">
        <v>3</v>
      </c>
      <c r="J1176" s="7" t="s">
        <v>185</v>
      </c>
      <c r="K1176" s="7" t="n">
        <v>2</v>
      </c>
      <c r="L1176" s="7" t="n">
        <v>0</v>
      </c>
    </row>
    <row r="1177" spans="1:9">
      <c r="A1177" t="s">
        <v>4</v>
      </c>
      <c r="B1177" s="4" t="s">
        <v>5</v>
      </c>
    </row>
    <row r="1178" spans="1:9">
      <c r="A1178" t="n">
        <v>13947</v>
      </c>
      <c r="B1178" s="28" t="n">
        <v>28</v>
      </c>
    </row>
    <row r="1179" spans="1:9">
      <c r="A1179" t="s">
        <v>4</v>
      </c>
      <c r="B1179" s="4" t="s">
        <v>5</v>
      </c>
      <c r="C1179" s="4" t="s">
        <v>11</v>
      </c>
    </row>
    <row r="1180" spans="1:9">
      <c r="A1180" t="n">
        <v>13948</v>
      </c>
      <c r="B1180" s="32" t="n">
        <v>12</v>
      </c>
      <c r="C1180" s="7" t="n">
        <v>6</v>
      </c>
    </row>
    <row r="1181" spans="1:9">
      <c r="A1181" t="s">
        <v>4</v>
      </c>
      <c r="B1181" s="4" t="s">
        <v>5</v>
      </c>
      <c r="C1181" s="4" t="s">
        <v>12</v>
      </c>
    </row>
    <row r="1182" spans="1:9">
      <c r="A1182" t="n">
        <v>13951</v>
      </c>
      <c r="B1182" s="16" t="n">
        <v>3</v>
      </c>
      <c r="C1182" s="11" t="n">
        <f t="normal" ca="1">A1192</f>
        <v>0</v>
      </c>
    </row>
    <row r="1183" spans="1:9">
      <c r="A1183" t="s">
        <v>4</v>
      </c>
      <c r="B1183" s="4" t="s">
        <v>5</v>
      </c>
      <c r="C1183" s="4" t="s">
        <v>7</v>
      </c>
      <c r="D1183" s="4" t="s">
        <v>11</v>
      </c>
      <c r="E1183" s="4" t="s">
        <v>8</v>
      </c>
    </row>
    <row r="1184" spans="1:9">
      <c r="A1184" t="n">
        <v>13956</v>
      </c>
      <c r="B1184" s="26" t="n">
        <v>51</v>
      </c>
      <c r="C1184" s="7" t="n">
        <v>4</v>
      </c>
      <c r="D1184" s="7" t="n">
        <v>65534</v>
      </c>
      <c r="E1184" s="7" t="s">
        <v>35</v>
      </c>
    </row>
    <row r="1185" spans="1:12">
      <c r="A1185" t="s">
        <v>4</v>
      </c>
      <c r="B1185" s="4" t="s">
        <v>5</v>
      </c>
      <c r="C1185" s="4" t="s">
        <v>11</v>
      </c>
    </row>
    <row r="1186" spans="1:12">
      <c r="A1186" t="n">
        <v>13969</v>
      </c>
      <c r="B1186" s="24" t="n">
        <v>16</v>
      </c>
      <c r="C1186" s="7" t="n">
        <v>0</v>
      </c>
    </row>
    <row r="1187" spans="1:12">
      <c r="A1187" t="s">
        <v>4</v>
      </c>
      <c r="B1187" s="4" t="s">
        <v>5</v>
      </c>
      <c r="C1187" s="4" t="s">
        <v>11</v>
      </c>
      <c r="D1187" s="4" t="s">
        <v>36</v>
      </c>
      <c r="E1187" s="4" t="s">
        <v>7</v>
      </c>
      <c r="F1187" s="4" t="s">
        <v>7</v>
      </c>
    </row>
    <row r="1188" spans="1:12">
      <c r="A1188" t="n">
        <v>13972</v>
      </c>
      <c r="B1188" s="27" t="n">
        <v>26</v>
      </c>
      <c r="C1188" s="7" t="n">
        <v>65534</v>
      </c>
      <c r="D1188" s="7" t="s">
        <v>186</v>
      </c>
      <c r="E1188" s="7" t="n">
        <v>2</v>
      </c>
      <c r="F1188" s="7" t="n">
        <v>0</v>
      </c>
    </row>
    <row r="1189" spans="1:12">
      <c r="A1189" t="s">
        <v>4</v>
      </c>
      <c r="B1189" s="4" t="s">
        <v>5</v>
      </c>
    </row>
    <row r="1190" spans="1:12">
      <c r="A1190" t="n">
        <v>14032</v>
      </c>
      <c r="B1190" s="28" t="n">
        <v>28</v>
      </c>
    </row>
    <row r="1191" spans="1:12">
      <c r="A1191" t="s">
        <v>4</v>
      </c>
      <c r="B1191" s="4" t="s">
        <v>5</v>
      </c>
      <c r="C1191" s="4" t="s">
        <v>11</v>
      </c>
      <c r="D1191" s="4" t="s">
        <v>7</v>
      </c>
      <c r="E1191" s="4" t="s">
        <v>8</v>
      </c>
      <c r="F1191" s="4" t="s">
        <v>13</v>
      </c>
      <c r="G1191" s="4" t="s">
        <v>13</v>
      </c>
      <c r="H1191" s="4" t="s">
        <v>13</v>
      </c>
    </row>
    <row r="1192" spans="1:12">
      <c r="A1192" t="n">
        <v>14033</v>
      </c>
      <c r="B1192" s="21" t="n">
        <v>48</v>
      </c>
      <c r="C1192" s="7" t="n">
        <v>65534</v>
      </c>
      <c r="D1192" s="7" t="n">
        <v>0</v>
      </c>
      <c r="E1192" s="7" t="s">
        <v>161</v>
      </c>
      <c r="F1192" s="7" t="n">
        <v>-1</v>
      </c>
      <c r="G1192" s="7" t="n">
        <v>1</v>
      </c>
      <c r="H1192" s="7" t="n">
        <v>0</v>
      </c>
    </row>
    <row r="1193" spans="1:12">
      <c r="A1193" t="s">
        <v>4</v>
      </c>
      <c r="B1193" s="4" t="s">
        <v>5</v>
      </c>
      <c r="C1193" s="4" t="s">
        <v>12</v>
      </c>
    </row>
    <row r="1194" spans="1:12">
      <c r="A1194" t="n">
        <v>14065</v>
      </c>
      <c r="B1194" s="16" t="n">
        <v>3</v>
      </c>
      <c r="C1194" s="11" t="n">
        <f t="normal" ca="1">A1344</f>
        <v>0</v>
      </c>
    </row>
    <row r="1195" spans="1:12">
      <c r="A1195" t="s">
        <v>4</v>
      </c>
      <c r="B1195" s="4" t="s">
        <v>5</v>
      </c>
      <c r="C1195" s="4" t="s">
        <v>7</v>
      </c>
      <c r="D1195" s="4" t="s">
        <v>11</v>
      </c>
      <c r="E1195" s="4" t="s">
        <v>7</v>
      </c>
      <c r="F1195" s="4" t="s">
        <v>12</v>
      </c>
    </row>
    <row r="1196" spans="1:12">
      <c r="A1196" t="n">
        <v>14070</v>
      </c>
      <c r="B1196" s="10" t="n">
        <v>5</v>
      </c>
      <c r="C1196" s="7" t="n">
        <v>30</v>
      </c>
      <c r="D1196" s="7" t="n">
        <v>9721</v>
      </c>
      <c r="E1196" s="7" t="n">
        <v>1</v>
      </c>
      <c r="F1196" s="11" t="n">
        <f t="normal" ca="1">A1228</f>
        <v>0</v>
      </c>
    </row>
    <row r="1197" spans="1:12">
      <c r="A1197" t="s">
        <v>4</v>
      </c>
      <c r="B1197" s="4" t="s">
        <v>5</v>
      </c>
      <c r="C1197" s="4" t="s">
        <v>11</v>
      </c>
      <c r="D1197" s="4" t="s">
        <v>7</v>
      </c>
      <c r="E1197" s="4" t="s">
        <v>7</v>
      </c>
      <c r="F1197" s="4" t="s">
        <v>8</v>
      </c>
    </row>
    <row r="1198" spans="1:12">
      <c r="A1198" t="n">
        <v>14079</v>
      </c>
      <c r="B1198" s="23" t="n">
        <v>20</v>
      </c>
      <c r="C1198" s="7" t="n">
        <v>65534</v>
      </c>
      <c r="D1198" s="7" t="n">
        <v>3</v>
      </c>
      <c r="E1198" s="7" t="n">
        <v>10</v>
      </c>
      <c r="F1198" s="7" t="s">
        <v>34</v>
      </c>
    </row>
    <row r="1199" spans="1:12">
      <c r="A1199" t="s">
        <v>4</v>
      </c>
      <c r="B1199" s="4" t="s">
        <v>5</v>
      </c>
      <c r="C1199" s="4" t="s">
        <v>11</v>
      </c>
    </row>
    <row r="1200" spans="1:12">
      <c r="A1200" t="n">
        <v>14100</v>
      </c>
      <c r="B1200" s="24" t="n">
        <v>16</v>
      </c>
      <c r="C1200" s="7" t="n">
        <v>0</v>
      </c>
    </row>
    <row r="1201" spans="1:8">
      <c r="A1201" t="s">
        <v>4</v>
      </c>
      <c r="B1201" s="4" t="s">
        <v>5</v>
      </c>
      <c r="C1201" s="4" t="s">
        <v>7</v>
      </c>
      <c r="D1201" s="4" t="s">
        <v>11</v>
      </c>
    </row>
    <row r="1202" spans="1:8">
      <c r="A1202" t="n">
        <v>14103</v>
      </c>
      <c r="B1202" s="25" t="n">
        <v>22</v>
      </c>
      <c r="C1202" s="7" t="n">
        <v>10</v>
      </c>
      <c r="D1202" s="7" t="n">
        <v>0</v>
      </c>
    </row>
    <row r="1203" spans="1:8">
      <c r="A1203" t="s">
        <v>4</v>
      </c>
      <c r="B1203" s="4" t="s">
        <v>5</v>
      </c>
      <c r="C1203" s="4" t="s">
        <v>7</v>
      </c>
      <c r="D1203" s="4" t="s">
        <v>11</v>
      </c>
      <c r="E1203" s="4" t="s">
        <v>7</v>
      </c>
      <c r="F1203" s="4" t="s">
        <v>7</v>
      </c>
      <c r="G1203" s="4" t="s">
        <v>12</v>
      </c>
    </row>
    <row r="1204" spans="1:8">
      <c r="A1204" t="n">
        <v>14107</v>
      </c>
      <c r="B1204" s="10" t="n">
        <v>5</v>
      </c>
      <c r="C1204" s="7" t="n">
        <v>30</v>
      </c>
      <c r="D1204" s="7" t="n">
        <v>6</v>
      </c>
      <c r="E1204" s="7" t="n">
        <v>8</v>
      </c>
      <c r="F1204" s="7" t="n">
        <v>1</v>
      </c>
      <c r="G1204" s="11" t="n">
        <f t="normal" ca="1">A1218</f>
        <v>0</v>
      </c>
    </row>
    <row r="1205" spans="1:8">
      <c r="A1205" t="s">
        <v>4</v>
      </c>
      <c r="B1205" s="4" t="s">
        <v>5</v>
      </c>
      <c r="C1205" s="4" t="s">
        <v>7</v>
      </c>
      <c r="D1205" s="4" t="s">
        <v>11</v>
      </c>
      <c r="E1205" s="4" t="s">
        <v>8</v>
      </c>
    </row>
    <row r="1206" spans="1:8">
      <c r="A1206" t="n">
        <v>14117</v>
      </c>
      <c r="B1206" s="26" t="n">
        <v>51</v>
      </c>
      <c r="C1206" s="7" t="n">
        <v>4</v>
      </c>
      <c r="D1206" s="7" t="n">
        <v>65534</v>
      </c>
      <c r="E1206" s="7" t="s">
        <v>35</v>
      </c>
    </row>
    <row r="1207" spans="1:8">
      <c r="A1207" t="s">
        <v>4</v>
      </c>
      <c r="B1207" s="4" t="s">
        <v>5</v>
      </c>
      <c r="C1207" s="4" t="s">
        <v>11</v>
      </c>
    </row>
    <row r="1208" spans="1:8">
      <c r="A1208" t="n">
        <v>14130</v>
      </c>
      <c r="B1208" s="24" t="n">
        <v>16</v>
      </c>
      <c r="C1208" s="7" t="n">
        <v>0</v>
      </c>
    </row>
    <row r="1209" spans="1:8">
      <c r="A1209" t="s">
        <v>4</v>
      </c>
      <c r="B1209" s="4" t="s">
        <v>5</v>
      </c>
      <c r="C1209" s="4" t="s">
        <v>11</v>
      </c>
      <c r="D1209" s="4" t="s">
        <v>36</v>
      </c>
      <c r="E1209" s="4" t="s">
        <v>7</v>
      </c>
      <c r="F1209" s="4" t="s">
        <v>7</v>
      </c>
      <c r="G1209" s="4" t="s">
        <v>36</v>
      </c>
      <c r="H1209" s="4" t="s">
        <v>7</v>
      </c>
      <c r="I1209" s="4" t="s">
        <v>7</v>
      </c>
      <c r="J1209" s="4" t="s">
        <v>36</v>
      </c>
      <c r="K1209" s="4" t="s">
        <v>7</v>
      </c>
      <c r="L1209" s="4" t="s">
        <v>7</v>
      </c>
      <c r="M1209" s="4" t="s">
        <v>36</v>
      </c>
      <c r="N1209" s="4" t="s">
        <v>7</v>
      </c>
      <c r="O1209" s="4" t="s">
        <v>7</v>
      </c>
      <c r="P1209" s="4" t="s">
        <v>36</v>
      </c>
      <c r="Q1209" s="4" t="s">
        <v>7</v>
      </c>
      <c r="R1209" s="4" t="s">
        <v>7</v>
      </c>
    </row>
    <row r="1210" spans="1:8">
      <c r="A1210" t="n">
        <v>14133</v>
      </c>
      <c r="B1210" s="27" t="n">
        <v>26</v>
      </c>
      <c r="C1210" s="7" t="n">
        <v>65534</v>
      </c>
      <c r="D1210" s="7" t="s">
        <v>187</v>
      </c>
      <c r="E1210" s="7" t="n">
        <v>2</v>
      </c>
      <c r="F1210" s="7" t="n">
        <v>3</v>
      </c>
      <c r="G1210" s="7" t="s">
        <v>188</v>
      </c>
      <c r="H1210" s="7" t="n">
        <v>2</v>
      </c>
      <c r="I1210" s="7" t="n">
        <v>3</v>
      </c>
      <c r="J1210" s="7" t="s">
        <v>189</v>
      </c>
      <c r="K1210" s="7" t="n">
        <v>2</v>
      </c>
      <c r="L1210" s="7" t="n">
        <v>3</v>
      </c>
      <c r="M1210" s="7" t="s">
        <v>190</v>
      </c>
      <c r="N1210" s="7" t="n">
        <v>2</v>
      </c>
      <c r="O1210" s="7" t="n">
        <v>3</v>
      </c>
      <c r="P1210" s="7" t="s">
        <v>191</v>
      </c>
      <c r="Q1210" s="7" t="n">
        <v>2</v>
      </c>
      <c r="R1210" s="7" t="n">
        <v>0</v>
      </c>
    </row>
    <row r="1211" spans="1:8">
      <c r="A1211" t="s">
        <v>4</v>
      </c>
      <c r="B1211" s="4" t="s">
        <v>5</v>
      </c>
    </row>
    <row r="1212" spans="1:8">
      <c r="A1212" t="n">
        <v>14623</v>
      </c>
      <c r="B1212" s="28" t="n">
        <v>28</v>
      </c>
    </row>
    <row r="1213" spans="1:8">
      <c r="A1213" t="s">
        <v>4</v>
      </c>
      <c r="B1213" s="4" t="s">
        <v>5</v>
      </c>
      <c r="C1213" s="4" t="s">
        <v>11</v>
      </c>
    </row>
    <row r="1214" spans="1:8">
      <c r="A1214" t="n">
        <v>14624</v>
      </c>
      <c r="B1214" s="32" t="n">
        <v>12</v>
      </c>
      <c r="C1214" s="7" t="n">
        <v>6</v>
      </c>
    </row>
    <row r="1215" spans="1:8">
      <c r="A1215" t="s">
        <v>4</v>
      </c>
      <c r="B1215" s="4" t="s">
        <v>5</v>
      </c>
      <c r="C1215" s="4" t="s">
        <v>12</v>
      </c>
    </row>
    <row r="1216" spans="1:8">
      <c r="A1216" t="n">
        <v>14627</v>
      </c>
      <c r="B1216" s="16" t="n">
        <v>3</v>
      </c>
      <c r="C1216" s="11" t="n">
        <f t="normal" ca="1">A1226</f>
        <v>0</v>
      </c>
    </row>
    <row r="1217" spans="1:18">
      <c r="A1217" t="s">
        <v>4</v>
      </c>
      <c r="B1217" s="4" t="s">
        <v>5</v>
      </c>
      <c r="C1217" s="4" t="s">
        <v>7</v>
      </c>
      <c r="D1217" s="4" t="s">
        <v>11</v>
      </c>
      <c r="E1217" s="4" t="s">
        <v>8</v>
      </c>
    </row>
    <row r="1218" spans="1:18">
      <c r="A1218" t="n">
        <v>14632</v>
      </c>
      <c r="B1218" s="26" t="n">
        <v>51</v>
      </c>
      <c r="C1218" s="7" t="n">
        <v>4</v>
      </c>
      <c r="D1218" s="7" t="n">
        <v>65534</v>
      </c>
      <c r="E1218" s="7" t="s">
        <v>35</v>
      </c>
    </row>
    <row r="1219" spans="1:18">
      <c r="A1219" t="s">
        <v>4</v>
      </c>
      <c r="B1219" s="4" t="s">
        <v>5</v>
      </c>
      <c r="C1219" s="4" t="s">
        <v>11</v>
      </c>
    </row>
    <row r="1220" spans="1:18">
      <c r="A1220" t="n">
        <v>14645</v>
      </c>
      <c r="B1220" s="24" t="n">
        <v>16</v>
      </c>
      <c r="C1220" s="7" t="n">
        <v>0</v>
      </c>
    </row>
    <row r="1221" spans="1:18">
      <c r="A1221" t="s">
        <v>4</v>
      </c>
      <c r="B1221" s="4" t="s">
        <v>5</v>
      </c>
      <c r="C1221" s="4" t="s">
        <v>11</v>
      </c>
      <c r="D1221" s="4" t="s">
        <v>36</v>
      </c>
      <c r="E1221" s="4" t="s">
        <v>7</v>
      </c>
      <c r="F1221" s="4" t="s">
        <v>7</v>
      </c>
      <c r="G1221" s="4" t="s">
        <v>36</v>
      </c>
      <c r="H1221" s="4" t="s">
        <v>7</v>
      </c>
      <c r="I1221" s="4" t="s">
        <v>7</v>
      </c>
      <c r="J1221" s="4" t="s">
        <v>36</v>
      </c>
      <c r="K1221" s="4" t="s">
        <v>7</v>
      </c>
      <c r="L1221" s="4" t="s">
        <v>7</v>
      </c>
    </row>
    <row r="1222" spans="1:18">
      <c r="A1222" t="n">
        <v>14648</v>
      </c>
      <c r="B1222" s="27" t="n">
        <v>26</v>
      </c>
      <c r="C1222" s="7" t="n">
        <v>65534</v>
      </c>
      <c r="D1222" s="7" t="s">
        <v>192</v>
      </c>
      <c r="E1222" s="7" t="n">
        <v>2</v>
      </c>
      <c r="F1222" s="7" t="n">
        <v>3</v>
      </c>
      <c r="G1222" s="7" t="s">
        <v>193</v>
      </c>
      <c r="H1222" s="7" t="n">
        <v>2</v>
      </c>
      <c r="I1222" s="7" t="n">
        <v>3</v>
      </c>
      <c r="J1222" s="7" t="s">
        <v>194</v>
      </c>
      <c r="K1222" s="7" t="n">
        <v>2</v>
      </c>
      <c r="L1222" s="7" t="n">
        <v>0</v>
      </c>
    </row>
    <row r="1223" spans="1:18">
      <c r="A1223" t="s">
        <v>4</v>
      </c>
      <c r="B1223" s="4" t="s">
        <v>5</v>
      </c>
    </row>
    <row r="1224" spans="1:18">
      <c r="A1224" t="n">
        <v>14923</v>
      </c>
      <c r="B1224" s="28" t="n">
        <v>28</v>
      </c>
    </row>
    <row r="1225" spans="1:18">
      <c r="A1225" t="s">
        <v>4</v>
      </c>
      <c r="B1225" s="4" t="s">
        <v>5</v>
      </c>
      <c r="C1225" s="4" t="s">
        <v>12</v>
      </c>
    </row>
    <row r="1226" spans="1:18">
      <c r="A1226" t="n">
        <v>14924</v>
      </c>
      <c r="B1226" s="16" t="n">
        <v>3</v>
      </c>
      <c r="C1226" s="11" t="n">
        <f t="normal" ca="1">A1344</f>
        <v>0</v>
      </c>
    </row>
    <row r="1227" spans="1:18">
      <c r="A1227" t="s">
        <v>4</v>
      </c>
      <c r="B1227" s="4" t="s">
        <v>5</v>
      </c>
      <c r="C1227" s="4" t="s">
        <v>7</v>
      </c>
      <c r="D1227" s="4" t="s">
        <v>11</v>
      </c>
      <c r="E1227" s="4" t="s">
        <v>7</v>
      </c>
      <c r="F1227" s="4" t="s">
        <v>12</v>
      </c>
    </row>
    <row r="1228" spans="1:18">
      <c r="A1228" t="n">
        <v>14929</v>
      </c>
      <c r="B1228" s="10" t="n">
        <v>5</v>
      </c>
      <c r="C1228" s="7" t="n">
        <v>30</v>
      </c>
      <c r="D1228" s="7" t="n">
        <v>9712</v>
      </c>
      <c r="E1228" s="7" t="n">
        <v>1</v>
      </c>
      <c r="F1228" s="11" t="n">
        <f t="normal" ca="1">A1268</f>
        <v>0</v>
      </c>
    </row>
    <row r="1229" spans="1:18">
      <c r="A1229" t="s">
        <v>4</v>
      </c>
      <c r="B1229" s="4" t="s">
        <v>5</v>
      </c>
      <c r="C1229" s="4" t="s">
        <v>11</v>
      </c>
      <c r="D1229" s="4" t="s">
        <v>7</v>
      </c>
      <c r="E1229" s="4" t="s">
        <v>7</v>
      </c>
      <c r="F1229" s="4" t="s">
        <v>8</v>
      </c>
    </row>
    <row r="1230" spans="1:18">
      <c r="A1230" t="n">
        <v>14938</v>
      </c>
      <c r="B1230" s="23" t="n">
        <v>20</v>
      </c>
      <c r="C1230" s="7" t="n">
        <v>65534</v>
      </c>
      <c r="D1230" s="7" t="n">
        <v>3</v>
      </c>
      <c r="E1230" s="7" t="n">
        <v>10</v>
      </c>
      <c r="F1230" s="7" t="s">
        <v>34</v>
      </c>
    </row>
    <row r="1231" spans="1:18">
      <c r="A1231" t="s">
        <v>4</v>
      </c>
      <c r="B1231" s="4" t="s">
        <v>5</v>
      </c>
      <c r="C1231" s="4" t="s">
        <v>11</v>
      </c>
    </row>
    <row r="1232" spans="1:18">
      <c r="A1232" t="n">
        <v>14959</v>
      </c>
      <c r="B1232" s="24" t="n">
        <v>16</v>
      </c>
      <c r="C1232" s="7" t="n">
        <v>0</v>
      </c>
    </row>
    <row r="1233" spans="1:12">
      <c r="A1233" t="s">
        <v>4</v>
      </c>
      <c r="B1233" s="4" t="s">
        <v>5</v>
      </c>
      <c r="C1233" s="4" t="s">
        <v>7</v>
      </c>
      <c r="D1233" s="4" t="s">
        <v>11</v>
      </c>
    </row>
    <row r="1234" spans="1:12">
      <c r="A1234" t="n">
        <v>14962</v>
      </c>
      <c r="B1234" s="25" t="n">
        <v>22</v>
      </c>
      <c r="C1234" s="7" t="n">
        <v>10</v>
      </c>
      <c r="D1234" s="7" t="n">
        <v>0</v>
      </c>
    </row>
    <row r="1235" spans="1:12">
      <c r="A1235" t="s">
        <v>4</v>
      </c>
      <c r="B1235" s="4" t="s">
        <v>5</v>
      </c>
      <c r="C1235" s="4" t="s">
        <v>7</v>
      </c>
      <c r="D1235" s="4" t="s">
        <v>11</v>
      </c>
      <c r="E1235" s="4" t="s">
        <v>7</v>
      </c>
      <c r="F1235" s="4" t="s">
        <v>7</v>
      </c>
      <c r="G1235" s="4" t="s">
        <v>12</v>
      </c>
    </row>
    <row r="1236" spans="1:12">
      <c r="A1236" t="n">
        <v>14966</v>
      </c>
      <c r="B1236" s="10" t="n">
        <v>5</v>
      </c>
      <c r="C1236" s="7" t="n">
        <v>30</v>
      </c>
      <c r="D1236" s="7" t="n">
        <v>6</v>
      </c>
      <c r="E1236" s="7" t="n">
        <v>8</v>
      </c>
      <c r="F1236" s="7" t="n">
        <v>1</v>
      </c>
      <c r="G1236" s="11" t="n">
        <f t="normal" ca="1">A1254</f>
        <v>0</v>
      </c>
    </row>
    <row r="1237" spans="1:12">
      <c r="A1237" t="s">
        <v>4</v>
      </c>
      <c r="B1237" s="4" t="s">
        <v>5</v>
      </c>
      <c r="C1237" s="4" t="s">
        <v>7</v>
      </c>
      <c r="D1237" s="4" t="s">
        <v>11</v>
      </c>
      <c r="E1237" s="4" t="s">
        <v>8</v>
      </c>
    </row>
    <row r="1238" spans="1:12">
      <c r="A1238" t="n">
        <v>14976</v>
      </c>
      <c r="B1238" s="26" t="n">
        <v>51</v>
      </c>
      <c r="C1238" s="7" t="n">
        <v>4</v>
      </c>
      <c r="D1238" s="7" t="n">
        <v>65534</v>
      </c>
      <c r="E1238" s="7" t="s">
        <v>35</v>
      </c>
    </row>
    <row r="1239" spans="1:12">
      <c r="A1239" t="s">
        <v>4</v>
      </c>
      <c r="B1239" s="4" t="s">
        <v>5</v>
      </c>
      <c r="C1239" s="4" t="s">
        <v>11</v>
      </c>
    </row>
    <row r="1240" spans="1:12">
      <c r="A1240" t="n">
        <v>14989</v>
      </c>
      <c r="B1240" s="24" t="n">
        <v>16</v>
      </c>
      <c r="C1240" s="7" t="n">
        <v>0</v>
      </c>
    </row>
    <row r="1241" spans="1:12">
      <c r="A1241" t="s">
        <v>4</v>
      </c>
      <c r="B1241" s="4" t="s">
        <v>5</v>
      </c>
      <c r="C1241" s="4" t="s">
        <v>11</v>
      </c>
      <c r="D1241" s="4" t="s">
        <v>36</v>
      </c>
      <c r="E1241" s="4" t="s">
        <v>7</v>
      </c>
      <c r="F1241" s="4" t="s">
        <v>7</v>
      </c>
      <c r="G1241" s="4" t="s">
        <v>36</v>
      </c>
      <c r="H1241" s="4" t="s">
        <v>7</v>
      </c>
      <c r="I1241" s="4" t="s">
        <v>7</v>
      </c>
      <c r="J1241" s="4" t="s">
        <v>36</v>
      </c>
      <c r="K1241" s="4" t="s">
        <v>7</v>
      </c>
      <c r="L1241" s="4" t="s">
        <v>7</v>
      </c>
      <c r="M1241" s="4" t="s">
        <v>36</v>
      </c>
      <c r="N1241" s="4" t="s">
        <v>7</v>
      </c>
      <c r="O1241" s="4" t="s">
        <v>7</v>
      </c>
    </row>
    <row r="1242" spans="1:12">
      <c r="A1242" t="n">
        <v>14992</v>
      </c>
      <c r="B1242" s="27" t="n">
        <v>26</v>
      </c>
      <c r="C1242" s="7" t="n">
        <v>65534</v>
      </c>
      <c r="D1242" s="7" t="s">
        <v>195</v>
      </c>
      <c r="E1242" s="7" t="n">
        <v>2</v>
      </c>
      <c r="F1242" s="7" t="n">
        <v>3</v>
      </c>
      <c r="G1242" s="7" t="s">
        <v>196</v>
      </c>
      <c r="H1242" s="7" t="n">
        <v>2</v>
      </c>
      <c r="I1242" s="7" t="n">
        <v>3</v>
      </c>
      <c r="J1242" s="7" t="s">
        <v>197</v>
      </c>
      <c r="K1242" s="7" t="n">
        <v>2</v>
      </c>
      <c r="L1242" s="7" t="n">
        <v>3</v>
      </c>
      <c r="M1242" s="7" t="s">
        <v>198</v>
      </c>
      <c r="N1242" s="7" t="n">
        <v>2</v>
      </c>
      <c r="O1242" s="7" t="n">
        <v>0</v>
      </c>
    </row>
    <row r="1243" spans="1:12">
      <c r="A1243" t="s">
        <v>4</v>
      </c>
      <c r="B1243" s="4" t="s">
        <v>5</v>
      </c>
    </row>
    <row r="1244" spans="1:12">
      <c r="A1244" t="n">
        <v>15401</v>
      </c>
      <c r="B1244" s="28" t="n">
        <v>28</v>
      </c>
    </row>
    <row r="1245" spans="1:12">
      <c r="A1245" t="s">
        <v>4</v>
      </c>
      <c r="B1245" s="4" t="s">
        <v>5</v>
      </c>
      <c r="C1245" s="4" t="s">
        <v>11</v>
      </c>
      <c r="D1245" s="4" t="s">
        <v>7</v>
      </c>
      <c r="E1245" s="4" t="s">
        <v>13</v>
      </c>
      <c r="F1245" s="4" t="s">
        <v>11</v>
      </c>
    </row>
    <row r="1246" spans="1:12">
      <c r="A1246" t="n">
        <v>15402</v>
      </c>
      <c r="B1246" s="45" t="n">
        <v>59</v>
      </c>
      <c r="C1246" s="7" t="n">
        <v>61456</v>
      </c>
      <c r="D1246" s="7" t="n">
        <v>6</v>
      </c>
      <c r="E1246" s="7" t="n">
        <v>0</v>
      </c>
      <c r="F1246" s="7" t="n">
        <v>0</v>
      </c>
    </row>
    <row r="1247" spans="1:12">
      <c r="A1247" t="s">
        <v>4</v>
      </c>
      <c r="B1247" s="4" t="s">
        <v>5</v>
      </c>
      <c r="C1247" s="4" t="s">
        <v>11</v>
      </c>
    </row>
    <row r="1248" spans="1:12">
      <c r="A1248" t="n">
        <v>15412</v>
      </c>
      <c r="B1248" s="24" t="n">
        <v>16</v>
      </c>
      <c r="C1248" s="7" t="n">
        <v>1300</v>
      </c>
    </row>
    <row r="1249" spans="1:15">
      <c r="A1249" t="s">
        <v>4</v>
      </c>
      <c r="B1249" s="4" t="s">
        <v>5</v>
      </c>
      <c r="C1249" s="4" t="s">
        <v>11</v>
      </c>
    </row>
    <row r="1250" spans="1:15">
      <c r="A1250" t="n">
        <v>15415</v>
      </c>
      <c r="B1250" s="32" t="n">
        <v>12</v>
      </c>
      <c r="C1250" s="7" t="n">
        <v>6</v>
      </c>
    </row>
    <row r="1251" spans="1:15">
      <c r="A1251" t="s">
        <v>4</v>
      </c>
      <c r="B1251" s="4" t="s">
        <v>5</v>
      </c>
      <c r="C1251" s="4" t="s">
        <v>12</v>
      </c>
    </row>
    <row r="1252" spans="1:15">
      <c r="A1252" t="n">
        <v>15418</v>
      </c>
      <c r="B1252" s="16" t="n">
        <v>3</v>
      </c>
      <c r="C1252" s="11" t="n">
        <f t="normal" ca="1">A1266</f>
        <v>0</v>
      </c>
    </row>
    <row r="1253" spans="1:15">
      <c r="A1253" t="s">
        <v>4</v>
      </c>
      <c r="B1253" s="4" t="s">
        <v>5</v>
      </c>
      <c r="C1253" s="4" t="s">
        <v>7</v>
      </c>
      <c r="D1253" s="4" t="s">
        <v>11</v>
      </c>
      <c r="E1253" s="4" t="s">
        <v>8</v>
      </c>
    </row>
    <row r="1254" spans="1:15">
      <c r="A1254" t="n">
        <v>15423</v>
      </c>
      <c r="B1254" s="26" t="n">
        <v>51</v>
      </c>
      <c r="C1254" s="7" t="n">
        <v>4</v>
      </c>
      <c r="D1254" s="7" t="n">
        <v>65534</v>
      </c>
      <c r="E1254" s="7" t="s">
        <v>35</v>
      </c>
    </row>
    <row r="1255" spans="1:15">
      <c r="A1255" t="s">
        <v>4</v>
      </c>
      <c r="B1255" s="4" t="s">
        <v>5</v>
      </c>
      <c r="C1255" s="4" t="s">
        <v>11</v>
      </c>
    </row>
    <row r="1256" spans="1:15">
      <c r="A1256" t="n">
        <v>15436</v>
      </c>
      <c r="B1256" s="24" t="n">
        <v>16</v>
      </c>
      <c r="C1256" s="7" t="n">
        <v>0</v>
      </c>
    </row>
    <row r="1257" spans="1:15">
      <c r="A1257" t="s">
        <v>4</v>
      </c>
      <c r="B1257" s="4" t="s">
        <v>5</v>
      </c>
      <c r="C1257" s="4" t="s">
        <v>11</v>
      </c>
      <c r="D1257" s="4" t="s">
        <v>36</v>
      </c>
      <c r="E1257" s="4" t="s">
        <v>7</v>
      </c>
      <c r="F1257" s="4" t="s">
        <v>7</v>
      </c>
      <c r="G1257" s="4" t="s">
        <v>36</v>
      </c>
      <c r="H1257" s="4" t="s">
        <v>7</v>
      </c>
      <c r="I1257" s="4" t="s">
        <v>7</v>
      </c>
      <c r="J1257" s="4" t="s">
        <v>36</v>
      </c>
      <c r="K1257" s="4" t="s">
        <v>7</v>
      </c>
      <c r="L1257" s="4" t="s">
        <v>7</v>
      </c>
    </row>
    <row r="1258" spans="1:15">
      <c r="A1258" t="n">
        <v>15439</v>
      </c>
      <c r="B1258" s="27" t="n">
        <v>26</v>
      </c>
      <c r="C1258" s="7" t="n">
        <v>65534</v>
      </c>
      <c r="D1258" s="7" t="s">
        <v>199</v>
      </c>
      <c r="E1258" s="7" t="n">
        <v>2</v>
      </c>
      <c r="F1258" s="7" t="n">
        <v>3</v>
      </c>
      <c r="G1258" s="7" t="s">
        <v>200</v>
      </c>
      <c r="H1258" s="7" t="n">
        <v>2</v>
      </c>
      <c r="I1258" s="7" t="n">
        <v>3</v>
      </c>
      <c r="J1258" s="7" t="s">
        <v>201</v>
      </c>
      <c r="K1258" s="7" t="n">
        <v>2</v>
      </c>
      <c r="L1258" s="7" t="n">
        <v>0</v>
      </c>
    </row>
    <row r="1259" spans="1:15">
      <c r="A1259" t="s">
        <v>4</v>
      </c>
      <c r="B1259" s="4" t="s">
        <v>5</v>
      </c>
    </row>
    <row r="1260" spans="1:15">
      <c r="A1260" t="n">
        <v>15669</v>
      </c>
      <c r="B1260" s="28" t="n">
        <v>28</v>
      </c>
    </row>
    <row r="1261" spans="1:15">
      <c r="A1261" t="s">
        <v>4</v>
      </c>
      <c r="B1261" s="4" t="s">
        <v>5</v>
      </c>
      <c r="C1261" s="4" t="s">
        <v>11</v>
      </c>
      <c r="D1261" s="4" t="s">
        <v>7</v>
      </c>
      <c r="E1261" s="4" t="s">
        <v>13</v>
      </c>
      <c r="F1261" s="4" t="s">
        <v>11</v>
      </c>
    </row>
    <row r="1262" spans="1:15">
      <c r="A1262" t="n">
        <v>15670</v>
      </c>
      <c r="B1262" s="45" t="n">
        <v>59</v>
      </c>
      <c r="C1262" s="7" t="n">
        <v>61456</v>
      </c>
      <c r="D1262" s="7" t="n">
        <v>6</v>
      </c>
      <c r="E1262" s="7" t="n">
        <v>0</v>
      </c>
      <c r="F1262" s="7" t="n">
        <v>0</v>
      </c>
    </row>
    <row r="1263" spans="1:15">
      <c r="A1263" t="s">
        <v>4</v>
      </c>
      <c r="B1263" s="4" t="s">
        <v>5</v>
      </c>
      <c r="C1263" s="4" t="s">
        <v>11</v>
      </c>
    </row>
    <row r="1264" spans="1:15">
      <c r="A1264" t="n">
        <v>15680</v>
      </c>
      <c r="B1264" s="24" t="n">
        <v>16</v>
      </c>
      <c r="C1264" s="7" t="n">
        <v>1300</v>
      </c>
    </row>
    <row r="1265" spans="1:12">
      <c r="A1265" t="s">
        <v>4</v>
      </c>
      <c r="B1265" s="4" t="s">
        <v>5</v>
      </c>
      <c r="C1265" s="4" t="s">
        <v>12</v>
      </c>
    </row>
    <row r="1266" spans="1:12">
      <c r="A1266" t="n">
        <v>15683</v>
      </c>
      <c r="B1266" s="16" t="n">
        <v>3</v>
      </c>
      <c r="C1266" s="11" t="n">
        <f t="normal" ca="1">A1344</f>
        <v>0</v>
      </c>
    </row>
    <row r="1267" spans="1:12">
      <c r="A1267" t="s">
        <v>4</v>
      </c>
      <c r="B1267" s="4" t="s">
        <v>5</v>
      </c>
      <c r="C1267" s="4" t="s">
        <v>7</v>
      </c>
      <c r="D1267" s="4" t="s">
        <v>11</v>
      </c>
      <c r="E1267" s="4" t="s">
        <v>7</v>
      </c>
      <c r="F1267" s="4" t="s">
        <v>12</v>
      </c>
    </row>
    <row r="1268" spans="1:12">
      <c r="A1268" t="n">
        <v>15688</v>
      </c>
      <c r="B1268" s="10" t="n">
        <v>5</v>
      </c>
      <c r="C1268" s="7" t="n">
        <v>30</v>
      </c>
      <c r="D1268" s="7" t="n">
        <v>8956</v>
      </c>
      <c r="E1268" s="7" t="n">
        <v>1</v>
      </c>
      <c r="F1268" s="11" t="n">
        <f t="normal" ca="1">A1300</f>
        <v>0</v>
      </c>
    </row>
    <row r="1269" spans="1:12">
      <c r="A1269" t="s">
        <v>4</v>
      </c>
      <c r="B1269" s="4" t="s">
        <v>5</v>
      </c>
      <c r="C1269" s="4" t="s">
        <v>11</v>
      </c>
      <c r="D1269" s="4" t="s">
        <v>7</v>
      </c>
      <c r="E1269" s="4" t="s">
        <v>7</v>
      </c>
      <c r="F1269" s="4" t="s">
        <v>8</v>
      </c>
    </row>
    <row r="1270" spans="1:12">
      <c r="A1270" t="n">
        <v>15697</v>
      </c>
      <c r="B1270" s="23" t="n">
        <v>20</v>
      </c>
      <c r="C1270" s="7" t="n">
        <v>65534</v>
      </c>
      <c r="D1270" s="7" t="n">
        <v>3</v>
      </c>
      <c r="E1270" s="7" t="n">
        <v>10</v>
      </c>
      <c r="F1270" s="7" t="s">
        <v>34</v>
      </c>
    </row>
    <row r="1271" spans="1:12">
      <c r="A1271" t="s">
        <v>4</v>
      </c>
      <c r="B1271" s="4" t="s">
        <v>5</v>
      </c>
      <c r="C1271" s="4" t="s">
        <v>11</v>
      </c>
    </row>
    <row r="1272" spans="1:12">
      <c r="A1272" t="n">
        <v>15718</v>
      </c>
      <c r="B1272" s="24" t="n">
        <v>16</v>
      </c>
      <c r="C1272" s="7" t="n">
        <v>0</v>
      </c>
    </row>
    <row r="1273" spans="1:12">
      <c r="A1273" t="s">
        <v>4</v>
      </c>
      <c r="B1273" s="4" t="s">
        <v>5</v>
      </c>
      <c r="C1273" s="4" t="s">
        <v>7</v>
      </c>
      <c r="D1273" s="4" t="s">
        <v>11</v>
      </c>
    </row>
    <row r="1274" spans="1:12">
      <c r="A1274" t="n">
        <v>15721</v>
      </c>
      <c r="B1274" s="25" t="n">
        <v>22</v>
      </c>
      <c r="C1274" s="7" t="n">
        <v>10</v>
      </c>
      <c r="D1274" s="7" t="n">
        <v>0</v>
      </c>
    </row>
    <row r="1275" spans="1:12">
      <c r="A1275" t="s">
        <v>4</v>
      </c>
      <c r="B1275" s="4" t="s">
        <v>5</v>
      </c>
      <c r="C1275" s="4" t="s">
        <v>7</v>
      </c>
      <c r="D1275" s="4" t="s">
        <v>11</v>
      </c>
      <c r="E1275" s="4" t="s">
        <v>7</v>
      </c>
      <c r="F1275" s="4" t="s">
        <v>7</v>
      </c>
      <c r="G1275" s="4" t="s">
        <v>12</v>
      </c>
    </row>
    <row r="1276" spans="1:12">
      <c r="A1276" t="n">
        <v>15725</v>
      </c>
      <c r="B1276" s="10" t="n">
        <v>5</v>
      </c>
      <c r="C1276" s="7" t="n">
        <v>30</v>
      </c>
      <c r="D1276" s="7" t="n">
        <v>6</v>
      </c>
      <c r="E1276" s="7" t="n">
        <v>8</v>
      </c>
      <c r="F1276" s="7" t="n">
        <v>1</v>
      </c>
      <c r="G1276" s="11" t="n">
        <f t="normal" ca="1">A1290</f>
        <v>0</v>
      </c>
    </row>
    <row r="1277" spans="1:12">
      <c r="A1277" t="s">
        <v>4</v>
      </c>
      <c r="B1277" s="4" t="s">
        <v>5</v>
      </c>
      <c r="C1277" s="4" t="s">
        <v>7</v>
      </c>
      <c r="D1277" s="4" t="s">
        <v>11</v>
      </c>
      <c r="E1277" s="4" t="s">
        <v>8</v>
      </c>
    </row>
    <row r="1278" spans="1:12">
      <c r="A1278" t="n">
        <v>15735</v>
      </c>
      <c r="B1278" s="26" t="n">
        <v>51</v>
      </c>
      <c r="C1278" s="7" t="n">
        <v>4</v>
      </c>
      <c r="D1278" s="7" t="n">
        <v>65534</v>
      </c>
      <c r="E1278" s="7" t="s">
        <v>35</v>
      </c>
    </row>
    <row r="1279" spans="1:12">
      <c r="A1279" t="s">
        <v>4</v>
      </c>
      <c r="B1279" s="4" t="s">
        <v>5</v>
      </c>
      <c r="C1279" s="4" t="s">
        <v>11</v>
      </c>
    </row>
    <row r="1280" spans="1:12">
      <c r="A1280" t="n">
        <v>15748</v>
      </c>
      <c r="B1280" s="24" t="n">
        <v>16</v>
      </c>
      <c r="C1280" s="7" t="n">
        <v>0</v>
      </c>
    </row>
    <row r="1281" spans="1:7">
      <c r="A1281" t="s">
        <v>4</v>
      </c>
      <c r="B1281" s="4" t="s">
        <v>5</v>
      </c>
      <c r="C1281" s="4" t="s">
        <v>11</v>
      </c>
      <c r="D1281" s="4" t="s">
        <v>36</v>
      </c>
      <c r="E1281" s="4" t="s">
        <v>7</v>
      </c>
      <c r="F1281" s="4" t="s">
        <v>7</v>
      </c>
      <c r="G1281" s="4" t="s">
        <v>36</v>
      </c>
      <c r="H1281" s="4" t="s">
        <v>7</v>
      </c>
      <c r="I1281" s="4" t="s">
        <v>7</v>
      </c>
      <c r="J1281" s="4" t="s">
        <v>36</v>
      </c>
      <c r="K1281" s="4" t="s">
        <v>7</v>
      </c>
      <c r="L1281" s="4" t="s">
        <v>7</v>
      </c>
      <c r="M1281" s="4" t="s">
        <v>36</v>
      </c>
      <c r="N1281" s="4" t="s">
        <v>7</v>
      </c>
      <c r="O1281" s="4" t="s">
        <v>7</v>
      </c>
      <c r="P1281" s="4" t="s">
        <v>36</v>
      </c>
      <c r="Q1281" s="4" t="s">
        <v>7</v>
      </c>
      <c r="R1281" s="4" t="s">
        <v>7</v>
      </c>
    </row>
    <row r="1282" spans="1:7">
      <c r="A1282" t="n">
        <v>15751</v>
      </c>
      <c r="B1282" s="27" t="n">
        <v>26</v>
      </c>
      <c r="C1282" s="7" t="n">
        <v>65534</v>
      </c>
      <c r="D1282" s="7" t="s">
        <v>202</v>
      </c>
      <c r="E1282" s="7" t="n">
        <v>2</v>
      </c>
      <c r="F1282" s="7" t="n">
        <v>3</v>
      </c>
      <c r="G1282" s="7" t="s">
        <v>203</v>
      </c>
      <c r="H1282" s="7" t="n">
        <v>2</v>
      </c>
      <c r="I1282" s="7" t="n">
        <v>3</v>
      </c>
      <c r="J1282" s="7" t="s">
        <v>204</v>
      </c>
      <c r="K1282" s="7" t="n">
        <v>2</v>
      </c>
      <c r="L1282" s="7" t="n">
        <v>3</v>
      </c>
      <c r="M1282" s="7" t="s">
        <v>205</v>
      </c>
      <c r="N1282" s="7" t="n">
        <v>2</v>
      </c>
      <c r="O1282" s="7" t="n">
        <v>3</v>
      </c>
      <c r="P1282" s="7" t="s">
        <v>206</v>
      </c>
      <c r="Q1282" s="7" t="n">
        <v>2</v>
      </c>
      <c r="R1282" s="7" t="n">
        <v>0</v>
      </c>
    </row>
    <row r="1283" spans="1:7">
      <c r="A1283" t="s">
        <v>4</v>
      </c>
      <c r="B1283" s="4" t="s">
        <v>5</v>
      </c>
    </row>
    <row r="1284" spans="1:7">
      <c r="A1284" t="n">
        <v>16103</v>
      </c>
      <c r="B1284" s="28" t="n">
        <v>28</v>
      </c>
    </row>
    <row r="1285" spans="1:7">
      <c r="A1285" t="s">
        <v>4</v>
      </c>
      <c r="B1285" s="4" t="s">
        <v>5</v>
      </c>
      <c r="C1285" s="4" t="s">
        <v>11</v>
      </c>
    </row>
    <row r="1286" spans="1:7">
      <c r="A1286" t="n">
        <v>16104</v>
      </c>
      <c r="B1286" s="32" t="n">
        <v>12</v>
      </c>
      <c r="C1286" s="7" t="n">
        <v>6</v>
      </c>
    </row>
    <row r="1287" spans="1:7">
      <c r="A1287" t="s">
        <v>4</v>
      </c>
      <c r="B1287" s="4" t="s">
        <v>5</v>
      </c>
      <c r="C1287" s="4" t="s">
        <v>12</v>
      </c>
    </row>
    <row r="1288" spans="1:7">
      <c r="A1288" t="n">
        <v>16107</v>
      </c>
      <c r="B1288" s="16" t="n">
        <v>3</v>
      </c>
      <c r="C1288" s="11" t="n">
        <f t="normal" ca="1">A1298</f>
        <v>0</v>
      </c>
    </row>
    <row r="1289" spans="1:7">
      <c r="A1289" t="s">
        <v>4</v>
      </c>
      <c r="B1289" s="4" t="s">
        <v>5</v>
      </c>
      <c r="C1289" s="4" t="s">
        <v>7</v>
      </c>
      <c r="D1289" s="4" t="s">
        <v>11</v>
      </c>
      <c r="E1289" s="4" t="s">
        <v>8</v>
      </c>
    </row>
    <row r="1290" spans="1:7">
      <c r="A1290" t="n">
        <v>16112</v>
      </c>
      <c r="B1290" s="26" t="n">
        <v>51</v>
      </c>
      <c r="C1290" s="7" t="n">
        <v>4</v>
      </c>
      <c r="D1290" s="7" t="n">
        <v>65534</v>
      </c>
      <c r="E1290" s="7" t="s">
        <v>35</v>
      </c>
    </row>
    <row r="1291" spans="1:7">
      <c r="A1291" t="s">
        <v>4</v>
      </c>
      <c r="B1291" s="4" t="s">
        <v>5</v>
      </c>
      <c r="C1291" s="4" t="s">
        <v>11</v>
      </c>
    </row>
    <row r="1292" spans="1:7">
      <c r="A1292" t="n">
        <v>16125</v>
      </c>
      <c r="B1292" s="24" t="n">
        <v>16</v>
      </c>
      <c r="C1292" s="7" t="n">
        <v>0</v>
      </c>
    </row>
    <row r="1293" spans="1:7">
      <c r="A1293" t="s">
        <v>4</v>
      </c>
      <c r="B1293" s="4" t="s">
        <v>5</v>
      </c>
      <c r="C1293" s="4" t="s">
        <v>11</v>
      </c>
      <c r="D1293" s="4" t="s">
        <v>36</v>
      </c>
      <c r="E1293" s="4" t="s">
        <v>7</v>
      </c>
      <c r="F1293" s="4" t="s">
        <v>7</v>
      </c>
      <c r="G1293" s="4" t="s">
        <v>36</v>
      </c>
      <c r="H1293" s="4" t="s">
        <v>7</v>
      </c>
      <c r="I1293" s="4" t="s">
        <v>7</v>
      </c>
      <c r="J1293" s="4" t="s">
        <v>36</v>
      </c>
      <c r="K1293" s="4" t="s">
        <v>7</v>
      </c>
      <c r="L1293" s="4" t="s">
        <v>7</v>
      </c>
      <c r="M1293" s="4" t="s">
        <v>36</v>
      </c>
      <c r="N1293" s="4" t="s">
        <v>7</v>
      </c>
      <c r="O1293" s="4" t="s">
        <v>7</v>
      </c>
    </row>
    <row r="1294" spans="1:7">
      <c r="A1294" t="n">
        <v>16128</v>
      </c>
      <c r="B1294" s="27" t="n">
        <v>26</v>
      </c>
      <c r="C1294" s="7" t="n">
        <v>65534</v>
      </c>
      <c r="D1294" s="7" t="s">
        <v>207</v>
      </c>
      <c r="E1294" s="7" t="n">
        <v>2</v>
      </c>
      <c r="F1294" s="7" t="n">
        <v>3</v>
      </c>
      <c r="G1294" s="7" t="s">
        <v>208</v>
      </c>
      <c r="H1294" s="7" t="n">
        <v>2</v>
      </c>
      <c r="I1294" s="7" t="n">
        <v>3</v>
      </c>
      <c r="J1294" s="7" t="s">
        <v>209</v>
      </c>
      <c r="K1294" s="7" t="n">
        <v>2</v>
      </c>
      <c r="L1294" s="7" t="n">
        <v>3</v>
      </c>
      <c r="M1294" s="7" t="s">
        <v>210</v>
      </c>
      <c r="N1294" s="7" t="n">
        <v>2</v>
      </c>
      <c r="O1294" s="7" t="n">
        <v>0</v>
      </c>
    </row>
    <row r="1295" spans="1:7">
      <c r="A1295" t="s">
        <v>4</v>
      </c>
      <c r="B1295" s="4" t="s">
        <v>5</v>
      </c>
    </row>
    <row r="1296" spans="1:7">
      <c r="A1296" t="n">
        <v>16409</v>
      </c>
      <c r="B1296" s="28" t="n">
        <v>28</v>
      </c>
    </row>
    <row r="1297" spans="1:18">
      <c r="A1297" t="s">
        <v>4</v>
      </c>
      <c r="B1297" s="4" t="s">
        <v>5</v>
      </c>
      <c r="C1297" s="4" t="s">
        <v>12</v>
      </c>
    </row>
    <row r="1298" spans="1:18">
      <c r="A1298" t="n">
        <v>16410</v>
      </c>
      <c r="B1298" s="16" t="n">
        <v>3</v>
      </c>
      <c r="C1298" s="11" t="n">
        <f t="normal" ca="1">A1344</f>
        <v>0</v>
      </c>
    </row>
    <row r="1299" spans="1:18">
      <c r="A1299" t="s">
        <v>4</v>
      </c>
      <c r="B1299" s="4" t="s">
        <v>5</v>
      </c>
      <c r="C1299" s="4" t="s">
        <v>7</v>
      </c>
      <c r="D1299" s="4" t="s">
        <v>11</v>
      </c>
      <c r="E1299" s="4" t="s">
        <v>7</v>
      </c>
      <c r="F1299" s="4" t="s">
        <v>12</v>
      </c>
    </row>
    <row r="1300" spans="1:18">
      <c r="A1300" t="n">
        <v>16415</v>
      </c>
      <c r="B1300" s="10" t="n">
        <v>5</v>
      </c>
      <c r="C1300" s="7" t="n">
        <v>30</v>
      </c>
      <c r="D1300" s="7" t="n">
        <v>8955</v>
      </c>
      <c r="E1300" s="7" t="n">
        <v>1</v>
      </c>
      <c r="F1300" s="11" t="n">
        <f t="normal" ca="1">A1344</f>
        <v>0</v>
      </c>
    </row>
    <row r="1301" spans="1:18">
      <c r="A1301" t="s">
        <v>4</v>
      </c>
      <c r="B1301" s="4" t="s">
        <v>5</v>
      </c>
      <c r="C1301" s="4" t="s">
        <v>11</v>
      </c>
      <c r="D1301" s="4" t="s">
        <v>7</v>
      </c>
      <c r="E1301" s="4" t="s">
        <v>7</v>
      </c>
      <c r="F1301" s="4" t="s">
        <v>8</v>
      </c>
    </row>
    <row r="1302" spans="1:18">
      <c r="A1302" t="n">
        <v>16424</v>
      </c>
      <c r="B1302" s="23" t="n">
        <v>20</v>
      </c>
      <c r="C1302" s="7" t="n">
        <v>65534</v>
      </c>
      <c r="D1302" s="7" t="n">
        <v>3</v>
      </c>
      <c r="E1302" s="7" t="n">
        <v>10</v>
      </c>
      <c r="F1302" s="7" t="s">
        <v>34</v>
      </c>
    </row>
    <row r="1303" spans="1:18">
      <c r="A1303" t="s">
        <v>4</v>
      </c>
      <c r="B1303" s="4" t="s">
        <v>5</v>
      </c>
      <c r="C1303" s="4" t="s">
        <v>11</v>
      </c>
    </row>
    <row r="1304" spans="1:18">
      <c r="A1304" t="n">
        <v>16445</v>
      </c>
      <c r="B1304" s="24" t="n">
        <v>16</v>
      </c>
      <c r="C1304" s="7" t="n">
        <v>0</v>
      </c>
    </row>
    <row r="1305" spans="1:18">
      <c r="A1305" t="s">
        <v>4</v>
      </c>
      <c r="B1305" s="4" t="s">
        <v>5</v>
      </c>
      <c r="C1305" s="4" t="s">
        <v>7</v>
      </c>
      <c r="D1305" s="4" t="s">
        <v>11</v>
      </c>
    </row>
    <row r="1306" spans="1:18">
      <c r="A1306" t="n">
        <v>16448</v>
      </c>
      <c r="B1306" s="25" t="n">
        <v>22</v>
      </c>
      <c r="C1306" s="7" t="n">
        <v>10</v>
      </c>
      <c r="D1306" s="7" t="n">
        <v>0</v>
      </c>
    </row>
    <row r="1307" spans="1:18">
      <c r="A1307" t="s">
        <v>4</v>
      </c>
      <c r="B1307" s="4" t="s">
        <v>5</v>
      </c>
      <c r="C1307" s="4" t="s">
        <v>7</v>
      </c>
      <c r="D1307" s="4" t="s">
        <v>11</v>
      </c>
      <c r="E1307" s="4" t="s">
        <v>7</v>
      </c>
      <c r="F1307" s="4" t="s">
        <v>7</v>
      </c>
      <c r="G1307" s="4" t="s">
        <v>12</v>
      </c>
    </row>
    <row r="1308" spans="1:18">
      <c r="A1308" t="n">
        <v>16452</v>
      </c>
      <c r="B1308" s="10" t="n">
        <v>5</v>
      </c>
      <c r="C1308" s="7" t="n">
        <v>30</v>
      </c>
      <c r="D1308" s="7" t="n">
        <v>8600</v>
      </c>
      <c r="E1308" s="7" t="n">
        <v>8</v>
      </c>
      <c r="F1308" s="7" t="n">
        <v>1</v>
      </c>
      <c r="G1308" s="11" t="n">
        <f t="normal" ca="1">A1322</f>
        <v>0</v>
      </c>
    </row>
    <row r="1309" spans="1:18">
      <c r="A1309" t="s">
        <v>4</v>
      </c>
      <c r="B1309" s="4" t="s">
        <v>5</v>
      </c>
      <c r="C1309" s="4" t="s">
        <v>7</v>
      </c>
      <c r="D1309" s="4" t="s">
        <v>11</v>
      </c>
      <c r="E1309" s="4" t="s">
        <v>8</v>
      </c>
    </row>
    <row r="1310" spans="1:18">
      <c r="A1310" t="n">
        <v>16462</v>
      </c>
      <c r="B1310" s="26" t="n">
        <v>51</v>
      </c>
      <c r="C1310" s="7" t="n">
        <v>4</v>
      </c>
      <c r="D1310" s="7" t="n">
        <v>65534</v>
      </c>
      <c r="E1310" s="7" t="s">
        <v>35</v>
      </c>
    </row>
    <row r="1311" spans="1:18">
      <c r="A1311" t="s">
        <v>4</v>
      </c>
      <c r="B1311" s="4" t="s">
        <v>5</v>
      </c>
      <c r="C1311" s="4" t="s">
        <v>11</v>
      </c>
    </row>
    <row r="1312" spans="1:18">
      <c r="A1312" t="n">
        <v>16475</v>
      </c>
      <c r="B1312" s="24" t="n">
        <v>16</v>
      </c>
      <c r="C1312" s="7" t="n">
        <v>0</v>
      </c>
    </row>
    <row r="1313" spans="1:7">
      <c r="A1313" t="s">
        <v>4</v>
      </c>
      <c r="B1313" s="4" t="s">
        <v>5</v>
      </c>
      <c r="C1313" s="4" t="s">
        <v>11</v>
      </c>
      <c r="D1313" s="4" t="s">
        <v>36</v>
      </c>
      <c r="E1313" s="4" t="s">
        <v>7</v>
      </c>
      <c r="F1313" s="4" t="s">
        <v>7</v>
      </c>
      <c r="G1313" s="4" t="s">
        <v>36</v>
      </c>
      <c r="H1313" s="4" t="s">
        <v>7</v>
      </c>
      <c r="I1313" s="4" t="s">
        <v>7</v>
      </c>
      <c r="J1313" s="4" t="s">
        <v>36</v>
      </c>
      <c r="K1313" s="4" t="s">
        <v>7</v>
      </c>
      <c r="L1313" s="4" t="s">
        <v>7</v>
      </c>
      <c r="M1313" s="4" t="s">
        <v>36</v>
      </c>
      <c r="N1313" s="4" t="s">
        <v>7</v>
      </c>
      <c r="O1313" s="4" t="s">
        <v>7</v>
      </c>
      <c r="P1313" s="4" t="s">
        <v>36</v>
      </c>
      <c r="Q1313" s="4" t="s">
        <v>7</v>
      </c>
      <c r="R1313" s="4" t="s">
        <v>7</v>
      </c>
    </row>
    <row r="1314" spans="1:7">
      <c r="A1314" t="n">
        <v>16478</v>
      </c>
      <c r="B1314" s="27" t="n">
        <v>26</v>
      </c>
      <c r="C1314" s="7" t="n">
        <v>65534</v>
      </c>
      <c r="D1314" s="7" t="s">
        <v>211</v>
      </c>
      <c r="E1314" s="7" t="n">
        <v>2</v>
      </c>
      <c r="F1314" s="7" t="n">
        <v>3</v>
      </c>
      <c r="G1314" s="7" t="s">
        <v>212</v>
      </c>
      <c r="H1314" s="7" t="n">
        <v>2</v>
      </c>
      <c r="I1314" s="7" t="n">
        <v>3</v>
      </c>
      <c r="J1314" s="7" t="s">
        <v>213</v>
      </c>
      <c r="K1314" s="7" t="n">
        <v>2</v>
      </c>
      <c r="L1314" s="7" t="n">
        <v>3</v>
      </c>
      <c r="M1314" s="7" t="s">
        <v>214</v>
      </c>
      <c r="N1314" s="7" t="n">
        <v>2</v>
      </c>
      <c r="O1314" s="7" t="n">
        <v>3</v>
      </c>
      <c r="P1314" s="7" t="s">
        <v>215</v>
      </c>
      <c r="Q1314" s="7" t="n">
        <v>2</v>
      </c>
      <c r="R1314" s="7" t="n">
        <v>0</v>
      </c>
    </row>
    <row r="1315" spans="1:7">
      <c r="A1315" t="s">
        <v>4</v>
      </c>
      <c r="B1315" s="4" t="s">
        <v>5</v>
      </c>
    </row>
    <row r="1316" spans="1:7">
      <c r="A1316" t="n">
        <v>16828</v>
      </c>
      <c r="B1316" s="28" t="n">
        <v>28</v>
      </c>
    </row>
    <row r="1317" spans="1:7">
      <c r="A1317" t="s">
        <v>4</v>
      </c>
      <c r="B1317" s="4" t="s">
        <v>5</v>
      </c>
      <c r="C1317" s="4" t="s">
        <v>11</v>
      </c>
    </row>
    <row r="1318" spans="1:7">
      <c r="A1318" t="n">
        <v>16829</v>
      </c>
      <c r="B1318" s="32" t="n">
        <v>12</v>
      </c>
      <c r="C1318" s="7" t="n">
        <v>8600</v>
      </c>
    </row>
    <row r="1319" spans="1:7">
      <c r="A1319" t="s">
        <v>4</v>
      </c>
      <c r="B1319" s="4" t="s">
        <v>5</v>
      </c>
      <c r="C1319" s="4" t="s">
        <v>12</v>
      </c>
    </row>
    <row r="1320" spans="1:7">
      <c r="A1320" t="n">
        <v>16832</v>
      </c>
      <c r="B1320" s="16" t="n">
        <v>3</v>
      </c>
      <c r="C1320" s="11" t="n">
        <f t="normal" ca="1">A1344</f>
        <v>0</v>
      </c>
    </row>
    <row r="1321" spans="1:7">
      <c r="A1321" t="s">
        <v>4</v>
      </c>
      <c r="B1321" s="4" t="s">
        <v>5</v>
      </c>
      <c r="C1321" s="4" t="s">
        <v>7</v>
      </c>
      <c r="D1321" s="4" t="s">
        <v>11</v>
      </c>
      <c r="E1321" s="4" t="s">
        <v>7</v>
      </c>
      <c r="F1321" s="4" t="s">
        <v>7</v>
      </c>
      <c r="G1321" s="4" t="s">
        <v>12</v>
      </c>
    </row>
    <row r="1322" spans="1:7">
      <c r="A1322" t="n">
        <v>16837</v>
      </c>
      <c r="B1322" s="10" t="n">
        <v>5</v>
      </c>
      <c r="C1322" s="7" t="n">
        <v>30</v>
      </c>
      <c r="D1322" s="7" t="n">
        <v>6</v>
      </c>
      <c r="E1322" s="7" t="n">
        <v>8</v>
      </c>
      <c r="F1322" s="7" t="n">
        <v>1</v>
      </c>
      <c r="G1322" s="11" t="n">
        <f t="normal" ca="1">A1336</f>
        <v>0</v>
      </c>
    </row>
    <row r="1323" spans="1:7">
      <c r="A1323" t="s">
        <v>4</v>
      </c>
      <c r="B1323" s="4" t="s">
        <v>5</v>
      </c>
      <c r="C1323" s="4" t="s">
        <v>7</v>
      </c>
      <c r="D1323" s="4" t="s">
        <v>11</v>
      </c>
      <c r="E1323" s="4" t="s">
        <v>8</v>
      </c>
    </row>
    <row r="1324" spans="1:7">
      <c r="A1324" t="n">
        <v>16847</v>
      </c>
      <c r="B1324" s="26" t="n">
        <v>51</v>
      </c>
      <c r="C1324" s="7" t="n">
        <v>4</v>
      </c>
      <c r="D1324" s="7" t="n">
        <v>65534</v>
      </c>
      <c r="E1324" s="7" t="s">
        <v>35</v>
      </c>
    </row>
    <row r="1325" spans="1:7">
      <c r="A1325" t="s">
        <v>4</v>
      </c>
      <c r="B1325" s="4" t="s">
        <v>5</v>
      </c>
      <c r="C1325" s="4" t="s">
        <v>11</v>
      </c>
    </row>
    <row r="1326" spans="1:7">
      <c r="A1326" t="n">
        <v>16860</v>
      </c>
      <c r="B1326" s="24" t="n">
        <v>16</v>
      </c>
      <c r="C1326" s="7" t="n">
        <v>0</v>
      </c>
    </row>
    <row r="1327" spans="1:7">
      <c r="A1327" t="s">
        <v>4</v>
      </c>
      <c r="B1327" s="4" t="s">
        <v>5</v>
      </c>
      <c r="C1327" s="4" t="s">
        <v>11</v>
      </c>
      <c r="D1327" s="4" t="s">
        <v>36</v>
      </c>
      <c r="E1327" s="4" t="s">
        <v>7</v>
      </c>
      <c r="F1327" s="4" t="s">
        <v>7</v>
      </c>
      <c r="G1327" s="4" t="s">
        <v>36</v>
      </c>
      <c r="H1327" s="4" t="s">
        <v>7</v>
      </c>
      <c r="I1327" s="4" t="s">
        <v>7</v>
      </c>
      <c r="J1327" s="4" t="s">
        <v>36</v>
      </c>
      <c r="K1327" s="4" t="s">
        <v>7</v>
      </c>
      <c r="L1327" s="4" t="s">
        <v>7</v>
      </c>
      <c r="M1327" s="4" t="s">
        <v>36</v>
      </c>
      <c r="N1327" s="4" t="s">
        <v>7</v>
      </c>
      <c r="O1327" s="4" t="s">
        <v>7</v>
      </c>
    </row>
    <row r="1328" spans="1:7">
      <c r="A1328" t="n">
        <v>16863</v>
      </c>
      <c r="B1328" s="27" t="n">
        <v>26</v>
      </c>
      <c r="C1328" s="7" t="n">
        <v>65534</v>
      </c>
      <c r="D1328" s="7" t="s">
        <v>216</v>
      </c>
      <c r="E1328" s="7" t="n">
        <v>2</v>
      </c>
      <c r="F1328" s="7" t="n">
        <v>3</v>
      </c>
      <c r="G1328" s="7" t="s">
        <v>217</v>
      </c>
      <c r="H1328" s="7" t="n">
        <v>2</v>
      </c>
      <c r="I1328" s="7" t="n">
        <v>3</v>
      </c>
      <c r="J1328" s="7" t="s">
        <v>218</v>
      </c>
      <c r="K1328" s="7" t="n">
        <v>2</v>
      </c>
      <c r="L1328" s="7" t="n">
        <v>3</v>
      </c>
      <c r="M1328" s="7" t="s">
        <v>219</v>
      </c>
      <c r="N1328" s="7" t="n">
        <v>2</v>
      </c>
      <c r="O1328" s="7" t="n">
        <v>0</v>
      </c>
    </row>
    <row r="1329" spans="1:18">
      <c r="A1329" t="s">
        <v>4</v>
      </c>
      <c r="B1329" s="4" t="s">
        <v>5</v>
      </c>
    </row>
    <row r="1330" spans="1:18">
      <c r="A1330" t="n">
        <v>17138</v>
      </c>
      <c r="B1330" s="28" t="n">
        <v>28</v>
      </c>
    </row>
    <row r="1331" spans="1:18">
      <c r="A1331" t="s">
        <v>4</v>
      </c>
      <c r="B1331" s="4" t="s">
        <v>5</v>
      </c>
      <c r="C1331" s="4" t="s">
        <v>11</v>
      </c>
    </row>
    <row r="1332" spans="1:18">
      <c r="A1332" t="n">
        <v>17139</v>
      </c>
      <c r="B1332" s="32" t="n">
        <v>12</v>
      </c>
      <c r="C1332" s="7" t="n">
        <v>6</v>
      </c>
    </row>
    <row r="1333" spans="1:18">
      <c r="A1333" t="s">
        <v>4</v>
      </c>
      <c r="B1333" s="4" t="s">
        <v>5</v>
      </c>
      <c r="C1333" s="4" t="s">
        <v>12</v>
      </c>
    </row>
    <row r="1334" spans="1:18">
      <c r="A1334" t="n">
        <v>17142</v>
      </c>
      <c r="B1334" s="16" t="n">
        <v>3</v>
      </c>
      <c r="C1334" s="11" t="n">
        <f t="normal" ca="1">A1344</f>
        <v>0</v>
      </c>
    </row>
    <row r="1335" spans="1:18">
      <c r="A1335" t="s">
        <v>4</v>
      </c>
      <c r="B1335" s="4" t="s">
        <v>5</v>
      </c>
      <c r="C1335" s="4" t="s">
        <v>7</v>
      </c>
      <c r="D1335" s="4" t="s">
        <v>11</v>
      </c>
      <c r="E1335" s="4" t="s">
        <v>8</v>
      </c>
    </row>
    <row r="1336" spans="1:18">
      <c r="A1336" t="n">
        <v>17147</v>
      </c>
      <c r="B1336" s="26" t="n">
        <v>51</v>
      </c>
      <c r="C1336" s="7" t="n">
        <v>4</v>
      </c>
      <c r="D1336" s="7" t="n">
        <v>65534</v>
      </c>
      <c r="E1336" s="7" t="s">
        <v>35</v>
      </c>
    </row>
    <row r="1337" spans="1:18">
      <c r="A1337" t="s">
        <v>4</v>
      </c>
      <c r="B1337" s="4" t="s">
        <v>5</v>
      </c>
      <c r="C1337" s="4" t="s">
        <v>11</v>
      </c>
    </row>
    <row r="1338" spans="1:18">
      <c r="A1338" t="n">
        <v>17160</v>
      </c>
      <c r="B1338" s="24" t="n">
        <v>16</v>
      </c>
      <c r="C1338" s="7" t="n">
        <v>0</v>
      </c>
    </row>
    <row r="1339" spans="1:18">
      <c r="A1339" t="s">
        <v>4</v>
      </c>
      <c r="B1339" s="4" t="s">
        <v>5</v>
      </c>
      <c r="C1339" s="4" t="s">
        <v>11</v>
      </c>
      <c r="D1339" s="4" t="s">
        <v>36</v>
      </c>
      <c r="E1339" s="4" t="s">
        <v>7</v>
      </c>
      <c r="F1339" s="4" t="s">
        <v>7</v>
      </c>
      <c r="G1339" s="4" t="s">
        <v>36</v>
      </c>
      <c r="H1339" s="4" t="s">
        <v>7</v>
      </c>
      <c r="I1339" s="4" t="s">
        <v>7</v>
      </c>
      <c r="J1339" s="4" t="s">
        <v>36</v>
      </c>
      <c r="K1339" s="4" t="s">
        <v>7</v>
      </c>
      <c r="L1339" s="4" t="s">
        <v>7</v>
      </c>
    </row>
    <row r="1340" spans="1:18">
      <c r="A1340" t="n">
        <v>17163</v>
      </c>
      <c r="B1340" s="27" t="n">
        <v>26</v>
      </c>
      <c r="C1340" s="7" t="n">
        <v>65534</v>
      </c>
      <c r="D1340" s="7" t="s">
        <v>220</v>
      </c>
      <c r="E1340" s="7" t="n">
        <v>2</v>
      </c>
      <c r="F1340" s="7" t="n">
        <v>3</v>
      </c>
      <c r="G1340" s="7" t="s">
        <v>221</v>
      </c>
      <c r="H1340" s="7" t="n">
        <v>2</v>
      </c>
      <c r="I1340" s="7" t="n">
        <v>3</v>
      </c>
      <c r="J1340" s="7" t="s">
        <v>222</v>
      </c>
      <c r="K1340" s="7" t="n">
        <v>2</v>
      </c>
      <c r="L1340" s="7" t="n">
        <v>0</v>
      </c>
    </row>
    <row r="1341" spans="1:18">
      <c r="A1341" t="s">
        <v>4</v>
      </c>
      <c r="B1341" s="4" t="s">
        <v>5</v>
      </c>
    </row>
    <row r="1342" spans="1:18">
      <c r="A1342" t="n">
        <v>17347</v>
      </c>
      <c r="B1342" s="28" t="n">
        <v>28</v>
      </c>
    </row>
    <row r="1343" spans="1:18">
      <c r="A1343" t="s">
        <v>4</v>
      </c>
      <c r="B1343" s="4" t="s">
        <v>5</v>
      </c>
      <c r="C1343" s="4" t="s">
        <v>7</v>
      </c>
    </row>
    <row r="1344" spans="1:18">
      <c r="A1344" t="n">
        <v>17348</v>
      </c>
      <c r="B1344" s="29" t="n">
        <v>23</v>
      </c>
      <c r="C1344" s="7" t="n">
        <v>10</v>
      </c>
    </row>
    <row r="1345" spans="1:12">
      <c r="A1345" t="s">
        <v>4</v>
      </c>
      <c r="B1345" s="4" t="s">
        <v>5</v>
      </c>
      <c r="C1345" s="4" t="s">
        <v>7</v>
      </c>
      <c r="D1345" s="4" t="s">
        <v>8</v>
      </c>
    </row>
    <row r="1346" spans="1:12">
      <c r="A1346" t="n">
        <v>17350</v>
      </c>
      <c r="B1346" s="6" t="n">
        <v>2</v>
      </c>
      <c r="C1346" s="7" t="n">
        <v>10</v>
      </c>
      <c r="D1346" s="7" t="s">
        <v>39</v>
      </c>
    </row>
    <row r="1347" spans="1:12">
      <c r="A1347" t="s">
        <v>4</v>
      </c>
      <c r="B1347" s="4" t="s">
        <v>5</v>
      </c>
      <c r="C1347" s="4" t="s">
        <v>7</v>
      </c>
    </row>
    <row r="1348" spans="1:12">
      <c r="A1348" t="n">
        <v>17373</v>
      </c>
      <c r="B1348" s="30" t="n">
        <v>74</v>
      </c>
      <c r="C1348" s="7" t="n">
        <v>46</v>
      </c>
    </row>
    <row r="1349" spans="1:12">
      <c r="A1349" t="s">
        <v>4</v>
      </c>
      <c r="B1349" s="4" t="s">
        <v>5</v>
      </c>
      <c r="C1349" s="4" t="s">
        <v>7</v>
      </c>
    </row>
    <row r="1350" spans="1:12">
      <c r="A1350" t="n">
        <v>17375</v>
      </c>
      <c r="B1350" s="30" t="n">
        <v>74</v>
      </c>
      <c r="C1350" s="7" t="n">
        <v>54</v>
      </c>
    </row>
    <row r="1351" spans="1:12">
      <c r="A1351" t="s">
        <v>4</v>
      </c>
      <c r="B1351" s="4" t="s">
        <v>5</v>
      </c>
    </row>
    <row r="1352" spans="1:12">
      <c r="A1352" t="n">
        <v>17377</v>
      </c>
      <c r="B1352" s="5" t="n">
        <v>1</v>
      </c>
    </row>
    <row r="1353" spans="1:12" s="3" customFormat="1" customHeight="0">
      <c r="A1353" s="3" t="s">
        <v>2</v>
      </c>
      <c r="B1353" s="3" t="s">
        <v>223</v>
      </c>
    </row>
    <row r="1354" spans="1:12">
      <c r="A1354" t="s">
        <v>4</v>
      </c>
      <c r="B1354" s="4" t="s">
        <v>5</v>
      </c>
      <c r="C1354" s="4" t="s">
        <v>7</v>
      </c>
      <c r="D1354" s="4" t="s">
        <v>7</v>
      </c>
      <c r="E1354" s="4" t="s">
        <v>7</v>
      </c>
      <c r="F1354" s="4" t="s">
        <v>7</v>
      </c>
    </row>
    <row r="1355" spans="1:12">
      <c r="A1355" t="n">
        <v>17380</v>
      </c>
      <c r="B1355" s="9" t="n">
        <v>14</v>
      </c>
      <c r="C1355" s="7" t="n">
        <v>2</v>
      </c>
      <c r="D1355" s="7" t="n">
        <v>0</v>
      </c>
      <c r="E1355" s="7" t="n">
        <v>0</v>
      </c>
      <c r="F1355" s="7" t="n">
        <v>0</v>
      </c>
    </row>
    <row r="1356" spans="1:12">
      <c r="A1356" t="s">
        <v>4</v>
      </c>
      <c r="B1356" s="4" t="s">
        <v>5</v>
      </c>
      <c r="C1356" s="4" t="s">
        <v>7</v>
      </c>
      <c r="D1356" s="33" t="s">
        <v>78</v>
      </c>
      <c r="E1356" s="4" t="s">
        <v>5</v>
      </c>
      <c r="F1356" s="4" t="s">
        <v>7</v>
      </c>
      <c r="G1356" s="4" t="s">
        <v>11</v>
      </c>
      <c r="H1356" s="33" t="s">
        <v>79</v>
      </c>
      <c r="I1356" s="4" t="s">
        <v>7</v>
      </c>
      <c r="J1356" s="4" t="s">
        <v>15</v>
      </c>
      <c r="K1356" s="4" t="s">
        <v>7</v>
      </c>
      <c r="L1356" s="4" t="s">
        <v>7</v>
      </c>
      <c r="M1356" s="33" t="s">
        <v>78</v>
      </c>
      <c r="N1356" s="4" t="s">
        <v>5</v>
      </c>
      <c r="O1356" s="4" t="s">
        <v>7</v>
      </c>
      <c r="P1356" s="4" t="s">
        <v>11</v>
      </c>
      <c r="Q1356" s="33" t="s">
        <v>79</v>
      </c>
      <c r="R1356" s="4" t="s">
        <v>7</v>
      </c>
      <c r="S1356" s="4" t="s">
        <v>15</v>
      </c>
      <c r="T1356" s="4" t="s">
        <v>7</v>
      </c>
      <c r="U1356" s="4" t="s">
        <v>7</v>
      </c>
      <c r="V1356" s="4" t="s">
        <v>7</v>
      </c>
      <c r="W1356" s="4" t="s">
        <v>12</v>
      </c>
    </row>
    <row r="1357" spans="1:12">
      <c r="A1357" t="n">
        <v>17385</v>
      </c>
      <c r="B1357" s="10" t="n">
        <v>5</v>
      </c>
      <c r="C1357" s="7" t="n">
        <v>28</v>
      </c>
      <c r="D1357" s="33" t="s">
        <v>3</v>
      </c>
      <c r="E1357" s="8" t="n">
        <v>162</v>
      </c>
      <c r="F1357" s="7" t="n">
        <v>3</v>
      </c>
      <c r="G1357" s="7" t="n">
        <v>4212</v>
      </c>
      <c r="H1357" s="33" t="s">
        <v>3</v>
      </c>
      <c r="I1357" s="7" t="n">
        <v>0</v>
      </c>
      <c r="J1357" s="7" t="n">
        <v>1</v>
      </c>
      <c r="K1357" s="7" t="n">
        <v>2</v>
      </c>
      <c r="L1357" s="7" t="n">
        <v>28</v>
      </c>
      <c r="M1357" s="33" t="s">
        <v>3</v>
      </c>
      <c r="N1357" s="8" t="n">
        <v>162</v>
      </c>
      <c r="O1357" s="7" t="n">
        <v>3</v>
      </c>
      <c r="P1357" s="7" t="n">
        <v>4212</v>
      </c>
      <c r="Q1357" s="33" t="s">
        <v>3</v>
      </c>
      <c r="R1357" s="7" t="n">
        <v>0</v>
      </c>
      <c r="S1357" s="7" t="n">
        <v>2</v>
      </c>
      <c r="T1357" s="7" t="n">
        <v>2</v>
      </c>
      <c r="U1357" s="7" t="n">
        <v>11</v>
      </c>
      <c r="V1357" s="7" t="n">
        <v>1</v>
      </c>
      <c r="W1357" s="11" t="n">
        <f t="normal" ca="1">A1361</f>
        <v>0</v>
      </c>
    </row>
    <row r="1358" spans="1:12">
      <c r="A1358" t="s">
        <v>4</v>
      </c>
      <c r="B1358" s="4" t="s">
        <v>5</v>
      </c>
      <c r="C1358" s="4" t="s">
        <v>7</v>
      </c>
      <c r="D1358" s="4" t="s">
        <v>11</v>
      </c>
      <c r="E1358" s="4" t="s">
        <v>13</v>
      </c>
    </row>
    <row r="1359" spans="1:12">
      <c r="A1359" t="n">
        <v>17414</v>
      </c>
      <c r="B1359" s="39" t="n">
        <v>58</v>
      </c>
      <c r="C1359" s="7" t="n">
        <v>0</v>
      </c>
      <c r="D1359" s="7" t="n">
        <v>0</v>
      </c>
      <c r="E1359" s="7" t="n">
        <v>1</v>
      </c>
    </row>
    <row r="1360" spans="1:12">
      <c r="A1360" t="s">
        <v>4</v>
      </c>
      <c r="B1360" s="4" t="s">
        <v>5</v>
      </c>
      <c r="C1360" s="4" t="s">
        <v>7</v>
      </c>
      <c r="D1360" s="33" t="s">
        <v>78</v>
      </c>
      <c r="E1360" s="4" t="s">
        <v>5</v>
      </c>
      <c r="F1360" s="4" t="s">
        <v>7</v>
      </c>
      <c r="G1360" s="4" t="s">
        <v>11</v>
      </c>
      <c r="H1360" s="33" t="s">
        <v>79</v>
      </c>
      <c r="I1360" s="4" t="s">
        <v>7</v>
      </c>
      <c r="J1360" s="4" t="s">
        <v>15</v>
      </c>
      <c r="K1360" s="4" t="s">
        <v>7</v>
      </c>
      <c r="L1360" s="4" t="s">
        <v>7</v>
      </c>
      <c r="M1360" s="33" t="s">
        <v>78</v>
      </c>
      <c r="N1360" s="4" t="s">
        <v>5</v>
      </c>
      <c r="O1360" s="4" t="s">
        <v>7</v>
      </c>
      <c r="P1360" s="4" t="s">
        <v>11</v>
      </c>
      <c r="Q1360" s="33" t="s">
        <v>79</v>
      </c>
      <c r="R1360" s="4" t="s">
        <v>7</v>
      </c>
      <c r="S1360" s="4" t="s">
        <v>15</v>
      </c>
      <c r="T1360" s="4" t="s">
        <v>7</v>
      </c>
      <c r="U1360" s="4" t="s">
        <v>7</v>
      </c>
      <c r="V1360" s="4" t="s">
        <v>7</v>
      </c>
      <c r="W1360" s="4" t="s">
        <v>12</v>
      </c>
    </row>
    <row r="1361" spans="1:23">
      <c r="A1361" t="n">
        <v>17422</v>
      </c>
      <c r="B1361" s="10" t="n">
        <v>5</v>
      </c>
      <c r="C1361" s="7" t="n">
        <v>28</v>
      </c>
      <c r="D1361" s="33" t="s">
        <v>3</v>
      </c>
      <c r="E1361" s="8" t="n">
        <v>162</v>
      </c>
      <c r="F1361" s="7" t="n">
        <v>3</v>
      </c>
      <c r="G1361" s="7" t="n">
        <v>4212</v>
      </c>
      <c r="H1361" s="33" t="s">
        <v>3</v>
      </c>
      <c r="I1361" s="7" t="n">
        <v>0</v>
      </c>
      <c r="J1361" s="7" t="n">
        <v>1</v>
      </c>
      <c r="K1361" s="7" t="n">
        <v>3</v>
      </c>
      <c r="L1361" s="7" t="n">
        <v>28</v>
      </c>
      <c r="M1361" s="33" t="s">
        <v>3</v>
      </c>
      <c r="N1361" s="8" t="n">
        <v>162</v>
      </c>
      <c r="O1361" s="7" t="n">
        <v>3</v>
      </c>
      <c r="P1361" s="7" t="n">
        <v>4212</v>
      </c>
      <c r="Q1361" s="33" t="s">
        <v>3</v>
      </c>
      <c r="R1361" s="7" t="n">
        <v>0</v>
      </c>
      <c r="S1361" s="7" t="n">
        <v>2</v>
      </c>
      <c r="T1361" s="7" t="n">
        <v>3</v>
      </c>
      <c r="U1361" s="7" t="n">
        <v>9</v>
      </c>
      <c r="V1361" s="7" t="n">
        <v>1</v>
      </c>
      <c r="W1361" s="11" t="n">
        <f t="normal" ca="1">A1371</f>
        <v>0</v>
      </c>
    </row>
    <row r="1362" spans="1:23">
      <c r="A1362" t="s">
        <v>4</v>
      </c>
      <c r="B1362" s="4" t="s">
        <v>5</v>
      </c>
      <c r="C1362" s="4" t="s">
        <v>7</v>
      </c>
      <c r="D1362" s="33" t="s">
        <v>78</v>
      </c>
      <c r="E1362" s="4" t="s">
        <v>5</v>
      </c>
      <c r="F1362" s="4" t="s">
        <v>11</v>
      </c>
      <c r="G1362" s="4" t="s">
        <v>7</v>
      </c>
      <c r="H1362" s="4" t="s">
        <v>7</v>
      </c>
      <c r="I1362" s="4" t="s">
        <v>8</v>
      </c>
      <c r="J1362" s="33" t="s">
        <v>79</v>
      </c>
      <c r="K1362" s="4" t="s">
        <v>7</v>
      </c>
      <c r="L1362" s="4" t="s">
        <v>7</v>
      </c>
      <c r="M1362" s="33" t="s">
        <v>78</v>
      </c>
      <c r="N1362" s="4" t="s">
        <v>5</v>
      </c>
      <c r="O1362" s="4" t="s">
        <v>7</v>
      </c>
      <c r="P1362" s="33" t="s">
        <v>79</v>
      </c>
      <c r="Q1362" s="4" t="s">
        <v>7</v>
      </c>
      <c r="R1362" s="4" t="s">
        <v>15</v>
      </c>
      <c r="S1362" s="4" t="s">
        <v>7</v>
      </c>
      <c r="T1362" s="4" t="s">
        <v>7</v>
      </c>
      <c r="U1362" s="4" t="s">
        <v>7</v>
      </c>
      <c r="V1362" s="33" t="s">
        <v>78</v>
      </c>
      <c r="W1362" s="4" t="s">
        <v>5</v>
      </c>
      <c r="X1362" s="4" t="s">
        <v>7</v>
      </c>
      <c r="Y1362" s="33" t="s">
        <v>79</v>
      </c>
      <c r="Z1362" s="4" t="s">
        <v>7</v>
      </c>
      <c r="AA1362" s="4" t="s">
        <v>15</v>
      </c>
      <c r="AB1362" s="4" t="s">
        <v>7</v>
      </c>
      <c r="AC1362" s="4" t="s">
        <v>7</v>
      </c>
      <c r="AD1362" s="4" t="s">
        <v>7</v>
      </c>
      <c r="AE1362" s="4" t="s">
        <v>12</v>
      </c>
    </row>
    <row r="1363" spans="1:23">
      <c r="A1363" t="n">
        <v>17451</v>
      </c>
      <c r="B1363" s="10" t="n">
        <v>5</v>
      </c>
      <c r="C1363" s="7" t="n">
        <v>28</v>
      </c>
      <c r="D1363" s="33" t="s">
        <v>3</v>
      </c>
      <c r="E1363" s="35" t="n">
        <v>47</v>
      </c>
      <c r="F1363" s="7" t="n">
        <v>61456</v>
      </c>
      <c r="G1363" s="7" t="n">
        <v>2</v>
      </c>
      <c r="H1363" s="7" t="n">
        <v>0</v>
      </c>
      <c r="I1363" s="7" t="s">
        <v>224</v>
      </c>
      <c r="J1363" s="33" t="s">
        <v>3</v>
      </c>
      <c r="K1363" s="7" t="n">
        <v>8</v>
      </c>
      <c r="L1363" s="7" t="n">
        <v>28</v>
      </c>
      <c r="M1363" s="33" t="s">
        <v>3</v>
      </c>
      <c r="N1363" s="30" t="n">
        <v>74</v>
      </c>
      <c r="O1363" s="7" t="n">
        <v>65</v>
      </c>
      <c r="P1363" s="33" t="s">
        <v>3</v>
      </c>
      <c r="Q1363" s="7" t="n">
        <v>0</v>
      </c>
      <c r="R1363" s="7" t="n">
        <v>1</v>
      </c>
      <c r="S1363" s="7" t="n">
        <v>3</v>
      </c>
      <c r="T1363" s="7" t="n">
        <v>9</v>
      </c>
      <c r="U1363" s="7" t="n">
        <v>28</v>
      </c>
      <c r="V1363" s="33" t="s">
        <v>3</v>
      </c>
      <c r="W1363" s="30" t="n">
        <v>74</v>
      </c>
      <c r="X1363" s="7" t="n">
        <v>65</v>
      </c>
      <c r="Y1363" s="33" t="s">
        <v>3</v>
      </c>
      <c r="Z1363" s="7" t="n">
        <v>0</v>
      </c>
      <c r="AA1363" s="7" t="n">
        <v>2</v>
      </c>
      <c r="AB1363" s="7" t="n">
        <v>3</v>
      </c>
      <c r="AC1363" s="7" t="n">
        <v>9</v>
      </c>
      <c r="AD1363" s="7" t="n">
        <v>1</v>
      </c>
      <c r="AE1363" s="11" t="n">
        <f t="normal" ca="1">A1367</f>
        <v>0</v>
      </c>
    </row>
    <row r="1364" spans="1:23">
      <c r="A1364" t="s">
        <v>4</v>
      </c>
      <c r="B1364" s="4" t="s">
        <v>5</v>
      </c>
      <c r="C1364" s="4" t="s">
        <v>11</v>
      </c>
      <c r="D1364" s="4" t="s">
        <v>7</v>
      </c>
      <c r="E1364" s="4" t="s">
        <v>7</v>
      </c>
      <c r="F1364" s="4" t="s">
        <v>8</v>
      </c>
    </row>
    <row r="1365" spans="1:23">
      <c r="A1365" t="n">
        <v>17499</v>
      </c>
      <c r="B1365" s="35" t="n">
        <v>47</v>
      </c>
      <c r="C1365" s="7" t="n">
        <v>61456</v>
      </c>
      <c r="D1365" s="7" t="n">
        <v>0</v>
      </c>
      <c r="E1365" s="7" t="n">
        <v>0</v>
      </c>
      <c r="F1365" s="7" t="s">
        <v>182</v>
      </c>
    </row>
    <row r="1366" spans="1:23">
      <c r="A1366" t="s">
        <v>4</v>
      </c>
      <c r="B1366" s="4" t="s">
        <v>5</v>
      </c>
      <c r="C1366" s="4" t="s">
        <v>7</v>
      </c>
      <c r="D1366" s="4" t="s">
        <v>11</v>
      </c>
      <c r="E1366" s="4" t="s">
        <v>13</v>
      </c>
    </row>
    <row r="1367" spans="1:23">
      <c r="A1367" t="n">
        <v>17512</v>
      </c>
      <c r="B1367" s="39" t="n">
        <v>58</v>
      </c>
      <c r="C1367" s="7" t="n">
        <v>0</v>
      </c>
      <c r="D1367" s="7" t="n">
        <v>300</v>
      </c>
      <c r="E1367" s="7" t="n">
        <v>1</v>
      </c>
    </row>
    <row r="1368" spans="1:23">
      <c r="A1368" t="s">
        <v>4</v>
      </c>
      <c r="B1368" s="4" t="s">
        <v>5</v>
      </c>
      <c r="C1368" s="4" t="s">
        <v>7</v>
      </c>
      <c r="D1368" s="4" t="s">
        <v>11</v>
      </c>
    </row>
    <row r="1369" spans="1:23">
      <c r="A1369" t="n">
        <v>17520</v>
      </c>
      <c r="B1369" s="39" t="n">
        <v>58</v>
      </c>
      <c r="C1369" s="7" t="n">
        <v>255</v>
      </c>
      <c r="D1369" s="7" t="n">
        <v>0</v>
      </c>
    </row>
    <row r="1370" spans="1:23">
      <c r="A1370" t="s">
        <v>4</v>
      </c>
      <c r="B1370" s="4" t="s">
        <v>5</v>
      </c>
      <c r="C1370" s="4" t="s">
        <v>7</v>
      </c>
      <c r="D1370" s="4" t="s">
        <v>7</v>
      </c>
      <c r="E1370" s="4" t="s">
        <v>7</v>
      </c>
      <c r="F1370" s="4" t="s">
        <v>7</v>
      </c>
    </row>
    <row r="1371" spans="1:23">
      <c r="A1371" t="n">
        <v>17524</v>
      </c>
      <c r="B1371" s="9" t="n">
        <v>14</v>
      </c>
      <c r="C1371" s="7" t="n">
        <v>0</v>
      </c>
      <c r="D1371" s="7" t="n">
        <v>0</v>
      </c>
      <c r="E1371" s="7" t="n">
        <v>0</v>
      </c>
      <c r="F1371" s="7" t="n">
        <v>64</v>
      </c>
    </row>
    <row r="1372" spans="1:23">
      <c r="A1372" t="s">
        <v>4</v>
      </c>
      <c r="B1372" s="4" t="s">
        <v>5</v>
      </c>
      <c r="C1372" s="4" t="s">
        <v>7</v>
      </c>
      <c r="D1372" s="4" t="s">
        <v>11</v>
      </c>
    </row>
    <row r="1373" spans="1:23">
      <c r="A1373" t="n">
        <v>17529</v>
      </c>
      <c r="B1373" s="25" t="n">
        <v>22</v>
      </c>
      <c r="C1373" s="7" t="n">
        <v>0</v>
      </c>
      <c r="D1373" s="7" t="n">
        <v>4212</v>
      </c>
    </row>
    <row r="1374" spans="1:23">
      <c r="A1374" t="s">
        <v>4</v>
      </c>
      <c r="B1374" s="4" t="s">
        <v>5</v>
      </c>
      <c r="C1374" s="4" t="s">
        <v>7</v>
      </c>
      <c r="D1374" s="4" t="s">
        <v>11</v>
      </c>
    </row>
    <row r="1375" spans="1:23">
      <c r="A1375" t="n">
        <v>17533</v>
      </c>
      <c r="B1375" s="39" t="n">
        <v>58</v>
      </c>
      <c r="C1375" s="7" t="n">
        <v>5</v>
      </c>
      <c r="D1375" s="7" t="n">
        <v>300</v>
      </c>
    </row>
    <row r="1376" spans="1:23">
      <c r="A1376" t="s">
        <v>4</v>
      </c>
      <c r="B1376" s="4" t="s">
        <v>5</v>
      </c>
      <c r="C1376" s="4" t="s">
        <v>13</v>
      </c>
      <c r="D1376" s="4" t="s">
        <v>11</v>
      </c>
    </row>
    <row r="1377" spans="1:31">
      <c r="A1377" t="n">
        <v>17537</v>
      </c>
      <c r="B1377" s="46" t="n">
        <v>103</v>
      </c>
      <c r="C1377" s="7" t="n">
        <v>0</v>
      </c>
      <c r="D1377" s="7" t="n">
        <v>300</v>
      </c>
    </row>
    <row r="1378" spans="1:31">
      <c r="A1378" t="s">
        <v>4</v>
      </c>
      <c r="B1378" s="4" t="s">
        <v>5</v>
      </c>
      <c r="C1378" s="4" t="s">
        <v>7</v>
      </c>
    </row>
    <row r="1379" spans="1:31">
      <c r="A1379" t="n">
        <v>17544</v>
      </c>
      <c r="B1379" s="34" t="n">
        <v>64</v>
      </c>
      <c r="C1379" s="7" t="n">
        <v>7</v>
      </c>
    </row>
    <row r="1380" spans="1:31">
      <c r="A1380" t="s">
        <v>4</v>
      </c>
      <c r="B1380" s="4" t="s">
        <v>5</v>
      </c>
      <c r="C1380" s="4" t="s">
        <v>7</v>
      </c>
      <c r="D1380" s="4" t="s">
        <v>11</v>
      </c>
    </row>
    <row r="1381" spans="1:31">
      <c r="A1381" t="n">
        <v>17546</v>
      </c>
      <c r="B1381" s="47" t="n">
        <v>72</v>
      </c>
      <c r="C1381" s="7" t="n">
        <v>5</v>
      </c>
      <c r="D1381" s="7" t="n">
        <v>0</v>
      </c>
    </row>
    <row r="1382" spans="1:31">
      <c r="A1382" t="s">
        <v>4</v>
      </c>
      <c r="B1382" s="4" t="s">
        <v>5</v>
      </c>
      <c r="C1382" s="4" t="s">
        <v>7</v>
      </c>
      <c r="D1382" s="33" t="s">
        <v>78</v>
      </c>
      <c r="E1382" s="4" t="s">
        <v>5</v>
      </c>
      <c r="F1382" s="4" t="s">
        <v>7</v>
      </c>
      <c r="G1382" s="4" t="s">
        <v>11</v>
      </c>
      <c r="H1382" s="33" t="s">
        <v>79</v>
      </c>
      <c r="I1382" s="4" t="s">
        <v>7</v>
      </c>
      <c r="J1382" s="4" t="s">
        <v>15</v>
      </c>
      <c r="K1382" s="4" t="s">
        <v>7</v>
      </c>
      <c r="L1382" s="4" t="s">
        <v>7</v>
      </c>
      <c r="M1382" s="4" t="s">
        <v>12</v>
      </c>
    </row>
    <row r="1383" spans="1:31">
      <c r="A1383" t="n">
        <v>17550</v>
      </c>
      <c r="B1383" s="10" t="n">
        <v>5</v>
      </c>
      <c r="C1383" s="7" t="n">
        <v>28</v>
      </c>
      <c r="D1383" s="33" t="s">
        <v>3</v>
      </c>
      <c r="E1383" s="8" t="n">
        <v>162</v>
      </c>
      <c r="F1383" s="7" t="n">
        <v>4</v>
      </c>
      <c r="G1383" s="7" t="n">
        <v>4212</v>
      </c>
      <c r="H1383" s="33" t="s">
        <v>3</v>
      </c>
      <c r="I1383" s="7" t="n">
        <v>0</v>
      </c>
      <c r="J1383" s="7" t="n">
        <v>1</v>
      </c>
      <c r="K1383" s="7" t="n">
        <v>2</v>
      </c>
      <c r="L1383" s="7" t="n">
        <v>1</v>
      </c>
      <c r="M1383" s="11" t="n">
        <f t="normal" ca="1">A1389</f>
        <v>0</v>
      </c>
    </row>
    <row r="1384" spans="1:31">
      <c r="A1384" t="s">
        <v>4</v>
      </c>
      <c r="B1384" s="4" t="s">
        <v>5</v>
      </c>
      <c r="C1384" s="4" t="s">
        <v>7</v>
      </c>
      <c r="D1384" s="4" t="s">
        <v>8</v>
      </c>
    </row>
    <row r="1385" spans="1:31">
      <c r="A1385" t="n">
        <v>17567</v>
      </c>
      <c r="B1385" s="6" t="n">
        <v>2</v>
      </c>
      <c r="C1385" s="7" t="n">
        <v>10</v>
      </c>
      <c r="D1385" s="7" t="s">
        <v>225</v>
      </c>
    </row>
    <row r="1386" spans="1:31">
      <c r="A1386" t="s">
        <v>4</v>
      </c>
      <c r="B1386" s="4" t="s">
        <v>5</v>
      </c>
      <c r="C1386" s="4" t="s">
        <v>11</v>
      </c>
    </row>
    <row r="1387" spans="1:31">
      <c r="A1387" t="n">
        <v>17584</v>
      </c>
      <c r="B1387" s="24" t="n">
        <v>16</v>
      </c>
      <c r="C1387" s="7" t="n">
        <v>0</v>
      </c>
    </row>
    <row r="1388" spans="1:31">
      <c r="A1388" t="s">
        <v>4</v>
      </c>
      <c r="B1388" s="4" t="s">
        <v>5</v>
      </c>
      <c r="C1388" s="4" t="s">
        <v>11</v>
      </c>
      <c r="D1388" s="4" t="s">
        <v>8</v>
      </c>
      <c r="E1388" s="4" t="s">
        <v>8</v>
      </c>
      <c r="F1388" s="4" t="s">
        <v>8</v>
      </c>
      <c r="G1388" s="4" t="s">
        <v>7</v>
      </c>
      <c r="H1388" s="4" t="s">
        <v>15</v>
      </c>
      <c r="I1388" s="4" t="s">
        <v>13</v>
      </c>
      <c r="J1388" s="4" t="s">
        <v>13</v>
      </c>
      <c r="K1388" s="4" t="s">
        <v>13</v>
      </c>
      <c r="L1388" s="4" t="s">
        <v>13</v>
      </c>
      <c r="M1388" s="4" t="s">
        <v>13</v>
      </c>
      <c r="N1388" s="4" t="s">
        <v>13</v>
      </c>
      <c r="O1388" s="4" t="s">
        <v>13</v>
      </c>
      <c r="P1388" s="4" t="s">
        <v>8</v>
      </c>
      <c r="Q1388" s="4" t="s">
        <v>8</v>
      </c>
      <c r="R1388" s="4" t="s">
        <v>15</v>
      </c>
      <c r="S1388" s="4" t="s">
        <v>7</v>
      </c>
      <c r="T1388" s="4" t="s">
        <v>15</v>
      </c>
      <c r="U1388" s="4" t="s">
        <v>15</v>
      </c>
      <c r="V1388" s="4" t="s">
        <v>11</v>
      </c>
    </row>
    <row r="1389" spans="1:31">
      <c r="A1389" t="n">
        <v>17587</v>
      </c>
      <c r="B1389" s="48" t="n">
        <v>19</v>
      </c>
      <c r="C1389" s="7" t="n">
        <v>7032</v>
      </c>
      <c r="D1389" s="7" t="s">
        <v>226</v>
      </c>
      <c r="E1389" s="7" t="s">
        <v>227</v>
      </c>
      <c r="F1389" s="7" t="s">
        <v>16</v>
      </c>
      <c r="G1389" s="7" t="n">
        <v>0</v>
      </c>
      <c r="H1389" s="7" t="n">
        <v>1</v>
      </c>
      <c r="I1389" s="7" t="n">
        <v>0</v>
      </c>
      <c r="J1389" s="7" t="n">
        <v>0</v>
      </c>
      <c r="K1389" s="7" t="n">
        <v>0</v>
      </c>
      <c r="L1389" s="7" t="n">
        <v>0</v>
      </c>
      <c r="M1389" s="7" t="n">
        <v>1</v>
      </c>
      <c r="N1389" s="7" t="n">
        <v>1.60000002384186</v>
      </c>
      <c r="O1389" s="7" t="n">
        <v>0.0900000035762787</v>
      </c>
      <c r="P1389" s="7" t="s">
        <v>16</v>
      </c>
      <c r="Q1389" s="7" t="s">
        <v>16</v>
      </c>
      <c r="R1389" s="7" t="n">
        <v>-1</v>
      </c>
      <c r="S1389" s="7" t="n">
        <v>0</v>
      </c>
      <c r="T1389" s="7" t="n">
        <v>0</v>
      </c>
      <c r="U1389" s="7" t="n">
        <v>0</v>
      </c>
      <c r="V1389" s="7" t="n">
        <v>0</v>
      </c>
    </row>
    <row r="1390" spans="1:31">
      <c r="A1390" t="s">
        <v>4</v>
      </c>
      <c r="B1390" s="4" t="s">
        <v>5</v>
      </c>
      <c r="C1390" s="4" t="s">
        <v>11</v>
      </c>
      <c r="D1390" s="4" t="s">
        <v>8</v>
      </c>
      <c r="E1390" s="4" t="s">
        <v>8</v>
      </c>
      <c r="F1390" s="4" t="s">
        <v>8</v>
      </c>
      <c r="G1390" s="4" t="s">
        <v>7</v>
      </c>
      <c r="H1390" s="4" t="s">
        <v>15</v>
      </c>
      <c r="I1390" s="4" t="s">
        <v>13</v>
      </c>
      <c r="J1390" s="4" t="s">
        <v>13</v>
      </c>
      <c r="K1390" s="4" t="s">
        <v>13</v>
      </c>
      <c r="L1390" s="4" t="s">
        <v>13</v>
      </c>
      <c r="M1390" s="4" t="s">
        <v>13</v>
      </c>
      <c r="N1390" s="4" t="s">
        <v>13</v>
      </c>
      <c r="O1390" s="4" t="s">
        <v>13</v>
      </c>
      <c r="P1390" s="4" t="s">
        <v>8</v>
      </c>
      <c r="Q1390" s="4" t="s">
        <v>8</v>
      </c>
      <c r="R1390" s="4" t="s">
        <v>15</v>
      </c>
      <c r="S1390" s="4" t="s">
        <v>7</v>
      </c>
      <c r="T1390" s="4" t="s">
        <v>15</v>
      </c>
      <c r="U1390" s="4" t="s">
        <v>15</v>
      </c>
      <c r="V1390" s="4" t="s">
        <v>11</v>
      </c>
    </row>
    <row r="1391" spans="1:31">
      <c r="A1391" t="n">
        <v>17657</v>
      </c>
      <c r="B1391" s="48" t="n">
        <v>19</v>
      </c>
      <c r="C1391" s="7" t="n">
        <v>32</v>
      </c>
      <c r="D1391" s="7" t="s">
        <v>228</v>
      </c>
      <c r="E1391" s="7" t="s">
        <v>229</v>
      </c>
      <c r="F1391" s="7" t="s">
        <v>16</v>
      </c>
      <c r="G1391" s="7" t="n">
        <v>0</v>
      </c>
      <c r="H1391" s="7" t="n">
        <v>1</v>
      </c>
      <c r="I1391" s="7" t="n">
        <v>0</v>
      </c>
      <c r="J1391" s="7" t="n">
        <v>0</v>
      </c>
      <c r="K1391" s="7" t="n">
        <v>0</v>
      </c>
      <c r="L1391" s="7" t="n">
        <v>0</v>
      </c>
      <c r="M1391" s="7" t="n">
        <v>1</v>
      </c>
      <c r="N1391" s="7" t="n">
        <v>1.60000002384186</v>
      </c>
      <c r="O1391" s="7" t="n">
        <v>0.0900000035762787</v>
      </c>
      <c r="P1391" s="7" t="s">
        <v>16</v>
      </c>
      <c r="Q1391" s="7" t="s">
        <v>16</v>
      </c>
      <c r="R1391" s="7" t="n">
        <v>-1</v>
      </c>
      <c r="S1391" s="7" t="n">
        <v>0</v>
      </c>
      <c r="T1391" s="7" t="n">
        <v>0</v>
      </c>
      <c r="U1391" s="7" t="n">
        <v>0</v>
      </c>
      <c r="V1391" s="7" t="n">
        <v>0</v>
      </c>
    </row>
    <row r="1392" spans="1:31">
      <c r="A1392" t="s">
        <v>4</v>
      </c>
      <c r="B1392" s="4" t="s">
        <v>5</v>
      </c>
      <c r="C1392" s="4" t="s">
        <v>11</v>
      </c>
      <c r="D1392" s="4" t="s">
        <v>8</v>
      </c>
      <c r="E1392" s="4" t="s">
        <v>8</v>
      </c>
      <c r="F1392" s="4" t="s">
        <v>8</v>
      </c>
      <c r="G1392" s="4" t="s">
        <v>7</v>
      </c>
      <c r="H1392" s="4" t="s">
        <v>15</v>
      </c>
      <c r="I1392" s="4" t="s">
        <v>13</v>
      </c>
      <c r="J1392" s="4" t="s">
        <v>13</v>
      </c>
      <c r="K1392" s="4" t="s">
        <v>13</v>
      </c>
      <c r="L1392" s="4" t="s">
        <v>13</v>
      </c>
      <c r="M1392" s="4" t="s">
        <v>13</v>
      </c>
      <c r="N1392" s="4" t="s">
        <v>13</v>
      </c>
      <c r="O1392" s="4" t="s">
        <v>13</v>
      </c>
      <c r="P1392" s="4" t="s">
        <v>8</v>
      </c>
      <c r="Q1392" s="4" t="s">
        <v>8</v>
      </c>
      <c r="R1392" s="4" t="s">
        <v>15</v>
      </c>
      <c r="S1392" s="4" t="s">
        <v>7</v>
      </c>
      <c r="T1392" s="4" t="s">
        <v>15</v>
      </c>
      <c r="U1392" s="4" t="s">
        <v>15</v>
      </c>
      <c r="V1392" s="4" t="s">
        <v>11</v>
      </c>
    </row>
    <row r="1393" spans="1:22">
      <c r="A1393" t="n">
        <v>17733</v>
      </c>
      <c r="B1393" s="48" t="n">
        <v>19</v>
      </c>
      <c r="C1393" s="7" t="n">
        <v>7039</v>
      </c>
      <c r="D1393" s="7" t="s">
        <v>230</v>
      </c>
      <c r="E1393" s="7" t="s">
        <v>231</v>
      </c>
      <c r="F1393" s="7" t="s">
        <v>16</v>
      </c>
      <c r="G1393" s="7" t="n">
        <v>0</v>
      </c>
      <c r="H1393" s="7" t="n">
        <v>1</v>
      </c>
      <c r="I1393" s="7" t="n">
        <v>0</v>
      </c>
      <c r="J1393" s="7" t="n">
        <v>0</v>
      </c>
      <c r="K1393" s="7" t="n">
        <v>0</v>
      </c>
      <c r="L1393" s="7" t="n">
        <v>0</v>
      </c>
      <c r="M1393" s="7" t="n">
        <v>1</v>
      </c>
      <c r="N1393" s="7" t="n">
        <v>1.60000002384186</v>
      </c>
      <c r="O1393" s="7" t="n">
        <v>0.0900000035762787</v>
      </c>
      <c r="P1393" s="7" t="s">
        <v>16</v>
      </c>
      <c r="Q1393" s="7" t="s">
        <v>16</v>
      </c>
      <c r="R1393" s="7" t="n">
        <v>-1</v>
      </c>
      <c r="S1393" s="7" t="n">
        <v>0</v>
      </c>
      <c r="T1393" s="7" t="n">
        <v>0</v>
      </c>
      <c r="U1393" s="7" t="n">
        <v>0</v>
      </c>
      <c r="V1393" s="7" t="n">
        <v>0</v>
      </c>
    </row>
    <row r="1394" spans="1:22">
      <c r="A1394" t="s">
        <v>4</v>
      </c>
      <c r="B1394" s="4" t="s">
        <v>5</v>
      </c>
      <c r="C1394" s="4" t="s">
        <v>11</v>
      </c>
      <c r="D1394" s="4" t="s">
        <v>8</v>
      </c>
      <c r="E1394" s="4" t="s">
        <v>8</v>
      </c>
      <c r="F1394" s="4" t="s">
        <v>8</v>
      </c>
      <c r="G1394" s="4" t="s">
        <v>7</v>
      </c>
      <c r="H1394" s="4" t="s">
        <v>15</v>
      </c>
      <c r="I1394" s="4" t="s">
        <v>13</v>
      </c>
      <c r="J1394" s="4" t="s">
        <v>13</v>
      </c>
      <c r="K1394" s="4" t="s">
        <v>13</v>
      </c>
      <c r="L1394" s="4" t="s">
        <v>13</v>
      </c>
      <c r="M1394" s="4" t="s">
        <v>13</v>
      </c>
      <c r="N1394" s="4" t="s">
        <v>13</v>
      </c>
      <c r="O1394" s="4" t="s">
        <v>13</v>
      </c>
      <c r="P1394" s="4" t="s">
        <v>8</v>
      </c>
      <c r="Q1394" s="4" t="s">
        <v>8</v>
      </c>
      <c r="R1394" s="4" t="s">
        <v>15</v>
      </c>
      <c r="S1394" s="4" t="s">
        <v>7</v>
      </c>
      <c r="T1394" s="4" t="s">
        <v>15</v>
      </c>
      <c r="U1394" s="4" t="s">
        <v>15</v>
      </c>
      <c r="V1394" s="4" t="s">
        <v>11</v>
      </c>
    </row>
    <row r="1395" spans="1:22">
      <c r="A1395" t="n">
        <v>17812</v>
      </c>
      <c r="B1395" s="48" t="n">
        <v>19</v>
      </c>
      <c r="C1395" s="7" t="n">
        <v>7038</v>
      </c>
      <c r="D1395" s="7" t="s">
        <v>232</v>
      </c>
      <c r="E1395" s="7" t="s">
        <v>233</v>
      </c>
      <c r="F1395" s="7" t="s">
        <v>16</v>
      </c>
      <c r="G1395" s="7" t="n">
        <v>0</v>
      </c>
      <c r="H1395" s="7" t="n">
        <v>1</v>
      </c>
      <c r="I1395" s="7" t="n">
        <v>0</v>
      </c>
      <c r="J1395" s="7" t="n">
        <v>0</v>
      </c>
      <c r="K1395" s="7" t="n">
        <v>0</v>
      </c>
      <c r="L1395" s="7" t="n">
        <v>0</v>
      </c>
      <c r="M1395" s="7" t="n">
        <v>1</v>
      </c>
      <c r="N1395" s="7" t="n">
        <v>1.60000002384186</v>
      </c>
      <c r="O1395" s="7" t="n">
        <v>0.0900000035762787</v>
      </c>
      <c r="P1395" s="7" t="s">
        <v>16</v>
      </c>
      <c r="Q1395" s="7" t="s">
        <v>16</v>
      </c>
      <c r="R1395" s="7" t="n">
        <v>-1</v>
      </c>
      <c r="S1395" s="7" t="n">
        <v>0</v>
      </c>
      <c r="T1395" s="7" t="n">
        <v>0</v>
      </c>
      <c r="U1395" s="7" t="n">
        <v>0</v>
      </c>
      <c r="V1395" s="7" t="n">
        <v>0</v>
      </c>
    </row>
    <row r="1396" spans="1:22">
      <c r="A1396" t="s">
        <v>4</v>
      </c>
      <c r="B1396" s="4" t="s">
        <v>5</v>
      </c>
      <c r="C1396" s="4" t="s">
        <v>11</v>
      </c>
      <c r="D1396" s="4" t="s">
        <v>7</v>
      </c>
      <c r="E1396" s="4" t="s">
        <v>7</v>
      </c>
      <c r="F1396" s="4" t="s">
        <v>8</v>
      </c>
    </row>
    <row r="1397" spans="1:22">
      <c r="A1397" t="n">
        <v>17901</v>
      </c>
      <c r="B1397" s="23" t="n">
        <v>20</v>
      </c>
      <c r="C1397" s="7" t="n">
        <v>0</v>
      </c>
      <c r="D1397" s="7" t="n">
        <v>3</v>
      </c>
      <c r="E1397" s="7" t="n">
        <v>10</v>
      </c>
      <c r="F1397" s="7" t="s">
        <v>234</v>
      </c>
    </row>
    <row r="1398" spans="1:22">
      <c r="A1398" t="s">
        <v>4</v>
      </c>
      <c r="B1398" s="4" t="s">
        <v>5</v>
      </c>
      <c r="C1398" s="4" t="s">
        <v>11</v>
      </c>
    </row>
    <row r="1399" spans="1:22">
      <c r="A1399" t="n">
        <v>17919</v>
      </c>
      <c r="B1399" s="24" t="n">
        <v>16</v>
      </c>
      <c r="C1399" s="7" t="n">
        <v>0</v>
      </c>
    </row>
    <row r="1400" spans="1:22">
      <c r="A1400" t="s">
        <v>4</v>
      </c>
      <c r="B1400" s="4" t="s">
        <v>5</v>
      </c>
      <c r="C1400" s="4" t="s">
        <v>11</v>
      </c>
      <c r="D1400" s="4" t="s">
        <v>7</v>
      </c>
      <c r="E1400" s="4" t="s">
        <v>7</v>
      </c>
      <c r="F1400" s="4" t="s">
        <v>8</v>
      </c>
    </row>
    <row r="1401" spans="1:22">
      <c r="A1401" t="n">
        <v>17922</v>
      </c>
      <c r="B1401" s="23" t="n">
        <v>20</v>
      </c>
      <c r="C1401" s="7" t="n">
        <v>61489</v>
      </c>
      <c r="D1401" s="7" t="n">
        <v>3</v>
      </c>
      <c r="E1401" s="7" t="n">
        <v>10</v>
      </c>
      <c r="F1401" s="7" t="s">
        <v>234</v>
      </c>
    </row>
    <row r="1402" spans="1:22">
      <c r="A1402" t="s">
        <v>4</v>
      </c>
      <c r="B1402" s="4" t="s">
        <v>5</v>
      </c>
      <c r="C1402" s="4" t="s">
        <v>11</v>
      </c>
    </row>
    <row r="1403" spans="1:22">
      <c r="A1403" t="n">
        <v>17940</v>
      </c>
      <c r="B1403" s="24" t="n">
        <v>16</v>
      </c>
      <c r="C1403" s="7" t="n">
        <v>0</v>
      </c>
    </row>
    <row r="1404" spans="1:22">
      <c r="A1404" t="s">
        <v>4</v>
      </c>
      <c r="B1404" s="4" t="s">
        <v>5</v>
      </c>
      <c r="C1404" s="4" t="s">
        <v>11</v>
      </c>
      <c r="D1404" s="4" t="s">
        <v>7</v>
      </c>
      <c r="E1404" s="4" t="s">
        <v>7</v>
      </c>
      <c r="F1404" s="4" t="s">
        <v>8</v>
      </c>
    </row>
    <row r="1405" spans="1:22">
      <c r="A1405" t="n">
        <v>17943</v>
      </c>
      <c r="B1405" s="23" t="n">
        <v>20</v>
      </c>
      <c r="C1405" s="7" t="n">
        <v>61490</v>
      </c>
      <c r="D1405" s="7" t="n">
        <v>3</v>
      </c>
      <c r="E1405" s="7" t="n">
        <v>10</v>
      </c>
      <c r="F1405" s="7" t="s">
        <v>234</v>
      </c>
    </row>
    <row r="1406" spans="1:22">
      <c r="A1406" t="s">
        <v>4</v>
      </c>
      <c r="B1406" s="4" t="s">
        <v>5</v>
      </c>
      <c r="C1406" s="4" t="s">
        <v>11</v>
      </c>
    </row>
    <row r="1407" spans="1:22">
      <c r="A1407" t="n">
        <v>17961</v>
      </c>
      <c r="B1407" s="24" t="n">
        <v>16</v>
      </c>
      <c r="C1407" s="7" t="n">
        <v>0</v>
      </c>
    </row>
    <row r="1408" spans="1:22">
      <c r="A1408" t="s">
        <v>4</v>
      </c>
      <c r="B1408" s="4" t="s">
        <v>5</v>
      </c>
      <c r="C1408" s="4" t="s">
        <v>11</v>
      </c>
      <c r="D1408" s="4" t="s">
        <v>7</v>
      </c>
      <c r="E1408" s="4" t="s">
        <v>7</v>
      </c>
      <c r="F1408" s="4" t="s">
        <v>8</v>
      </c>
    </row>
    <row r="1409" spans="1:22">
      <c r="A1409" t="n">
        <v>17964</v>
      </c>
      <c r="B1409" s="23" t="n">
        <v>20</v>
      </c>
      <c r="C1409" s="7" t="n">
        <v>61488</v>
      </c>
      <c r="D1409" s="7" t="n">
        <v>3</v>
      </c>
      <c r="E1409" s="7" t="n">
        <v>10</v>
      </c>
      <c r="F1409" s="7" t="s">
        <v>234</v>
      </c>
    </row>
    <row r="1410" spans="1:22">
      <c r="A1410" t="s">
        <v>4</v>
      </c>
      <c r="B1410" s="4" t="s">
        <v>5</v>
      </c>
      <c r="C1410" s="4" t="s">
        <v>11</v>
      </c>
    </row>
    <row r="1411" spans="1:22">
      <c r="A1411" t="n">
        <v>17982</v>
      </c>
      <c r="B1411" s="24" t="n">
        <v>16</v>
      </c>
      <c r="C1411" s="7" t="n">
        <v>0</v>
      </c>
    </row>
    <row r="1412" spans="1:22">
      <c r="A1412" t="s">
        <v>4</v>
      </c>
      <c r="B1412" s="4" t="s">
        <v>5</v>
      </c>
      <c r="C1412" s="4" t="s">
        <v>11</v>
      </c>
      <c r="D1412" s="4" t="s">
        <v>7</v>
      </c>
      <c r="E1412" s="4" t="s">
        <v>7</v>
      </c>
      <c r="F1412" s="4" t="s">
        <v>8</v>
      </c>
    </row>
    <row r="1413" spans="1:22">
      <c r="A1413" t="n">
        <v>17985</v>
      </c>
      <c r="B1413" s="23" t="n">
        <v>20</v>
      </c>
      <c r="C1413" s="7" t="n">
        <v>3</v>
      </c>
      <c r="D1413" s="7" t="n">
        <v>3</v>
      </c>
      <c r="E1413" s="7" t="n">
        <v>10</v>
      </c>
      <c r="F1413" s="7" t="s">
        <v>234</v>
      </c>
    </row>
    <row r="1414" spans="1:22">
      <c r="A1414" t="s">
        <v>4</v>
      </c>
      <c r="B1414" s="4" t="s">
        <v>5</v>
      </c>
      <c r="C1414" s="4" t="s">
        <v>11</v>
      </c>
    </row>
    <row r="1415" spans="1:22">
      <c r="A1415" t="n">
        <v>18003</v>
      </c>
      <c r="B1415" s="24" t="n">
        <v>16</v>
      </c>
      <c r="C1415" s="7" t="n">
        <v>0</v>
      </c>
    </row>
    <row r="1416" spans="1:22">
      <c r="A1416" t="s">
        <v>4</v>
      </c>
      <c r="B1416" s="4" t="s">
        <v>5</v>
      </c>
      <c r="C1416" s="4" t="s">
        <v>11</v>
      </c>
      <c r="D1416" s="4" t="s">
        <v>7</v>
      </c>
      <c r="E1416" s="4" t="s">
        <v>7</v>
      </c>
      <c r="F1416" s="4" t="s">
        <v>8</v>
      </c>
    </row>
    <row r="1417" spans="1:22">
      <c r="A1417" t="n">
        <v>18006</v>
      </c>
      <c r="B1417" s="23" t="n">
        <v>20</v>
      </c>
      <c r="C1417" s="7" t="n">
        <v>5</v>
      </c>
      <c r="D1417" s="7" t="n">
        <v>3</v>
      </c>
      <c r="E1417" s="7" t="n">
        <v>10</v>
      </c>
      <c r="F1417" s="7" t="s">
        <v>234</v>
      </c>
    </row>
    <row r="1418" spans="1:22">
      <c r="A1418" t="s">
        <v>4</v>
      </c>
      <c r="B1418" s="4" t="s">
        <v>5</v>
      </c>
      <c r="C1418" s="4" t="s">
        <v>11</v>
      </c>
    </row>
    <row r="1419" spans="1:22">
      <c r="A1419" t="n">
        <v>18024</v>
      </c>
      <c r="B1419" s="24" t="n">
        <v>16</v>
      </c>
      <c r="C1419" s="7" t="n">
        <v>0</v>
      </c>
    </row>
    <row r="1420" spans="1:22">
      <c r="A1420" t="s">
        <v>4</v>
      </c>
      <c r="B1420" s="4" t="s">
        <v>5</v>
      </c>
      <c r="C1420" s="4" t="s">
        <v>11</v>
      </c>
      <c r="D1420" s="4" t="s">
        <v>7</v>
      </c>
      <c r="E1420" s="4" t="s">
        <v>7</v>
      </c>
      <c r="F1420" s="4" t="s">
        <v>8</v>
      </c>
    </row>
    <row r="1421" spans="1:22">
      <c r="A1421" t="n">
        <v>18027</v>
      </c>
      <c r="B1421" s="23" t="n">
        <v>20</v>
      </c>
      <c r="C1421" s="7" t="n">
        <v>7032</v>
      </c>
      <c r="D1421" s="7" t="n">
        <v>3</v>
      </c>
      <c r="E1421" s="7" t="n">
        <v>10</v>
      </c>
      <c r="F1421" s="7" t="s">
        <v>234</v>
      </c>
    </row>
    <row r="1422" spans="1:22">
      <c r="A1422" t="s">
        <v>4</v>
      </c>
      <c r="B1422" s="4" t="s">
        <v>5</v>
      </c>
      <c r="C1422" s="4" t="s">
        <v>11</v>
      </c>
    </row>
    <row r="1423" spans="1:22">
      <c r="A1423" t="n">
        <v>18045</v>
      </c>
      <c r="B1423" s="24" t="n">
        <v>16</v>
      </c>
      <c r="C1423" s="7" t="n">
        <v>0</v>
      </c>
    </row>
    <row r="1424" spans="1:22">
      <c r="A1424" t="s">
        <v>4</v>
      </c>
      <c r="B1424" s="4" t="s">
        <v>5</v>
      </c>
      <c r="C1424" s="4" t="s">
        <v>11</v>
      </c>
      <c r="D1424" s="4" t="s">
        <v>7</v>
      </c>
      <c r="E1424" s="4" t="s">
        <v>7</v>
      </c>
      <c r="F1424" s="4" t="s">
        <v>8</v>
      </c>
    </row>
    <row r="1425" spans="1:6">
      <c r="A1425" t="n">
        <v>18048</v>
      </c>
      <c r="B1425" s="23" t="n">
        <v>20</v>
      </c>
      <c r="C1425" s="7" t="n">
        <v>32</v>
      </c>
      <c r="D1425" s="7" t="n">
        <v>3</v>
      </c>
      <c r="E1425" s="7" t="n">
        <v>10</v>
      </c>
      <c r="F1425" s="7" t="s">
        <v>234</v>
      </c>
    </row>
    <row r="1426" spans="1:6">
      <c r="A1426" t="s">
        <v>4</v>
      </c>
      <c r="B1426" s="4" t="s">
        <v>5</v>
      </c>
      <c r="C1426" s="4" t="s">
        <v>11</v>
      </c>
    </row>
    <row r="1427" spans="1:6">
      <c r="A1427" t="n">
        <v>18066</v>
      </c>
      <c r="B1427" s="24" t="n">
        <v>16</v>
      </c>
      <c r="C1427" s="7" t="n">
        <v>0</v>
      </c>
    </row>
    <row r="1428" spans="1:6">
      <c r="A1428" t="s">
        <v>4</v>
      </c>
      <c r="B1428" s="4" t="s">
        <v>5</v>
      </c>
      <c r="C1428" s="4" t="s">
        <v>11</v>
      </c>
      <c r="D1428" s="4" t="s">
        <v>7</v>
      </c>
      <c r="E1428" s="4" t="s">
        <v>7</v>
      </c>
      <c r="F1428" s="4" t="s">
        <v>8</v>
      </c>
    </row>
    <row r="1429" spans="1:6">
      <c r="A1429" t="n">
        <v>18069</v>
      </c>
      <c r="B1429" s="23" t="n">
        <v>20</v>
      </c>
      <c r="C1429" s="7" t="n">
        <v>7039</v>
      </c>
      <c r="D1429" s="7" t="n">
        <v>3</v>
      </c>
      <c r="E1429" s="7" t="n">
        <v>10</v>
      </c>
      <c r="F1429" s="7" t="s">
        <v>234</v>
      </c>
    </row>
    <row r="1430" spans="1:6">
      <c r="A1430" t="s">
        <v>4</v>
      </c>
      <c r="B1430" s="4" t="s">
        <v>5</v>
      </c>
      <c r="C1430" s="4" t="s">
        <v>11</v>
      </c>
    </row>
    <row r="1431" spans="1:6">
      <c r="A1431" t="n">
        <v>18087</v>
      </c>
      <c r="B1431" s="24" t="n">
        <v>16</v>
      </c>
      <c r="C1431" s="7" t="n">
        <v>0</v>
      </c>
    </row>
    <row r="1432" spans="1:6">
      <c r="A1432" t="s">
        <v>4</v>
      </c>
      <c r="B1432" s="4" t="s">
        <v>5</v>
      </c>
      <c r="C1432" s="4" t="s">
        <v>11</v>
      </c>
      <c r="D1432" s="4" t="s">
        <v>7</v>
      </c>
      <c r="E1432" s="4" t="s">
        <v>7</v>
      </c>
      <c r="F1432" s="4" t="s">
        <v>8</v>
      </c>
    </row>
    <row r="1433" spans="1:6">
      <c r="A1433" t="n">
        <v>18090</v>
      </c>
      <c r="B1433" s="23" t="n">
        <v>20</v>
      </c>
      <c r="C1433" s="7" t="n">
        <v>7038</v>
      </c>
      <c r="D1433" s="7" t="n">
        <v>3</v>
      </c>
      <c r="E1433" s="7" t="n">
        <v>10</v>
      </c>
      <c r="F1433" s="7" t="s">
        <v>234</v>
      </c>
    </row>
    <row r="1434" spans="1:6">
      <c r="A1434" t="s">
        <v>4</v>
      </c>
      <c r="B1434" s="4" t="s">
        <v>5</v>
      </c>
      <c r="C1434" s="4" t="s">
        <v>11</v>
      </c>
    </row>
    <row r="1435" spans="1:6">
      <c r="A1435" t="n">
        <v>18108</v>
      </c>
      <c r="B1435" s="24" t="n">
        <v>16</v>
      </c>
      <c r="C1435" s="7" t="n">
        <v>0</v>
      </c>
    </row>
    <row r="1436" spans="1:6">
      <c r="A1436" t="s">
        <v>4</v>
      </c>
      <c r="B1436" s="4" t="s">
        <v>5</v>
      </c>
      <c r="C1436" s="4" t="s">
        <v>7</v>
      </c>
      <c r="D1436" s="4" t="s">
        <v>7</v>
      </c>
      <c r="E1436" s="4" t="s">
        <v>7</v>
      </c>
      <c r="F1436" s="4" t="s">
        <v>7</v>
      </c>
    </row>
    <row r="1437" spans="1:6">
      <c r="A1437" t="n">
        <v>18111</v>
      </c>
      <c r="B1437" s="9" t="n">
        <v>14</v>
      </c>
      <c r="C1437" s="7" t="n">
        <v>0</v>
      </c>
      <c r="D1437" s="7" t="n">
        <v>0</v>
      </c>
      <c r="E1437" s="7" t="n">
        <v>32</v>
      </c>
      <c r="F1437" s="7" t="n">
        <v>0</v>
      </c>
    </row>
    <row r="1438" spans="1:6">
      <c r="A1438" t="s">
        <v>4</v>
      </c>
      <c r="B1438" s="4" t="s">
        <v>5</v>
      </c>
      <c r="C1438" s="4" t="s">
        <v>7</v>
      </c>
    </row>
    <row r="1439" spans="1:6">
      <c r="A1439" t="n">
        <v>18116</v>
      </c>
      <c r="B1439" s="49" t="n">
        <v>116</v>
      </c>
      <c r="C1439" s="7" t="n">
        <v>0</v>
      </c>
    </row>
    <row r="1440" spans="1:6">
      <c r="A1440" t="s">
        <v>4</v>
      </c>
      <c r="B1440" s="4" t="s">
        <v>5</v>
      </c>
      <c r="C1440" s="4" t="s">
        <v>7</v>
      </c>
      <c r="D1440" s="4" t="s">
        <v>11</v>
      </c>
    </row>
    <row r="1441" spans="1:6">
      <c r="A1441" t="n">
        <v>18118</v>
      </c>
      <c r="B1441" s="49" t="n">
        <v>116</v>
      </c>
      <c r="C1441" s="7" t="n">
        <v>2</v>
      </c>
      <c r="D1441" s="7" t="n">
        <v>1</v>
      </c>
    </row>
    <row r="1442" spans="1:6">
      <c r="A1442" t="s">
        <v>4</v>
      </c>
      <c r="B1442" s="4" t="s">
        <v>5</v>
      </c>
      <c r="C1442" s="4" t="s">
        <v>7</v>
      </c>
      <c r="D1442" s="4" t="s">
        <v>15</v>
      </c>
    </row>
    <row r="1443" spans="1:6">
      <c r="A1443" t="n">
        <v>18122</v>
      </c>
      <c r="B1443" s="49" t="n">
        <v>116</v>
      </c>
      <c r="C1443" s="7" t="n">
        <v>5</v>
      </c>
      <c r="D1443" s="7" t="n">
        <v>1112014848</v>
      </c>
    </row>
    <row r="1444" spans="1:6">
      <c r="A1444" t="s">
        <v>4</v>
      </c>
      <c r="B1444" s="4" t="s">
        <v>5</v>
      </c>
      <c r="C1444" s="4" t="s">
        <v>7</v>
      </c>
      <c r="D1444" s="4" t="s">
        <v>11</v>
      </c>
    </row>
    <row r="1445" spans="1:6">
      <c r="A1445" t="n">
        <v>18128</v>
      </c>
      <c r="B1445" s="49" t="n">
        <v>116</v>
      </c>
      <c r="C1445" s="7" t="n">
        <v>6</v>
      </c>
      <c r="D1445" s="7" t="n">
        <v>1</v>
      </c>
    </row>
    <row r="1446" spans="1:6">
      <c r="A1446" t="s">
        <v>4</v>
      </c>
      <c r="B1446" s="4" t="s">
        <v>5</v>
      </c>
      <c r="C1446" s="4" t="s">
        <v>11</v>
      </c>
      <c r="D1446" s="4" t="s">
        <v>13</v>
      </c>
      <c r="E1446" s="4" t="s">
        <v>13</v>
      </c>
      <c r="F1446" s="4" t="s">
        <v>13</v>
      </c>
      <c r="G1446" s="4" t="s">
        <v>13</v>
      </c>
    </row>
    <row r="1447" spans="1:6">
      <c r="A1447" t="n">
        <v>18132</v>
      </c>
      <c r="B1447" s="19" t="n">
        <v>46</v>
      </c>
      <c r="C1447" s="7" t="n">
        <v>0</v>
      </c>
      <c r="D1447" s="7" t="n">
        <v>10.5900001525879</v>
      </c>
      <c r="E1447" s="7" t="n">
        <v>0</v>
      </c>
      <c r="F1447" s="7" t="n">
        <v>-6.69000005722046</v>
      </c>
      <c r="G1447" s="7" t="n">
        <v>260.200012207031</v>
      </c>
    </row>
    <row r="1448" spans="1:6">
      <c r="A1448" t="s">
        <v>4</v>
      </c>
      <c r="B1448" s="4" t="s">
        <v>5</v>
      </c>
      <c r="C1448" s="4" t="s">
        <v>11</v>
      </c>
      <c r="D1448" s="4" t="s">
        <v>13</v>
      </c>
      <c r="E1448" s="4" t="s">
        <v>13</v>
      </c>
      <c r="F1448" s="4" t="s">
        <v>13</v>
      </c>
      <c r="G1448" s="4" t="s">
        <v>13</v>
      </c>
    </row>
    <row r="1449" spans="1:6">
      <c r="A1449" t="n">
        <v>18151</v>
      </c>
      <c r="B1449" s="19" t="n">
        <v>46</v>
      </c>
      <c r="C1449" s="7" t="n">
        <v>61489</v>
      </c>
      <c r="D1449" s="7" t="n">
        <v>10.4499998092651</v>
      </c>
      <c r="E1449" s="7" t="n">
        <v>0</v>
      </c>
      <c r="F1449" s="7" t="n">
        <v>-6.07999992370605</v>
      </c>
      <c r="G1449" s="7" t="n">
        <v>222.899993896484</v>
      </c>
    </row>
    <row r="1450" spans="1:6">
      <c r="A1450" t="s">
        <v>4</v>
      </c>
      <c r="B1450" s="4" t="s">
        <v>5</v>
      </c>
      <c r="C1450" s="4" t="s">
        <v>11</v>
      </c>
      <c r="D1450" s="4" t="s">
        <v>13</v>
      </c>
      <c r="E1450" s="4" t="s">
        <v>13</v>
      </c>
      <c r="F1450" s="4" t="s">
        <v>13</v>
      </c>
      <c r="G1450" s="4" t="s">
        <v>13</v>
      </c>
    </row>
    <row r="1451" spans="1:6">
      <c r="A1451" t="n">
        <v>18170</v>
      </c>
      <c r="B1451" s="19" t="n">
        <v>46</v>
      </c>
      <c r="C1451" s="7" t="n">
        <v>61490</v>
      </c>
      <c r="D1451" s="7" t="n">
        <v>11.1099996566772</v>
      </c>
      <c r="E1451" s="7" t="n">
        <v>0</v>
      </c>
      <c r="F1451" s="7" t="n">
        <v>-5.51999998092651</v>
      </c>
      <c r="G1451" s="7" t="n">
        <v>243</v>
      </c>
    </row>
    <row r="1452" spans="1:6">
      <c r="A1452" t="s">
        <v>4</v>
      </c>
      <c r="B1452" s="4" t="s">
        <v>5</v>
      </c>
      <c r="C1452" s="4" t="s">
        <v>11</v>
      </c>
      <c r="D1452" s="4" t="s">
        <v>13</v>
      </c>
      <c r="E1452" s="4" t="s">
        <v>13</v>
      </c>
      <c r="F1452" s="4" t="s">
        <v>13</v>
      </c>
      <c r="G1452" s="4" t="s">
        <v>13</v>
      </c>
    </row>
    <row r="1453" spans="1:6">
      <c r="A1453" t="n">
        <v>18189</v>
      </c>
      <c r="B1453" s="19" t="n">
        <v>46</v>
      </c>
      <c r="C1453" s="7" t="n">
        <v>61488</v>
      </c>
      <c r="D1453" s="7" t="n">
        <v>12</v>
      </c>
      <c r="E1453" s="7" t="n">
        <v>0</v>
      </c>
      <c r="F1453" s="7" t="n">
        <v>-6.17000007629395</v>
      </c>
      <c r="G1453" s="7" t="n">
        <v>260.200012207031</v>
      </c>
    </row>
    <row r="1454" spans="1:6">
      <c r="A1454" t="s">
        <v>4</v>
      </c>
      <c r="B1454" s="4" t="s">
        <v>5</v>
      </c>
      <c r="C1454" s="4" t="s">
        <v>11</v>
      </c>
      <c r="D1454" s="4" t="s">
        <v>13</v>
      </c>
      <c r="E1454" s="4" t="s">
        <v>13</v>
      </c>
      <c r="F1454" s="4" t="s">
        <v>13</v>
      </c>
      <c r="G1454" s="4" t="s">
        <v>13</v>
      </c>
    </row>
    <row r="1455" spans="1:6">
      <c r="A1455" t="n">
        <v>18208</v>
      </c>
      <c r="B1455" s="19" t="n">
        <v>46</v>
      </c>
      <c r="C1455" s="7" t="n">
        <v>5</v>
      </c>
      <c r="D1455" s="7" t="n">
        <v>11.3900003433228</v>
      </c>
      <c r="E1455" s="7" t="n">
        <v>0</v>
      </c>
      <c r="F1455" s="7" t="n">
        <v>-6.53999996185303</v>
      </c>
      <c r="G1455" s="7" t="n">
        <v>268.799987792969</v>
      </c>
    </row>
    <row r="1456" spans="1:6">
      <c r="A1456" t="s">
        <v>4</v>
      </c>
      <c r="B1456" s="4" t="s">
        <v>5</v>
      </c>
      <c r="C1456" s="4" t="s">
        <v>11</v>
      </c>
      <c r="D1456" s="4" t="s">
        <v>13</v>
      </c>
      <c r="E1456" s="4" t="s">
        <v>13</v>
      </c>
      <c r="F1456" s="4" t="s">
        <v>13</v>
      </c>
      <c r="G1456" s="4" t="s">
        <v>13</v>
      </c>
    </row>
    <row r="1457" spans="1:7">
      <c r="A1457" t="n">
        <v>18227</v>
      </c>
      <c r="B1457" s="19" t="n">
        <v>46</v>
      </c>
      <c r="C1457" s="7" t="n">
        <v>7032</v>
      </c>
      <c r="D1457" s="7" t="n">
        <v>11.0900001525879</v>
      </c>
      <c r="E1457" s="7" t="n">
        <v>0</v>
      </c>
      <c r="F1457" s="7" t="n">
        <v>-7.13000011444092</v>
      </c>
      <c r="G1457" s="7" t="n">
        <v>288.799987792969</v>
      </c>
    </row>
    <row r="1458" spans="1:7">
      <c r="A1458" t="s">
        <v>4</v>
      </c>
      <c r="B1458" s="4" t="s">
        <v>5</v>
      </c>
      <c r="C1458" s="4" t="s">
        <v>11</v>
      </c>
      <c r="D1458" s="4" t="s">
        <v>13</v>
      </c>
      <c r="E1458" s="4" t="s">
        <v>13</v>
      </c>
      <c r="F1458" s="4" t="s">
        <v>13</v>
      </c>
      <c r="G1458" s="4" t="s">
        <v>13</v>
      </c>
    </row>
    <row r="1459" spans="1:7">
      <c r="A1459" t="n">
        <v>18246</v>
      </c>
      <c r="B1459" s="19" t="n">
        <v>46</v>
      </c>
      <c r="C1459" s="7" t="n">
        <v>3</v>
      </c>
      <c r="D1459" s="7" t="n">
        <v>0.0900000035762787</v>
      </c>
      <c r="E1459" s="7" t="n">
        <v>0</v>
      </c>
      <c r="F1459" s="7" t="n">
        <v>-7.90000009536743</v>
      </c>
      <c r="G1459" s="7" t="n">
        <v>0</v>
      </c>
    </row>
    <row r="1460" spans="1:7">
      <c r="A1460" t="s">
        <v>4</v>
      </c>
      <c r="B1460" s="4" t="s">
        <v>5</v>
      </c>
      <c r="C1460" s="4" t="s">
        <v>11</v>
      </c>
      <c r="D1460" s="4" t="s">
        <v>13</v>
      </c>
      <c r="E1460" s="4" t="s">
        <v>13</v>
      </c>
      <c r="F1460" s="4" t="s">
        <v>13</v>
      </c>
      <c r="G1460" s="4" t="s">
        <v>13</v>
      </c>
    </row>
    <row r="1461" spans="1:7">
      <c r="A1461" t="n">
        <v>18265</v>
      </c>
      <c r="B1461" s="19" t="n">
        <v>46</v>
      </c>
      <c r="C1461" s="7" t="n">
        <v>32</v>
      </c>
      <c r="D1461" s="7" t="n">
        <v>0.720000028610229</v>
      </c>
      <c r="E1461" s="7" t="n">
        <v>0</v>
      </c>
      <c r="F1461" s="7" t="n">
        <v>-8.5</v>
      </c>
      <c r="G1461" s="7" t="n">
        <v>0</v>
      </c>
    </row>
    <row r="1462" spans="1:7">
      <c r="A1462" t="s">
        <v>4</v>
      </c>
      <c r="B1462" s="4" t="s">
        <v>5</v>
      </c>
      <c r="C1462" s="4" t="s">
        <v>11</v>
      </c>
      <c r="D1462" s="4" t="s">
        <v>13</v>
      </c>
      <c r="E1462" s="4" t="s">
        <v>13</v>
      </c>
      <c r="F1462" s="4" t="s">
        <v>13</v>
      </c>
      <c r="G1462" s="4" t="s">
        <v>13</v>
      </c>
    </row>
    <row r="1463" spans="1:7">
      <c r="A1463" t="n">
        <v>18284</v>
      </c>
      <c r="B1463" s="19" t="n">
        <v>46</v>
      </c>
      <c r="C1463" s="7" t="n">
        <v>7039</v>
      </c>
      <c r="D1463" s="7" t="n">
        <v>0.5</v>
      </c>
      <c r="E1463" s="7" t="n">
        <v>0</v>
      </c>
      <c r="F1463" s="7" t="n">
        <v>-6.46000003814697</v>
      </c>
      <c r="G1463" s="7" t="n">
        <v>180</v>
      </c>
    </row>
    <row r="1464" spans="1:7">
      <c r="A1464" t="s">
        <v>4</v>
      </c>
      <c r="B1464" s="4" t="s">
        <v>5</v>
      </c>
      <c r="C1464" s="4" t="s">
        <v>11</v>
      </c>
      <c r="D1464" s="4" t="s">
        <v>13</v>
      </c>
      <c r="E1464" s="4" t="s">
        <v>13</v>
      </c>
      <c r="F1464" s="4" t="s">
        <v>13</v>
      </c>
      <c r="G1464" s="4" t="s">
        <v>13</v>
      </c>
    </row>
    <row r="1465" spans="1:7">
      <c r="A1465" t="n">
        <v>18303</v>
      </c>
      <c r="B1465" s="19" t="n">
        <v>46</v>
      </c>
      <c r="C1465" s="7" t="n">
        <v>7038</v>
      </c>
      <c r="D1465" s="7" t="n">
        <v>-0.270000010728836</v>
      </c>
      <c r="E1465" s="7" t="n">
        <v>0</v>
      </c>
      <c r="F1465" s="7" t="n">
        <v>-5.82999992370605</v>
      </c>
      <c r="G1465" s="7" t="n">
        <v>180</v>
      </c>
    </row>
    <row r="1466" spans="1:7">
      <c r="A1466" t="s">
        <v>4</v>
      </c>
      <c r="B1466" s="4" t="s">
        <v>5</v>
      </c>
      <c r="C1466" s="4" t="s">
        <v>8</v>
      </c>
      <c r="D1466" s="4" t="s">
        <v>8</v>
      </c>
    </row>
    <row r="1467" spans="1:7">
      <c r="A1467" t="n">
        <v>18322</v>
      </c>
      <c r="B1467" s="50" t="n">
        <v>70</v>
      </c>
      <c r="C1467" s="7" t="s">
        <v>235</v>
      </c>
      <c r="D1467" s="7" t="s">
        <v>236</v>
      </c>
    </row>
    <row r="1468" spans="1:7">
      <c r="A1468" t="s">
        <v>4</v>
      </c>
      <c r="B1468" s="4" t="s">
        <v>5</v>
      </c>
      <c r="C1468" s="4" t="s">
        <v>7</v>
      </c>
      <c r="D1468" s="4" t="s">
        <v>11</v>
      </c>
      <c r="E1468" s="4" t="s">
        <v>7</v>
      </c>
      <c r="F1468" s="4" t="s">
        <v>8</v>
      </c>
      <c r="G1468" s="4" t="s">
        <v>8</v>
      </c>
      <c r="H1468" s="4" t="s">
        <v>8</v>
      </c>
      <c r="I1468" s="4" t="s">
        <v>8</v>
      </c>
      <c r="J1468" s="4" t="s">
        <v>8</v>
      </c>
      <c r="K1468" s="4" t="s">
        <v>8</v>
      </c>
      <c r="L1468" s="4" t="s">
        <v>8</v>
      </c>
      <c r="M1468" s="4" t="s">
        <v>8</v>
      </c>
      <c r="N1468" s="4" t="s">
        <v>8</v>
      </c>
      <c r="O1468" s="4" t="s">
        <v>8</v>
      </c>
      <c r="P1468" s="4" t="s">
        <v>8</v>
      </c>
      <c r="Q1468" s="4" t="s">
        <v>8</v>
      </c>
      <c r="R1468" s="4" t="s">
        <v>8</v>
      </c>
      <c r="S1468" s="4" t="s">
        <v>8</v>
      </c>
      <c r="T1468" s="4" t="s">
        <v>8</v>
      </c>
      <c r="U1468" s="4" t="s">
        <v>8</v>
      </c>
    </row>
    <row r="1469" spans="1:7">
      <c r="A1469" t="n">
        <v>18338</v>
      </c>
      <c r="B1469" s="20" t="n">
        <v>36</v>
      </c>
      <c r="C1469" s="7" t="n">
        <v>8</v>
      </c>
      <c r="D1469" s="7" t="n">
        <v>3</v>
      </c>
      <c r="E1469" s="7" t="n">
        <v>0</v>
      </c>
      <c r="F1469" s="7" t="s">
        <v>237</v>
      </c>
      <c r="G1469" s="7" t="s">
        <v>238</v>
      </c>
      <c r="H1469" s="7" t="s">
        <v>239</v>
      </c>
      <c r="I1469" s="7" t="s">
        <v>240</v>
      </c>
      <c r="J1469" s="7" t="s">
        <v>16</v>
      </c>
      <c r="K1469" s="7" t="s">
        <v>16</v>
      </c>
      <c r="L1469" s="7" t="s">
        <v>16</v>
      </c>
      <c r="M1469" s="7" t="s">
        <v>16</v>
      </c>
      <c r="N1469" s="7" t="s">
        <v>16</v>
      </c>
      <c r="O1469" s="7" t="s">
        <v>16</v>
      </c>
      <c r="P1469" s="7" t="s">
        <v>16</v>
      </c>
      <c r="Q1469" s="7" t="s">
        <v>16</v>
      </c>
      <c r="R1469" s="7" t="s">
        <v>16</v>
      </c>
      <c r="S1469" s="7" t="s">
        <v>16</v>
      </c>
      <c r="T1469" s="7" t="s">
        <v>16</v>
      </c>
      <c r="U1469" s="7" t="s">
        <v>16</v>
      </c>
    </row>
    <row r="1470" spans="1:7">
      <c r="A1470" t="s">
        <v>4</v>
      </c>
      <c r="B1470" s="4" t="s">
        <v>5</v>
      </c>
      <c r="C1470" s="4" t="s">
        <v>7</v>
      </c>
      <c r="D1470" s="4" t="s">
        <v>11</v>
      </c>
      <c r="E1470" s="4" t="s">
        <v>7</v>
      </c>
      <c r="F1470" s="4" t="s">
        <v>8</v>
      </c>
      <c r="G1470" s="4" t="s">
        <v>8</v>
      </c>
      <c r="H1470" s="4" t="s">
        <v>8</v>
      </c>
      <c r="I1470" s="4" t="s">
        <v>8</v>
      </c>
      <c r="J1470" s="4" t="s">
        <v>8</v>
      </c>
      <c r="K1470" s="4" t="s">
        <v>8</v>
      </c>
      <c r="L1470" s="4" t="s">
        <v>8</v>
      </c>
      <c r="M1470" s="4" t="s">
        <v>8</v>
      </c>
      <c r="N1470" s="4" t="s">
        <v>8</v>
      </c>
      <c r="O1470" s="4" t="s">
        <v>8</v>
      </c>
      <c r="P1470" s="4" t="s">
        <v>8</v>
      </c>
      <c r="Q1470" s="4" t="s">
        <v>8</v>
      </c>
      <c r="R1470" s="4" t="s">
        <v>8</v>
      </c>
      <c r="S1470" s="4" t="s">
        <v>8</v>
      </c>
      <c r="T1470" s="4" t="s">
        <v>8</v>
      </c>
      <c r="U1470" s="4" t="s">
        <v>8</v>
      </c>
    </row>
    <row r="1471" spans="1:7">
      <c r="A1471" t="n">
        <v>18401</v>
      </c>
      <c r="B1471" s="20" t="n">
        <v>36</v>
      </c>
      <c r="C1471" s="7" t="n">
        <v>8</v>
      </c>
      <c r="D1471" s="7" t="n">
        <v>7039</v>
      </c>
      <c r="E1471" s="7" t="n">
        <v>0</v>
      </c>
      <c r="F1471" s="7" t="s">
        <v>241</v>
      </c>
      <c r="G1471" s="7" t="s">
        <v>242</v>
      </c>
      <c r="H1471" s="7" t="s">
        <v>16</v>
      </c>
      <c r="I1471" s="7" t="s">
        <v>16</v>
      </c>
      <c r="J1471" s="7" t="s">
        <v>16</v>
      </c>
      <c r="K1471" s="7" t="s">
        <v>16</v>
      </c>
      <c r="L1471" s="7" t="s">
        <v>16</v>
      </c>
      <c r="M1471" s="7" t="s">
        <v>16</v>
      </c>
      <c r="N1471" s="7" t="s">
        <v>16</v>
      </c>
      <c r="O1471" s="7" t="s">
        <v>16</v>
      </c>
      <c r="P1471" s="7" t="s">
        <v>16</v>
      </c>
      <c r="Q1471" s="7" t="s">
        <v>16</v>
      </c>
      <c r="R1471" s="7" t="s">
        <v>16</v>
      </c>
      <c r="S1471" s="7" t="s">
        <v>16</v>
      </c>
      <c r="T1471" s="7" t="s">
        <v>16</v>
      </c>
      <c r="U1471" s="7" t="s">
        <v>16</v>
      </c>
    </row>
    <row r="1472" spans="1:7">
      <c r="A1472" t="s">
        <v>4</v>
      </c>
      <c r="B1472" s="4" t="s">
        <v>5</v>
      </c>
      <c r="C1472" s="4" t="s">
        <v>7</v>
      </c>
      <c r="D1472" s="4" t="s">
        <v>11</v>
      </c>
      <c r="E1472" s="4" t="s">
        <v>7</v>
      </c>
      <c r="F1472" s="4" t="s">
        <v>8</v>
      </c>
      <c r="G1472" s="4" t="s">
        <v>8</v>
      </c>
      <c r="H1472" s="4" t="s">
        <v>8</v>
      </c>
      <c r="I1472" s="4" t="s">
        <v>8</v>
      </c>
      <c r="J1472" s="4" t="s">
        <v>8</v>
      </c>
      <c r="K1472" s="4" t="s">
        <v>8</v>
      </c>
      <c r="L1472" s="4" t="s">
        <v>8</v>
      </c>
      <c r="M1472" s="4" t="s">
        <v>8</v>
      </c>
      <c r="N1472" s="4" t="s">
        <v>8</v>
      </c>
      <c r="O1472" s="4" t="s">
        <v>8</v>
      </c>
      <c r="P1472" s="4" t="s">
        <v>8</v>
      </c>
      <c r="Q1472" s="4" t="s">
        <v>8</v>
      </c>
      <c r="R1472" s="4" t="s">
        <v>8</v>
      </c>
      <c r="S1472" s="4" t="s">
        <v>8</v>
      </c>
      <c r="T1472" s="4" t="s">
        <v>8</v>
      </c>
      <c r="U1472" s="4" t="s">
        <v>8</v>
      </c>
    </row>
    <row r="1473" spans="1:21">
      <c r="A1473" t="n">
        <v>18445</v>
      </c>
      <c r="B1473" s="20" t="n">
        <v>36</v>
      </c>
      <c r="C1473" s="7" t="n">
        <v>8</v>
      </c>
      <c r="D1473" s="7" t="n">
        <v>7038</v>
      </c>
      <c r="E1473" s="7" t="n">
        <v>0</v>
      </c>
      <c r="F1473" s="7" t="s">
        <v>243</v>
      </c>
      <c r="G1473" s="7" t="s">
        <v>16</v>
      </c>
      <c r="H1473" s="7" t="s">
        <v>16</v>
      </c>
      <c r="I1473" s="7" t="s">
        <v>16</v>
      </c>
      <c r="J1473" s="7" t="s">
        <v>16</v>
      </c>
      <c r="K1473" s="7" t="s">
        <v>16</v>
      </c>
      <c r="L1473" s="7" t="s">
        <v>16</v>
      </c>
      <c r="M1473" s="7" t="s">
        <v>16</v>
      </c>
      <c r="N1473" s="7" t="s">
        <v>16</v>
      </c>
      <c r="O1473" s="7" t="s">
        <v>16</v>
      </c>
      <c r="P1473" s="7" t="s">
        <v>16</v>
      </c>
      <c r="Q1473" s="7" t="s">
        <v>16</v>
      </c>
      <c r="R1473" s="7" t="s">
        <v>16</v>
      </c>
      <c r="S1473" s="7" t="s">
        <v>16</v>
      </c>
      <c r="T1473" s="7" t="s">
        <v>16</v>
      </c>
      <c r="U1473" s="7" t="s">
        <v>16</v>
      </c>
    </row>
    <row r="1474" spans="1:21">
      <c r="A1474" t="s">
        <v>4</v>
      </c>
      <c r="B1474" s="4" t="s">
        <v>5</v>
      </c>
      <c r="C1474" s="4" t="s">
        <v>7</v>
      </c>
      <c r="D1474" s="4" t="s">
        <v>11</v>
      </c>
      <c r="E1474" s="4" t="s">
        <v>7</v>
      </c>
      <c r="F1474" s="4" t="s">
        <v>8</v>
      </c>
      <c r="G1474" s="4" t="s">
        <v>8</v>
      </c>
      <c r="H1474" s="4" t="s">
        <v>8</v>
      </c>
      <c r="I1474" s="4" t="s">
        <v>8</v>
      </c>
      <c r="J1474" s="4" t="s">
        <v>8</v>
      </c>
      <c r="K1474" s="4" t="s">
        <v>8</v>
      </c>
      <c r="L1474" s="4" t="s">
        <v>8</v>
      </c>
      <c r="M1474" s="4" t="s">
        <v>8</v>
      </c>
      <c r="N1474" s="4" t="s">
        <v>8</v>
      </c>
      <c r="O1474" s="4" t="s">
        <v>8</v>
      </c>
      <c r="P1474" s="4" t="s">
        <v>8</v>
      </c>
      <c r="Q1474" s="4" t="s">
        <v>8</v>
      </c>
      <c r="R1474" s="4" t="s">
        <v>8</v>
      </c>
      <c r="S1474" s="4" t="s">
        <v>8</v>
      </c>
      <c r="T1474" s="4" t="s">
        <v>8</v>
      </c>
      <c r="U1474" s="4" t="s">
        <v>8</v>
      </c>
    </row>
    <row r="1475" spans="1:21">
      <c r="A1475" t="n">
        <v>18480</v>
      </c>
      <c r="B1475" s="20" t="n">
        <v>36</v>
      </c>
      <c r="C1475" s="7" t="n">
        <v>8</v>
      </c>
      <c r="D1475" s="7" t="n">
        <v>32</v>
      </c>
      <c r="E1475" s="7" t="n">
        <v>0</v>
      </c>
      <c r="F1475" s="7" t="s">
        <v>244</v>
      </c>
      <c r="G1475" s="7" t="s">
        <v>16</v>
      </c>
      <c r="H1475" s="7" t="s">
        <v>16</v>
      </c>
      <c r="I1475" s="7" t="s">
        <v>16</v>
      </c>
      <c r="J1475" s="7" t="s">
        <v>16</v>
      </c>
      <c r="K1475" s="7" t="s">
        <v>16</v>
      </c>
      <c r="L1475" s="7" t="s">
        <v>16</v>
      </c>
      <c r="M1475" s="7" t="s">
        <v>16</v>
      </c>
      <c r="N1475" s="7" t="s">
        <v>16</v>
      </c>
      <c r="O1475" s="7" t="s">
        <v>16</v>
      </c>
      <c r="P1475" s="7" t="s">
        <v>16</v>
      </c>
      <c r="Q1475" s="7" t="s">
        <v>16</v>
      </c>
      <c r="R1475" s="7" t="s">
        <v>16</v>
      </c>
      <c r="S1475" s="7" t="s">
        <v>16</v>
      </c>
      <c r="T1475" s="7" t="s">
        <v>16</v>
      </c>
      <c r="U1475" s="7" t="s">
        <v>16</v>
      </c>
    </row>
    <row r="1476" spans="1:21">
      <c r="A1476" t="s">
        <v>4</v>
      </c>
      <c r="B1476" s="4" t="s">
        <v>5</v>
      </c>
      <c r="C1476" s="4" t="s">
        <v>11</v>
      </c>
      <c r="D1476" s="4" t="s">
        <v>7</v>
      </c>
      <c r="E1476" s="4" t="s">
        <v>8</v>
      </c>
      <c r="F1476" s="4" t="s">
        <v>13</v>
      </c>
      <c r="G1476" s="4" t="s">
        <v>13</v>
      </c>
      <c r="H1476" s="4" t="s">
        <v>13</v>
      </c>
    </row>
    <row r="1477" spans="1:21">
      <c r="A1477" t="n">
        <v>18511</v>
      </c>
      <c r="B1477" s="21" t="n">
        <v>48</v>
      </c>
      <c r="C1477" s="7" t="n">
        <v>3</v>
      </c>
      <c r="D1477" s="7" t="n">
        <v>0</v>
      </c>
      <c r="E1477" s="7" t="s">
        <v>237</v>
      </c>
      <c r="F1477" s="7" t="n">
        <v>-1</v>
      </c>
      <c r="G1477" s="7" t="n">
        <v>1</v>
      </c>
      <c r="H1477" s="7" t="n">
        <v>1.40129846432482e-45</v>
      </c>
    </row>
    <row r="1478" spans="1:21">
      <c r="A1478" t="s">
        <v>4</v>
      </c>
      <c r="B1478" s="4" t="s">
        <v>5</v>
      </c>
      <c r="C1478" s="4" t="s">
        <v>11</v>
      </c>
      <c r="D1478" s="4" t="s">
        <v>11</v>
      </c>
      <c r="E1478" s="4" t="s">
        <v>11</v>
      </c>
    </row>
    <row r="1479" spans="1:21">
      <c r="A1479" t="n">
        <v>18539</v>
      </c>
      <c r="B1479" s="31" t="n">
        <v>61</v>
      </c>
      <c r="C1479" s="7" t="n">
        <v>7039</v>
      </c>
      <c r="D1479" s="7" t="n">
        <v>3</v>
      </c>
      <c r="E1479" s="7" t="n">
        <v>1000</v>
      </c>
    </row>
    <row r="1480" spans="1:21">
      <c r="A1480" t="s">
        <v>4</v>
      </c>
      <c r="B1480" s="4" t="s">
        <v>5</v>
      </c>
      <c r="C1480" s="4" t="s">
        <v>11</v>
      </c>
      <c r="D1480" s="4" t="s">
        <v>11</v>
      </c>
      <c r="E1480" s="4" t="s">
        <v>11</v>
      </c>
    </row>
    <row r="1481" spans="1:21">
      <c r="A1481" t="n">
        <v>18546</v>
      </c>
      <c r="B1481" s="31" t="n">
        <v>61</v>
      </c>
      <c r="C1481" s="7" t="n">
        <v>7038</v>
      </c>
      <c r="D1481" s="7" t="n">
        <v>3</v>
      </c>
      <c r="E1481" s="7" t="n">
        <v>1000</v>
      </c>
    </row>
    <row r="1482" spans="1:21">
      <c r="A1482" t="s">
        <v>4</v>
      </c>
      <c r="B1482" s="4" t="s">
        <v>5</v>
      </c>
      <c r="C1482" s="4" t="s">
        <v>7</v>
      </c>
      <c r="D1482" s="4" t="s">
        <v>7</v>
      </c>
      <c r="E1482" s="4" t="s">
        <v>13</v>
      </c>
      <c r="F1482" s="4" t="s">
        <v>13</v>
      </c>
      <c r="G1482" s="4" t="s">
        <v>13</v>
      </c>
      <c r="H1482" s="4" t="s">
        <v>11</v>
      </c>
    </row>
    <row r="1483" spans="1:21">
      <c r="A1483" t="n">
        <v>18553</v>
      </c>
      <c r="B1483" s="51" t="n">
        <v>45</v>
      </c>
      <c r="C1483" s="7" t="n">
        <v>2</v>
      </c>
      <c r="D1483" s="7" t="n">
        <v>3</v>
      </c>
      <c r="E1483" s="7" t="n">
        <v>0.519999980926514</v>
      </c>
      <c r="F1483" s="7" t="n">
        <v>5.01999998092651</v>
      </c>
      <c r="G1483" s="7" t="n">
        <v>2</v>
      </c>
      <c r="H1483" s="7" t="n">
        <v>0</v>
      </c>
    </row>
    <row r="1484" spans="1:21">
      <c r="A1484" t="s">
        <v>4</v>
      </c>
      <c r="B1484" s="4" t="s">
        <v>5</v>
      </c>
      <c r="C1484" s="4" t="s">
        <v>7</v>
      </c>
      <c r="D1484" s="4" t="s">
        <v>7</v>
      </c>
      <c r="E1484" s="4" t="s">
        <v>13</v>
      </c>
      <c r="F1484" s="4" t="s">
        <v>13</v>
      </c>
      <c r="G1484" s="4" t="s">
        <v>13</v>
      </c>
      <c r="H1484" s="4" t="s">
        <v>11</v>
      </c>
      <c r="I1484" s="4" t="s">
        <v>7</v>
      </c>
    </row>
    <row r="1485" spans="1:21">
      <c r="A1485" t="n">
        <v>18570</v>
      </c>
      <c r="B1485" s="51" t="n">
        <v>45</v>
      </c>
      <c r="C1485" s="7" t="n">
        <v>4</v>
      </c>
      <c r="D1485" s="7" t="n">
        <v>3</v>
      </c>
      <c r="E1485" s="7" t="n">
        <v>352.230010986328</v>
      </c>
      <c r="F1485" s="7" t="n">
        <v>18.1000003814697</v>
      </c>
      <c r="G1485" s="7" t="n">
        <v>0</v>
      </c>
      <c r="H1485" s="7" t="n">
        <v>0</v>
      </c>
      <c r="I1485" s="7" t="n">
        <v>0</v>
      </c>
    </row>
    <row r="1486" spans="1:21">
      <c r="A1486" t="s">
        <v>4</v>
      </c>
      <c r="B1486" s="4" t="s">
        <v>5</v>
      </c>
      <c r="C1486" s="4" t="s">
        <v>7</v>
      </c>
      <c r="D1486" s="4" t="s">
        <v>7</v>
      </c>
      <c r="E1486" s="4" t="s">
        <v>13</v>
      </c>
      <c r="F1486" s="4" t="s">
        <v>11</v>
      </c>
    </row>
    <row r="1487" spans="1:21">
      <c r="A1487" t="n">
        <v>18588</v>
      </c>
      <c r="B1487" s="51" t="n">
        <v>45</v>
      </c>
      <c r="C1487" s="7" t="n">
        <v>5</v>
      </c>
      <c r="D1487" s="7" t="n">
        <v>3</v>
      </c>
      <c r="E1487" s="7" t="n">
        <v>6.5</v>
      </c>
      <c r="F1487" s="7" t="n">
        <v>0</v>
      </c>
    </row>
    <row r="1488" spans="1:21">
      <c r="A1488" t="s">
        <v>4</v>
      </c>
      <c r="B1488" s="4" t="s">
        <v>5</v>
      </c>
      <c r="C1488" s="4" t="s">
        <v>7</v>
      </c>
      <c r="D1488" s="4" t="s">
        <v>7</v>
      </c>
      <c r="E1488" s="4" t="s">
        <v>13</v>
      </c>
      <c r="F1488" s="4" t="s">
        <v>11</v>
      </c>
    </row>
    <row r="1489" spans="1:21">
      <c r="A1489" t="n">
        <v>18597</v>
      </c>
      <c r="B1489" s="51" t="n">
        <v>45</v>
      </c>
      <c r="C1489" s="7" t="n">
        <v>11</v>
      </c>
      <c r="D1489" s="7" t="n">
        <v>3</v>
      </c>
      <c r="E1489" s="7" t="n">
        <v>34</v>
      </c>
      <c r="F1489" s="7" t="n">
        <v>0</v>
      </c>
    </row>
    <row r="1490" spans="1:21">
      <c r="A1490" t="s">
        <v>4</v>
      </c>
      <c r="B1490" s="4" t="s">
        <v>5</v>
      </c>
      <c r="C1490" s="4" t="s">
        <v>7</v>
      </c>
      <c r="D1490" s="4" t="s">
        <v>7</v>
      </c>
      <c r="E1490" s="4" t="s">
        <v>13</v>
      </c>
      <c r="F1490" s="4" t="s">
        <v>13</v>
      </c>
      <c r="G1490" s="4" t="s">
        <v>13</v>
      </c>
      <c r="H1490" s="4" t="s">
        <v>11</v>
      </c>
    </row>
    <row r="1491" spans="1:21">
      <c r="A1491" t="n">
        <v>18606</v>
      </c>
      <c r="B1491" s="51" t="n">
        <v>45</v>
      </c>
      <c r="C1491" s="7" t="n">
        <v>2</v>
      </c>
      <c r="D1491" s="7" t="n">
        <v>3</v>
      </c>
      <c r="E1491" s="7" t="n">
        <v>0.800000011920929</v>
      </c>
      <c r="F1491" s="7" t="n">
        <v>1.76999998092651</v>
      </c>
      <c r="G1491" s="7" t="n">
        <v>1.97000002861023</v>
      </c>
      <c r="H1491" s="7" t="n">
        <v>5000</v>
      </c>
    </row>
    <row r="1492" spans="1:21">
      <c r="A1492" t="s">
        <v>4</v>
      </c>
      <c r="B1492" s="4" t="s">
        <v>5</v>
      </c>
      <c r="C1492" s="4" t="s">
        <v>7</v>
      </c>
      <c r="D1492" s="4" t="s">
        <v>7</v>
      </c>
      <c r="E1492" s="4" t="s">
        <v>13</v>
      </c>
      <c r="F1492" s="4" t="s">
        <v>13</v>
      </c>
      <c r="G1492" s="4" t="s">
        <v>13</v>
      </c>
      <c r="H1492" s="4" t="s">
        <v>11</v>
      </c>
      <c r="I1492" s="4" t="s">
        <v>7</v>
      </c>
    </row>
    <row r="1493" spans="1:21">
      <c r="A1493" t="n">
        <v>18623</v>
      </c>
      <c r="B1493" s="51" t="n">
        <v>45</v>
      </c>
      <c r="C1493" s="7" t="n">
        <v>4</v>
      </c>
      <c r="D1493" s="7" t="n">
        <v>3</v>
      </c>
      <c r="E1493" s="7" t="n">
        <v>357.890014648438</v>
      </c>
      <c r="F1493" s="7" t="n">
        <v>7.82999992370605</v>
      </c>
      <c r="G1493" s="7" t="n">
        <v>0</v>
      </c>
      <c r="H1493" s="7" t="n">
        <v>5000</v>
      </c>
      <c r="I1493" s="7" t="n">
        <v>1</v>
      </c>
    </row>
    <row r="1494" spans="1:21">
      <c r="A1494" t="s">
        <v>4</v>
      </c>
      <c r="B1494" s="4" t="s">
        <v>5</v>
      </c>
      <c r="C1494" s="4" t="s">
        <v>7</v>
      </c>
      <c r="D1494" s="4" t="s">
        <v>11</v>
      </c>
      <c r="E1494" s="4" t="s">
        <v>13</v>
      </c>
    </row>
    <row r="1495" spans="1:21">
      <c r="A1495" t="n">
        <v>18641</v>
      </c>
      <c r="B1495" s="39" t="n">
        <v>58</v>
      </c>
      <c r="C1495" s="7" t="n">
        <v>100</v>
      </c>
      <c r="D1495" s="7" t="n">
        <v>1000</v>
      </c>
      <c r="E1495" s="7" t="n">
        <v>1</v>
      </c>
    </row>
    <row r="1496" spans="1:21">
      <c r="A1496" t="s">
        <v>4</v>
      </c>
      <c r="B1496" s="4" t="s">
        <v>5</v>
      </c>
      <c r="C1496" s="4" t="s">
        <v>7</v>
      </c>
      <c r="D1496" s="4" t="s">
        <v>11</v>
      </c>
    </row>
    <row r="1497" spans="1:21">
      <c r="A1497" t="n">
        <v>18649</v>
      </c>
      <c r="B1497" s="39" t="n">
        <v>58</v>
      </c>
      <c r="C1497" s="7" t="n">
        <v>255</v>
      </c>
      <c r="D1497" s="7" t="n">
        <v>0</v>
      </c>
    </row>
    <row r="1498" spans="1:21">
      <c r="A1498" t="s">
        <v>4</v>
      </c>
      <c r="B1498" s="4" t="s">
        <v>5</v>
      </c>
      <c r="C1498" s="4" t="s">
        <v>7</v>
      </c>
      <c r="D1498" s="4" t="s">
        <v>11</v>
      </c>
    </row>
    <row r="1499" spans="1:21">
      <c r="A1499" t="n">
        <v>18653</v>
      </c>
      <c r="B1499" s="51" t="n">
        <v>45</v>
      </c>
      <c r="C1499" s="7" t="n">
        <v>7</v>
      </c>
      <c r="D1499" s="7" t="n">
        <v>255</v>
      </c>
    </row>
    <row r="1500" spans="1:21">
      <c r="A1500" t="s">
        <v>4</v>
      </c>
      <c r="B1500" s="4" t="s">
        <v>5</v>
      </c>
      <c r="C1500" s="4" t="s">
        <v>7</v>
      </c>
      <c r="D1500" s="4" t="s">
        <v>11</v>
      </c>
      <c r="E1500" s="4" t="s">
        <v>13</v>
      </c>
    </row>
    <row r="1501" spans="1:21">
      <c r="A1501" t="n">
        <v>18657</v>
      </c>
      <c r="B1501" s="39" t="n">
        <v>58</v>
      </c>
      <c r="C1501" s="7" t="n">
        <v>101</v>
      </c>
      <c r="D1501" s="7" t="n">
        <v>300</v>
      </c>
      <c r="E1501" s="7" t="n">
        <v>1</v>
      </c>
    </row>
    <row r="1502" spans="1:21">
      <c r="A1502" t="s">
        <v>4</v>
      </c>
      <c r="B1502" s="4" t="s">
        <v>5</v>
      </c>
      <c r="C1502" s="4" t="s">
        <v>7</v>
      </c>
      <c r="D1502" s="4" t="s">
        <v>11</v>
      </c>
    </row>
    <row r="1503" spans="1:21">
      <c r="A1503" t="n">
        <v>18665</v>
      </c>
      <c r="B1503" s="39" t="n">
        <v>58</v>
      </c>
      <c r="C1503" s="7" t="n">
        <v>254</v>
      </c>
      <c r="D1503" s="7" t="n">
        <v>0</v>
      </c>
    </row>
    <row r="1504" spans="1:21">
      <c r="A1504" t="s">
        <v>4</v>
      </c>
      <c r="B1504" s="4" t="s">
        <v>5</v>
      </c>
      <c r="C1504" s="4" t="s">
        <v>7</v>
      </c>
      <c r="D1504" s="4" t="s">
        <v>7</v>
      </c>
      <c r="E1504" s="4" t="s">
        <v>13</v>
      </c>
      <c r="F1504" s="4" t="s">
        <v>13</v>
      </c>
      <c r="G1504" s="4" t="s">
        <v>13</v>
      </c>
      <c r="H1504" s="4" t="s">
        <v>11</v>
      </c>
    </row>
    <row r="1505" spans="1:9">
      <c r="A1505" t="n">
        <v>18669</v>
      </c>
      <c r="B1505" s="51" t="n">
        <v>45</v>
      </c>
      <c r="C1505" s="7" t="n">
        <v>2</v>
      </c>
      <c r="D1505" s="7" t="n">
        <v>3</v>
      </c>
      <c r="E1505" s="7" t="n">
        <v>0.0399999991059303</v>
      </c>
      <c r="F1505" s="7" t="n">
        <v>1.25</v>
      </c>
      <c r="G1505" s="7" t="n">
        <v>-7.44000005722046</v>
      </c>
      <c r="H1505" s="7" t="n">
        <v>0</v>
      </c>
    </row>
    <row r="1506" spans="1:9">
      <c r="A1506" t="s">
        <v>4</v>
      </c>
      <c r="B1506" s="4" t="s">
        <v>5</v>
      </c>
      <c r="C1506" s="4" t="s">
        <v>7</v>
      </c>
      <c r="D1506" s="4" t="s">
        <v>7</v>
      </c>
      <c r="E1506" s="4" t="s">
        <v>13</v>
      </c>
      <c r="F1506" s="4" t="s">
        <v>13</v>
      </c>
      <c r="G1506" s="4" t="s">
        <v>13</v>
      </c>
      <c r="H1506" s="4" t="s">
        <v>11</v>
      </c>
      <c r="I1506" s="4" t="s">
        <v>7</v>
      </c>
    </row>
    <row r="1507" spans="1:9">
      <c r="A1507" t="n">
        <v>18686</v>
      </c>
      <c r="B1507" s="51" t="n">
        <v>45</v>
      </c>
      <c r="C1507" s="7" t="n">
        <v>4</v>
      </c>
      <c r="D1507" s="7" t="n">
        <v>3</v>
      </c>
      <c r="E1507" s="7" t="n">
        <v>10.0900001525879</v>
      </c>
      <c r="F1507" s="7" t="n">
        <v>358.279998779297</v>
      </c>
      <c r="G1507" s="7" t="n">
        <v>0</v>
      </c>
      <c r="H1507" s="7" t="n">
        <v>0</v>
      </c>
      <c r="I1507" s="7" t="n">
        <v>0</v>
      </c>
    </row>
    <row r="1508" spans="1:9">
      <c r="A1508" t="s">
        <v>4</v>
      </c>
      <c r="B1508" s="4" t="s">
        <v>5</v>
      </c>
      <c r="C1508" s="4" t="s">
        <v>7</v>
      </c>
      <c r="D1508" s="4" t="s">
        <v>7</v>
      </c>
      <c r="E1508" s="4" t="s">
        <v>13</v>
      </c>
      <c r="F1508" s="4" t="s">
        <v>11</v>
      </c>
    </row>
    <row r="1509" spans="1:9">
      <c r="A1509" t="n">
        <v>18704</v>
      </c>
      <c r="B1509" s="51" t="n">
        <v>45</v>
      </c>
      <c r="C1509" s="7" t="n">
        <v>5</v>
      </c>
      <c r="D1509" s="7" t="n">
        <v>3</v>
      </c>
      <c r="E1509" s="7" t="n">
        <v>3.20000004768372</v>
      </c>
      <c r="F1509" s="7" t="n">
        <v>0</v>
      </c>
    </row>
    <row r="1510" spans="1:9">
      <c r="A1510" t="s">
        <v>4</v>
      </c>
      <c r="B1510" s="4" t="s">
        <v>5</v>
      </c>
      <c r="C1510" s="4" t="s">
        <v>7</v>
      </c>
      <c r="D1510" s="4" t="s">
        <v>7</v>
      </c>
      <c r="E1510" s="4" t="s">
        <v>13</v>
      </c>
      <c r="F1510" s="4" t="s">
        <v>11</v>
      </c>
    </row>
    <row r="1511" spans="1:9">
      <c r="A1511" t="n">
        <v>18713</v>
      </c>
      <c r="B1511" s="51" t="n">
        <v>45</v>
      </c>
      <c r="C1511" s="7" t="n">
        <v>11</v>
      </c>
      <c r="D1511" s="7" t="n">
        <v>3</v>
      </c>
      <c r="E1511" s="7" t="n">
        <v>34</v>
      </c>
      <c r="F1511" s="7" t="n">
        <v>0</v>
      </c>
    </row>
    <row r="1512" spans="1:9">
      <c r="A1512" t="s">
        <v>4</v>
      </c>
      <c r="B1512" s="4" t="s">
        <v>5</v>
      </c>
      <c r="C1512" s="4" t="s">
        <v>7</v>
      </c>
      <c r="D1512" s="4" t="s">
        <v>7</v>
      </c>
      <c r="E1512" s="4" t="s">
        <v>13</v>
      </c>
      <c r="F1512" s="4" t="s">
        <v>11</v>
      </c>
    </row>
    <row r="1513" spans="1:9">
      <c r="A1513" t="n">
        <v>18722</v>
      </c>
      <c r="B1513" s="51" t="n">
        <v>45</v>
      </c>
      <c r="C1513" s="7" t="n">
        <v>5</v>
      </c>
      <c r="D1513" s="7" t="n">
        <v>3</v>
      </c>
      <c r="E1513" s="7" t="n">
        <v>2.90000009536743</v>
      </c>
      <c r="F1513" s="7" t="n">
        <v>4000</v>
      </c>
    </row>
    <row r="1514" spans="1:9">
      <c r="A1514" t="s">
        <v>4</v>
      </c>
      <c r="B1514" s="4" t="s">
        <v>5</v>
      </c>
      <c r="C1514" s="4" t="s">
        <v>11</v>
      </c>
      <c r="D1514" s="4" t="s">
        <v>11</v>
      </c>
      <c r="E1514" s="4" t="s">
        <v>11</v>
      </c>
    </row>
    <row r="1515" spans="1:9">
      <c r="A1515" t="n">
        <v>18731</v>
      </c>
      <c r="B1515" s="31" t="n">
        <v>61</v>
      </c>
      <c r="C1515" s="7" t="n">
        <v>7038</v>
      </c>
      <c r="D1515" s="7" t="n">
        <v>3</v>
      </c>
      <c r="E1515" s="7" t="n">
        <v>0</v>
      </c>
    </row>
    <row r="1516" spans="1:9">
      <c r="A1516" t="s">
        <v>4</v>
      </c>
      <c r="B1516" s="4" t="s">
        <v>5</v>
      </c>
      <c r="C1516" s="4" t="s">
        <v>7</v>
      </c>
      <c r="D1516" s="4" t="s">
        <v>11</v>
      </c>
    </row>
    <row r="1517" spans="1:9">
      <c r="A1517" t="n">
        <v>18738</v>
      </c>
      <c r="B1517" s="39" t="n">
        <v>58</v>
      </c>
      <c r="C1517" s="7" t="n">
        <v>255</v>
      </c>
      <c r="D1517" s="7" t="n">
        <v>0</v>
      </c>
    </row>
    <row r="1518" spans="1:9">
      <c r="A1518" t="s">
        <v>4</v>
      </c>
      <c r="B1518" s="4" t="s">
        <v>5</v>
      </c>
      <c r="C1518" s="4" t="s">
        <v>11</v>
      </c>
      <c r="D1518" s="4" t="s">
        <v>11</v>
      </c>
      <c r="E1518" s="4" t="s">
        <v>11</v>
      </c>
    </row>
    <row r="1519" spans="1:9">
      <c r="A1519" t="n">
        <v>18742</v>
      </c>
      <c r="B1519" s="31" t="n">
        <v>61</v>
      </c>
      <c r="C1519" s="7" t="n">
        <v>3</v>
      </c>
      <c r="D1519" s="7" t="n">
        <v>7039</v>
      </c>
      <c r="E1519" s="7" t="n">
        <v>1000</v>
      </c>
    </row>
    <row r="1520" spans="1:9">
      <c r="A1520" t="s">
        <v>4</v>
      </c>
      <c r="B1520" s="4" t="s">
        <v>5</v>
      </c>
      <c r="C1520" s="4" t="s">
        <v>11</v>
      </c>
    </row>
    <row r="1521" spans="1:9">
      <c r="A1521" t="n">
        <v>18749</v>
      </c>
      <c r="B1521" s="24" t="n">
        <v>16</v>
      </c>
      <c r="C1521" s="7" t="n">
        <v>300</v>
      </c>
    </row>
    <row r="1522" spans="1:9">
      <c r="A1522" t="s">
        <v>4</v>
      </c>
      <c r="B1522" s="4" t="s">
        <v>5</v>
      </c>
      <c r="C1522" s="4" t="s">
        <v>7</v>
      </c>
      <c r="D1522" s="4" t="s">
        <v>11</v>
      </c>
      <c r="E1522" s="4" t="s">
        <v>8</v>
      </c>
    </row>
    <row r="1523" spans="1:9">
      <c r="A1523" t="n">
        <v>18752</v>
      </c>
      <c r="B1523" s="26" t="n">
        <v>51</v>
      </c>
      <c r="C1523" s="7" t="n">
        <v>4</v>
      </c>
      <c r="D1523" s="7" t="n">
        <v>3</v>
      </c>
      <c r="E1523" s="7" t="s">
        <v>245</v>
      </c>
    </row>
    <row r="1524" spans="1:9">
      <c r="A1524" t="s">
        <v>4</v>
      </c>
      <c r="B1524" s="4" t="s">
        <v>5</v>
      </c>
      <c r="C1524" s="4" t="s">
        <v>11</v>
      </c>
    </row>
    <row r="1525" spans="1:9">
      <c r="A1525" t="n">
        <v>18766</v>
      </c>
      <c r="B1525" s="24" t="n">
        <v>16</v>
      </c>
      <c r="C1525" s="7" t="n">
        <v>0</v>
      </c>
    </row>
    <row r="1526" spans="1:9">
      <c r="A1526" t="s">
        <v>4</v>
      </c>
      <c r="B1526" s="4" t="s">
        <v>5</v>
      </c>
      <c r="C1526" s="4" t="s">
        <v>11</v>
      </c>
      <c r="D1526" s="4" t="s">
        <v>7</v>
      </c>
      <c r="E1526" s="4" t="s">
        <v>15</v>
      </c>
      <c r="F1526" s="4" t="s">
        <v>36</v>
      </c>
      <c r="G1526" s="4" t="s">
        <v>7</v>
      </c>
      <c r="H1526" s="4" t="s">
        <v>7</v>
      </c>
    </row>
    <row r="1527" spans="1:9">
      <c r="A1527" t="n">
        <v>18769</v>
      </c>
      <c r="B1527" s="27" t="n">
        <v>26</v>
      </c>
      <c r="C1527" s="7" t="n">
        <v>3</v>
      </c>
      <c r="D1527" s="7" t="n">
        <v>17</v>
      </c>
      <c r="E1527" s="7" t="n">
        <v>61427</v>
      </c>
      <c r="F1527" s="7" t="s">
        <v>246</v>
      </c>
      <c r="G1527" s="7" t="n">
        <v>2</v>
      </c>
      <c r="H1527" s="7" t="n">
        <v>0</v>
      </c>
    </row>
    <row r="1528" spans="1:9">
      <c r="A1528" t="s">
        <v>4</v>
      </c>
      <c r="B1528" s="4" t="s">
        <v>5</v>
      </c>
    </row>
    <row r="1529" spans="1:9">
      <c r="A1529" t="n">
        <v>18832</v>
      </c>
      <c r="B1529" s="28" t="n">
        <v>28</v>
      </c>
    </row>
    <row r="1530" spans="1:9">
      <c r="A1530" t="s">
        <v>4</v>
      </c>
      <c r="B1530" s="4" t="s">
        <v>5</v>
      </c>
      <c r="C1530" s="4" t="s">
        <v>11</v>
      </c>
      <c r="D1530" s="4" t="s">
        <v>7</v>
      </c>
    </row>
    <row r="1531" spans="1:9">
      <c r="A1531" t="n">
        <v>18833</v>
      </c>
      <c r="B1531" s="52" t="n">
        <v>89</v>
      </c>
      <c r="C1531" s="7" t="n">
        <v>65533</v>
      </c>
      <c r="D1531" s="7" t="n">
        <v>1</v>
      </c>
    </row>
    <row r="1532" spans="1:9">
      <c r="A1532" t="s">
        <v>4</v>
      </c>
      <c r="B1532" s="4" t="s">
        <v>5</v>
      </c>
      <c r="C1532" s="4" t="s">
        <v>11</v>
      </c>
      <c r="D1532" s="4" t="s">
        <v>11</v>
      </c>
      <c r="E1532" s="4" t="s">
        <v>11</v>
      </c>
    </row>
    <row r="1533" spans="1:9">
      <c r="A1533" t="n">
        <v>18837</v>
      </c>
      <c r="B1533" s="31" t="n">
        <v>61</v>
      </c>
      <c r="C1533" s="7" t="n">
        <v>3</v>
      </c>
      <c r="D1533" s="7" t="n">
        <v>7038</v>
      </c>
      <c r="E1533" s="7" t="n">
        <v>1000</v>
      </c>
    </row>
    <row r="1534" spans="1:9">
      <c r="A1534" t="s">
        <v>4</v>
      </c>
      <c r="B1534" s="4" t="s">
        <v>5</v>
      </c>
      <c r="C1534" s="4" t="s">
        <v>11</v>
      </c>
    </row>
    <row r="1535" spans="1:9">
      <c r="A1535" t="n">
        <v>18844</v>
      </c>
      <c r="B1535" s="24" t="n">
        <v>16</v>
      </c>
      <c r="C1535" s="7" t="n">
        <v>300</v>
      </c>
    </row>
    <row r="1536" spans="1:9">
      <c r="A1536" t="s">
        <v>4</v>
      </c>
      <c r="B1536" s="4" t="s">
        <v>5</v>
      </c>
      <c r="C1536" s="4" t="s">
        <v>7</v>
      </c>
      <c r="D1536" s="4" t="s">
        <v>11</v>
      </c>
      <c r="E1536" s="4" t="s">
        <v>8</v>
      </c>
    </row>
    <row r="1537" spans="1:8">
      <c r="A1537" t="n">
        <v>18847</v>
      </c>
      <c r="B1537" s="26" t="n">
        <v>51</v>
      </c>
      <c r="C1537" s="7" t="n">
        <v>4</v>
      </c>
      <c r="D1537" s="7" t="n">
        <v>3</v>
      </c>
      <c r="E1537" s="7" t="s">
        <v>247</v>
      </c>
    </row>
    <row r="1538" spans="1:8">
      <c r="A1538" t="s">
        <v>4</v>
      </c>
      <c r="B1538" s="4" t="s">
        <v>5</v>
      </c>
      <c r="C1538" s="4" t="s">
        <v>11</v>
      </c>
    </row>
    <row r="1539" spans="1:8">
      <c r="A1539" t="n">
        <v>18860</v>
      </c>
      <c r="B1539" s="24" t="n">
        <v>16</v>
      </c>
      <c r="C1539" s="7" t="n">
        <v>0</v>
      </c>
    </row>
    <row r="1540" spans="1:8">
      <c r="A1540" t="s">
        <v>4</v>
      </c>
      <c r="B1540" s="4" t="s">
        <v>5</v>
      </c>
      <c r="C1540" s="4" t="s">
        <v>11</v>
      </c>
      <c r="D1540" s="4" t="s">
        <v>7</v>
      </c>
      <c r="E1540" s="4" t="s">
        <v>15</v>
      </c>
      <c r="F1540" s="4" t="s">
        <v>36</v>
      </c>
      <c r="G1540" s="4" t="s">
        <v>7</v>
      </c>
      <c r="H1540" s="4" t="s">
        <v>7</v>
      </c>
    </row>
    <row r="1541" spans="1:8">
      <c r="A1541" t="n">
        <v>18863</v>
      </c>
      <c r="B1541" s="27" t="n">
        <v>26</v>
      </c>
      <c r="C1541" s="7" t="n">
        <v>3</v>
      </c>
      <c r="D1541" s="7" t="n">
        <v>17</v>
      </c>
      <c r="E1541" s="7" t="n">
        <v>61428</v>
      </c>
      <c r="F1541" s="7" t="s">
        <v>248</v>
      </c>
      <c r="G1541" s="7" t="n">
        <v>2</v>
      </c>
      <c r="H1541" s="7" t="n">
        <v>0</v>
      </c>
    </row>
    <row r="1542" spans="1:8">
      <c r="A1542" t="s">
        <v>4</v>
      </c>
      <c r="B1542" s="4" t="s">
        <v>5</v>
      </c>
    </row>
    <row r="1543" spans="1:8">
      <c r="A1543" t="n">
        <v>18932</v>
      </c>
      <c r="B1543" s="28" t="n">
        <v>28</v>
      </c>
    </row>
    <row r="1544" spans="1:8">
      <c r="A1544" t="s">
        <v>4</v>
      </c>
      <c r="B1544" s="4" t="s">
        <v>5</v>
      </c>
      <c r="C1544" s="4" t="s">
        <v>11</v>
      </c>
      <c r="D1544" s="4" t="s">
        <v>7</v>
      </c>
    </row>
    <row r="1545" spans="1:8">
      <c r="A1545" t="n">
        <v>18933</v>
      </c>
      <c r="B1545" s="52" t="n">
        <v>89</v>
      </c>
      <c r="C1545" s="7" t="n">
        <v>65533</v>
      </c>
      <c r="D1545" s="7" t="n">
        <v>1</v>
      </c>
    </row>
    <row r="1546" spans="1:8">
      <c r="A1546" t="s">
        <v>4</v>
      </c>
      <c r="B1546" s="4" t="s">
        <v>5</v>
      </c>
      <c r="C1546" s="4" t="s">
        <v>8</v>
      </c>
      <c r="D1546" s="4" t="s">
        <v>11</v>
      </c>
    </row>
    <row r="1547" spans="1:8">
      <c r="A1547" t="n">
        <v>18937</v>
      </c>
      <c r="B1547" s="53" t="n">
        <v>29</v>
      </c>
      <c r="C1547" s="7" t="s">
        <v>249</v>
      </c>
      <c r="D1547" s="7" t="n">
        <v>65533</v>
      </c>
    </row>
    <row r="1548" spans="1:8">
      <c r="A1548" t="s">
        <v>4</v>
      </c>
      <c r="B1548" s="4" t="s">
        <v>5</v>
      </c>
      <c r="C1548" s="4" t="s">
        <v>7</v>
      </c>
      <c r="D1548" s="4" t="s">
        <v>11</v>
      </c>
      <c r="E1548" s="4" t="s">
        <v>8</v>
      </c>
    </row>
    <row r="1549" spans="1:8">
      <c r="A1549" t="n">
        <v>18955</v>
      </c>
      <c r="B1549" s="26" t="n">
        <v>51</v>
      </c>
      <c r="C1549" s="7" t="n">
        <v>4</v>
      </c>
      <c r="D1549" s="7" t="n">
        <v>7039</v>
      </c>
      <c r="E1549" s="7" t="s">
        <v>96</v>
      </c>
    </row>
    <row r="1550" spans="1:8">
      <c r="A1550" t="s">
        <v>4</v>
      </c>
      <c r="B1550" s="4" t="s">
        <v>5</v>
      </c>
      <c r="C1550" s="4" t="s">
        <v>11</v>
      </c>
    </row>
    <row r="1551" spans="1:8">
      <c r="A1551" t="n">
        <v>18968</v>
      </c>
      <c r="B1551" s="24" t="n">
        <v>16</v>
      </c>
      <c r="C1551" s="7" t="n">
        <v>0</v>
      </c>
    </row>
    <row r="1552" spans="1:8">
      <c r="A1552" t="s">
        <v>4</v>
      </c>
      <c r="B1552" s="4" t="s">
        <v>5</v>
      </c>
      <c r="C1552" s="4" t="s">
        <v>11</v>
      </c>
      <c r="D1552" s="4" t="s">
        <v>7</v>
      </c>
      <c r="E1552" s="4" t="s">
        <v>15</v>
      </c>
      <c r="F1552" s="4" t="s">
        <v>36</v>
      </c>
      <c r="G1552" s="4" t="s">
        <v>7</v>
      </c>
      <c r="H1552" s="4" t="s">
        <v>7</v>
      </c>
      <c r="I1552" s="4" t="s">
        <v>7</v>
      </c>
      <c r="J1552" s="4" t="s">
        <v>15</v>
      </c>
      <c r="K1552" s="4" t="s">
        <v>36</v>
      </c>
      <c r="L1552" s="4" t="s">
        <v>7</v>
      </c>
      <c r="M1552" s="4" t="s">
        <v>7</v>
      </c>
      <c r="N1552" s="4" t="s">
        <v>7</v>
      </c>
      <c r="O1552" s="4" t="s">
        <v>15</v>
      </c>
      <c r="P1552" s="4" t="s">
        <v>36</v>
      </c>
      <c r="Q1552" s="4" t="s">
        <v>7</v>
      </c>
      <c r="R1552" s="4" t="s">
        <v>7</v>
      </c>
    </row>
    <row r="1553" spans="1:18">
      <c r="A1553" t="n">
        <v>18971</v>
      </c>
      <c r="B1553" s="27" t="n">
        <v>26</v>
      </c>
      <c r="C1553" s="7" t="n">
        <v>7039</v>
      </c>
      <c r="D1553" s="7" t="n">
        <v>17</v>
      </c>
      <c r="E1553" s="7" t="n">
        <v>61429</v>
      </c>
      <c r="F1553" s="7" t="s">
        <v>250</v>
      </c>
      <c r="G1553" s="7" t="n">
        <v>2</v>
      </c>
      <c r="H1553" s="7" t="n">
        <v>3</v>
      </c>
      <c r="I1553" s="7" t="n">
        <v>17</v>
      </c>
      <c r="J1553" s="7" t="n">
        <v>61430</v>
      </c>
      <c r="K1553" s="7" t="s">
        <v>251</v>
      </c>
      <c r="L1553" s="7" t="n">
        <v>2</v>
      </c>
      <c r="M1553" s="7" t="n">
        <v>3</v>
      </c>
      <c r="N1553" s="7" t="n">
        <v>17</v>
      </c>
      <c r="O1553" s="7" t="n">
        <v>61431</v>
      </c>
      <c r="P1553" s="7" t="s">
        <v>252</v>
      </c>
      <c r="Q1553" s="7" t="n">
        <v>2</v>
      </c>
      <c r="R1553" s="7" t="n">
        <v>0</v>
      </c>
    </row>
    <row r="1554" spans="1:18">
      <c r="A1554" t="s">
        <v>4</v>
      </c>
      <c r="B1554" s="4" t="s">
        <v>5</v>
      </c>
    </row>
    <row r="1555" spans="1:18">
      <c r="A1555" t="n">
        <v>19268</v>
      </c>
      <c r="B1555" s="28" t="n">
        <v>28</v>
      </c>
    </row>
    <row r="1556" spans="1:18">
      <c r="A1556" t="s">
        <v>4</v>
      </c>
      <c r="B1556" s="4" t="s">
        <v>5</v>
      </c>
      <c r="C1556" s="4" t="s">
        <v>8</v>
      </c>
      <c r="D1556" s="4" t="s">
        <v>11</v>
      </c>
    </row>
    <row r="1557" spans="1:18">
      <c r="A1557" t="n">
        <v>19269</v>
      </c>
      <c r="B1557" s="53" t="n">
        <v>29</v>
      </c>
      <c r="C1557" s="7" t="s">
        <v>16</v>
      </c>
      <c r="D1557" s="7" t="n">
        <v>65533</v>
      </c>
    </row>
    <row r="1558" spans="1:18">
      <c r="A1558" t="s">
        <v>4</v>
      </c>
      <c r="B1558" s="4" t="s">
        <v>5</v>
      </c>
      <c r="C1558" s="4" t="s">
        <v>11</v>
      </c>
      <c r="D1558" s="4" t="s">
        <v>11</v>
      </c>
      <c r="E1558" s="4" t="s">
        <v>11</v>
      </c>
    </row>
    <row r="1559" spans="1:18">
      <c r="A1559" t="n">
        <v>19273</v>
      </c>
      <c r="B1559" s="31" t="n">
        <v>61</v>
      </c>
      <c r="C1559" s="7" t="n">
        <v>3</v>
      </c>
      <c r="D1559" s="7" t="n">
        <v>65533</v>
      </c>
      <c r="E1559" s="7" t="n">
        <v>1000</v>
      </c>
    </row>
    <row r="1560" spans="1:18">
      <c r="A1560" t="s">
        <v>4</v>
      </c>
      <c r="B1560" s="4" t="s">
        <v>5</v>
      </c>
      <c r="C1560" s="4" t="s">
        <v>11</v>
      </c>
    </row>
    <row r="1561" spans="1:18">
      <c r="A1561" t="n">
        <v>19280</v>
      </c>
      <c r="B1561" s="24" t="n">
        <v>16</v>
      </c>
      <c r="C1561" s="7" t="n">
        <v>300</v>
      </c>
    </row>
    <row r="1562" spans="1:18">
      <c r="A1562" t="s">
        <v>4</v>
      </c>
      <c r="B1562" s="4" t="s">
        <v>5</v>
      </c>
      <c r="C1562" s="4" t="s">
        <v>7</v>
      </c>
      <c r="D1562" s="4" t="s">
        <v>11</v>
      </c>
      <c r="E1562" s="4" t="s">
        <v>8</v>
      </c>
    </row>
    <row r="1563" spans="1:18">
      <c r="A1563" t="n">
        <v>19283</v>
      </c>
      <c r="B1563" s="26" t="n">
        <v>51</v>
      </c>
      <c r="C1563" s="7" t="n">
        <v>4</v>
      </c>
      <c r="D1563" s="7" t="n">
        <v>3</v>
      </c>
      <c r="E1563" s="7" t="s">
        <v>253</v>
      </c>
    </row>
    <row r="1564" spans="1:18">
      <c r="A1564" t="s">
        <v>4</v>
      </c>
      <c r="B1564" s="4" t="s">
        <v>5</v>
      </c>
      <c r="C1564" s="4" t="s">
        <v>11</v>
      </c>
    </row>
    <row r="1565" spans="1:18">
      <c r="A1565" t="n">
        <v>19296</v>
      </c>
      <c r="B1565" s="24" t="n">
        <v>16</v>
      </c>
      <c r="C1565" s="7" t="n">
        <v>0</v>
      </c>
    </row>
    <row r="1566" spans="1:18">
      <c r="A1566" t="s">
        <v>4</v>
      </c>
      <c r="B1566" s="4" t="s">
        <v>5</v>
      </c>
      <c r="C1566" s="4" t="s">
        <v>11</v>
      </c>
      <c r="D1566" s="4" t="s">
        <v>7</v>
      </c>
      <c r="E1566" s="4" t="s">
        <v>15</v>
      </c>
      <c r="F1566" s="4" t="s">
        <v>36</v>
      </c>
      <c r="G1566" s="4" t="s">
        <v>7</v>
      </c>
      <c r="H1566" s="4" t="s">
        <v>7</v>
      </c>
    </row>
    <row r="1567" spans="1:18">
      <c r="A1567" t="n">
        <v>19299</v>
      </c>
      <c r="B1567" s="27" t="n">
        <v>26</v>
      </c>
      <c r="C1567" s="7" t="n">
        <v>3</v>
      </c>
      <c r="D1567" s="7" t="n">
        <v>17</v>
      </c>
      <c r="E1567" s="7" t="n">
        <v>61432</v>
      </c>
      <c r="F1567" s="7" t="s">
        <v>254</v>
      </c>
      <c r="G1567" s="7" t="n">
        <v>2</v>
      </c>
      <c r="H1567" s="7" t="n">
        <v>0</v>
      </c>
    </row>
    <row r="1568" spans="1:18">
      <c r="A1568" t="s">
        <v>4</v>
      </c>
      <c r="B1568" s="4" t="s">
        <v>5</v>
      </c>
    </row>
    <row r="1569" spans="1:18">
      <c r="A1569" t="n">
        <v>19333</v>
      </c>
      <c r="B1569" s="28" t="n">
        <v>28</v>
      </c>
    </row>
    <row r="1570" spans="1:18">
      <c r="A1570" t="s">
        <v>4</v>
      </c>
      <c r="B1570" s="4" t="s">
        <v>5</v>
      </c>
      <c r="C1570" s="4" t="s">
        <v>8</v>
      </c>
      <c r="D1570" s="4" t="s">
        <v>11</v>
      </c>
    </row>
    <row r="1571" spans="1:18">
      <c r="A1571" t="n">
        <v>19334</v>
      </c>
      <c r="B1571" s="53" t="n">
        <v>29</v>
      </c>
      <c r="C1571" s="7" t="s">
        <v>255</v>
      </c>
      <c r="D1571" s="7" t="n">
        <v>65533</v>
      </c>
    </row>
    <row r="1572" spans="1:18">
      <c r="A1572" t="s">
        <v>4</v>
      </c>
      <c r="B1572" s="4" t="s">
        <v>5</v>
      </c>
      <c r="C1572" s="4" t="s">
        <v>7</v>
      </c>
      <c r="D1572" s="4" t="s">
        <v>11</v>
      </c>
      <c r="E1572" s="4" t="s">
        <v>8</v>
      </c>
    </row>
    <row r="1573" spans="1:18">
      <c r="A1573" t="n">
        <v>19350</v>
      </c>
      <c r="B1573" s="26" t="n">
        <v>51</v>
      </c>
      <c r="C1573" s="7" t="n">
        <v>4</v>
      </c>
      <c r="D1573" s="7" t="n">
        <v>7038</v>
      </c>
      <c r="E1573" s="7" t="s">
        <v>256</v>
      </c>
    </row>
    <row r="1574" spans="1:18">
      <c r="A1574" t="s">
        <v>4</v>
      </c>
      <c r="B1574" s="4" t="s">
        <v>5</v>
      </c>
      <c r="C1574" s="4" t="s">
        <v>11</v>
      </c>
    </row>
    <row r="1575" spans="1:18">
      <c r="A1575" t="n">
        <v>19364</v>
      </c>
      <c r="B1575" s="24" t="n">
        <v>16</v>
      </c>
      <c r="C1575" s="7" t="n">
        <v>0</v>
      </c>
    </row>
    <row r="1576" spans="1:18">
      <c r="A1576" t="s">
        <v>4</v>
      </c>
      <c r="B1576" s="4" t="s">
        <v>5</v>
      </c>
      <c r="C1576" s="4" t="s">
        <v>11</v>
      </c>
      <c r="D1576" s="4" t="s">
        <v>7</v>
      </c>
      <c r="E1576" s="4" t="s">
        <v>15</v>
      </c>
      <c r="F1576" s="4" t="s">
        <v>36</v>
      </c>
      <c r="G1576" s="4" t="s">
        <v>7</v>
      </c>
      <c r="H1576" s="4" t="s">
        <v>7</v>
      </c>
      <c r="I1576" s="4" t="s">
        <v>7</v>
      </c>
      <c r="J1576" s="4" t="s">
        <v>15</v>
      </c>
      <c r="K1576" s="4" t="s">
        <v>36</v>
      </c>
      <c r="L1576" s="4" t="s">
        <v>7</v>
      </c>
      <c r="M1576" s="4" t="s">
        <v>7</v>
      </c>
    </row>
    <row r="1577" spans="1:18">
      <c r="A1577" t="n">
        <v>19367</v>
      </c>
      <c r="B1577" s="27" t="n">
        <v>26</v>
      </c>
      <c r="C1577" s="7" t="n">
        <v>7038</v>
      </c>
      <c r="D1577" s="7" t="n">
        <v>17</v>
      </c>
      <c r="E1577" s="7" t="n">
        <v>61433</v>
      </c>
      <c r="F1577" s="7" t="s">
        <v>257</v>
      </c>
      <c r="G1577" s="7" t="n">
        <v>2</v>
      </c>
      <c r="H1577" s="7" t="n">
        <v>3</v>
      </c>
      <c r="I1577" s="7" t="n">
        <v>17</v>
      </c>
      <c r="J1577" s="7" t="n">
        <v>61434</v>
      </c>
      <c r="K1577" s="7" t="s">
        <v>258</v>
      </c>
      <c r="L1577" s="7" t="n">
        <v>2</v>
      </c>
      <c r="M1577" s="7" t="n">
        <v>0</v>
      </c>
    </row>
    <row r="1578" spans="1:18">
      <c r="A1578" t="s">
        <v>4</v>
      </c>
      <c r="B1578" s="4" t="s">
        <v>5</v>
      </c>
    </row>
    <row r="1579" spans="1:18">
      <c r="A1579" t="n">
        <v>19537</v>
      </c>
      <c r="B1579" s="28" t="n">
        <v>28</v>
      </c>
    </row>
    <row r="1580" spans="1:18">
      <c r="A1580" t="s">
        <v>4</v>
      </c>
      <c r="B1580" s="4" t="s">
        <v>5</v>
      </c>
      <c r="C1580" s="4" t="s">
        <v>8</v>
      </c>
      <c r="D1580" s="4" t="s">
        <v>11</v>
      </c>
    </row>
    <row r="1581" spans="1:18">
      <c r="A1581" t="n">
        <v>19538</v>
      </c>
      <c r="B1581" s="53" t="n">
        <v>29</v>
      </c>
      <c r="C1581" s="7" t="s">
        <v>16</v>
      </c>
      <c r="D1581" s="7" t="n">
        <v>65533</v>
      </c>
    </row>
    <row r="1582" spans="1:18">
      <c r="A1582" t="s">
        <v>4</v>
      </c>
      <c r="B1582" s="4" t="s">
        <v>5</v>
      </c>
      <c r="C1582" s="4" t="s">
        <v>7</v>
      </c>
      <c r="D1582" s="4" t="s">
        <v>11</v>
      </c>
      <c r="E1582" s="4" t="s">
        <v>8</v>
      </c>
      <c r="F1582" s="4" t="s">
        <v>8</v>
      </c>
      <c r="G1582" s="4" t="s">
        <v>8</v>
      </c>
      <c r="H1582" s="4" t="s">
        <v>8</v>
      </c>
    </row>
    <row r="1583" spans="1:18">
      <c r="A1583" t="n">
        <v>19542</v>
      </c>
      <c r="B1583" s="26" t="n">
        <v>51</v>
      </c>
      <c r="C1583" s="7" t="n">
        <v>3</v>
      </c>
      <c r="D1583" s="7" t="n">
        <v>3</v>
      </c>
      <c r="E1583" s="7" t="s">
        <v>259</v>
      </c>
      <c r="F1583" s="7" t="s">
        <v>260</v>
      </c>
      <c r="G1583" s="7" t="s">
        <v>261</v>
      </c>
      <c r="H1583" s="7" t="s">
        <v>260</v>
      </c>
    </row>
    <row r="1584" spans="1:18">
      <c r="A1584" t="s">
        <v>4</v>
      </c>
      <c r="B1584" s="4" t="s">
        <v>5</v>
      </c>
      <c r="C1584" s="4" t="s">
        <v>11</v>
      </c>
      <c r="D1584" s="4" t="s">
        <v>13</v>
      </c>
      <c r="E1584" s="4" t="s">
        <v>13</v>
      </c>
      <c r="F1584" s="4" t="s">
        <v>13</v>
      </c>
      <c r="G1584" s="4" t="s">
        <v>11</v>
      </c>
      <c r="H1584" s="4" t="s">
        <v>11</v>
      </c>
    </row>
    <row r="1585" spans="1:13">
      <c r="A1585" t="n">
        <v>19555</v>
      </c>
      <c r="B1585" s="54" t="n">
        <v>60</v>
      </c>
      <c r="C1585" s="7" t="n">
        <v>3</v>
      </c>
      <c r="D1585" s="7" t="n">
        <v>0</v>
      </c>
      <c r="E1585" s="7" t="n">
        <v>-10</v>
      </c>
      <c r="F1585" s="7" t="n">
        <v>0</v>
      </c>
      <c r="G1585" s="7" t="n">
        <v>1000</v>
      </c>
      <c r="H1585" s="7" t="n">
        <v>0</v>
      </c>
    </row>
    <row r="1586" spans="1:13">
      <c r="A1586" t="s">
        <v>4</v>
      </c>
      <c r="B1586" s="4" t="s">
        <v>5</v>
      </c>
      <c r="C1586" s="4" t="s">
        <v>11</v>
      </c>
    </row>
    <row r="1587" spans="1:13">
      <c r="A1587" t="n">
        <v>19574</v>
      </c>
      <c r="B1587" s="24" t="n">
        <v>16</v>
      </c>
      <c r="C1587" s="7" t="n">
        <v>300</v>
      </c>
    </row>
    <row r="1588" spans="1:13">
      <c r="A1588" t="s">
        <v>4</v>
      </c>
      <c r="B1588" s="4" t="s">
        <v>5</v>
      </c>
      <c r="C1588" s="4" t="s">
        <v>7</v>
      </c>
      <c r="D1588" s="4" t="s">
        <v>11</v>
      </c>
      <c r="E1588" s="4" t="s">
        <v>8</v>
      </c>
    </row>
    <row r="1589" spans="1:13">
      <c r="A1589" t="n">
        <v>19577</v>
      </c>
      <c r="B1589" s="26" t="n">
        <v>51</v>
      </c>
      <c r="C1589" s="7" t="n">
        <v>4</v>
      </c>
      <c r="D1589" s="7" t="n">
        <v>3</v>
      </c>
      <c r="E1589" s="7" t="s">
        <v>262</v>
      </c>
    </row>
    <row r="1590" spans="1:13">
      <c r="A1590" t="s">
        <v>4</v>
      </c>
      <c r="B1590" s="4" t="s">
        <v>5</v>
      </c>
      <c r="C1590" s="4" t="s">
        <v>11</v>
      </c>
    </row>
    <row r="1591" spans="1:13">
      <c r="A1591" t="n">
        <v>19591</v>
      </c>
      <c r="B1591" s="24" t="n">
        <v>16</v>
      </c>
      <c r="C1591" s="7" t="n">
        <v>0</v>
      </c>
    </row>
    <row r="1592" spans="1:13">
      <c r="A1592" t="s">
        <v>4</v>
      </c>
      <c r="B1592" s="4" t="s">
        <v>5</v>
      </c>
      <c r="C1592" s="4" t="s">
        <v>11</v>
      </c>
      <c r="D1592" s="4" t="s">
        <v>7</v>
      </c>
      <c r="E1592" s="4" t="s">
        <v>15</v>
      </c>
      <c r="F1592" s="4" t="s">
        <v>36</v>
      </c>
      <c r="G1592" s="4" t="s">
        <v>7</v>
      </c>
      <c r="H1592" s="4" t="s">
        <v>7</v>
      </c>
    </row>
    <row r="1593" spans="1:13">
      <c r="A1593" t="n">
        <v>19594</v>
      </c>
      <c r="B1593" s="27" t="n">
        <v>26</v>
      </c>
      <c r="C1593" s="7" t="n">
        <v>3</v>
      </c>
      <c r="D1593" s="7" t="n">
        <v>17</v>
      </c>
      <c r="E1593" s="7" t="n">
        <v>61435</v>
      </c>
      <c r="F1593" s="7" t="s">
        <v>263</v>
      </c>
      <c r="G1593" s="7" t="n">
        <v>2</v>
      </c>
      <c r="H1593" s="7" t="n">
        <v>0</v>
      </c>
    </row>
    <row r="1594" spans="1:13">
      <c r="A1594" t="s">
        <v>4</v>
      </c>
      <c r="B1594" s="4" t="s">
        <v>5</v>
      </c>
    </row>
    <row r="1595" spans="1:13">
      <c r="A1595" t="n">
        <v>19633</v>
      </c>
      <c r="B1595" s="28" t="n">
        <v>28</v>
      </c>
    </row>
    <row r="1596" spans="1:13">
      <c r="A1596" t="s">
        <v>4</v>
      </c>
      <c r="B1596" s="4" t="s">
        <v>5</v>
      </c>
      <c r="C1596" s="4" t="s">
        <v>11</v>
      </c>
      <c r="D1596" s="4" t="s">
        <v>7</v>
      </c>
    </row>
    <row r="1597" spans="1:13">
      <c r="A1597" t="n">
        <v>19634</v>
      </c>
      <c r="B1597" s="52" t="n">
        <v>89</v>
      </c>
      <c r="C1597" s="7" t="n">
        <v>65533</v>
      </c>
      <c r="D1597" s="7" t="n">
        <v>1</v>
      </c>
    </row>
    <row r="1598" spans="1:13">
      <c r="A1598" t="s">
        <v>4</v>
      </c>
      <c r="B1598" s="4" t="s">
        <v>5</v>
      </c>
      <c r="C1598" s="4" t="s">
        <v>7</v>
      </c>
      <c r="D1598" s="4" t="s">
        <v>11</v>
      </c>
      <c r="E1598" s="4" t="s">
        <v>13</v>
      </c>
    </row>
    <row r="1599" spans="1:13">
      <c r="A1599" t="n">
        <v>19638</v>
      </c>
      <c r="B1599" s="39" t="n">
        <v>58</v>
      </c>
      <c r="C1599" s="7" t="n">
        <v>101</v>
      </c>
      <c r="D1599" s="7" t="n">
        <v>500</v>
      </c>
      <c r="E1599" s="7" t="n">
        <v>1</v>
      </c>
    </row>
    <row r="1600" spans="1:13">
      <c r="A1600" t="s">
        <v>4</v>
      </c>
      <c r="B1600" s="4" t="s">
        <v>5</v>
      </c>
      <c r="C1600" s="4" t="s">
        <v>7</v>
      </c>
      <c r="D1600" s="4" t="s">
        <v>11</v>
      </c>
    </row>
    <row r="1601" spans="1:8">
      <c r="A1601" t="n">
        <v>19646</v>
      </c>
      <c r="B1601" s="39" t="n">
        <v>58</v>
      </c>
      <c r="C1601" s="7" t="n">
        <v>254</v>
      </c>
      <c r="D1601" s="7" t="n">
        <v>0</v>
      </c>
    </row>
    <row r="1602" spans="1:8">
      <c r="A1602" t="s">
        <v>4</v>
      </c>
      <c r="B1602" s="4" t="s">
        <v>5</v>
      </c>
      <c r="C1602" s="4" t="s">
        <v>11</v>
      </c>
      <c r="D1602" s="4" t="s">
        <v>13</v>
      </c>
      <c r="E1602" s="4" t="s">
        <v>13</v>
      </c>
      <c r="F1602" s="4" t="s">
        <v>13</v>
      </c>
      <c r="G1602" s="4" t="s">
        <v>11</v>
      </c>
      <c r="H1602" s="4" t="s">
        <v>11</v>
      </c>
    </row>
    <row r="1603" spans="1:8">
      <c r="A1603" t="n">
        <v>19650</v>
      </c>
      <c r="B1603" s="54" t="n">
        <v>60</v>
      </c>
      <c r="C1603" s="7" t="n">
        <v>3</v>
      </c>
      <c r="D1603" s="7" t="n">
        <v>0</v>
      </c>
      <c r="E1603" s="7" t="n">
        <v>0</v>
      </c>
      <c r="F1603" s="7" t="n">
        <v>0</v>
      </c>
      <c r="G1603" s="7" t="n">
        <v>0</v>
      </c>
      <c r="H1603" s="7" t="n">
        <v>0</v>
      </c>
    </row>
    <row r="1604" spans="1:8">
      <c r="A1604" t="s">
        <v>4</v>
      </c>
      <c r="B1604" s="4" t="s">
        <v>5</v>
      </c>
      <c r="C1604" s="4" t="s">
        <v>11</v>
      </c>
      <c r="D1604" s="4" t="s">
        <v>11</v>
      </c>
      <c r="E1604" s="4" t="s">
        <v>11</v>
      </c>
    </row>
    <row r="1605" spans="1:8">
      <c r="A1605" t="n">
        <v>19669</v>
      </c>
      <c r="B1605" s="31" t="n">
        <v>61</v>
      </c>
      <c r="C1605" s="7" t="n">
        <v>0</v>
      </c>
      <c r="D1605" s="7" t="n">
        <v>3</v>
      </c>
      <c r="E1605" s="7" t="n">
        <v>1000</v>
      </c>
    </row>
    <row r="1606" spans="1:8">
      <c r="A1606" t="s">
        <v>4</v>
      </c>
      <c r="B1606" s="4" t="s">
        <v>5</v>
      </c>
      <c r="C1606" s="4" t="s">
        <v>11</v>
      </c>
      <c r="D1606" s="4" t="s">
        <v>11</v>
      </c>
      <c r="E1606" s="4" t="s">
        <v>11</v>
      </c>
    </row>
    <row r="1607" spans="1:8">
      <c r="A1607" t="n">
        <v>19676</v>
      </c>
      <c r="B1607" s="31" t="n">
        <v>61</v>
      </c>
      <c r="C1607" s="7" t="n">
        <v>61489</v>
      </c>
      <c r="D1607" s="7" t="n">
        <v>3</v>
      </c>
      <c r="E1607" s="7" t="n">
        <v>1000</v>
      </c>
    </row>
    <row r="1608" spans="1:8">
      <c r="A1608" t="s">
        <v>4</v>
      </c>
      <c r="B1608" s="4" t="s">
        <v>5</v>
      </c>
      <c r="C1608" s="4" t="s">
        <v>11</v>
      </c>
      <c r="D1608" s="4" t="s">
        <v>11</v>
      </c>
      <c r="E1608" s="4" t="s">
        <v>11</v>
      </c>
    </row>
    <row r="1609" spans="1:8">
      <c r="A1609" t="n">
        <v>19683</v>
      </c>
      <c r="B1609" s="31" t="n">
        <v>61</v>
      </c>
      <c r="C1609" s="7" t="n">
        <v>61490</v>
      </c>
      <c r="D1609" s="7" t="n">
        <v>3</v>
      </c>
      <c r="E1609" s="7" t="n">
        <v>1000</v>
      </c>
    </row>
    <row r="1610" spans="1:8">
      <c r="A1610" t="s">
        <v>4</v>
      </c>
      <c r="B1610" s="4" t="s">
        <v>5</v>
      </c>
      <c r="C1610" s="4" t="s">
        <v>11</v>
      </c>
      <c r="D1610" s="4" t="s">
        <v>11</v>
      </c>
      <c r="E1610" s="4" t="s">
        <v>11</v>
      </c>
    </row>
    <row r="1611" spans="1:8">
      <c r="A1611" t="n">
        <v>19690</v>
      </c>
      <c r="B1611" s="31" t="n">
        <v>61</v>
      </c>
      <c r="C1611" s="7" t="n">
        <v>61488</v>
      </c>
      <c r="D1611" s="7" t="n">
        <v>3</v>
      </c>
      <c r="E1611" s="7" t="n">
        <v>1000</v>
      </c>
    </row>
    <row r="1612" spans="1:8">
      <c r="A1612" t="s">
        <v>4</v>
      </c>
      <c r="B1612" s="4" t="s">
        <v>5</v>
      </c>
      <c r="C1612" s="4" t="s">
        <v>11</v>
      </c>
      <c r="D1612" s="4" t="s">
        <v>11</v>
      </c>
      <c r="E1612" s="4" t="s">
        <v>11</v>
      </c>
    </row>
    <row r="1613" spans="1:8">
      <c r="A1613" t="n">
        <v>19697</v>
      </c>
      <c r="B1613" s="31" t="n">
        <v>61</v>
      </c>
      <c r="C1613" s="7" t="n">
        <v>5</v>
      </c>
      <c r="D1613" s="7" t="n">
        <v>3</v>
      </c>
      <c r="E1613" s="7" t="n">
        <v>1000</v>
      </c>
    </row>
    <row r="1614" spans="1:8">
      <c r="A1614" t="s">
        <v>4</v>
      </c>
      <c r="B1614" s="4" t="s">
        <v>5</v>
      </c>
      <c r="C1614" s="4" t="s">
        <v>11</v>
      </c>
      <c r="D1614" s="4" t="s">
        <v>11</v>
      </c>
      <c r="E1614" s="4" t="s">
        <v>11</v>
      </c>
    </row>
    <row r="1615" spans="1:8">
      <c r="A1615" t="n">
        <v>19704</v>
      </c>
      <c r="B1615" s="31" t="n">
        <v>61</v>
      </c>
      <c r="C1615" s="7" t="n">
        <v>7032</v>
      </c>
      <c r="D1615" s="7" t="n">
        <v>3</v>
      </c>
      <c r="E1615" s="7" t="n">
        <v>1000</v>
      </c>
    </row>
    <row r="1616" spans="1:8">
      <c r="A1616" t="s">
        <v>4</v>
      </c>
      <c r="B1616" s="4" t="s">
        <v>5</v>
      </c>
      <c r="C1616" s="4" t="s">
        <v>7</v>
      </c>
      <c r="D1616" s="4" t="s">
        <v>7</v>
      </c>
      <c r="E1616" s="4" t="s">
        <v>13</v>
      </c>
      <c r="F1616" s="4" t="s">
        <v>13</v>
      </c>
      <c r="G1616" s="4" t="s">
        <v>13</v>
      </c>
      <c r="H1616" s="4" t="s">
        <v>11</v>
      </c>
    </row>
    <row r="1617" spans="1:8">
      <c r="A1617" t="n">
        <v>19711</v>
      </c>
      <c r="B1617" s="51" t="n">
        <v>45</v>
      </c>
      <c r="C1617" s="7" t="n">
        <v>2</v>
      </c>
      <c r="D1617" s="7" t="n">
        <v>3</v>
      </c>
      <c r="E1617" s="7" t="n">
        <v>0.430000007152557</v>
      </c>
      <c r="F1617" s="7" t="n">
        <v>1.23000001907349</v>
      </c>
      <c r="G1617" s="7" t="n">
        <v>-7.15000009536743</v>
      </c>
      <c r="H1617" s="7" t="n">
        <v>0</v>
      </c>
    </row>
    <row r="1618" spans="1:8">
      <c r="A1618" t="s">
        <v>4</v>
      </c>
      <c r="B1618" s="4" t="s">
        <v>5</v>
      </c>
      <c r="C1618" s="4" t="s">
        <v>7</v>
      </c>
      <c r="D1618" s="4" t="s">
        <v>7</v>
      </c>
      <c r="E1618" s="4" t="s">
        <v>13</v>
      </c>
      <c r="F1618" s="4" t="s">
        <v>13</v>
      </c>
      <c r="G1618" s="4" t="s">
        <v>13</v>
      </c>
      <c r="H1618" s="4" t="s">
        <v>11</v>
      </c>
      <c r="I1618" s="4" t="s">
        <v>7</v>
      </c>
    </row>
    <row r="1619" spans="1:8">
      <c r="A1619" t="n">
        <v>19728</v>
      </c>
      <c r="B1619" s="51" t="n">
        <v>45</v>
      </c>
      <c r="C1619" s="7" t="n">
        <v>4</v>
      </c>
      <c r="D1619" s="7" t="n">
        <v>3</v>
      </c>
      <c r="E1619" s="7" t="n">
        <v>357.959991455078</v>
      </c>
      <c r="F1619" s="7" t="n">
        <v>265.929992675781</v>
      </c>
      <c r="G1619" s="7" t="n">
        <v>0</v>
      </c>
      <c r="H1619" s="7" t="n">
        <v>0</v>
      </c>
      <c r="I1619" s="7" t="n">
        <v>0</v>
      </c>
    </row>
    <row r="1620" spans="1:8">
      <c r="A1620" t="s">
        <v>4</v>
      </c>
      <c r="B1620" s="4" t="s">
        <v>5</v>
      </c>
      <c r="C1620" s="4" t="s">
        <v>7</v>
      </c>
      <c r="D1620" s="4" t="s">
        <v>7</v>
      </c>
      <c r="E1620" s="4" t="s">
        <v>13</v>
      </c>
      <c r="F1620" s="4" t="s">
        <v>11</v>
      </c>
    </row>
    <row r="1621" spans="1:8">
      <c r="A1621" t="n">
        <v>19746</v>
      </c>
      <c r="B1621" s="51" t="n">
        <v>45</v>
      </c>
      <c r="C1621" s="7" t="n">
        <v>5</v>
      </c>
      <c r="D1621" s="7" t="n">
        <v>3</v>
      </c>
      <c r="E1621" s="7" t="n">
        <v>4</v>
      </c>
      <c r="F1621" s="7" t="n">
        <v>0</v>
      </c>
    </row>
    <row r="1622" spans="1:8">
      <c r="A1622" t="s">
        <v>4</v>
      </c>
      <c r="B1622" s="4" t="s">
        <v>5</v>
      </c>
      <c r="C1622" s="4" t="s">
        <v>7</v>
      </c>
      <c r="D1622" s="4" t="s">
        <v>7</v>
      </c>
      <c r="E1622" s="4" t="s">
        <v>13</v>
      </c>
      <c r="F1622" s="4" t="s">
        <v>11</v>
      </c>
    </row>
    <row r="1623" spans="1:8">
      <c r="A1623" t="n">
        <v>19755</v>
      </c>
      <c r="B1623" s="51" t="n">
        <v>45</v>
      </c>
      <c r="C1623" s="7" t="n">
        <v>11</v>
      </c>
      <c r="D1623" s="7" t="n">
        <v>3</v>
      </c>
      <c r="E1623" s="7" t="n">
        <v>34</v>
      </c>
      <c r="F1623" s="7" t="n">
        <v>0</v>
      </c>
    </row>
    <row r="1624" spans="1:8">
      <c r="A1624" t="s">
        <v>4</v>
      </c>
      <c r="B1624" s="4" t="s">
        <v>5</v>
      </c>
      <c r="C1624" s="4" t="s">
        <v>7</v>
      </c>
      <c r="D1624" s="4" t="s">
        <v>7</v>
      </c>
      <c r="E1624" s="4" t="s">
        <v>13</v>
      </c>
      <c r="F1624" s="4" t="s">
        <v>13</v>
      </c>
      <c r="G1624" s="4" t="s">
        <v>13</v>
      </c>
      <c r="H1624" s="4" t="s">
        <v>11</v>
      </c>
    </row>
    <row r="1625" spans="1:8">
      <c r="A1625" t="n">
        <v>19764</v>
      </c>
      <c r="B1625" s="51" t="n">
        <v>45</v>
      </c>
      <c r="C1625" s="7" t="n">
        <v>2</v>
      </c>
      <c r="D1625" s="7" t="n">
        <v>3</v>
      </c>
      <c r="E1625" s="7" t="n">
        <v>4.03999996185303</v>
      </c>
      <c r="F1625" s="7" t="n">
        <v>1.23000001907349</v>
      </c>
      <c r="G1625" s="7" t="n">
        <v>-6.90000009536743</v>
      </c>
      <c r="H1625" s="7" t="n">
        <v>5000</v>
      </c>
    </row>
    <row r="1626" spans="1:8">
      <c r="A1626" t="s">
        <v>4</v>
      </c>
      <c r="B1626" s="4" t="s">
        <v>5</v>
      </c>
      <c r="C1626" s="4" t="s">
        <v>7</v>
      </c>
      <c r="D1626" s="4" t="s">
        <v>11</v>
      </c>
    </row>
    <row r="1627" spans="1:8">
      <c r="A1627" t="n">
        <v>19781</v>
      </c>
      <c r="B1627" s="39" t="n">
        <v>58</v>
      </c>
      <c r="C1627" s="7" t="n">
        <v>255</v>
      </c>
      <c r="D1627" s="7" t="n">
        <v>0</v>
      </c>
    </row>
    <row r="1628" spans="1:8">
      <c r="A1628" t="s">
        <v>4</v>
      </c>
      <c r="B1628" s="4" t="s">
        <v>5</v>
      </c>
      <c r="C1628" s="4" t="s">
        <v>7</v>
      </c>
      <c r="D1628" s="4" t="s">
        <v>11</v>
      </c>
    </row>
    <row r="1629" spans="1:8">
      <c r="A1629" t="n">
        <v>19785</v>
      </c>
      <c r="B1629" s="51" t="n">
        <v>45</v>
      </c>
      <c r="C1629" s="7" t="n">
        <v>7</v>
      </c>
      <c r="D1629" s="7" t="n">
        <v>255</v>
      </c>
    </row>
    <row r="1630" spans="1:8">
      <c r="A1630" t="s">
        <v>4</v>
      </c>
      <c r="B1630" s="4" t="s">
        <v>5</v>
      </c>
      <c r="C1630" s="4" t="s">
        <v>7</v>
      </c>
      <c r="D1630" s="4" t="s">
        <v>11</v>
      </c>
      <c r="E1630" s="4" t="s">
        <v>13</v>
      </c>
    </row>
    <row r="1631" spans="1:8">
      <c r="A1631" t="n">
        <v>19789</v>
      </c>
      <c r="B1631" s="39" t="n">
        <v>58</v>
      </c>
      <c r="C1631" s="7" t="n">
        <v>101</v>
      </c>
      <c r="D1631" s="7" t="n">
        <v>300</v>
      </c>
      <c r="E1631" s="7" t="n">
        <v>1</v>
      </c>
    </row>
    <row r="1632" spans="1:8">
      <c r="A1632" t="s">
        <v>4</v>
      </c>
      <c r="B1632" s="4" t="s">
        <v>5</v>
      </c>
      <c r="C1632" s="4" t="s">
        <v>7</v>
      </c>
      <c r="D1632" s="4" t="s">
        <v>11</v>
      </c>
    </row>
    <row r="1633" spans="1:9">
      <c r="A1633" t="n">
        <v>19797</v>
      </c>
      <c r="B1633" s="39" t="n">
        <v>58</v>
      </c>
      <c r="C1633" s="7" t="n">
        <v>254</v>
      </c>
      <c r="D1633" s="7" t="n">
        <v>0</v>
      </c>
    </row>
    <row r="1634" spans="1:9">
      <c r="A1634" t="s">
        <v>4</v>
      </c>
      <c r="B1634" s="4" t="s">
        <v>5</v>
      </c>
      <c r="C1634" s="4" t="s">
        <v>7</v>
      </c>
      <c r="D1634" s="4" t="s">
        <v>7</v>
      </c>
      <c r="E1634" s="4" t="s">
        <v>13</v>
      </c>
      <c r="F1634" s="4" t="s">
        <v>13</v>
      </c>
      <c r="G1634" s="4" t="s">
        <v>13</v>
      </c>
      <c r="H1634" s="4" t="s">
        <v>11</v>
      </c>
    </row>
    <row r="1635" spans="1:9">
      <c r="A1635" t="n">
        <v>19801</v>
      </c>
      <c r="B1635" s="51" t="n">
        <v>45</v>
      </c>
      <c r="C1635" s="7" t="n">
        <v>2</v>
      </c>
      <c r="D1635" s="7" t="n">
        <v>3</v>
      </c>
      <c r="E1635" s="7" t="n">
        <v>11.4200000762939</v>
      </c>
      <c r="F1635" s="7" t="n">
        <v>1.30999994277954</v>
      </c>
      <c r="G1635" s="7" t="n">
        <v>-6.53999996185303</v>
      </c>
      <c r="H1635" s="7" t="n">
        <v>0</v>
      </c>
    </row>
    <row r="1636" spans="1:9">
      <c r="A1636" t="s">
        <v>4</v>
      </c>
      <c r="B1636" s="4" t="s">
        <v>5</v>
      </c>
      <c r="C1636" s="4" t="s">
        <v>7</v>
      </c>
      <c r="D1636" s="4" t="s">
        <v>7</v>
      </c>
      <c r="E1636" s="4" t="s">
        <v>13</v>
      </c>
      <c r="F1636" s="4" t="s">
        <v>13</v>
      </c>
      <c r="G1636" s="4" t="s">
        <v>13</v>
      </c>
      <c r="H1636" s="4" t="s">
        <v>11</v>
      </c>
      <c r="I1636" s="4" t="s">
        <v>7</v>
      </c>
    </row>
    <row r="1637" spans="1:9">
      <c r="A1637" t="n">
        <v>19818</v>
      </c>
      <c r="B1637" s="51" t="n">
        <v>45</v>
      </c>
      <c r="C1637" s="7" t="n">
        <v>4</v>
      </c>
      <c r="D1637" s="7" t="n">
        <v>3</v>
      </c>
      <c r="E1637" s="7" t="n">
        <v>12.8900003433228</v>
      </c>
      <c r="F1637" s="7" t="n">
        <v>96.0599975585938</v>
      </c>
      <c r="G1637" s="7" t="n">
        <v>0</v>
      </c>
      <c r="H1637" s="7" t="n">
        <v>0</v>
      </c>
      <c r="I1637" s="7" t="n">
        <v>0</v>
      </c>
    </row>
    <row r="1638" spans="1:9">
      <c r="A1638" t="s">
        <v>4</v>
      </c>
      <c r="B1638" s="4" t="s">
        <v>5</v>
      </c>
      <c r="C1638" s="4" t="s">
        <v>7</v>
      </c>
      <c r="D1638" s="4" t="s">
        <v>7</v>
      </c>
      <c r="E1638" s="4" t="s">
        <v>13</v>
      </c>
      <c r="F1638" s="4" t="s">
        <v>11</v>
      </c>
    </row>
    <row r="1639" spans="1:9">
      <c r="A1639" t="n">
        <v>19836</v>
      </c>
      <c r="B1639" s="51" t="n">
        <v>45</v>
      </c>
      <c r="C1639" s="7" t="n">
        <v>5</v>
      </c>
      <c r="D1639" s="7" t="n">
        <v>3</v>
      </c>
      <c r="E1639" s="7" t="n">
        <v>2.5</v>
      </c>
      <c r="F1639" s="7" t="n">
        <v>0</v>
      </c>
    </row>
    <row r="1640" spans="1:9">
      <c r="A1640" t="s">
        <v>4</v>
      </c>
      <c r="B1640" s="4" t="s">
        <v>5</v>
      </c>
      <c r="C1640" s="4" t="s">
        <v>7</v>
      </c>
      <c r="D1640" s="4" t="s">
        <v>7</v>
      </c>
      <c r="E1640" s="4" t="s">
        <v>13</v>
      </c>
      <c r="F1640" s="4" t="s">
        <v>11</v>
      </c>
    </row>
    <row r="1641" spans="1:9">
      <c r="A1641" t="n">
        <v>19845</v>
      </c>
      <c r="B1641" s="51" t="n">
        <v>45</v>
      </c>
      <c r="C1641" s="7" t="n">
        <v>11</v>
      </c>
      <c r="D1641" s="7" t="n">
        <v>3</v>
      </c>
      <c r="E1641" s="7" t="n">
        <v>35.0999984741211</v>
      </c>
      <c r="F1641" s="7" t="n">
        <v>0</v>
      </c>
    </row>
    <row r="1642" spans="1:9">
      <c r="A1642" t="s">
        <v>4</v>
      </c>
      <c r="B1642" s="4" t="s">
        <v>5</v>
      </c>
      <c r="C1642" s="4" t="s">
        <v>7</v>
      </c>
      <c r="D1642" s="4" t="s">
        <v>11</v>
      </c>
    </row>
    <row r="1643" spans="1:9">
      <c r="A1643" t="n">
        <v>19854</v>
      </c>
      <c r="B1643" s="39" t="n">
        <v>58</v>
      </c>
      <c r="C1643" s="7" t="n">
        <v>255</v>
      </c>
      <c r="D1643" s="7" t="n">
        <v>0</v>
      </c>
    </row>
    <row r="1644" spans="1:9">
      <c r="A1644" t="s">
        <v>4</v>
      </c>
      <c r="B1644" s="4" t="s">
        <v>5</v>
      </c>
      <c r="C1644" s="4" t="s">
        <v>7</v>
      </c>
      <c r="D1644" s="4" t="s">
        <v>11</v>
      </c>
      <c r="E1644" s="4" t="s">
        <v>8</v>
      </c>
    </row>
    <row r="1645" spans="1:9">
      <c r="A1645" t="n">
        <v>19858</v>
      </c>
      <c r="B1645" s="26" t="n">
        <v>51</v>
      </c>
      <c r="C1645" s="7" t="n">
        <v>4</v>
      </c>
      <c r="D1645" s="7" t="n">
        <v>0</v>
      </c>
      <c r="E1645" s="7" t="s">
        <v>264</v>
      </c>
    </row>
    <row r="1646" spans="1:9">
      <c r="A1646" t="s">
        <v>4</v>
      </c>
      <c r="B1646" s="4" t="s">
        <v>5</v>
      </c>
      <c r="C1646" s="4" t="s">
        <v>11</v>
      </c>
    </row>
    <row r="1647" spans="1:9">
      <c r="A1647" t="n">
        <v>19871</v>
      </c>
      <c r="B1647" s="24" t="n">
        <v>16</v>
      </c>
      <c r="C1647" s="7" t="n">
        <v>0</v>
      </c>
    </row>
    <row r="1648" spans="1:9">
      <c r="A1648" t="s">
        <v>4</v>
      </c>
      <c r="B1648" s="4" t="s">
        <v>5</v>
      </c>
      <c r="C1648" s="4" t="s">
        <v>11</v>
      </c>
      <c r="D1648" s="4" t="s">
        <v>7</v>
      </c>
      <c r="E1648" s="4" t="s">
        <v>15</v>
      </c>
      <c r="F1648" s="4" t="s">
        <v>36</v>
      </c>
      <c r="G1648" s="4" t="s">
        <v>7</v>
      </c>
      <c r="H1648" s="4" t="s">
        <v>7</v>
      </c>
    </row>
    <row r="1649" spans="1:9">
      <c r="A1649" t="n">
        <v>19874</v>
      </c>
      <c r="B1649" s="27" t="n">
        <v>26</v>
      </c>
      <c r="C1649" s="7" t="n">
        <v>0</v>
      </c>
      <c r="D1649" s="7" t="n">
        <v>17</v>
      </c>
      <c r="E1649" s="7" t="n">
        <v>61436</v>
      </c>
      <c r="F1649" s="7" t="s">
        <v>265</v>
      </c>
      <c r="G1649" s="7" t="n">
        <v>2</v>
      </c>
      <c r="H1649" s="7" t="n">
        <v>0</v>
      </c>
    </row>
    <row r="1650" spans="1:9">
      <c r="A1650" t="s">
        <v>4</v>
      </c>
      <c r="B1650" s="4" t="s">
        <v>5</v>
      </c>
    </row>
    <row r="1651" spans="1:9">
      <c r="A1651" t="n">
        <v>19920</v>
      </c>
      <c r="B1651" s="28" t="n">
        <v>28</v>
      </c>
    </row>
    <row r="1652" spans="1:9">
      <c r="A1652" t="s">
        <v>4</v>
      </c>
      <c r="B1652" s="4" t="s">
        <v>5</v>
      </c>
      <c r="C1652" s="4" t="s">
        <v>11</v>
      </c>
      <c r="D1652" s="4" t="s">
        <v>7</v>
      </c>
    </row>
    <row r="1653" spans="1:9">
      <c r="A1653" t="n">
        <v>19921</v>
      </c>
      <c r="B1653" s="52" t="n">
        <v>89</v>
      </c>
      <c r="C1653" s="7" t="n">
        <v>65533</v>
      </c>
      <c r="D1653" s="7" t="n">
        <v>1</v>
      </c>
    </row>
    <row r="1654" spans="1:9">
      <c r="A1654" t="s">
        <v>4</v>
      </c>
      <c r="B1654" s="4" t="s">
        <v>5</v>
      </c>
      <c r="C1654" s="4" t="s">
        <v>7</v>
      </c>
      <c r="D1654" s="33" t="s">
        <v>78</v>
      </c>
      <c r="E1654" s="4" t="s">
        <v>5</v>
      </c>
      <c r="F1654" s="4" t="s">
        <v>7</v>
      </c>
      <c r="G1654" s="4" t="s">
        <v>11</v>
      </c>
      <c r="H1654" s="33" t="s">
        <v>79</v>
      </c>
      <c r="I1654" s="4" t="s">
        <v>7</v>
      </c>
      <c r="J1654" s="4" t="s">
        <v>12</v>
      </c>
    </row>
    <row r="1655" spans="1:9">
      <c r="A1655" t="n">
        <v>19925</v>
      </c>
      <c r="B1655" s="10" t="n">
        <v>5</v>
      </c>
      <c r="C1655" s="7" t="n">
        <v>28</v>
      </c>
      <c r="D1655" s="33" t="s">
        <v>3</v>
      </c>
      <c r="E1655" s="34" t="n">
        <v>64</v>
      </c>
      <c r="F1655" s="7" t="n">
        <v>5</v>
      </c>
      <c r="G1655" s="7" t="n">
        <v>1</v>
      </c>
      <c r="H1655" s="33" t="s">
        <v>3</v>
      </c>
      <c r="I1655" s="7" t="n">
        <v>1</v>
      </c>
      <c r="J1655" s="11" t="n">
        <f t="normal" ca="1">A1665</f>
        <v>0</v>
      </c>
    </row>
    <row r="1656" spans="1:9">
      <c r="A1656" t="s">
        <v>4</v>
      </c>
      <c r="B1656" s="4" t="s">
        <v>5</v>
      </c>
      <c r="C1656" s="4" t="s">
        <v>7</v>
      </c>
      <c r="D1656" s="4" t="s">
        <v>11</v>
      </c>
      <c r="E1656" s="4" t="s">
        <v>8</v>
      </c>
    </row>
    <row r="1657" spans="1:9">
      <c r="A1657" t="n">
        <v>19936</v>
      </c>
      <c r="B1657" s="26" t="n">
        <v>51</v>
      </c>
      <c r="C1657" s="7" t="n">
        <v>4</v>
      </c>
      <c r="D1657" s="7" t="n">
        <v>1</v>
      </c>
      <c r="E1657" s="7" t="s">
        <v>253</v>
      </c>
    </row>
    <row r="1658" spans="1:9">
      <c r="A1658" t="s">
        <v>4</v>
      </c>
      <c r="B1658" s="4" t="s">
        <v>5</v>
      </c>
      <c r="C1658" s="4" t="s">
        <v>11</v>
      </c>
    </row>
    <row r="1659" spans="1:9">
      <c r="A1659" t="n">
        <v>19949</v>
      </c>
      <c r="B1659" s="24" t="n">
        <v>16</v>
      </c>
      <c r="C1659" s="7" t="n">
        <v>0</v>
      </c>
    </row>
    <row r="1660" spans="1:9">
      <c r="A1660" t="s">
        <v>4</v>
      </c>
      <c r="B1660" s="4" t="s">
        <v>5</v>
      </c>
      <c r="C1660" s="4" t="s">
        <v>11</v>
      </c>
      <c r="D1660" s="4" t="s">
        <v>7</v>
      </c>
      <c r="E1660" s="4" t="s">
        <v>15</v>
      </c>
      <c r="F1660" s="4" t="s">
        <v>36</v>
      </c>
      <c r="G1660" s="4" t="s">
        <v>7</v>
      </c>
      <c r="H1660" s="4" t="s">
        <v>7</v>
      </c>
    </row>
    <row r="1661" spans="1:9">
      <c r="A1661" t="n">
        <v>19952</v>
      </c>
      <c r="B1661" s="27" t="n">
        <v>26</v>
      </c>
      <c r="C1661" s="7" t="n">
        <v>1</v>
      </c>
      <c r="D1661" s="7" t="n">
        <v>17</v>
      </c>
      <c r="E1661" s="7" t="n">
        <v>61437</v>
      </c>
      <c r="F1661" s="7" t="s">
        <v>266</v>
      </c>
      <c r="G1661" s="7" t="n">
        <v>2</v>
      </c>
      <c r="H1661" s="7" t="n">
        <v>0</v>
      </c>
    </row>
    <row r="1662" spans="1:9">
      <c r="A1662" t="s">
        <v>4</v>
      </c>
      <c r="B1662" s="4" t="s">
        <v>5</v>
      </c>
    </row>
    <row r="1663" spans="1:9">
      <c r="A1663" t="n">
        <v>19988</v>
      </c>
      <c r="B1663" s="28" t="n">
        <v>28</v>
      </c>
    </row>
    <row r="1664" spans="1:9">
      <c r="A1664" t="s">
        <v>4</v>
      </c>
      <c r="B1664" s="4" t="s">
        <v>5</v>
      </c>
      <c r="C1664" s="4" t="s">
        <v>7</v>
      </c>
      <c r="D1664" s="33" t="s">
        <v>78</v>
      </c>
      <c r="E1664" s="4" t="s">
        <v>5</v>
      </c>
      <c r="F1664" s="4" t="s">
        <v>7</v>
      </c>
      <c r="G1664" s="4" t="s">
        <v>11</v>
      </c>
      <c r="H1664" s="33" t="s">
        <v>79</v>
      </c>
      <c r="I1664" s="4" t="s">
        <v>7</v>
      </c>
      <c r="J1664" s="4" t="s">
        <v>12</v>
      </c>
    </row>
    <row r="1665" spans="1:10">
      <c r="A1665" t="n">
        <v>19989</v>
      </c>
      <c r="B1665" s="10" t="n">
        <v>5</v>
      </c>
      <c r="C1665" s="7" t="n">
        <v>28</v>
      </c>
      <c r="D1665" s="33" t="s">
        <v>3</v>
      </c>
      <c r="E1665" s="34" t="n">
        <v>64</v>
      </c>
      <c r="F1665" s="7" t="n">
        <v>5</v>
      </c>
      <c r="G1665" s="7" t="n">
        <v>7</v>
      </c>
      <c r="H1665" s="33" t="s">
        <v>3</v>
      </c>
      <c r="I1665" s="7" t="n">
        <v>1</v>
      </c>
      <c r="J1665" s="11" t="n">
        <f t="normal" ca="1">A1675</f>
        <v>0</v>
      </c>
    </row>
    <row r="1666" spans="1:10">
      <c r="A1666" t="s">
        <v>4</v>
      </c>
      <c r="B1666" s="4" t="s">
        <v>5</v>
      </c>
      <c r="C1666" s="4" t="s">
        <v>7</v>
      </c>
      <c r="D1666" s="4" t="s">
        <v>11</v>
      </c>
      <c r="E1666" s="4" t="s">
        <v>8</v>
      </c>
    </row>
    <row r="1667" spans="1:10">
      <c r="A1667" t="n">
        <v>20000</v>
      </c>
      <c r="B1667" s="26" t="n">
        <v>51</v>
      </c>
      <c r="C1667" s="7" t="n">
        <v>4</v>
      </c>
      <c r="D1667" s="7" t="n">
        <v>7</v>
      </c>
      <c r="E1667" s="7" t="s">
        <v>100</v>
      </c>
    </row>
    <row r="1668" spans="1:10">
      <c r="A1668" t="s">
        <v>4</v>
      </c>
      <c r="B1668" s="4" t="s">
        <v>5</v>
      </c>
      <c r="C1668" s="4" t="s">
        <v>11</v>
      </c>
    </row>
    <row r="1669" spans="1:10">
      <c r="A1669" t="n">
        <v>20013</v>
      </c>
      <c r="B1669" s="24" t="n">
        <v>16</v>
      </c>
      <c r="C1669" s="7" t="n">
        <v>0</v>
      </c>
    </row>
    <row r="1670" spans="1:10">
      <c r="A1670" t="s">
        <v>4</v>
      </c>
      <c r="B1670" s="4" t="s">
        <v>5</v>
      </c>
      <c r="C1670" s="4" t="s">
        <v>11</v>
      </c>
      <c r="D1670" s="4" t="s">
        <v>7</v>
      </c>
      <c r="E1670" s="4" t="s">
        <v>15</v>
      </c>
      <c r="F1670" s="4" t="s">
        <v>36</v>
      </c>
      <c r="G1670" s="4" t="s">
        <v>7</v>
      </c>
      <c r="H1670" s="4" t="s">
        <v>7</v>
      </c>
    </row>
    <row r="1671" spans="1:10">
      <c r="A1671" t="n">
        <v>20016</v>
      </c>
      <c r="B1671" s="27" t="n">
        <v>26</v>
      </c>
      <c r="C1671" s="7" t="n">
        <v>7</v>
      </c>
      <c r="D1671" s="7" t="n">
        <v>17</v>
      </c>
      <c r="E1671" s="7" t="n">
        <v>61438</v>
      </c>
      <c r="F1671" s="7" t="s">
        <v>267</v>
      </c>
      <c r="G1671" s="7" t="n">
        <v>2</v>
      </c>
      <c r="H1671" s="7" t="n">
        <v>0</v>
      </c>
    </row>
    <row r="1672" spans="1:10">
      <c r="A1672" t="s">
        <v>4</v>
      </c>
      <c r="B1672" s="4" t="s">
        <v>5</v>
      </c>
    </row>
    <row r="1673" spans="1:10">
      <c r="A1673" t="n">
        <v>20070</v>
      </c>
      <c r="B1673" s="28" t="n">
        <v>28</v>
      </c>
    </row>
    <row r="1674" spans="1:10">
      <c r="A1674" t="s">
        <v>4</v>
      </c>
      <c r="B1674" s="4" t="s">
        <v>5</v>
      </c>
      <c r="C1674" s="4" t="s">
        <v>7</v>
      </c>
      <c r="D1674" s="33" t="s">
        <v>78</v>
      </c>
      <c r="E1674" s="4" t="s">
        <v>5</v>
      </c>
      <c r="F1674" s="4" t="s">
        <v>7</v>
      </c>
      <c r="G1674" s="4" t="s">
        <v>11</v>
      </c>
      <c r="H1674" s="33" t="s">
        <v>79</v>
      </c>
      <c r="I1674" s="4" t="s">
        <v>7</v>
      </c>
      <c r="J1674" s="4" t="s">
        <v>12</v>
      </c>
    </row>
    <row r="1675" spans="1:10">
      <c r="A1675" t="n">
        <v>20071</v>
      </c>
      <c r="B1675" s="10" t="n">
        <v>5</v>
      </c>
      <c r="C1675" s="7" t="n">
        <v>28</v>
      </c>
      <c r="D1675" s="33" t="s">
        <v>3</v>
      </c>
      <c r="E1675" s="34" t="n">
        <v>64</v>
      </c>
      <c r="F1675" s="7" t="n">
        <v>5</v>
      </c>
      <c r="G1675" s="7" t="n">
        <v>4</v>
      </c>
      <c r="H1675" s="33" t="s">
        <v>3</v>
      </c>
      <c r="I1675" s="7" t="n">
        <v>1</v>
      </c>
      <c r="J1675" s="11" t="n">
        <f t="normal" ca="1">A1685</f>
        <v>0</v>
      </c>
    </row>
    <row r="1676" spans="1:10">
      <c r="A1676" t="s">
        <v>4</v>
      </c>
      <c r="B1676" s="4" t="s">
        <v>5</v>
      </c>
      <c r="C1676" s="4" t="s">
        <v>7</v>
      </c>
      <c r="D1676" s="4" t="s">
        <v>11</v>
      </c>
      <c r="E1676" s="4" t="s">
        <v>8</v>
      </c>
    </row>
    <row r="1677" spans="1:10">
      <c r="A1677" t="n">
        <v>20082</v>
      </c>
      <c r="B1677" s="26" t="n">
        <v>51</v>
      </c>
      <c r="C1677" s="7" t="n">
        <v>4</v>
      </c>
      <c r="D1677" s="7" t="n">
        <v>4</v>
      </c>
      <c r="E1677" s="7" t="s">
        <v>268</v>
      </c>
    </row>
    <row r="1678" spans="1:10">
      <c r="A1678" t="s">
        <v>4</v>
      </c>
      <c r="B1678" s="4" t="s">
        <v>5</v>
      </c>
      <c r="C1678" s="4" t="s">
        <v>11</v>
      </c>
    </row>
    <row r="1679" spans="1:10">
      <c r="A1679" t="n">
        <v>20095</v>
      </c>
      <c r="B1679" s="24" t="n">
        <v>16</v>
      </c>
      <c r="C1679" s="7" t="n">
        <v>0</v>
      </c>
    </row>
    <row r="1680" spans="1:10">
      <c r="A1680" t="s">
        <v>4</v>
      </c>
      <c r="B1680" s="4" t="s">
        <v>5</v>
      </c>
      <c r="C1680" s="4" t="s">
        <v>11</v>
      </c>
      <c r="D1680" s="4" t="s">
        <v>7</v>
      </c>
      <c r="E1680" s="4" t="s">
        <v>15</v>
      </c>
      <c r="F1680" s="4" t="s">
        <v>36</v>
      </c>
      <c r="G1680" s="4" t="s">
        <v>7</v>
      </c>
      <c r="H1680" s="4" t="s">
        <v>7</v>
      </c>
    </row>
    <row r="1681" spans="1:10">
      <c r="A1681" t="n">
        <v>20098</v>
      </c>
      <c r="B1681" s="27" t="n">
        <v>26</v>
      </c>
      <c r="C1681" s="7" t="n">
        <v>4</v>
      </c>
      <c r="D1681" s="7" t="n">
        <v>17</v>
      </c>
      <c r="E1681" s="7" t="n">
        <v>61439</v>
      </c>
      <c r="F1681" s="7" t="s">
        <v>269</v>
      </c>
      <c r="G1681" s="7" t="n">
        <v>2</v>
      </c>
      <c r="H1681" s="7" t="n">
        <v>0</v>
      </c>
    </row>
    <row r="1682" spans="1:10">
      <c r="A1682" t="s">
        <v>4</v>
      </c>
      <c r="B1682" s="4" t="s">
        <v>5</v>
      </c>
    </row>
    <row r="1683" spans="1:10">
      <c r="A1683" t="n">
        <v>20159</v>
      </c>
      <c r="B1683" s="28" t="n">
        <v>28</v>
      </c>
    </row>
    <row r="1684" spans="1:10">
      <c r="A1684" t="s">
        <v>4</v>
      </c>
      <c r="B1684" s="4" t="s">
        <v>5</v>
      </c>
      <c r="C1684" s="4" t="s">
        <v>7</v>
      </c>
      <c r="D1684" s="33" t="s">
        <v>78</v>
      </c>
      <c r="E1684" s="4" t="s">
        <v>5</v>
      </c>
      <c r="F1684" s="4" t="s">
        <v>7</v>
      </c>
      <c r="G1684" s="4" t="s">
        <v>11</v>
      </c>
      <c r="H1684" s="33" t="s">
        <v>79</v>
      </c>
      <c r="I1684" s="4" t="s">
        <v>7</v>
      </c>
      <c r="J1684" s="4" t="s">
        <v>12</v>
      </c>
    </row>
    <row r="1685" spans="1:10">
      <c r="A1685" t="n">
        <v>20160</v>
      </c>
      <c r="B1685" s="10" t="n">
        <v>5</v>
      </c>
      <c r="C1685" s="7" t="n">
        <v>28</v>
      </c>
      <c r="D1685" s="33" t="s">
        <v>3</v>
      </c>
      <c r="E1685" s="34" t="n">
        <v>64</v>
      </c>
      <c r="F1685" s="7" t="n">
        <v>5</v>
      </c>
      <c r="G1685" s="7" t="n">
        <v>2</v>
      </c>
      <c r="H1685" s="33" t="s">
        <v>3</v>
      </c>
      <c r="I1685" s="7" t="n">
        <v>1</v>
      </c>
      <c r="J1685" s="11" t="n">
        <f t="normal" ca="1">A1695</f>
        <v>0</v>
      </c>
    </row>
    <row r="1686" spans="1:10">
      <c r="A1686" t="s">
        <v>4</v>
      </c>
      <c r="B1686" s="4" t="s">
        <v>5</v>
      </c>
      <c r="C1686" s="4" t="s">
        <v>7</v>
      </c>
      <c r="D1686" s="4" t="s">
        <v>11</v>
      </c>
      <c r="E1686" s="4" t="s">
        <v>8</v>
      </c>
    </row>
    <row r="1687" spans="1:10">
      <c r="A1687" t="n">
        <v>20171</v>
      </c>
      <c r="B1687" s="26" t="n">
        <v>51</v>
      </c>
      <c r="C1687" s="7" t="n">
        <v>4</v>
      </c>
      <c r="D1687" s="7" t="n">
        <v>2</v>
      </c>
      <c r="E1687" s="7" t="s">
        <v>270</v>
      </c>
    </row>
    <row r="1688" spans="1:10">
      <c r="A1688" t="s">
        <v>4</v>
      </c>
      <c r="B1688" s="4" t="s">
        <v>5</v>
      </c>
      <c r="C1688" s="4" t="s">
        <v>11</v>
      </c>
    </row>
    <row r="1689" spans="1:10">
      <c r="A1689" t="n">
        <v>20184</v>
      </c>
      <c r="B1689" s="24" t="n">
        <v>16</v>
      </c>
      <c r="C1689" s="7" t="n">
        <v>0</v>
      </c>
    </row>
    <row r="1690" spans="1:10">
      <c r="A1690" t="s">
        <v>4</v>
      </c>
      <c r="B1690" s="4" t="s">
        <v>5</v>
      </c>
      <c r="C1690" s="4" t="s">
        <v>11</v>
      </c>
      <c r="D1690" s="4" t="s">
        <v>7</v>
      </c>
      <c r="E1690" s="4" t="s">
        <v>15</v>
      </c>
      <c r="F1690" s="4" t="s">
        <v>36</v>
      </c>
      <c r="G1690" s="4" t="s">
        <v>7</v>
      </c>
      <c r="H1690" s="4" t="s">
        <v>7</v>
      </c>
    </row>
    <row r="1691" spans="1:10">
      <c r="A1691" t="n">
        <v>20187</v>
      </c>
      <c r="B1691" s="27" t="n">
        <v>26</v>
      </c>
      <c r="C1691" s="7" t="n">
        <v>2</v>
      </c>
      <c r="D1691" s="7" t="n">
        <v>17</v>
      </c>
      <c r="E1691" s="7" t="n">
        <v>61440</v>
      </c>
      <c r="F1691" s="7" t="s">
        <v>271</v>
      </c>
      <c r="G1691" s="7" t="n">
        <v>2</v>
      </c>
      <c r="H1691" s="7" t="n">
        <v>0</v>
      </c>
    </row>
    <row r="1692" spans="1:10">
      <c r="A1692" t="s">
        <v>4</v>
      </c>
      <c r="B1692" s="4" t="s">
        <v>5</v>
      </c>
    </row>
    <row r="1693" spans="1:10">
      <c r="A1693" t="n">
        <v>20232</v>
      </c>
      <c r="B1693" s="28" t="n">
        <v>28</v>
      </c>
    </row>
    <row r="1694" spans="1:10">
      <c r="A1694" t="s">
        <v>4</v>
      </c>
      <c r="B1694" s="4" t="s">
        <v>5</v>
      </c>
      <c r="C1694" s="4" t="s">
        <v>7</v>
      </c>
      <c r="D1694" s="33" t="s">
        <v>78</v>
      </c>
      <c r="E1694" s="4" t="s">
        <v>5</v>
      </c>
      <c r="F1694" s="4" t="s">
        <v>7</v>
      </c>
      <c r="G1694" s="4" t="s">
        <v>11</v>
      </c>
      <c r="H1694" s="33" t="s">
        <v>79</v>
      </c>
      <c r="I1694" s="4" t="s">
        <v>7</v>
      </c>
      <c r="J1694" s="4" t="s">
        <v>12</v>
      </c>
    </row>
    <row r="1695" spans="1:10">
      <c r="A1695" t="n">
        <v>20233</v>
      </c>
      <c r="B1695" s="10" t="n">
        <v>5</v>
      </c>
      <c r="C1695" s="7" t="n">
        <v>28</v>
      </c>
      <c r="D1695" s="33" t="s">
        <v>3</v>
      </c>
      <c r="E1695" s="34" t="n">
        <v>64</v>
      </c>
      <c r="F1695" s="7" t="n">
        <v>5</v>
      </c>
      <c r="G1695" s="7" t="n">
        <v>8</v>
      </c>
      <c r="H1695" s="33" t="s">
        <v>3</v>
      </c>
      <c r="I1695" s="7" t="n">
        <v>1</v>
      </c>
      <c r="J1695" s="11" t="n">
        <f t="normal" ca="1">A1705</f>
        <v>0</v>
      </c>
    </row>
    <row r="1696" spans="1:10">
      <c r="A1696" t="s">
        <v>4</v>
      </c>
      <c r="B1696" s="4" t="s">
        <v>5</v>
      </c>
      <c r="C1696" s="4" t="s">
        <v>7</v>
      </c>
      <c r="D1696" s="4" t="s">
        <v>11</v>
      </c>
      <c r="E1696" s="4" t="s">
        <v>8</v>
      </c>
    </row>
    <row r="1697" spans="1:10">
      <c r="A1697" t="n">
        <v>20244</v>
      </c>
      <c r="B1697" s="26" t="n">
        <v>51</v>
      </c>
      <c r="C1697" s="7" t="n">
        <v>4</v>
      </c>
      <c r="D1697" s="7" t="n">
        <v>8</v>
      </c>
      <c r="E1697" s="7" t="s">
        <v>272</v>
      </c>
    </row>
    <row r="1698" spans="1:10">
      <c r="A1698" t="s">
        <v>4</v>
      </c>
      <c r="B1698" s="4" t="s">
        <v>5</v>
      </c>
      <c r="C1698" s="4" t="s">
        <v>11</v>
      </c>
    </row>
    <row r="1699" spans="1:10">
      <c r="A1699" t="n">
        <v>20258</v>
      </c>
      <c r="B1699" s="24" t="n">
        <v>16</v>
      </c>
      <c r="C1699" s="7" t="n">
        <v>0</v>
      </c>
    </row>
    <row r="1700" spans="1:10">
      <c r="A1700" t="s">
        <v>4</v>
      </c>
      <c r="B1700" s="4" t="s">
        <v>5</v>
      </c>
      <c r="C1700" s="4" t="s">
        <v>11</v>
      </c>
      <c r="D1700" s="4" t="s">
        <v>7</v>
      </c>
      <c r="E1700" s="4" t="s">
        <v>15</v>
      </c>
      <c r="F1700" s="4" t="s">
        <v>36</v>
      </c>
      <c r="G1700" s="4" t="s">
        <v>7</v>
      </c>
      <c r="H1700" s="4" t="s">
        <v>7</v>
      </c>
    </row>
    <row r="1701" spans="1:10">
      <c r="A1701" t="n">
        <v>20261</v>
      </c>
      <c r="B1701" s="27" t="n">
        <v>26</v>
      </c>
      <c r="C1701" s="7" t="n">
        <v>8</v>
      </c>
      <c r="D1701" s="7" t="n">
        <v>17</v>
      </c>
      <c r="E1701" s="7" t="n">
        <v>61441</v>
      </c>
      <c r="F1701" s="7" t="s">
        <v>273</v>
      </c>
      <c r="G1701" s="7" t="n">
        <v>2</v>
      </c>
      <c r="H1701" s="7" t="n">
        <v>0</v>
      </c>
    </row>
    <row r="1702" spans="1:10">
      <c r="A1702" t="s">
        <v>4</v>
      </c>
      <c r="B1702" s="4" t="s">
        <v>5</v>
      </c>
    </row>
    <row r="1703" spans="1:10">
      <c r="A1703" t="n">
        <v>20289</v>
      </c>
      <c r="B1703" s="28" t="n">
        <v>28</v>
      </c>
    </row>
    <row r="1704" spans="1:10">
      <c r="A1704" t="s">
        <v>4</v>
      </c>
      <c r="B1704" s="4" t="s">
        <v>5</v>
      </c>
      <c r="C1704" s="4" t="s">
        <v>7</v>
      </c>
      <c r="D1704" s="33" t="s">
        <v>78</v>
      </c>
      <c r="E1704" s="4" t="s">
        <v>5</v>
      </c>
      <c r="F1704" s="4" t="s">
        <v>7</v>
      </c>
      <c r="G1704" s="4" t="s">
        <v>11</v>
      </c>
      <c r="H1704" s="33" t="s">
        <v>79</v>
      </c>
      <c r="I1704" s="4" t="s">
        <v>7</v>
      </c>
      <c r="J1704" s="4" t="s">
        <v>12</v>
      </c>
    </row>
    <row r="1705" spans="1:10">
      <c r="A1705" t="n">
        <v>20290</v>
      </c>
      <c r="B1705" s="10" t="n">
        <v>5</v>
      </c>
      <c r="C1705" s="7" t="n">
        <v>28</v>
      </c>
      <c r="D1705" s="33" t="s">
        <v>3</v>
      </c>
      <c r="E1705" s="34" t="n">
        <v>64</v>
      </c>
      <c r="F1705" s="7" t="n">
        <v>5</v>
      </c>
      <c r="G1705" s="7" t="n">
        <v>9</v>
      </c>
      <c r="H1705" s="33" t="s">
        <v>3</v>
      </c>
      <c r="I1705" s="7" t="n">
        <v>1</v>
      </c>
      <c r="J1705" s="11" t="n">
        <f t="normal" ca="1">A1715</f>
        <v>0</v>
      </c>
    </row>
    <row r="1706" spans="1:10">
      <c r="A1706" t="s">
        <v>4</v>
      </c>
      <c r="B1706" s="4" t="s">
        <v>5</v>
      </c>
      <c r="C1706" s="4" t="s">
        <v>7</v>
      </c>
      <c r="D1706" s="4" t="s">
        <v>11</v>
      </c>
      <c r="E1706" s="4" t="s">
        <v>8</v>
      </c>
    </row>
    <row r="1707" spans="1:10">
      <c r="A1707" t="n">
        <v>20301</v>
      </c>
      <c r="B1707" s="26" t="n">
        <v>51</v>
      </c>
      <c r="C1707" s="7" t="n">
        <v>4</v>
      </c>
      <c r="D1707" s="7" t="n">
        <v>9</v>
      </c>
      <c r="E1707" s="7" t="s">
        <v>274</v>
      </c>
    </row>
    <row r="1708" spans="1:10">
      <c r="A1708" t="s">
        <v>4</v>
      </c>
      <c r="B1708" s="4" t="s">
        <v>5</v>
      </c>
      <c r="C1708" s="4" t="s">
        <v>11</v>
      </c>
    </row>
    <row r="1709" spans="1:10">
      <c r="A1709" t="n">
        <v>20315</v>
      </c>
      <c r="B1709" s="24" t="n">
        <v>16</v>
      </c>
      <c r="C1709" s="7" t="n">
        <v>0</v>
      </c>
    </row>
    <row r="1710" spans="1:10">
      <c r="A1710" t="s">
        <v>4</v>
      </c>
      <c r="B1710" s="4" t="s">
        <v>5</v>
      </c>
      <c r="C1710" s="4" t="s">
        <v>11</v>
      </c>
      <c r="D1710" s="4" t="s">
        <v>7</v>
      </c>
      <c r="E1710" s="4" t="s">
        <v>15</v>
      </c>
      <c r="F1710" s="4" t="s">
        <v>36</v>
      </c>
      <c r="G1710" s="4" t="s">
        <v>7</v>
      </c>
      <c r="H1710" s="4" t="s">
        <v>7</v>
      </c>
    </row>
    <row r="1711" spans="1:10">
      <c r="A1711" t="n">
        <v>20318</v>
      </c>
      <c r="B1711" s="27" t="n">
        <v>26</v>
      </c>
      <c r="C1711" s="7" t="n">
        <v>9</v>
      </c>
      <c r="D1711" s="7" t="n">
        <v>17</v>
      </c>
      <c r="E1711" s="7" t="n">
        <v>61442</v>
      </c>
      <c r="F1711" s="7" t="s">
        <v>275</v>
      </c>
      <c r="G1711" s="7" t="n">
        <v>2</v>
      </c>
      <c r="H1711" s="7" t="n">
        <v>0</v>
      </c>
    </row>
    <row r="1712" spans="1:10">
      <c r="A1712" t="s">
        <v>4</v>
      </c>
      <c r="B1712" s="4" t="s">
        <v>5</v>
      </c>
    </row>
    <row r="1713" spans="1:10">
      <c r="A1713" t="n">
        <v>20408</v>
      </c>
      <c r="B1713" s="28" t="n">
        <v>28</v>
      </c>
    </row>
    <row r="1714" spans="1:10">
      <c r="A1714" t="s">
        <v>4</v>
      </c>
      <c r="B1714" s="4" t="s">
        <v>5</v>
      </c>
      <c r="C1714" s="4" t="s">
        <v>11</v>
      </c>
      <c r="D1714" s="4" t="s">
        <v>7</v>
      </c>
    </row>
    <row r="1715" spans="1:10">
      <c r="A1715" t="n">
        <v>20409</v>
      </c>
      <c r="B1715" s="52" t="n">
        <v>89</v>
      </c>
      <c r="C1715" s="7" t="n">
        <v>65533</v>
      </c>
      <c r="D1715" s="7" t="n">
        <v>1</v>
      </c>
    </row>
    <row r="1716" spans="1:10">
      <c r="A1716" t="s">
        <v>4</v>
      </c>
      <c r="B1716" s="4" t="s">
        <v>5</v>
      </c>
      <c r="C1716" s="4" t="s">
        <v>7</v>
      </c>
      <c r="D1716" s="33" t="s">
        <v>78</v>
      </c>
      <c r="E1716" s="4" t="s">
        <v>5</v>
      </c>
      <c r="F1716" s="4" t="s">
        <v>7</v>
      </c>
      <c r="G1716" s="4" t="s">
        <v>11</v>
      </c>
      <c r="H1716" s="33" t="s">
        <v>79</v>
      </c>
      <c r="I1716" s="4" t="s">
        <v>7</v>
      </c>
      <c r="J1716" s="4" t="s">
        <v>12</v>
      </c>
    </row>
    <row r="1717" spans="1:10">
      <c r="A1717" t="n">
        <v>20413</v>
      </c>
      <c r="B1717" s="10" t="n">
        <v>5</v>
      </c>
      <c r="C1717" s="7" t="n">
        <v>28</v>
      </c>
      <c r="D1717" s="33" t="s">
        <v>3</v>
      </c>
      <c r="E1717" s="34" t="n">
        <v>64</v>
      </c>
      <c r="F1717" s="7" t="n">
        <v>5</v>
      </c>
      <c r="G1717" s="7" t="n">
        <v>16</v>
      </c>
      <c r="H1717" s="33" t="s">
        <v>3</v>
      </c>
      <c r="I1717" s="7" t="n">
        <v>1</v>
      </c>
      <c r="J1717" s="11" t="n">
        <f t="normal" ca="1">A1729</f>
        <v>0</v>
      </c>
    </row>
    <row r="1718" spans="1:10">
      <c r="A1718" t="s">
        <v>4</v>
      </c>
      <c r="B1718" s="4" t="s">
        <v>5</v>
      </c>
      <c r="C1718" s="4" t="s">
        <v>7</v>
      </c>
      <c r="D1718" s="4" t="s">
        <v>11</v>
      </c>
      <c r="E1718" s="4" t="s">
        <v>8</v>
      </c>
    </row>
    <row r="1719" spans="1:10">
      <c r="A1719" t="n">
        <v>20424</v>
      </c>
      <c r="B1719" s="26" t="n">
        <v>51</v>
      </c>
      <c r="C1719" s="7" t="n">
        <v>4</v>
      </c>
      <c r="D1719" s="7" t="n">
        <v>16</v>
      </c>
      <c r="E1719" s="7" t="s">
        <v>276</v>
      </c>
    </row>
    <row r="1720" spans="1:10">
      <c r="A1720" t="s">
        <v>4</v>
      </c>
      <c r="B1720" s="4" t="s">
        <v>5</v>
      </c>
      <c r="C1720" s="4" t="s">
        <v>11</v>
      </c>
    </row>
    <row r="1721" spans="1:10">
      <c r="A1721" t="n">
        <v>20438</v>
      </c>
      <c r="B1721" s="24" t="n">
        <v>16</v>
      </c>
      <c r="C1721" s="7" t="n">
        <v>0</v>
      </c>
    </row>
    <row r="1722" spans="1:10">
      <c r="A1722" t="s">
        <v>4</v>
      </c>
      <c r="B1722" s="4" t="s">
        <v>5</v>
      </c>
      <c r="C1722" s="4" t="s">
        <v>11</v>
      </c>
      <c r="D1722" s="4" t="s">
        <v>7</v>
      </c>
      <c r="E1722" s="4" t="s">
        <v>15</v>
      </c>
      <c r="F1722" s="4" t="s">
        <v>36</v>
      </c>
      <c r="G1722" s="4" t="s">
        <v>7</v>
      </c>
      <c r="H1722" s="4" t="s">
        <v>7</v>
      </c>
      <c r="I1722" s="4" t="s">
        <v>7</v>
      </c>
      <c r="J1722" s="4" t="s">
        <v>15</v>
      </c>
      <c r="K1722" s="4" t="s">
        <v>36</v>
      </c>
      <c r="L1722" s="4" t="s">
        <v>7</v>
      </c>
      <c r="M1722" s="4" t="s">
        <v>7</v>
      </c>
    </row>
    <row r="1723" spans="1:10">
      <c r="A1723" t="n">
        <v>20441</v>
      </c>
      <c r="B1723" s="27" t="n">
        <v>26</v>
      </c>
      <c r="C1723" s="7" t="n">
        <v>16</v>
      </c>
      <c r="D1723" s="7" t="n">
        <v>17</v>
      </c>
      <c r="E1723" s="7" t="n">
        <v>61443</v>
      </c>
      <c r="F1723" s="7" t="s">
        <v>277</v>
      </c>
      <c r="G1723" s="7" t="n">
        <v>2</v>
      </c>
      <c r="H1723" s="7" t="n">
        <v>3</v>
      </c>
      <c r="I1723" s="7" t="n">
        <v>17</v>
      </c>
      <c r="J1723" s="7" t="n">
        <v>61444</v>
      </c>
      <c r="K1723" s="7" t="s">
        <v>278</v>
      </c>
      <c r="L1723" s="7" t="n">
        <v>2</v>
      </c>
      <c r="M1723" s="7" t="n">
        <v>0</v>
      </c>
    </row>
    <row r="1724" spans="1:10">
      <c r="A1724" t="s">
        <v>4</v>
      </c>
      <c r="B1724" s="4" t="s">
        <v>5</v>
      </c>
    </row>
    <row r="1725" spans="1:10">
      <c r="A1725" t="n">
        <v>20619</v>
      </c>
      <c r="B1725" s="28" t="n">
        <v>28</v>
      </c>
    </row>
    <row r="1726" spans="1:10">
      <c r="A1726" t="s">
        <v>4</v>
      </c>
      <c r="B1726" s="4" t="s">
        <v>5</v>
      </c>
      <c r="C1726" s="4" t="s">
        <v>12</v>
      </c>
    </row>
    <row r="1727" spans="1:10">
      <c r="A1727" t="n">
        <v>20620</v>
      </c>
      <c r="B1727" s="16" t="n">
        <v>3</v>
      </c>
      <c r="C1727" s="11" t="n">
        <f t="normal" ca="1">A1751</f>
        <v>0</v>
      </c>
    </row>
    <row r="1728" spans="1:10">
      <c r="A1728" t="s">
        <v>4</v>
      </c>
      <c r="B1728" s="4" t="s">
        <v>5</v>
      </c>
      <c r="C1728" s="4" t="s">
        <v>7</v>
      </c>
      <c r="D1728" s="33" t="s">
        <v>78</v>
      </c>
      <c r="E1728" s="4" t="s">
        <v>5</v>
      </c>
      <c r="F1728" s="4" t="s">
        <v>7</v>
      </c>
      <c r="G1728" s="4" t="s">
        <v>11</v>
      </c>
      <c r="H1728" s="33" t="s">
        <v>79</v>
      </c>
      <c r="I1728" s="4" t="s">
        <v>7</v>
      </c>
      <c r="J1728" s="4" t="s">
        <v>12</v>
      </c>
    </row>
    <row r="1729" spans="1:13">
      <c r="A1729" t="n">
        <v>20625</v>
      </c>
      <c r="B1729" s="10" t="n">
        <v>5</v>
      </c>
      <c r="C1729" s="7" t="n">
        <v>28</v>
      </c>
      <c r="D1729" s="33" t="s">
        <v>3</v>
      </c>
      <c r="E1729" s="34" t="n">
        <v>64</v>
      </c>
      <c r="F1729" s="7" t="n">
        <v>5</v>
      </c>
      <c r="G1729" s="7" t="n">
        <v>15</v>
      </c>
      <c r="H1729" s="33" t="s">
        <v>3</v>
      </c>
      <c r="I1729" s="7" t="n">
        <v>1</v>
      </c>
      <c r="J1729" s="11" t="n">
        <f t="normal" ca="1">A1741</f>
        <v>0</v>
      </c>
    </row>
    <row r="1730" spans="1:13">
      <c r="A1730" t="s">
        <v>4</v>
      </c>
      <c r="B1730" s="4" t="s">
        <v>5</v>
      </c>
      <c r="C1730" s="4" t="s">
        <v>7</v>
      </c>
      <c r="D1730" s="4" t="s">
        <v>11</v>
      </c>
      <c r="E1730" s="4" t="s">
        <v>8</v>
      </c>
    </row>
    <row r="1731" spans="1:13">
      <c r="A1731" t="n">
        <v>20636</v>
      </c>
      <c r="B1731" s="26" t="n">
        <v>51</v>
      </c>
      <c r="C1731" s="7" t="n">
        <v>4</v>
      </c>
      <c r="D1731" s="7" t="n">
        <v>15</v>
      </c>
      <c r="E1731" s="7" t="s">
        <v>276</v>
      </c>
    </row>
    <row r="1732" spans="1:13">
      <c r="A1732" t="s">
        <v>4</v>
      </c>
      <c r="B1732" s="4" t="s">
        <v>5</v>
      </c>
      <c r="C1732" s="4" t="s">
        <v>11</v>
      </c>
    </row>
    <row r="1733" spans="1:13">
      <c r="A1733" t="n">
        <v>20650</v>
      </c>
      <c r="B1733" s="24" t="n">
        <v>16</v>
      </c>
      <c r="C1733" s="7" t="n">
        <v>0</v>
      </c>
    </row>
    <row r="1734" spans="1:13">
      <c r="A1734" t="s">
        <v>4</v>
      </c>
      <c r="B1734" s="4" t="s">
        <v>5</v>
      </c>
      <c r="C1734" s="4" t="s">
        <v>11</v>
      </c>
      <c r="D1734" s="4" t="s">
        <v>7</v>
      </c>
      <c r="E1734" s="4" t="s">
        <v>15</v>
      </c>
      <c r="F1734" s="4" t="s">
        <v>36</v>
      </c>
      <c r="G1734" s="4" t="s">
        <v>7</v>
      </c>
      <c r="H1734" s="4" t="s">
        <v>7</v>
      </c>
      <c r="I1734" s="4" t="s">
        <v>7</v>
      </c>
      <c r="J1734" s="4" t="s">
        <v>15</v>
      </c>
      <c r="K1734" s="4" t="s">
        <v>36</v>
      </c>
      <c r="L1734" s="4" t="s">
        <v>7</v>
      </c>
      <c r="M1734" s="4" t="s">
        <v>7</v>
      </c>
    </row>
    <row r="1735" spans="1:13">
      <c r="A1735" t="n">
        <v>20653</v>
      </c>
      <c r="B1735" s="27" t="n">
        <v>26</v>
      </c>
      <c r="C1735" s="7" t="n">
        <v>15</v>
      </c>
      <c r="D1735" s="7" t="n">
        <v>17</v>
      </c>
      <c r="E1735" s="7" t="n">
        <v>61445</v>
      </c>
      <c r="F1735" s="7" t="s">
        <v>279</v>
      </c>
      <c r="G1735" s="7" t="n">
        <v>2</v>
      </c>
      <c r="H1735" s="7" t="n">
        <v>3</v>
      </c>
      <c r="I1735" s="7" t="n">
        <v>17</v>
      </c>
      <c r="J1735" s="7" t="n">
        <v>61446</v>
      </c>
      <c r="K1735" s="7" t="s">
        <v>278</v>
      </c>
      <c r="L1735" s="7" t="n">
        <v>2</v>
      </c>
      <c r="M1735" s="7" t="n">
        <v>0</v>
      </c>
    </row>
    <row r="1736" spans="1:13">
      <c r="A1736" t="s">
        <v>4</v>
      </c>
      <c r="B1736" s="4" t="s">
        <v>5</v>
      </c>
    </row>
    <row r="1737" spans="1:13">
      <c r="A1737" t="n">
        <v>20832</v>
      </c>
      <c r="B1737" s="28" t="n">
        <v>28</v>
      </c>
    </row>
    <row r="1738" spans="1:13">
      <c r="A1738" t="s">
        <v>4</v>
      </c>
      <c r="B1738" s="4" t="s">
        <v>5</v>
      </c>
      <c r="C1738" s="4" t="s">
        <v>12</v>
      </c>
    </row>
    <row r="1739" spans="1:13">
      <c r="A1739" t="n">
        <v>20833</v>
      </c>
      <c r="B1739" s="16" t="n">
        <v>3</v>
      </c>
      <c r="C1739" s="11" t="n">
        <f t="normal" ca="1">A1751</f>
        <v>0</v>
      </c>
    </row>
    <row r="1740" spans="1:13">
      <c r="A1740" t="s">
        <v>4</v>
      </c>
      <c r="B1740" s="4" t="s">
        <v>5</v>
      </c>
      <c r="C1740" s="4" t="s">
        <v>7</v>
      </c>
      <c r="D1740" s="33" t="s">
        <v>78</v>
      </c>
      <c r="E1740" s="4" t="s">
        <v>5</v>
      </c>
      <c r="F1740" s="4" t="s">
        <v>7</v>
      </c>
      <c r="G1740" s="4" t="s">
        <v>11</v>
      </c>
      <c r="H1740" s="33" t="s">
        <v>79</v>
      </c>
      <c r="I1740" s="4" t="s">
        <v>7</v>
      </c>
      <c r="J1740" s="4" t="s">
        <v>12</v>
      </c>
    </row>
    <row r="1741" spans="1:13">
      <c r="A1741" t="n">
        <v>20838</v>
      </c>
      <c r="B1741" s="10" t="n">
        <v>5</v>
      </c>
      <c r="C1741" s="7" t="n">
        <v>28</v>
      </c>
      <c r="D1741" s="33" t="s">
        <v>3</v>
      </c>
      <c r="E1741" s="34" t="n">
        <v>64</v>
      </c>
      <c r="F1741" s="7" t="n">
        <v>5</v>
      </c>
      <c r="G1741" s="7" t="n">
        <v>14</v>
      </c>
      <c r="H1741" s="33" t="s">
        <v>3</v>
      </c>
      <c r="I1741" s="7" t="n">
        <v>1</v>
      </c>
      <c r="J1741" s="11" t="n">
        <f t="normal" ca="1">A1751</f>
        <v>0</v>
      </c>
    </row>
    <row r="1742" spans="1:13">
      <c r="A1742" t="s">
        <v>4</v>
      </c>
      <c r="B1742" s="4" t="s">
        <v>5</v>
      </c>
      <c r="C1742" s="4" t="s">
        <v>7</v>
      </c>
      <c r="D1742" s="4" t="s">
        <v>11</v>
      </c>
      <c r="E1742" s="4" t="s">
        <v>8</v>
      </c>
    </row>
    <row r="1743" spans="1:13">
      <c r="A1743" t="n">
        <v>20849</v>
      </c>
      <c r="B1743" s="26" t="n">
        <v>51</v>
      </c>
      <c r="C1743" s="7" t="n">
        <v>4</v>
      </c>
      <c r="D1743" s="7" t="n">
        <v>14</v>
      </c>
      <c r="E1743" s="7" t="s">
        <v>276</v>
      </c>
    </row>
    <row r="1744" spans="1:13">
      <c r="A1744" t="s">
        <v>4</v>
      </c>
      <c r="B1744" s="4" t="s">
        <v>5</v>
      </c>
      <c r="C1744" s="4" t="s">
        <v>11</v>
      </c>
    </row>
    <row r="1745" spans="1:13">
      <c r="A1745" t="n">
        <v>20863</v>
      </c>
      <c r="B1745" s="24" t="n">
        <v>16</v>
      </c>
      <c r="C1745" s="7" t="n">
        <v>0</v>
      </c>
    </row>
    <row r="1746" spans="1:13">
      <c r="A1746" t="s">
        <v>4</v>
      </c>
      <c r="B1746" s="4" t="s">
        <v>5</v>
      </c>
      <c r="C1746" s="4" t="s">
        <v>11</v>
      </c>
      <c r="D1746" s="4" t="s">
        <v>7</v>
      </c>
      <c r="E1746" s="4" t="s">
        <v>15</v>
      </c>
      <c r="F1746" s="4" t="s">
        <v>36</v>
      </c>
      <c r="G1746" s="4" t="s">
        <v>7</v>
      </c>
      <c r="H1746" s="4" t="s">
        <v>7</v>
      </c>
      <c r="I1746" s="4" t="s">
        <v>7</v>
      </c>
      <c r="J1746" s="4" t="s">
        <v>15</v>
      </c>
      <c r="K1746" s="4" t="s">
        <v>36</v>
      </c>
      <c r="L1746" s="4" t="s">
        <v>7</v>
      </c>
      <c r="M1746" s="4" t="s">
        <v>7</v>
      </c>
    </row>
    <row r="1747" spans="1:13">
      <c r="A1747" t="n">
        <v>20866</v>
      </c>
      <c r="B1747" s="27" t="n">
        <v>26</v>
      </c>
      <c r="C1747" s="7" t="n">
        <v>14</v>
      </c>
      <c r="D1747" s="7" t="n">
        <v>17</v>
      </c>
      <c r="E1747" s="7" t="n">
        <v>61447</v>
      </c>
      <c r="F1747" s="7" t="s">
        <v>279</v>
      </c>
      <c r="G1747" s="7" t="n">
        <v>2</v>
      </c>
      <c r="H1747" s="7" t="n">
        <v>3</v>
      </c>
      <c r="I1747" s="7" t="n">
        <v>17</v>
      </c>
      <c r="J1747" s="7" t="n">
        <v>61448</v>
      </c>
      <c r="K1747" s="7" t="s">
        <v>278</v>
      </c>
      <c r="L1747" s="7" t="n">
        <v>2</v>
      </c>
      <c r="M1747" s="7" t="n">
        <v>0</v>
      </c>
    </row>
    <row r="1748" spans="1:13">
      <c r="A1748" t="s">
        <v>4</v>
      </c>
      <c r="B1748" s="4" t="s">
        <v>5</v>
      </c>
    </row>
    <row r="1749" spans="1:13">
      <c r="A1749" t="n">
        <v>21045</v>
      </c>
      <c r="B1749" s="28" t="n">
        <v>28</v>
      </c>
    </row>
    <row r="1750" spans="1:13">
      <c r="A1750" t="s">
        <v>4</v>
      </c>
      <c r="B1750" s="4" t="s">
        <v>5</v>
      </c>
      <c r="C1750" s="4" t="s">
        <v>7</v>
      </c>
      <c r="D1750" s="4" t="s">
        <v>11</v>
      </c>
      <c r="E1750" s="4" t="s">
        <v>8</v>
      </c>
    </row>
    <row r="1751" spans="1:13">
      <c r="A1751" t="n">
        <v>21046</v>
      </c>
      <c r="B1751" s="26" t="n">
        <v>51</v>
      </c>
      <c r="C1751" s="7" t="n">
        <v>4</v>
      </c>
      <c r="D1751" s="7" t="n">
        <v>0</v>
      </c>
      <c r="E1751" s="7" t="s">
        <v>274</v>
      </c>
    </row>
    <row r="1752" spans="1:13">
      <c r="A1752" t="s">
        <v>4</v>
      </c>
      <c r="B1752" s="4" t="s">
        <v>5</v>
      </c>
      <c r="C1752" s="4" t="s">
        <v>11</v>
      </c>
    </row>
    <row r="1753" spans="1:13">
      <c r="A1753" t="n">
        <v>21060</v>
      </c>
      <c r="B1753" s="24" t="n">
        <v>16</v>
      </c>
      <c r="C1753" s="7" t="n">
        <v>0</v>
      </c>
    </row>
    <row r="1754" spans="1:13">
      <c r="A1754" t="s">
        <v>4</v>
      </c>
      <c r="B1754" s="4" t="s">
        <v>5</v>
      </c>
      <c r="C1754" s="4" t="s">
        <v>11</v>
      </c>
      <c r="D1754" s="4" t="s">
        <v>7</v>
      </c>
      <c r="E1754" s="4" t="s">
        <v>15</v>
      </c>
      <c r="F1754" s="4" t="s">
        <v>36</v>
      </c>
      <c r="G1754" s="4" t="s">
        <v>7</v>
      </c>
      <c r="H1754" s="4" t="s">
        <v>7</v>
      </c>
    </row>
    <row r="1755" spans="1:13">
      <c r="A1755" t="n">
        <v>21063</v>
      </c>
      <c r="B1755" s="27" t="n">
        <v>26</v>
      </c>
      <c r="C1755" s="7" t="n">
        <v>0</v>
      </c>
      <c r="D1755" s="7" t="n">
        <v>17</v>
      </c>
      <c r="E1755" s="7" t="n">
        <v>61449</v>
      </c>
      <c r="F1755" s="7" t="s">
        <v>280</v>
      </c>
      <c r="G1755" s="7" t="n">
        <v>2</v>
      </c>
      <c r="H1755" s="7" t="n">
        <v>0</v>
      </c>
    </row>
    <row r="1756" spans="1:13">
      <c r="A1756" t="s">
        <v>4</v>
      </c>
      <c r="B1756" s="4" t="s">
        <v>5</v>
      </c>
    </row>
    <row r="1757" spans="1:13">
      <c r="A1757" t="n">
        <v>21201</v>
      </c>
      <c r="B1757" s="28" t="n">
        <v>28</v>
      </c>
    </row>
    <row r="1758" spans="1:13">
      <c r="A1758" t="s">
        <v>4</v>
      </c>
      <c r="B1758" s="4" t="s">
        <v>5</v>
      </c>
      <c r="C1758" s="4" t="s">
        <v>11</v>
      </c>
      <c r="D1758" s="4" t="s">
        <v>7</v>
      </c>
    </row>
    <row r="1759" spans="1:13">
      <c r="A1759" t="n">
        <v>21202</v>
      </c>
      <c r="B1759" s="52" t="n">
        <v>89</v>
      </c>
      <c r="C1759" s="7" t="n">
        <v>65533</v>
      </c>
      <c r="D1759" s="7" t="n">
        <v>1</v>
      </c>
    </row>
    <row r="1760" spans="1:13">
      <c r="A1760" t="s">
        <v>4</v>
      </c>
      <c r="B1760" s="4" t="s">
        <v>5</v>
      </c>
      <c r="C1760" s="4" t="s">
        <v>7</v>
      </c>
      <c r="D1760" s="4" t="s">
        <v>11</v>
      </c>
      <c r="E1760" s="4" t="s">
        <v>13</v>
      </c>
    </row>
    <row r="1761" spans="1:13">
      <c r="A1761" t="n">
        <v>21206</v>
      </c>
      <c r="B1761" s="39" t="n">
        <v>58</v>
      </c>
      <c r="C1761" s="7" t="n">
        <v>101</v>
      </c>
      <c r="D1761" s="7" t="n">
        <v>500</v>
      </c>
      <c r="E1761" s="7" t="n">
        <v>1</v>
      </c>
    </row>
    <row r="1762" spans="1:13">
      <c r="A1762" t="s">
        <v>4</v>
      </c>
      <c r="B1762" s="4" t="s">
        <v>5</v>
      </c>
      <c r="C1762" s="4" t="s">
        <v>7</v>
      </c>
      <c r="D1762" s="4" t="s">
        <v>11</v>
      </c>
    </row>
    <row r="1763" spans="1:13">
      <c r="A1763" t="n">
        <v>21214</v>
      </c>
      <c r="B1763" s="39" t="n">
        <v>58</v>
      </c>
      <c r="C1763" s="7" t="n">
        <v>254</v>
      </c>
      <c r="D1763" s="7" t="n">
        <v>0</v>
      </c>
    </row>
    <row r="1764" spans="1:13">
      <c r="A1764" t="s">
        <v>4</v>
      </c>
      <c r="B1764" s="4" t="s">
        <v>5</v>
      </c>
      <c r="C1764" s="4" t="s">
        <v>7</v>
      </c>
      <c r="D1764" s="4" t="s">
        <v>7</v>
      </c>
      <c r="E1764" s="4" t="s">
        <v>13</v>
      </c>
      <c r="F1764" s="4" t="s">
        <v>13</v>
      </c>
      <c r="G1764" s="4" t="s">
        <v>13</v>
      </c>
      <c r="H1764" s="4" t="s">
        <v>11</v>
      </c>
    </row>
    <row r="1765" spans="1:13">
      <c r="A1765" t="n">
        <v>21218</v>
      </c>
      <c r="B1765" s="51" t="n">
        <v>45</v>
      </c>
      <c r="C1765" s="7" t="n">
        <v>2</v>
      </c>
      <c r="D1765" s="7" t="n">
        <v>3</v>
      </c>
      <c r="E1765" s="7" t="n">
        <v>-0.28999999165535</v>
      </c>
      <c r="F1765" s="7" t="n">
        <v>1.29999995231628</v>
      </c>
      <c r="G1765" s="7" t="n">
        <v>-5.86999988555908</v>
      </c>
      <c r="H1765" s="7" t="n">
        <v>0</v>
      </c>
    </row>
    <row r="1766" spans="1:13">
      <c r="A1766" t="s">
        <v>4</v>
      </c>
      <c r="B1766" s="4" t="s">
        <v>5</v>
      </c>
      <c r="C1766" s="4" t="s">
        <v>7</v>
      </c>
      <c r="D1766" s="4" t="s">
        <v>7</v>
      </c>
      <c r="E1766" s="4" t="s">
        <v>13</v>
      </c>
      <c r="F1766" s="4" t="s">
        <v>13</v>
      </c>
      <c r="G1766" s="4" t="s">
        <v>13</v>
      </c>
      <c r="H1766" s="4" t="s">
        <v>11</v>
      </c>
      <c r="I1766" s="4" t="s">
        <v>7</v>
      </c>
    </row>
    <row r="1767" spans="1:13">
      <c r="A1767" t="n">
        <v>21235</v>
      </c>
      <c r="B1767" s="51" t="n">
        <v>45</v>
      </c>
      <c r="C1767" s="7" t="n">
        <v>4</v>
      </c>
      <c r="D1767" s="7" t="n">
        <v>3</v>
      </c>
      <c r="E1767" s="7" t="n">
        <v>349.369995117188</v>
      </c>
      <c r="F1767" s="7" t="n">
        <v>223.380004882813</v>
      </c>
      <c r="G1767" s="7" t="n">
        <v>0</v>
      </c>
      <c r="H1767" s="7" t="n">
        <v>0</v>
      </c>
      <c r="I1767" s="7" t="n">
        <v>0</v>
      </c>
    </row>
    <row r="1768" spans="1:13">
      <c r="A1768" t="s">
        <v>4</v>
      </c>
      <c r="B1768" s="4" t="s">
        <v>5</v>
      </c>
      <c r="C1768" s="4" t="s">
        <v>7</v>
      </c>
      <c r="D1768" s="4" t="s">
        <v>7</v>
      </c>
      <c r="E1768" s="4" t="s">
        <v>13</v>
      </c>
      <c r="F1768" s="4" t="s">
        <v>11</v>
      </c>
    </row>
    <row r="1769" spans="1:13">
      <c r="A1769" t="n">
        <v>21253</v>
      </c>
      <c r="B1769" s="51" t="n">
        <v>45</v>
      </c>
      <c r="C1769" s="7" t="n">
        <v>5</v>
      </c>
      <c r="D1769" s="7" t="n">
        <v>3</v>
      </c>
      <c r="E1769" s="7" t="n">
        <v>1.20000004768372</v>
      </c>
      <c r="F1769" s="7" t="n">
        <v>0</v>
      </c>
    </row>
    <row r="1770" spans="1:13">
      <c r="A1770" t="s">
        <v>4</v>
      </c>
      <c r="B1770" s="4" t="s">
        <v>5</v>
      </c>
      <c r="C1770" s="4" t="s">
        <v>7</v>
      </c>
      <c r="D1770" s="4" t="s">
        <v>7</v>
      </c>
      <c r="E1770" s="4" t="s">
        <v>13</v>
      </c>
      <c r="F1770" s="4" t="s">
        <v>11</v>
      </c>
    </row>
    <row r="1771" spans="1:13">
      <c r="A1771" t="n">
        <v>21262</v>
      </c>
      <c r="B1771" s="51" t="n">
        <v>45</v>
      </c>
      <c r="C1771" s="7" t="n">
        <v>11</v>
      </c>
      <c r="D1771" s="7" t="n">
        <v>3</v>
      </c>
      <c r="E1771" s="7" t="n">
        <v>34</v>
      </c>
      <c r="F1771" s="7" t="n">
        <v>0</v>
      </c>
    </row>
    <row r="1772" spans="1:13">
      <c r="A1772" t="s">
        <v>4</v>
      </c>
      <c r="B1772" s="4" t="s">
        <v>5</v>
      </c>
      <c r="C1772" s="4" t="s">
        <v>7</v>
      </c>
      <c r="D1772" s="4" t="s">
        <v>7</v>
      </c>
      <c r="E1772" s="4" t="s">
        <v>13</v>
      </c>
      <c r="F1772" s="4" t="s">
        <v>13</v>
      </c>
      <c r="G1772" s="4" t="s">
        <v>13</v>
      </c>
      <c r="H1772" s="4" t="s">
        <v>11</v>
      </c>
    </row>
    <row r="1773" spans="1:13">
      <c r="A1773" t="n">
        <v>21271</v>
      </c>
      <c r="B1773" s="51" t="n">
        <v>45</v>
      </c>
      <c r="C1773" s="7" t="n">
        <v>2</v>
      </c>
      <c r="D1773" s="7" t="n">
        <v>3</v>
      </c>
      <c r="E1773" s="7" t="n">
        <v>-0.259999990463257</v>
      </c>
      <c r="F1773" s="7" t="n">
        <v>1.5900000333786</v>
      </c>
      <c r="G1773" s="7" t="n">
        <v>-5.90999984741211</v>
      </c>
      <c r="H1773" s="7" t="n">
        <v>6000</v>
      </c>
    </row>
    <row r="1774" spans="1:13">
      <c r="A1774" t="s">
        <v>4</v>
      </c>
      <c r="B1774" s="4" t="s">
        <v>5</v>
      </c>
      <c r="C1774" s="4" t="s">
        <v>7</v>
      </c>
      <c r="D1774" s="4" t="s">
        <v>7</v>
      </c>
      <c r="E1774" s="4" t="s">
        <v>13</v>
      </c>
      <c r="F1774" s="4" t="s">
        <v>13</v>
      </c>
      <c r="G1774" s="4" t="s">
        <v>13</v>
      </c>
      <c r="H1774" s="4" t="s">
        <v>11</v>
      </c>
      <c r="I1774" s="4" t="s">
        <v>7</v>
      </c>
    </row>
    <row r="1775" spans="1:13">
      <c r="A1775" t="n">
        <v>21288</v>
      </c>
      <c r="B1775" s="51" t="n">
        <v>45</v>
      </c>
      <c r="C1775" s="7" t="n">
        <v>4</v>
      </c>
      <c r="D1775" s="7" t="n">
        <v>3</v>
      </c>
      <c r="E1775" s="7" t="n">
        <v>0.519999980926514</v>
      </c>
      <c r="F1775" s="7" t="n">
        <v>180.169998168945</v>
      </c>
      <c r="G1775" s="7" t="n">
        <v>0</v>
      </c>
      <c r="H1775" s="7" t="n">
        <v>6000</v>
      </c>
      <c r="I1775" s="7" t="n">
        <v>1</v>
      </c>
    </row>
    <row r="1776" spans="1:13">
      <c r="A1776" t="s">
        <v>4</v>
      </c>
      <c r="B1776" s="4" t="s">
        <v>5</v>
      </c>
      <c r="C1776" s="4" t="s">
        <v>7</v>
      </c>
      <c r="D1776" s="4" t="s">
        <v>11</v>
      </c>
    </row>
    <row r="1777" spans="1:9">
      <c r="A1777" t="n">
        <v>21306</v>
      </c>
      <c r="B1777" s="39" t="n">
        <v>58</v>
      </c>
      <c r="C1777" s="7" t="n">
        <v>255</v>
      </c>
      <c r="D1777" s="7" t="n">
        <v>0</v>
      </c>
    </row>
    <row r="1778" spans="1:9">
      <c r="A1778" t="s">
        <v>4</v>
      </c>
      <c r="B1778" s="4" t="s">
        <v>5</v>
      </c>
      <c r="C1778" s="4" t="s">
        <v>11</v>
      </c>
    </row>
    <row r="1779" spans="1:9">
      <c r="A1779" t="n">
        <v>21310</v>
      </c>
      <c r="B1779" s="24" t="n">
        <v>16</v>
      </c>
      <c r="C1779" s="7" t="n">
        <v>2000</v>
      </c>
    </row>
    <row r="1780" spans="1:9">
      <c r="A1780" t="s">
        <v>4</v>
      </c>
      <c r="B1780" s="4" t="s">
        <v>5</v>
      </c>
      <c r="C1780" s="4" t="s">
        <v>11</v>
      </c>
      <c r="D1780" s="4" t="s">
        <v>11</v>
      </c>
      <c r="E1780" s="4" t="s">
        <v>8</v>
      </c>
      <c r="F1780" s="4" t="s">
        <v>7</v>
      </c>
      <c r="G1780" s="4" t="s">
        <v>11</v>
      </c>
    </row>
    <row r="1781" spans="1:9">
      <c r="A1781" t="n">
        <v>21313</v>
      </c>
      <c r="B1781" s="55" t="n">
        <v>80</v>
      </c>
      <c r="C1781" s="7" t="n">
        <v>744</v>
      </c>
      <c r="D1781" s="7" t="n">
        <v>508</v>
      </c>
      <c r="E1781" s="7" t="s">
        <v>281</v>
      </c>
      <c r="F1781" s="7" t="n">
        <v>1</v>
      </c>
      <c r="G1781" s="7" t="n">
        <v>0</v>
      </c>
    </row>
    <row r="1782" spans="1:9">
      <c r="A1782" t="s">
        <v>4</v>
      </c>
      <c r="B1782" s="4" t="s">
        <v>5</v>
      </c>
      <c r="C1782" s="4" t="s">
        <v>11</v>
      </c>
    </row>
    <row r="1783" spans="1:9">
      <c r="A1783" t="n">
        <v>21331</v>
      </c>
      <c r="B1783" s="24" t="n">
        <v>16</v>
      </c>
      <c r="C1783" s="7" t="n">
        <v>4500</v>
      </c>
    </row>
    <row r="1784" spans="1:9">
      <c r="A1784" t="s">
        <v>4</v>
      </c>
      <c r="B1784" s="4" t="s">
        <v>5</v>
      </c>
      <c r="C1784" s="4" t="s">
        <v>7</v>
      </c>
      <c r="D1784" s="4" t="s">
        <v>11</v>
      </c>
      <c r="E1784" s="4" t="s">
        <v>11</v>
      </c>
      <c r="F1784" s="4" t="s">
        <v>7</v>
      </c>
    </row>
    <row r="1785" spans="1:9">
      <c r="A1785" t="n">
        <v>21334</v>
      </c>
      <c r="B1785" s="41" t="n">
        <v>25</v>
      </c>
      <c r="C1785" s="7" t="n">
        <v>1</v>
      </c>
      <c r="D1785" s="7" t="n">
        <v>60</v>
      </c>
      <c r="E1785" s="7" t="n">
        <v>640</v>
      </c>
      <c r="F1785" s="7" t="n">
        <v>1</v>
      </c>
    </row>
    <row r="1786" spans="1:9">
      <c r="A1786" t="s">
        <v>4</v>
      </c>
      <c r="B1786" s="4" t="s">
        <v>5</v>
      </c>
      <c r="C1786" s="4" t="s">
        <v>7</v>
      </c>
      <c r="D1786" s="4" t="s">
        <v>11</v>
      </c>
      <c r="E1786" s="4" t="s">
        <v>8</v>
      </c>
    </row>
    <row r="1787" spans="1:9">
      <c r="A1787" t="n">
        <v>21341</v>
      </c>
      <c r="B1787" s="26" t="n">
        <v>51</v>
      </c>
      <c r="C1787" s="7" t="n">
        <v>4</v>
      </c>
      <c r="D1787" s="7" t="n">
        <v>0</v>
      </c>
      <c r="E1787" s="7" t="s">
        <v>262</v>
      </c>
    </row>
    <row r="1788" spans="1:9">
      <c r="A1788" t="s">
        <v>4</v>
      </c>
      <c r="B1788" s="4" t="s">
        <v>5</v>
      </c>
      <c r="C1788" s="4" t="s">
        <v>11</v>
      </c>
    </row>
    <row r="1789" spans="1:9">
      <c r="A1789" t="n">
        <v>21355</v>
      </c>
      <c r="B1789" s="24" t="n">
        <v>16</v>
      </c>
      <c r="C1789" s="7" t="n">
        <v>0</v>
      </c>
    </row>
    <row r="1790" spans="1:9">
      <c r="A1790" t="s">
        <v>4</v>
      </c>
      <c r="B1790" s="4" t="s">
        <v>5</v>
      </c>
      <c r="C1790" s="4" t="s">
        <v>11</v>
      </c>
      <c r="D1790" s="4" t="s">
        <v>7</v>
      </c>
      <c r="E1790" s="4" t="s">
        <v>15</v>
      </c>
      <c r="F1790" s="4" t="s">
        <v>36</v>
      </c>
      <c r="G1790" s="4" t="s">
        <v>7</v>
      </c>
      <c r="H1790" s="4" t="s">
        <v>7</v>
      </c>
      <c r="I1790" s="4" t="s">
        <v>7</v>
      </c>
      <c r="J1790" s="4" t="s">
        <v>15</v>
      </c>
      <c r="K1790" s="4" t="s">
        <v>36</v>
      </c>
      <c r="L1790" s="4" t="s">
        <v>7</v>
      </c>
      <c r="M1790" s="4" t="s">
        <v>7</v>
      </c>
      <c r="N1790" s="4" t="s">
        <v>7</v>
      </c>
      <c r="O1790" s="4" t="s">
        <v>15</v>
      </c>
      <c r="P1790" s="4" t="s">
        <v>36</v>
      </c>
      <c r="Q1790" s="4" t="s">
        <v>7</v>
      </c>
      <c r="R1790" s="4" t="s">
        <v>7</v>
      </c>
    </row>
    <row r="1791" spans="1:9">
      <c r="A1791" t="n">
        <v>21358</v>
      </c>
      <c r="B1791" s="27" t="n">
        <v>26</v>
      </c>
      <c r="C1791" s="7" t="n">
        <v>0</v>
      </c>
      <c r="D1791" s="7" t="n">
        <v>17</v>
      </c>
      <c r="E1791" s="7" t="n">
        <v>61450</v>
      </c>
      <c r="F1791" s="7" t="s">
        <v>282</v>
      </c>
      <c r="G1791" s="7" t="n">
        <v>2</v>
      </c>
      <c r="H1791" s="7" t="n">
        <v>3</v>
      </c>
      <c r="I1791" s="7" t="n">
        <v>17</v>
      </c>
      <c r="J1791" s="7" t="n">
        <v>61451</v>
      </c>
      <c r="K1791" s="7" t="s">
        <v>283</v>
      </c>
      <c r="L1791" s="7" t="n">
        <v>2</v>
      </c>
      <c r="M1791" s="7" t="n">
        <v>3</v>
      </c>
      <c r="N1791" s="7" t="n">
        <v>17</v>
      </c>
      <c r="O1791" s="7" t="n">
        <v>61452</v>
      </c>
      <c r="P1791" s="7" t="s">
        <v>284</v>
      </c>
      <c r="Q1791" s="7" t="n">
        <v>2</v>
      </c>
      <c r="R1791" s="7" t="n">
        <v>0</v>
      </c>
    </row>
    <row r="1792" spans="1:9">
      <c r="A1792" t="s">
        <v>4</v>
      </c>
      <c r="B1792" s="4" t="s">
        <v>5</v>
      </c>
    </row>
    <row r="1793" spans="1:18">
      <c r="A1793" t="n">
        <v>21581</v>
      </c>
      <c r="B1793" s="28" t="n">
        <v>28</v>
      </c>
    </row>
    <row r="1794" spans="1:18">
      <c r="A1794" t="s">
        <v>4</v>
      </c>
      <c r="B1794" s="4" t="s">
        <v>5</v>
      </c>
      <c r="C1794" s="4" t="s">
        <v>11</v>
      </c>
      <c r="D1794" s="4" t="s">
        <v>7</v>
      </c>
    </row>
    <row r="1795" spans="1:18">
      <c r="A1795" t="n">
        <v>21582</v>
      </c>
      <c r="B1795" s="52" t="n">
        <v>89</v>
      </c>
      <c r="C1795" s="7" t="n">
        <v>65533</v>
      </c>
      <c r="D1795" s="7" t="n">
        <v>1</v>
      </c>
    </row>
    <row r="1796" spans="1:18">
      <c r="A1796" t="s">
        <v>4</v>
      </c>
      <c r="B1796" s="4" t="s">
        <v>5</v>
      </c>
      <c r="C1796" s="4" t="s">
        <v>7</v>
      </c>
      <c r="D1796" s="4" t="s">
        <v>11</v>
      </c>
      <c r="E1796" s="4" t="s">
        <v>11</v>
      </c>
      <c r="F1796" s="4" t="s">
        <v>7</v>
      </c>
    </row>
    <row r="1797" spans="1:18">
      <c r="A1797" t="n">
        <v>21586</v>
      </c>
      <c r="B1797" s="41" t="n">
        <v>25</v>
      </c>
      <c r="C1797" s="7" t="n">
        <v>1</v>
      </c>
      <c r="D1797" s="7" t="n">
        <v>65535</v>
      </c>
      <c r="E1797" s="7" t="n">
        <v>65535</v>
      </c>
      <c r="F1797" s="7" t="n">
        <v>0</v>
      </c>
    </row>
    <row r="1798" spans="1:18">
      <c r="A1798" t="s">
        <v>4</v>
      </c>
      <c r="B1798" s="4" t="s">
        <v>5</v>
      </c>
      <c r="C1798" s="4" t="s">
        <v>7</v>
      </c>
      <c r="D1798" s="4" t="s">
        <v>11</v>
      </c>
      <c r="E1798" s="4" t="s">
        <v>13</v>
      </c>
    </row>
    <row r="1799" spans="1:18">
      <c r="A1799" t="n">
        <v>21593</v>
      </c>
      <c r="B1799" s="39" t="n">
        <v>58</v>
      </c>
      <c r="C1799" s="7" t="n">
        <v>101</v>
      </c>
      <c r="D1799" s="7" t="n">
        <v>300</v>
      </c>
      <c r="E1799" s="7" t="n">
        <v>1</v>
      </c>
    </row>
    <row r="1800" spans="1:18">
      <c r="A1800" t="s">
        <v>4</v>
      </c>
      <c r="B1800" s="4" t="s">
        <v>5</v>
      </c>
      <c r="C1800" s="4" t="s">
        <v>7</v>
      </c>
      <c r="D1800" s="4" t="s">
        <v>11</v>
      </c>
    </row>
    <row r="1801" spans="1:18">
      <c r="A1801" t="n">
        <v>21601</v>
      </c>
      <c r="B1801" s="39" t="n">
        <v>58</v>
      </c>
      <c r="C1801" s="7" t="n">
        <v>254</v>
      </c>
      <c r="D1801" s="7" t="n">
        <v>0</v>
      </c>
    </row>
    <row r="1802" spans="1:18">
      <c r="A1802" t="s">
        <v>4</v>
      </c>
      <c r="B1802" s="4" t="s">
        <v>5</v>
      </c>
      <c r="C1802" s="4" t="s">
        <v>7</v>
      </c>
      <c r="D1802" s="4" t="s">
        <v>7</v>
      </c>
      <c r="E1802" s="4" t="s">
        <v>13</v>
      </c>
      <c r="F1802" s="4" t="s">
        <v>13</v>
      </c>
      <c r="G1802" s="4" t="s">
        <v>13</v>
      </c>
      <c r="H1802" s="4" t="s">
        <v>11</v>
      </c>
    </row>
    <row r="1803" spans="1:18">
      <c r="A1803" t="n">
        <v>21605</v>
      </c>
      <c r="B1803" s="51" t="n">
        <v>45</v>
      </c>
      <c r="C1803" s="7" t="n">
        <v>2</v>
      </c>
      <c r="D1803" s="7" t="n">
        <v>3</v>
      </c>
      <c r="E1803" s="7" t="n">
        <v>11.2299995422363</v>
      </c>
      <c r="F1803" s="7" t="n">
        <v>1.54999995231628</v>
      </c>
      <c r="G1803" s="7" t="n">
        <v>-6.03999996185303</v>
      </c>
      <c r="H1803" s="7" t="n">
        <v>0</v>
      </c>
    </row>
    <row r="1804" spans="1:18">
      <c r="A1804" t="s">
        <v>4</v>
      </c>
      <c r="B1804" s="4" t="s">
        <v>5</v>
      </c>
      <c r="C1804" s="4" t="s">
        <v>7</v>
      </c>
      <c r="D1804" s="4" t="s">
        <v>7</v>
      </c>
      <c r="E1804" s="4" t="s">
        <v>13</v>
      </c>
      <c r="F1804" s="4" t="s">
        <v>13</v>
      </c>
      <c r="G1804" s="4" t="s">
        <v>13</v>
      </c>
      <c r="H1804" s="4" t="s">
        <v>11</v>
      </c>
      <c r="I1804" s="4" t="s">
        <v>7</v>
      </c>
    </row>
    <row r="1805" spans="1:18">
      <c r="A1805" t="n">
        <v>21622</v>
      </c>
      <c r="B1805" s="51" t="n">
        <v>45</v>
      </c>
      <c r="C1805" s="7" t="n">
        <v>4</v>
      </c>
      <c r="D1805" s="7" t="n">
        <v>3</v>
      </c>
      <c r="E1805" s="7" t="n">
        <v>11.1000003814697</v>
      </c>
      <c r="F1805" s="7" t="n">
        <v>66.4599990844727</v>
      </c>
      <c r="G1805" s="7" t="n">
        <v>0</v>
      </c>
      <c r="H1805" s="7" t="n">
        <v>0</v>
      </c>
      <c r="I1805" s="7" t="n">
        <v>0</v>
      </c>
    </row>
    <row r="1806" spans="1:18">
      <c r="A1806" t="s">
        <v>4</v>
      </c>
      <c r="B1806" s="4" t="s">
        <v>5</v>
      </c>
      <c r="C1806" s="4" t="s">
        <v>7</v>
      </c>
      <c r="D1806" s="4" t="s">
        <v>7</v>
      </c>
      <c r="E1806" s="4" t="s">
        <v>13</v>
      </c>
      <c r="F1806" s="4" t="s">
        <v>11</v>
      </c>
    </row>
    <row r="1807" spans="1:18">
      <c r="A1807" t="n">
        <v>21640</v>
      </c>
      <c r="B1807" s="51" t="n">
        <v>45</v>
      </c>
      <c r="C1807" s="7" t="n">
        <v>5</v>
      </c>
      <c r="D1807" s="7" t="n">
        <v>3</v>
      </c>
      <c r="E1807" s="7" t="n">
        <v>2.09999990463257</v>
      </c>
      <c r="F1807" s="7" t="n">
        <v>0</v>
      </c>
    </row>
    <row r="1808" spans="1:18">
      <c r="A1808" t="s">
        <v>4</v>
      </c>
      <c r="B1808" s="4" t="s">
        <v>5</v>
      </c>
      <c r="C1808" s="4" t="s">
        <v>7</v>
      </c>
      <c r="D1808" s="4" t="s">
        <v>7</v>
      </c>
      <c r="E1808" s="4" t="s">
        <v>13</v>
      </c>
      <c r="F1808" s="4" t="s">
        <v>11</v>
      </c>
    </row>
    <row r="1809" spans="1:9">
      <c r="A1809" t="n">
        <v>21649</v>
      </c>
      <c r="B1809" s="51" t="n">
        <v>45</v>
      </c>
      <c r="C1809" s="7" t="n">
        <v>11</v>
      </c>
      <c r="D1809" s="7" t="n">
        <v>3</v>
      </c>
      <c r="E1809" s="7" t="n">
        <v>34</v>
      </c>
      <c r="F1809" s="7" t="n">
        <v>0</v>
      </c>
    </row>
    <row r="1810" spans="1:9">
      <c r="A1810" t="s">
        <v>4</v>
      </c>
      <c r="B1810" s="4" t="s">
        <v>5</v>
      </c>
      <c r="C1810" s="4" t="s">
        <v>7</v>
      </c>
      <c r="D1810" s="4" t="s">
        <v>11</v>
      </c>
    </row>
    <row r="1811" spans="1:9">
      <c r="A1811" t="n">
        <v>21658</v>
      </c>
      <c r="B1811" s="39" t="n">
        <v>58</v>
      </c>
      <c r="C1811" s="7" t="n">
        <v>255</v>
      </c>
      <c r="D1811" s="7" t="n">
        <v>0</v>
      </c>
    </row>
    <row r="1812" spans="1:9">
      <c r="A1812" t="s">
        <v>4</v>
      </c>
      <c r="B1812" s="4" t="s">
        <v>5</v>
      </c>
      <c r="C1812" s="4" t="s">
        <v>7</v>
      </c>
      <c r="D1812" s="33" t="s">
        <v>78</v>
      </c>
      <c r="E1812" s="4" t="s">
        <v>5</v>
      </c>
      <c r="F1812" s="4" t="s">
        <v>7</v>
      </c>
      <c r="G1812" s="4" t="s">
        <v>11</v>
      </c>
      <c r="H1812" s="33" t="s">
        <v>79</v>
      </c>
      <c r="I1812" s="4" t="s">
        <v>7</v>
      </c>
      <c r="J1812" s="4" t="s">
        <v>12</v>
      </c>
    </row>
    <row r="1813" spans="1:9">
      <c r="A1813" t="n">
        <v>21662</v>
      </c>
      <c r="B1813" s="10" t="n">
        <v>5</v>
      </c>
      <c r="C1813" s="7" t="n">
        <v>28</v>
      </c>
      <c r="D1813" s="33" t="s">
        <v>3</v>
      </c>
      <c r="E1813" s="34" t="n">
        <v>64</v>
      </c>
      <c r="F1813" s="7" t="n">
        <v>5</v>
      </c>
      <c r="G1813" s="7" t="n">
        <v>1</v>
      </c>
      <c r="H1813" s="33" t="s">
        <v>3</v>
      </c>
      <c r="I1813" s="7" t="n">
        <v>1</v>
      </c>
      <c r="J1813" s="11" t="n">
        <f t="normal" ca="1">A1819</f>
        <v>0</v>
      </c>
    </row>
    <row r="1814" spans="1:9">
      <c r="A1814" t="s">
        <v>4</v>
      </c>
      <c r="B1814" s="4" t="s">
        <v>5</v>
      </c>
      <c r="C1814" s="4" t="s">
        <v>11</v>
      </c>
      <c r="D1814" s="4" t="s">
        <v>7</v>
      </c>
      <c r="E1814" s="4" t="s">
        <v>13</v>
      </c>
      <c r="F1814" s="4" t="s">
        <v>11</v>
      </c>
    </row>
    <row r="1815" spans="1:9">
      <c r="A1815" t="n">
        <v>21673</v>
      </c>
      <c r="B1815" s="45" t="n">
        <v>59</v>
      </c>
      <c r="C1815" s="7" t="n">
        <v>1</v>
      </c>
      <c r="D1815" s="7" t="n">
        <v>1</v>
      </c>
      <c r="E1815" s="7" t="n">
        <v>0.150000005960464</v>
      </c>
      <c r="F1815" s="7" t="n">
        <v>0</v>
      </c>
    </row>
    <row r="1816" spans="1:9">
      <c r="A1816" t="s">
        <v>4</v>
      </c>
      <c r="B1816" s="4" t="s">
        <v>5</v>
      </c>
      <c r="C1816" s="4" t="s">
        <v>11</v>
      </c>
    </row>
    <row r="1817" spans="1:9">
      <c r="A1817" t="n">
        <v>21683</v>
      </c>
      <c r="B1817" s="24" t="n">
        <v>16</v>
      </c>
      <c r="C1817" s="7" t="n">
        <v>50</v>
      </c>
    </row>
    <row r="1818" spans="1:9">
      <c r="A1818" t="s">
        <v>4</v>
      </c>
      <c r="B1818" s="4" t="s">
        <v>5</v>
      </c>
      <c r="C1818" s="4" t="s">
        <v>7</v>
      </c>
      <c r="D1818" s="33" t="s">
        <v>78</v>
      </c>
      <c r="E1818" s="4" t="s">
        <v>5</v>
      </c>
      <c r="F1818" s="4" t="s">
        <v>7</v>
      </c>
      <c r="G1818" s="4" t="s">
        <v>11</v>
      </c>
      <c r="H1818" s="33" t="s">
        <v>79</v>
      </c>
      <c r="I1818" s="4" t="s">
        <v>7</v>
      </c>
      <c r="J1818" s="4" t="s">
        <v>12</v>
      </c>
    </row>
    <row r="1819" spans="1:9">
      <c r="A1819" t="n">
        <v>21686</v>
      </c>
      <c r="B1819" s="10" t="n">
        <v>5</v>
      </c>
      <c r="C1819" s="7" t="n">
        <v>28</v>
      </c>
      <c r="D1819" s="33" t="s">
        <v>3</v>
      </c>
      <c r="E1819" s="34" t="n">
        <v>64</v>
      </c>
      <c r="F1819" s="7" t="n">
        <v>5</v>
      </c>
      <c r="G1819" s="7" t="n">
        <v>5</v>
      </c>
      <c r="H1819" s="33" t="s">
        <v>3</v>
      </c>
      <c r="I1819" s="7" t="n">
        <v>1</v>
      </c>
      <c r="J1819" s="11" t="n">
        <f t="normal" ca="1">A1825</f>
        <v>0</v>
      </c>
    </row>
    <row r="1820" spans="1:9">
      <c r="A1820" t="s">
        <v>4</v>
      </c>
      <c r="B1820" s="4" t="s">
        <v>5</v>
      </c>
      <c r="C1820" s="4" t="s">
        <v>11</v>
      </c>
      <c r="D1820" s="4" t="s">
        <v>7</v>
      </c>
      <c r="E1820" s="4" t="s">
        <v>13</v>
      </c>
      <c r="F1820" s="4" t="s">
        <v>11</v>
      </c>
    </row>
    <row r="1821" spans="1:9">
      <c r="A1821" t="n">
        <v>21697</v>
      </c>
      <c r="B1821" s="45" t="n">
        <v>59</v>
      </c>
      <c r="C1821" s="7" t="n">
        <v>5</v>
      </c>
      <c r="D1821" s="7" t="n">
        <v>1</v>
      </c>
      <c r="E1821" s="7" t="n">
        <v>0.150000005960464</v>
      </c>
      <c r="F1821" s="7" t="n">
        <v>0</v>
      </c>
    </row>
    <row r="1822" spans="1:9">
      <c r="A1822" t="s">
        <v>4</v>
      </c>
      <c r="B1822" s="4" t="s">
        <v>5</v>
      </c>
      <c r="C1822" s="4" t="s">
        <v>11</v>
      </c>
    </row>
    <row r="1823" spans="1:9">
      <c r="A1823" t="n">
        <v>21707</v>
      </c>
      <c r="B1823" s="24" t="n">
        <v>16</v>
      </c>
      <c r="C1823" s="7" t="n">
        <v>50</v>
      </c>
    </row>
    <row r="1824" spans="1:9">
      <c r="A1824" t="s">
        <v>4</v>
      </c>
      <c r="B1824" s="4" t="s">
        <v>5</v>
      </c>
      <c r="C1824" s="4" t="s">
        <v>7</v>
      </c>
      <c r="D1824" s="33" t="s">
        <v>78</v>
      </c>
      <c r="E1824" s="4" t="s">
        <v>5</v>
      </c>
      <c r="F1824" s="4" t="s">
        <v>7</v>
      </c>
      <c r="G1824" s="4" t="s">
        <v>11</v>
      </c>
      <c r="H1824" s="33" t="s">
        <v>79</v>
      </c>
      <c r="I1824" s="4" t="s">
        <v>7</v>
      </c>
      <c r="J1824" s="4" t="s">
        <v>12</v>
      </c>
    </row>
    <row r="1825" spans="1:10">
      <c r="A1825" t="n">
        <v>21710</v>
      </c>
      <c r="B1825" s="10" t="n">
        <v>5</v>
      </c>
      <c r="C1825" s="7" t="n">
        <v>28</v>
      </c>
      <c r="D1825" s="33" t="s">
        <v>3</v>
      </c>
      <c r="E1825" s="34" t="n">
        <v>64</v>
      </c>
      <c r="F1825" s="7" t="n">
        <v>5</v>
      </c>
      <c r="G1825" s="7" t="n">
        <v>7</v>
      </c>
      <c r="H1825" s="33" t="s">
        <v>3</v>
      </c>
      <c r="I1825" s="7" t="n">
        <v>1</v>
      </c>
      <c r="J1825" s="11" t="n">
        <f t="normal" ca="1">A1831</f>
        <v>0</v>
      </c>
    </row>
    <row r="1826" spans="1:10">
      <c r="A1826" t="s">
        <v>4</v>
      </c>
      <c r="B1826" s="4" t="s">
        <v>5</v>
      </c>
      <c r="C1826" s="4" t="s">
        <v>11</v>
      </c>
      <c r="D1826" s="4" t="s">
        <v>7</v>
      </c>
      <c r="E1826" s="4" t="s">
        <v>13</v>
      </c>
      <c r="F1826" s="4" t="s">
        <v>11</v>
      </c>
    </row>
    <row r="1827" spans="1:10">
      <c r="A1827" t="n">
        <v>21721</v>
      </c>
      <c r="B1827" s="45" t="n">
        <v>59</v>
      </c>
      <c r="C1827" s="7" t="n">
        <v>7</v>
      </c>
      <c r="D1827" s="7" t="n">
        <v>1</v>
      </c>
      <c r="E1827" s="7" t="n">
        <v>0.150000005960464</v>
      </c>
      <c r="F1827" s="7" t="n">
        <v>0</v>
      </c>
    </row>
    <row r="1828" spans="1:10">
      <c r="A1828" t="s">
        <v>4</v>
      </c>
      <c r="B1828" s="4" t="s">
        <v>5</v>
      </c>
      <c r="C1828" s="4" t="s">
        <v>11</v>
      </c>
    </row>
    <row r="1829" spans="1:10">
      <c r="A1829" t="n">
        <v>21731</v>
      </c>
      <c r="B1829" s="24" t="n">
        <v>16</v>
      </c>
      <c r="C1829" s="7" t="n">
        <v>50</v>
      </c>
    </row>
    <row r="1830" spans="1:10">
      <c r="A1830" t="s">
        <v>4</v>
      </c>
      <c r="B1830" s="4" t="s">
        <v>5</v>
      </c>
      <c r="C1830" s="4" t="s">
        <v>7</v>
      </c>
      <c r="D1830" s="33" t="s">
        <v>78</v>
      </c>
      <c r="E1830" s="4" t="s">
        <v>5</v>
      </c>
      <c r="F1830" s="4" t="s">
        <v>7</v>
      </c>
      <c r="G1830" s="4" t="s">
        <v>11</v>
      </c>
      <c r="H1830" s="33" t="s">
        <v>79</v>
      </c>
      <c r="I1830" s="4" t="s">
        <v>7</v>
      </c>
      <c r="J1830" s="4" t="s">
        <v>12</v>
      </c>
    </row>
    <row r="1831" spans="1:10">
      <c r="A1831" t="n">
        <v>21734</v>
      </c>
      <c r="B1831" s="10" t="n">
        <v>5</v>
      </c>
      <c r="C1831" s="7" t="n">
        <v>28</v>
      </c>
      <c r="D1831" s="33" t="s">
        <v>3</v>
      </c>
      <c r="E1831" s="34" t="n">
        <v>64</v>
      </c>
      <c r="F1831" s="7" t="n">
        <v>5</v>
      </c>
      <c r="G1831" s="7" t="n">
        <v>2</v>
      </c>
      <c r="H1831" s="33" t="s">
        <v>3</v>
      </c>
      <c r="I1831" s="7" t="n">
        <v>1</v>
      </c>
      <c r="J1831" s="11" t="n">
        <f t="normal" ca="1">A1837</f>
        <v>0</v>
      </c>
    </row>
    <row r="1832" spans="1:10">
      <c r="A1832" t="s">
        <v>4</v>
      </c>
      <c r="B1832" s="4" t="s">
        <v>5</v>
      </c>
      <c r="C1832" s="4" t="s">
        <v>11</v>
      </c>
      <c r="D1832" s="4" t="s">
        <v>7</v>
      </c>
      <c r="E1832" s="4" t="s">
        <v>13</v>
      </c>
      <c r="F1832" s="4" t="s">
        <v>11</v>
      </c>
    </row>
    <row r="1833" spans="1:10">
      <c r="A1833" t="n">
        <v>21745</v>
      </c>
      <c r="B1833" s="45" t="n">
        <v>59</v>
      </c>
      <c r="C1833" s="7" t="n">
        <v>2</v>
      </c>
      <c r="D1833" s="7" t="n">
        <v>1</v>
      </c>
      <c r="E1833" s="7" t="n">
        <v>0.150000005960464</v>
      </c>
      <c r="F1833" s="7" t="n">
        <v>0</v>
      </c>
    </row>
    <row r="1834" spans="1:10">
      <c r="A1834" t="s">
        <v>4</v>
      </c>
      <c r="B1834" s="4" t="s">
        <v>5</v>
      </c>
      <c r="C1834" s="4" t="s">
        <v>11</v>
      </c>
    </row>
    <row r="1835" spans="1:10">
      <c r="A1835" t="n">
        <v>21755</v>
      </c>
      <c r="B1835" s="24" t="n">
        <v>16</v>
      </c>
      <c r="C1835" s="7" t="n">
        <v>50</v>
      </c>
    </row>
    <row r="1836" spans="1:10">
      <c r="A1836" t="s">
        <v>4</v>
      </c>
      <c r="B1836" s="4" t="s">
        <v>5</v>
      </c>
      <c r="C1836" s="4" t="s">
        <v>7</v>
      </c>
      <c r="D1836" s="33" t="s">
        <v>78</v>
      </c>
      <c r="E1836" s="4" t="s">
        <v>5</v>
      </c>
      <c r="F1836" s="4" t="s">
        <v>7</v>
      </c>
      <c r="G1836" s="4" t="s">
        <v>11</v>
      </c>
      <c r="H1836" s="33" t="s">
        <v>79</v>
      </c>
      <c r="I1836" s="4" t="s">
        <v>7</v>
      </c>
      <c r="J1836" s="4" t="s">
        <v>12</v>
      </c>
    </row>
    <row r="1837" spans="1:10">
      <c r="A1837" t="n">
        <v>21758</v>
      </c>
      <c r="B1837" s="10" t="n">
        <v>5</v>
      </c>
      <c r="C1837" s="7" t="n">
        <v>28</v>
      </c>
      <c r="D1837" s="33" t="s">
        <v>3</v>
      </c>
      <c r="E1837" s="34" t="n">
        <v>64</v>
      </c>
      <c r="F1837" s="7" t="n">
        <v>5</v>
      </c>
      <c r="G1837" s="7" t="n">
        <v>8</v>
      </c>
      <c r="H1837" s="33" t="s">
        <v>3</v>
      </c>
      <c r="I1837" s="7" t="n">
        <v>1</v>
      </c>
      <c r="J1837" s="11" t="n">
        <f t="normal" ca="1">A1843</f>
        <v>0</v>
      </c>
    </row>
    <row r="1838" spans="1:10">
      <c r="A1838" t="s">
        <v>4</v>
      </c>
      <c r="B1838" s="4" t="s">
        <v>5</v>
      </c>
      <c r="C1838" s="4" t="s">
        <v>11</v>
      </c>
      <c r="D1838" s="4" t="s">
        <v>7</v>
      </c>
      <c r="E1838" s="4" t="s">
        <v>13</v>
      </c>
      <c r="F1838" s="4" t="s">
        <v>11</v>
      </c>
    </row>
    <row r="1839" spans="1:10">
      <c r="A1839" t="n">
        <v>21769</v>
      </c>
      <c r="B1839" s="45" t="n">
        <v>59</v>
      </c>
      <c r="C1839" s="7" t="n">
        <v>8</v>
      </c>
      <c r="D1839" s="7" t="n">
        <v>1</v>
      </c>
      <c r="E1839" s="7" t="n">
        <v>0.150000005960464</v>
      </c>
      <c r="F1839" s="7" t="n">
        <v>0</v>
      </c>
    </row>
    <row r="1840" spans="1:10">
      <c r="A1840" t="s">
        <v>4</v>
      </c>
      <c r="B1840" s="4" t="s">
        <v>5</v>
      </c>
      <c r="C1840" s="4" t="s">
        <v>11</v>
      </c>
    </row>
    <row r="1841" spans="1:10">
      <c r="A1841" t="n">
        <v>21779</v>
      </c>
      <c r="B1841" s="24" t="n">
        <v>16</v>
      </c>
      <c r="C1841" s="7" t="n">
        <v>50</v>
      </c>
    </row>
    <row r="1842" spans="1:10">
      <c r="A1842" t="s">
        <v>4</v>
      </c>
      <c r="B1842" s="4" t="s">
        <v>5</v>
      </c>
      <c r="C1842" s="4" t="s">
        <v>7</v>
      </c>
      <c r="D1842" s="33" t="s">
        <v>78</v>
      </c>
      <c r="E1842" s="4" t="s">
        <v>5</v>
      </c>
      <c r="F1842" s="4" t="s">
        <v>7</v>
      </c>
      <c r="G1842" s="4" t="s">
        <v>11</v>
      </c>
      <c r="H1842" s="33" t="s">
        <v>79</v>
      </c>
      <c r="I1842" s="4" t="s">
        <v>7</v>
      </c>
      <c r="J1842" s="4" t="s">
        <v>12</v>
      </c>
    </row>
    <row r="1843" spans="1:10">
      <c r="A1843" t="n">
        <v>21782</v>
      </c>
      <c r="B1843" s="10" t="n">
        <v>5</v>
      </c>
      <c r="C1843" s="7" t="n">
        <v>28</v>
      </c>
      <c r="D1843" s="33" t="s">
        <v>3</v>
      </c>
      <c r="E1843" s="34" t="n">
        <v>64</v>
      </c>
      <c r="F1843" s="7" t="n">
        <v>5</v>
      </c>
      <c r="G1843" s="7" t="n">
        <v>4</v>
      </c>
      <c r="H1843" s="33" t="s">
        <v>3</v>
      </c>
      <c r="I1843" s="7" t="n">
        <v>1</v>
      </c>
      <c r="J1843" s="11" t="n">
        <f t="normal" ca="1">A1849</f>
        <v>0</v>
      </c>
    </row>
    <row r="1844" spans="1:10">
      <c r="A1844" t="s">
        <v>4</v>
      </c>
      <c r="B1844" s="4" t="s">
        <v>5</v>
      </c>
      <c r="C1844" s="4" t="s">
        <v>11</v>
      </c>
      <c r="D1844" s="4" t="s">
        <v>7</v>
      </c>
      <c r="E1844" s="4" t="s">
        <v>13</v>
      </c>
      <c r="F1844" s="4" t="s">
        <v>11</v>
      </c>
    </row>
    <row r="1845" spans="1:10">
      <c r="A1845" t="n">
        <v>21793</v>
      </c>
      <c r="B1845" s="45" t="n">
        <v>59</v>
      </c>
      <c r="C1845" s="7" t="n">
        <v>4</v>
      </c>
      <c r="D1845" s="7" t="n">
        <v>1</v>
      </c>
      <c r="E1845" s="7" t="n">
        <v>0.150000005960464</v>
      </c>
      <c r="F1845" s="7" t="n">
        <v>0</v>
      </c>
    </row>
    <row r="1846" spans="1:10">
      <c r="A1846" t="s">
        <v>4</v>
      </c>
      <c r="B1846" s="4" t="s">
        <v>5</v>
      </c>
      <c r="C1846" s="4" t="s">
        <v>11</v>
      </c>
    </row>
    <row r="1847" spans="1:10">
      <c r="A1847" t="n">
        <v>21803</v>
      </c>
      <c r="B1847" s="24" t="n">
        <v>16</v>
      </c>
      <c r="C1847" s="7" t="n">
        <v>50</v>
      </c>
    </row>
    <row r="1848" spans="1:10">
      <c r="A1848" t="s">
        <v>4</v>
      </c>
      <c r="B1848" s="4" t="s">
        <v>5</v>
      </c>
      <c r="C1848" s="4" t="s">
        <v>11</v>
      </c>
      <c r="D1848" s="4" t="s">
        <v>7</v>
      </c>
      <c r="E1848" s="4" t="s">
        <v>13</v>
      </c>
      <c r="F1848" s="4" t="s">
        <v>11</v>
      </c>
    </row>
    <row r="1849" spans="1:10">
      <c r="A1849" t="n">
        <v>21806</v>
      </c>
      <c r="B1849" s="45" t="n">
        <v>59</v>
      </c>
      <c r="C1849" s="7" t="n">
        <v>5</v>
      </c>
      <c r="D1849" s="7" t="n">
        <v>1</v>
      </c>
      <c r="E1849" s="7" t="n">
        <v>0.150000005960464</v>
      </c>
      <c r="F1849" s="7" t="n">
        <v>0</v>
      </c>
    </row>
    <row r="1850" spans="1:10">
      <c r="A1850" t="s">
        <v>4</v>
      </c>
      <c r="B1850" s="4" t="s">
        <v>5</v>
      </c>
      <c r="C1850" s="4" t="s">
        <v>11</v>
      </c>
    </row>
    <row r="1851" spans="1:10">
      <c r="A1851" t="n">
        <v>21816</v>
      </c>
      <c r="B1851" s="24" t="n">
        <v>16</v>
      </c>
      <c r="C1851" s="7" t="n">
        <v>50</v>
      </c>
    </row>
    <row r="1852" spans="1:10">
      <c r="A1852" t="s">
        <v>4</v>
      </c>
      <c r="B1852" s="4" t="s">
        <v>5</v>
      </c>
      <c r="C1852" s="4" t="s">
        <v>11</v>
      </c>
    </row>
    <row r="1853" spans="1:10">
      <c r="A1853" t="n">
        <v>21819</v>
      </c>
      <c r="B1853" s="24" t="n">
        <v>16</v>
      </c>
      <c r="C1853" s="7" t="n">
        <v>1300</v>
      </c>
    </row>
    <row r="1854" spans="1:10">
      <c r="A1854" t="s">
        <v>4</v>
      </c>
      <c r="B1854" s="4" t="s">
        <v>5</v>
      </c>
      <c r="C1854" s="4" t="s">
        <v>7</v>
      </c>
      <c r="D1854" s="4" t="s">
        <v>11</v>
      </c>
      <c r="E1854" s="4" t="s">
        <v>8</v>
      </c>
    </row>
    <row r="1855" spans="1:10">
      <c r="A1855" t="n">
        <v>21822</v>
      </c>
      <c r="B1855" s="26" t="n">
        <v>51</v>
      </c>
      <c r="C1855" s="7" t="n">
        <v>4</v>
      </c>
      <c r="D1855" s="7" t="n">
        <v>5</v>
      </c>
      <c r="E1855" s="7" t="s">
        <v>285</v>
      </c>
    </row>
    <row r="1856" spans="1:10">
      <c r="A1856" t="s">
        <v>4</v>
      </c>
      <c r="B1856" s="4" t="s">
        <v>5</v>
      </c>
      <c r="C1856" s="4" t="s">
        <v>11</v>
      </c>
    </row>
    <row r="1857" spans="1:10">
      <c r="A1857" t="n">
        <v>21835</v>
      </c>
      <c r="B1857" s="24" t="n">
        <v>16</v>
      </c>
      <c r="C1857" s="7" t="n">
        <v>0</v>
      </c>
    </row>
    <row r="1858" spans="1:10">
      <c r="A1858" t="s">
        <v>4</v>
      </c>
      <c r="B1858" s="4" t="s">
        <v>5</v>
      </c>
      <c r="C1858" s="4" t="s">
        <v>11</v>
      </c>
      <c r="D1858" s="4" t="s">
        <v>7</v>
      </c>
      <c r="E1858" s="4" t="s">
        <v>15</v>
      </c>
      <c r="F1858" s="4" t="s">
        <v>36</v>
      </c>
      <c r="G1858" s="4" t="s">
        <v>7</v>
      </c>
      <c r="H1858" s="4" t="s">
        <v>7</v>
      </c>
    </row>
    <row r="1859" spans="1:10">
      <c r="A1859" t="n">
        <v>21838</v>
      </c>
      <c r="B1859" s="27" t="n">
        <v>26</v>
      </c>
      <c r="C1859" s="7" t="n">
        <v>5</v>
      </c>
      <c r="D1859" s="7" t="n">
        <v>17</v>
      </c>
      <c r="E1859" s="7" t="n">
        <v>61453</v>
      </c>
      <c r="F1859" s="7" t="s">
        <v>286</v>
      </c>
      <c r="G1859" s="7" t="n">
        <v>2</v>
      </c>
      <c r="H1859" s="7" t="n">
        <v>0</v>
      </c>
    </row>
    <row r="1860" spans="1:10">
      <c r="A1860" t="s">
        <v>4</v>
      </c>
      <c r="B1860" s="4" t="s">
        <v>5</v>
      </c>
    </row>
    <row r="1861" spans="1:10">
      <c r="A1861" t="n">
        <v>21863</v>
      </c>
      <c r="B1861" s="28" t="n">
        <v>28</v>
      </c>
    </row>
    <row r="1862" spans="1:10">
      <c r="A1862" t="s">
        <v>4</v>
      </c>
      <c r="B1862" s="4" t="s">
        <v>5</v>
      </c>
      <c r="C1862" s="4" t="s">
        <v>7</v>
      </c>
      <c r="D1862" s="33" t="s">
        <v>78</v>
      </c>
      <c r="E1862" s="4" t="s">
        <v>5</v>
      </c>
      <c r="F1862" s="4" t="s">
        <v>7</v>
      </c>
      <c r="G1862" s="4" t="s">
        <v>11</v>
      </c>
      <c r="H1862" s="33" t="s">
        <v>79</v>
      </c>
      <c r="I1862" s="4" t="s">
        <v>7</v>
      </c>
      <c r="J1862" s="4" t="s">
        <v>12</v>
      </c>
    </row>
    <row r="1863" spans="1:10">
      <c r="A1863" t="n">
        <v>21864</v>
      </c>
      <c r="B1863" s="10" t="n">
        <v>5</v>
      </c>
      <c r="C1863" s="7" t="n">
        <v>28</v>
      </c>
      <c r="D1863" s="33" t="s">
        <v>3</v>
      </c>
      <c r="E1863" s="34" t="n">
        <v>64</v>
      </c>
      <c r="F1863" s="7" t="n">
        <v>5</v>
      </c>
      <c r="G1863" s="7" t="n">
        <v>2</v>
      </c>
      <c r="H1863" s="33" t="s">
        <v>3</v>
      </c>
      <c r="I1863" s="7" t="n">
        <v>1</v>
      </c>
      <c r="J1863" s="11" t="n">
        <f t="normal" ca="1">A1875</f>
        <v>0</v>
      </c>
    </row>
    <row r="1864" spans="1:10">
      <c r="A1864" t="s">
        <v>4</v>
      </c>
      <c r="B1864" s="4" t="s">
        <v>5</v>
      </c>
      <c r="C1864" s="4" t="s">
        <v>7</v>
      </c>
      <c r="D1864" s="4" t="s">
        <v>11</v>
      </c>
      <c r="E1864" s="4" t="s">
        <v>8</v>
      </c>
    </row>
    <row r="1865" spans="1:10">
      <c r="A1865" t="n">
        <v>21875</v>
      </c>
      <c r="B1865" s="26" t="n">
        <v>51</v>
      </c>
      <c r="C1865" s="7" t="n">
        <v>4</v>
      </c>
      <c r="D1865" s="7" t="n">
        <v>2</v>
      </c>
      <c r="E1865" s="7" t="s">
        <v>287</v>
      </c>
    </row>
    <row r="1866" spans="1:10">
      <c r="A1866" t="s">
        <v>4</v>
      </c>
      <c r="B1866" s="4" t="s">
        <v>5</v>
      </c>
      <c r="C1866" s="4" t="s">
        <v>11</v>
      </c>
    </row>
    <row r="1867" spans="1:10">
      <c r="A1867" t="n">
        <v>21889</v>
      </c>
      <c r="B1867" s="24" t="n">
        <v>16</v>
      </c>
      <c r="C1867" s="7" t="n">
        <v>0</v>
      </c>
    </row>
    <row r="1868" spans="1:10">
      <c r="A1868" t="s">
        <v>4</v>
      </c>
      <c r="B1868" s="4" t="s">
        <v>5</v>
      </c>
      <c r="C1868" s="4" t="s">
        <v>11</v>
      </c>
      <c r="D1868" s="4" t="s">
        <v>7</v>
      </c>
      <c r="E1868" s="4" t="s">
        <v>15</v>
      </c>
      <c r="F1868" s="4" t="s">
        <v>36</v>
      </c>
      <c r="G1868" s="4" t="s">
        <v>7</v>
      </c>
      <c r="H1868" s="4" t="s">
        <v>7</v>
      </c>
    </row>
    <row r="1869" spans="1:10">
      <c r="A1869" t="n">
        <v>21892</v>
      </c>
      <c r="B1869" s="27" t="n">
        <v>26</v>
      </c>
      <c r="C1869" s="7" t="n">
        <v>2</v>
      </c>
      <c r="D1869" s="7" t="n">
        <v>17</v>
      </c>
      <c r="E1869" s="7" t="n">
        <v>61454</v>
      </c>
      <c r="F1869" s="7" t="s">
        <v>288</v>
      </c>
      <c r="G1869" s="7" t="n">
        <v>2</v>
      </c>
      <c r="H1869" s="7" t="n">
        <v>0</v>
      </c>
    </row>
    <row r="1870" spans="1:10">
      <c r="A1870" t="s">
        <v>4</v>
      </c>
      <c r="B1870" s="4" t="s">
        <v>5</v>
      </c>
    </row>
    <row r="1871" spans="1:10">
      <c r="A1871" t="n">
        <v>21950</v>
      </c>
      <c r="B1871" s="28" t="n">
        <v>28</v>
      </c>
    </row>
    <row r="1872" spans="1:10">
      <c r="A1872" t="s">
        <v>4</v>
      </c>
      <c r="B1872" s="4" t="s">
        <v>5</v>
      </c>
      <c r="C1872" s="4" t="s">
        <v>12</v>
      </c>
    </row>
    <row r="1873" spans="1:10">
      <c r="A1873" t="n">
        <v>21951</v>
      </c>
      <c r="B1873" s="16" t="n">
        <v>3</v>
      </c>
      <c r="C1873" s="11" t="n">
        <f t="normal" ca="1">A1885</f>
        <v>0</v>
      </c>
    </row>
    <row r="1874" spans="1:10">
      <c r="A1874" t="s">
        <v>4</v>
      </c>
      <c r="B1874" s="4" t="s">
        <v>5</v>
      </c>
      <c r="C1874" s="4" t="s">
        <v>7</v>
      </c>
      <c r="D1874" s="33" t="s">
        <v>78</v>
      </c>
      <c r="E1874" s="4" t="s">
        <v>5</v>
      </c>
      <c r="F1874" s="4" t="s">
        <v>7</v>
      </c>
      <c r="G1874" s="4" t="s">
        <v>11</v>
      </c>
      <c r="H1874" s="33" t="s">
        <v>79</v>
      </c>
      <c r="I1874" s="4" t="s">
        <v>7</v>
      </c>
      <c r="J1874" s="4" t="s">
        <v>12</v>
      </c>
    </row>
    <row r="1875" spans="1:10">
      <c r="A1875" t="n">
        <v>21956</v>
      </c>
      <c r="B1875" s="10" t="n">
        <v>5</v>
      </c>
      <c r="C1875" s="7" t="n">
        <v>28</v>
      </c>
      <c r="D1875" s="33" t="s">
        <v>3</v>
      </c>
      <c r="E1875" s="34" t="n">
        <v>64</v>
      </c>
      <c r="F1875" s="7" t="n">
        <v>5</v>
      </c>
      <c r="G1875" s="7" t="n">
        <v>4</v>
      </c>
      <c r="H1875" s="33" t="s">
        <v>3</v>
      </c>
      <c r="I1875" s="7" t="n">
        <v>1</v>
      </c>
      <c r="J1875" s="11" t="n">
        <f t="normal" ca="1">A1885</f>
        <v>0</v>
      </c>
    </row>
    <row r="1876" spans="1:10">
      <c r="A1876" t="s">
        <v>4</v>
      </c>
      <c r="B1876" s="4" t="s">
        <v>5</v>
      </c>
      <c r="C1876" s="4" t="s">
        <v>7</v>
      </c>
      <c r="D1876" s="4" t="s">
        <v>11</v>
      </c>
      <c r="E1876" s="4" t="s">
        <v>8</v>
      </c>
    </row>
    <row r="1877" spans="1:10">
      <c r="A1877" t="n">
        <v>21967</v>
      </c>
      <c r="B1877" s="26" t="n">
        <v>51</v>
      </c>
      <c r="C1877" s="7" t="n">
        <v>4</v>
      </c>
      <c r="D1877" s="7" t="n">
        <v>4</v>
      </c>
      <c r="E1877" s="7" t="s">
        <v>287</v>
      </c>
    </row>
    <row r="1878" spans="1:10">
      <c r="A1878" t="s">
        <v>4</v>
      </c>
      <c r="B1878" s="4" t="s">
        <v>5</v>
      </c>
      <c r="C1878" s="4" t="s">
        <v>11</v>
      </c>
    </row>
    <row r="1879" spans="1:10">
      <c r="A1879" t="n">
        <v>21981</v>
      </c>
      <c r="B1879" s="24" t="n">
        <v>16</v>
      </c>
      <c r="C1879" s="7" t="n">
        <v>0</v>
      </c>
    </row>
    <row r="1880" spans="1:10">
      <c r="A1880" t="s">
        <v>4</v>
      </c>
      <c r="B1880" s="4" t="s">
        <v>5</v>
      </c>
      <c r="C1880" s="4" t="s">
        <v>11</v>
      </c>
      <c r="D1880" s="4" t="s">
        <v>7</v>
      </c>
      <c r="E1880" s="4" t="s">
        <v>15</v>
      </c>
      <c r="F1880" s="4" t="s">
        <v>36</v>
      </c>
      <c r="G1880" s="4" t="s">
        <v>7</v>
      </c>
      <c r="H1880" s="4" t="s">
        <v>7</v>
      </c>
    </row>
    <row r="1881" spans="1:10">
      <c r="A1881" t="n">
        <v>21984</v>
      </c>
      <c r="B1881" s="27" t="n">
        <v>26</v>
      </c>
      <c r="C1881" s="7" t="n">
        <v>4</v>
      </c>
      <c r="D1881" s="7" t="n">
        <v>17</v>
      </c>
      <c r="E1881" s="7" t="n">
        <v>61455</v>
      </c>
      <c r="F1881" s="7" t="s">
        <v>289</v>
      </c>
      <c r="G1881" s="7" t="n">
        <v>2</v>
      </c>
      <c r="H1881" s="7" t="n">
        <v>0</v>
      </c>
    </row>
    <row r="1882" spans="1:10">
      <c r="A1882" t="s">
        <v>4</v>
      </c>
      <c r="B1882" s="4" t="s">
        <v>5</v>
      </c>
    </row>
    <row r="1883" spans="1:10">
      <c r="A1883" t="n">
        <v>22034</v>
      </c>
      <c r="B1883" s="28" t="n">
        <v>28</v>
      </c>
    </row>
    <row r="1884" spans="1:10">
      <c r="A1884" t="s">
        <v>4</v>
      </c>
      <c r="B1884" s="4" t="s">
        <v>5</v>
      </c>
      <c r="C1884" s="4" t="s">
        <v>7</v>
      </c>
      <c r="D1884" s="33" t="s">
        <v>78</v>
      </c>
      <c r="E1884" s="4" t="s">
        <v>5</v>
      </c>
      <c r="F1884" s="4" t="s">
        <v>7</v>
      </c>
      <c r="G1884" s="4" t="s">
        <v>11</v>
      </c>
      <c r="H1884" s="33" t="s">
        <v>79</v>
      </c>
      <c r="I1884" s="4" t="s">
        <v>7</v>
      </c>
      <c r="J1884" s="4" t="s">
        <v>12</v>
      </c>
    </row>
    <row r="1885" spans="1:10">
      <c r="A1885" t="n">
        <v>22035</v>
      </c>
      <c r="B1885" s="10" t="n">
        <v>5</v>
      </c>
      <c r="C1885" s="7" t="n">
        <v>28</v>
      </c>
      <c r="D1885" s="33" t="s">
        <v>3</v>
      </c>
      <c r="E1885" s="34" t="n">
        <v>64</v>
      </c>
      <c r="F1885" s="7" t="n">
        <v>5</v>
      </c>
      <c r="G1885" s="7" t="n">
        <v>1</v>
      </c>
      <c r="H1885" s="33" t="s">
        <v>3</v>
      </c>
      <c r="I1885" s="7" t="n">
        <v>1</v>
      </c>
      <c r="J1885" s="11" t="n">
        <f t="normal" ca="1">A1895</f>
        <v>0</v>
      </c>
    </row>
    <row r="1886" spans="1:10">
      <c r="A1886" t="s">
        <v>4</v>
      </c>
      <c r="B1886" s="4" t="s">
        <v>5</v>
      </c>
      <c r="C1886" s="4" t="s">
        <v>7</v>
      </c>
      <c r="D1886" s="4" t="s">
        <v>11</v>
      </c>
      <c r="E1886" s="4" t="s">
        <v>8</v>
      </c>
    </row>
    <row r="1887" spans="1:10">
      <c r="A1887" t="n">
        <v>22046</v>
      </c>
      <c r="B1887" s="26" t="n">
        <v>51</v>
      </c>
      <c r="C1887" s="7" t="n">
        <v>4</v>
      </c>
      <c r="D1887" s="7" t="n">
        <v>1</v>
      </c>
      <c r="E1887" s="7" t="s">
        <v>290</v>
      </c>
    </row>
    <row r="1888" spans="1:10">
      <c r="A1888" t="s">
        <v>4</v>
      </c>
      <c r="B1888" s="4" t="s">
        <v>5</v>
      </c>
      <c r="C1888" s="4" t="s">
        <v>11</v>
      </c>
    </row>
    <row r="1889" spans="1:10">
      <c r="A1889" t="n">
        <v>22059</v>
      </c>
      <c r="B1889" s="24" t="n">
        <v>16</v>
      </c>
      <c r="C1889" s="7" t="n">
        <v>0</v>
      </c>
    </row>
    <row r="1890" spans="1:10">
      <c r="A1890" t="s">
        <v>4</v>
      </c>
      <c r="B1890" s="4" t="s">
        <v>5</v>
      </c>
      <c r="C1890" s="4" t="s">
        <v>11</v>
      </c>
      <c r="D1890" s="4" t="s">
        <v>7</v>
      </c>
      <c r="E1890" s="4" t="s">
        <v>15</v>
      </c>
      <c r="F1890" s="4" t="s">
        <v>36</v>
      </c>
      <c r="G1890" s="4" t="s">
        <v>7</v>
      </c>
      <c r="H1890" s="4" t="s">
        <v>7</v>
      </c>
    </row>
    <row r="1891" spans="1:10">
      <c r="A1891" t="n">
        <v>22062</v>
      </c>
      <c r="B1891" s="27" t="n">
        <v>26</v>
      </c>
      <c r="C1891" s="7" t="n">
        <v>1</v>
      </c>
      <c r="D1891" s="7" t="n">
        <v>17</v>
      </c>
      <c r="E1891" s="7" t="n">
        <v>61456</v>
      </c>
      <c r="F1891" s="7" t="s">
        <v>291</v>
      </c>
      <c r="G1891" s="7" t="n">
        <v>2</v>
      </c>
      <c r="H1891" s="7" t="n">
        <v>0</v>
      </c>
    </row>
    <row r="1892" spans="1:10">
      <c r="A1892" t="s">
        <v>4</v>
      </c>
      <c r="B1892" s="4" t="s">
        <v>5</v>
      </c>
    </row>
    <row r="1893" spans="1:10">
      <c r="A1893" t="n">
        <v>22120</v>
      </c>
      <c r="B1893" s="28" t="n">
        <v>28</v>
      </c>
    </row>
    <row r="1894" spans="1:10">
      <c r="A1894" t="s">
        <v>4</v>
      </c>
      <c r="B1894" s="4" t="s">
        <v>5</v>
      </c>
      <c r="C1894" s="4" t="s">
        <v>7</v>
      </c>
      <c r="D1894" s="33" t="s">
        <v>78</v>
      </c>
      <c r="E1894" s="4" t="s">
        <v>5</v>
      </c>
      <c r="F1894" s="4" t="s">
        <v>7</v>
      </c>
      <c r="G1894" s="4" t="s">
        <v>11</v>
      </c>
      <c r="H1894" s="33" t="s">
        <v>79</v>
      </c>
      <c r="I1894" s="4" t="s">
        <v>7</v>
      </c>
      <c r="J1894" s="4" t="s">
        <v>12</v>
      </c>
    </row>
    <row r="1895" spans="1:10">
      <c r="A1895" t="n">
        <v>22121</v>
      </c>
      <c r="B1895" s="10" t="n">
        <v>5</v>
      </c>
      <c r="C1895" s="7" t="n">
        <v>28</v>
      </c>
      <c r="D1895" s="33" t="s">
        <v>3</v>
      </c>
      <c r="E1895" s="34" t="n">
        <v>64</v>
      </c>
      <c r="F1895" s="7" t="n">
        <v>5</v>
      </c>
      <c r="G1895" s="7" t="n">
        <v>7</v>
      </c>
      <c r="H1895" s="33" t="s">
        <v>3</v>
      </c>
      <c r="I1895" s="7" t="n">
        <v>1</v>
      </c>
      <c r="J1895" s="11" t="n">
        <f t="normal" ca="1">A1905</f>
        <v>0</v>
      </c>
    </row>
    <row r="1896" spans="1:10">
      <c r="A1896" t="s">
        <v>4</v>
      </c>
      <c r="B1896" s="4" t="s">
        <v>5</v>
      </c>
      <c r="C1896" s="4" t="s">
        <v>7</v>
      </c>
      <c r="D1896" s="4" t="s">
        <v>11</v>
      </c>
      <c r="E1896" s="4" t="s">
        <v>8</v>
      </c>
    </row>
    <row r="1897" spans="1:10">
      <c r="A1897" t="n">
        <v>22132</v>
      </c>
      <c r="B1897" s="26" t="n">
        <v>51</v>
      </c>
      <c r="C1897" s="7" t="n">
        <v>4</v>
      </c>
      <c r="D1897" s="7" t="n">
        <v>7</v>
      </c>
      <c r="E1897" s="7" t="s">
        <v>100</v>
      </c>
    </row>
    <row r="1898" spans="1:10">
      <c r="A1898" t="s">
        <v>4</v>
      </c>
      <c r="B1898" s="4" t="s">
        <v>5</v>
      </c>
      <c r="C1898" s="4" t="s">
        <v>11</v>
      </c>
    </row>
    <row r="1899" spans="1:10">
      <c r="A1899" t="n">
        <v>22145</v>
      </c>
      <c r="B1899" s="24" t="n">
        <v>16</v>
      </c>
      <c r="C1899" s="7" t="n">
        <v>0</v>
      </c>
    </row>
    <row r="1900" spans="1:10">
      <c r="A1900" t="s">
        <v>4</v>
      </c>
      <c r="B1900" s="4" t="s">
        <v>5</v>
      </c>
      <c r="C1900" s="4" t="s">
        <v>11</v>
      </c>
      <c r="D1900" s="4" t="s">
        <v>7</v>
      </c>
      <c r="E1900" s="4" t="s">
        <v>15</v>
      </c>
      <c r="F1900" s="4" t="s">
        <v>36</v>
      </c>
      <c r="G1900" s="4" t="s">
        <v>7</v>
      </c>
      <c r="H1900" s="4" t="s">
        <v>7</v>
      </c>
    </row>
    <row r="1901" spans="1:10">
      <c r="A1901" t="n">
        <v>22148</v>
      </c>
      <c r="B1901" s="27" t="n">
        <v>26</v>
      </c>
      <c r="C1901" s="7" t="n">
        <v>7</v>
      </c>
      <c r="D1901" s="7" t="n">
        <v>17</v>
      </c>
      <c r="E1901" s="7" t="n">
        <v>61457</v>
      </c>
      <c r="F1901" s="7" t="s">
        <v>292</v>
      </c>
      <c r="G1901" s="7" t="n">
        <v>2</v>
      </c>
      <c r="H1901" s="7" t="n">
        <v>0</v>
      </c>
    </row>
    <row r="1902" spans="1:10">
      <c r="A1902" t="s">
        <v>4</v>
      </c>
      <c r="B1902" s="4" t="s">
        <v>5</v>
      </c>
    </row>
    <row r="1903" spans="1:10">
      <c r="A1903" t="n">
        <v>22184</v>
      </c>
      <c r="B1903" s="28" t="n">
        <v>28</v>
      </c>
    </row>
    <row r="1904" spans="1:10">
      <c r="A1904" t="s">
        <v>4</v>
      </c>
      <c r="B1904" s="4" t="s">
        <v>5</v>
      </c>
      <c r="C1904" s="4" t="s">
        <v>7</v>
      </c>
      <c r="D1904" s="33" t="s">
        <v>78</v>
      </c>
      <c r="E1904" s="4" t="s">
        <v>5</v>
      </c>
      <c r="F1904" s="4" t="s">
        <v>7</v>
      </c>
      <c r="G1904" s="4" t="s">
        <v>11</v>
      </c>
      <c r="H1904" s="33" t="s">
        <v>79</v>
      </c>
      <c r="I1904" s="4" t="s">
        <v>7</v>
      </c>
      <c r="J1904" s="4" t="s">
        <v>12</v>
      </c>
    </row>
    <row r="1905" spans="1:10">
      <c r="A1905" t="n">
        <v>22185</v>
      </c>
      <c r="B1905" s="10" t="n">
        <v>5</v>
      </c>
      <c r="C1905" s="7" t="n">
        <v>28</v>
      </c>
      <c r="D1905" s="33" t="s">
        <v>3</v>
      </c>
      <c r="E1905" s="34" t="n">
        <v>64</v>
      </c>
      <c r="F1905" s="7" t="n">
        <v>5</v>
      </c>
      <c r="G1905" s="7" t="n">
        <v>9</v>
      </c>
      <c r="H1905" s="33" t="s">
        <v>3</v>
      </c>
      <c r="I1905" s="7" t="n">
        <v>1</v>
      </c>
      <c r="J1905" s="11" t="n">
        <f t="normal" ca="1">A1915</f>
        <v>0</v>
      </c>
    </row>
    <row r="1906" spans="1:10">
      <c r="A1906" t="s">
        <v>4</v>
      </c>
      <c r="B1906" s="4" t="s">
        <v>5</v>
      </c>
      <c r="C1906" s="4" t="s">
        <v>7</v>
      </c>
      <c r="D1906" s="4" t="s">
        <v>11</v>
      </c>
      <c r="E1906" s="4" t="s">
        <v>8</v>
      </c>
    </row>
    <row r="1907" spans="1:10">
      <c r="A1907" t="n">
        <v>22196</v>
      </c>
      <c r="B1907" s="26" t="n">
        <v>51</v>
      </c>
      <c r="C1907" s="7" t="n">
        <v>4</v>
      </c>
      <c r="D1907" s="7" t="n">
        <v>9</v>
      </c>
      <c r="E1907" s="7" t="s">
        <v>268</v>
      </c>
    </row>
    <row r="1908" spans="1:10">
      <c r="A1908" t="s">
        <v>4</v>
      </c>
      <c r="B1908" s="4" t="s">
        <v>5</v>
      </c>
      <c r="C1908" s="4" t="s">
        <v>11</v>
      </c>
    </row>
    <row r="1909" spans="1:10">
      <c r="A1909" t="n">
        <v>22209</v>
      </c>
      <c r="B1909" s="24" t="n">
        <v>16</v>
      </c>
      <c r="C1909" s="7" t="n">
        <v>0</v>
      </c>
    </row>
    <row r="1910" spans="1:10">
      <c r="A1910" t="s">
        <v>4</v>
      </c>
      <c r="B1910" s="4" t="s">
        <v>5</v>
      </c>
      <c r="C1910" s="4" t="s">
        <v>11</v>
      </c>
      <c r="D1910" s="4" t="s">
        <v>7</v>
      </c>
      <c r="E1910" s="4" t="s">
        <v>15</v>
      </c>
      <c r="F1910" s="4" t="s">
        <v>36</v>
      </c>
      <c r="G1910" s="4" t="s">
        <v>7</v>
      </c>
      <c r="H1910" s="4" t="s">
        <v>7</v>
      </c>
    </row>
    <row r="1911" spans="1:10">
      <c r="A1911" t="n">
        <v>22212</v>
      </c>
      <c r="B1911" s="27" t="n">
        <v>26</v>
      </c>
      <c r="C1911" s="7" t="n">
        <v>9</v>
      </c>
      <c r="D1911" s="7" t="n">
        <v>17</v>
      </c>
      <c r="E1911" s="7" t="n">
        <v>61458</v>
      </c>
      <c r="F1911" s="7" t="s">
        <v>293</v>
      </c>
      <c r="G1911" s="7" t="n">
        <v>2</v>
      </c>
      <c r="H1911" s="7" t="n">
        <v>0</v>
      </c>
    </row>
    <row r="1912" spans="1:10">
      <c r="A1912" t="s">
        <v>4</v>
      </c>
      <c r="B1912" s="4" t="s">
        <v>5</v>
      </c>
    </row>
    <row r="1913" spans="1:10">
      <c r="A1913" t="n">
        <v>22281</v>
      </c>
      <c r="B1913" s="28" t="n">
        <v>28</v>
      </c>
    </row>
    <row r="1914" spans="1:10">
      <c r="A1914" t="s">
        <v>4</v>
      </c>
      <c r="B1914" s="4" t="s">
        <v>5</v>
      </c>
      <c r="C1914" s="4" t="s">
        <v>7</v>
      </c>
      <c r="D1914" s="33" t="s">
        <v>78</v>
      </c>
      <c r="E1914" s="4" t="s">
        <v>5</v>
      </c>
      <c r="F1914" s="4" t="s">
        <v>7</v>
      </c>
      <c r="G1914" s="4" t="s">
        <v>11</v>
      </c>
      <c r="H1914" s="33" t="s">
        <v>79</v>
      </c>
      <c r="I1914" s="4" t="s">
        <v>7</v>
      </c>
      <c r="J1914" s="4" t="s">
        <v>12</v>
      </c>
    </row>
    <row r="1915" spans="1:10">
      <c r="A1915" t="n">
        <v>22282</v>
      </c>
      <c r="B1915" s="10" t="n">
        <v>5</v>
      </c>
      <c r="C1915" s="7" t="n">
        <v>28</v>
      </c>
      <c r="D1915" s="33" t="s">
        <v>3</v>
      </c>
      <c r="E1915" s="34" t="n">
        <v>64</v>
      </c>
      <c r="F1915" s="7" t="n">
        <v>5</v>
      </c>
      <c r="G1915" s="7" t="n">
        <v>8</v>
      </c>
      <c r="H1915" s="33" t="s">
        <v>3</v>
      </c>
      <c r="I1915" s="7" t="n">
        <v>1</v>
      </c>
      <c r="J1915" s="11" t="n">
        <f t="normal" ca="1">A1937</f>
        <v>0</v>
      </c>
    </row>
    <row r="1916" spans="1:10">
      <c r="A1916" t="s">
        <v>4</v>
      </c>
      <c r="B1916" s="4" t="s">
        <v>5</v>
      </c>
      <c r="C1916" s="4" t="s">
        <v>7</v>
      </c>
      <c r="D1916" s="4" t="s">
        <v>11</v>
      </c>
      <c r="E1916" s="4" t="s">
        <v>8</v>
      </c>
    </row>
    <row r="1917" spans="1:10">
      <c r="A1917" t="n">
        <v>22293</v>
      </c>
      <c r="B1917" s="26" t="n">
        <v>51</v>
      </c>
      <c r="C1917" s="7" t="n">
        <v>4</v>
      </c>
      <c r="D1917" s="7" t="n">
        <v>8</v>
      </c>
      <c r="E1917" s="7" t="s">
        <v>262</v>
      </c>
    </row>
    <row r="1918" spans="1:10">
      <c r="A1918" t="s">
        <v>4</v>
      </c>
      <c r="B1918" s="4" t="s">
        <v>5</v>
      </c>
      <c r="C1918" s="4" t="s">
        <v>11</v>
      </c>
    </row>
    <row r="1919" spans="1:10">
      <c r="A1919" t="n">
        <v>22307</v>
      </c>
      <c r="B1919" s="24" t="n">
        <v>16</v>
      </c>
      <c r="C1919" s="7" t="n">
        <v>0</v>
      </c>
    </row>
    <row r="1920" spans="1:10">
      <c r="A1920" t="s">
        <v>4</v>
      </c>
      <c r="B1920" s="4" t="s">
        <v>5</v>
      </c>
      <c r="C1920" s="4" t="s">
        <v>11</v>
      </c>
      <c r="D1920" s="4" t="s">
        <v>7</v>
      </c>
      <c r="E1920" s="4" t="s">
        <v>15</v>
      </c>
      <c r="F1920" s="4" t="s">
        <v>36</v>
      </c>
      <c r="G1920" s="4" t="s">
        <v>7</v>
      </c>
      <c r="H1920" s="4" t="s">
        <v>7</v>
      </c>
      <c r="I1920" s="4" t="s">
        <v>7</v>
      </c>
      <c r="J1920" s="4" t="s">
        <v>15</v>
      </c>
      <c r="K1920" s="4" t="s">
        <v>36</v>
      </c>
      <c r="L1920" s="4" t="s">
        <v>7</v>
      </c>
      <c r="M1920" s="4" t="s">
        <v>7</v>
      </c>
      <c r="N1920" s="4" t="s">
        <v>7</v>
      </c>
      <c r="O1920" s="4" t="s">
        <v>15</v>
      </c>
      <c r="P1920" s="4" t="s">
        <v>36</v>
      </c>
      <c r="Q1920" s="4" t="s">
        <v>7</v>
      </c>
      <c r="R1920" s="4" t="s">
        <v>7</v>
      </c>
    </row>
    <row r="1921" spans="1:18">
      <c r="A1921" t="n">
        <v>22310</v>
      </c>
      <c r="B1921" s="27" t="n">
        <v>26</v>
      </c>
      <c r="C1921" s="7" t="n">
        <v>8</v>
      </c>
      <c r="D1921" s="7" t="n">
        <v>17</v>
      </c>
      <c r="E1921" s="7" t="n">
        <v>61459</v>
      </c>
      <c r="F1921" s="7" t="s">
        <v>294</v>
      </c>
      <c r="G1921" s="7" t="n">
        <v>2</v>
      </c>
      <c r="H1921" s="7" t="n">
        <v>3</v>
      </c>
      <c r="I1921" s="7" t="n">
        <v>17</v>
      </c>
      <c r="J1921" s="7" t="n">
        <v>61460</v>
      </c>
      <c r="K1921" s="7" t="s">
        <v>295</v>
      </c>
      <c r="L1921" s="7" t="n">
        <v>2</v>
      </c>
      <c r="M1921" s="7" t="n">
        <v>3</v>
      </c>
      <c r="N1921" s="7" t="n">
        <v>17</v>
      </c>
      <c r="O1921" s="7" t="n">
        <v>61461</v>
      </c>
      <c r="P1921" s="7" t="s">
        <v>296</v>
      </c>
      <c r="Q1921" s="7" t="n">
        <v>2</v>
      </c>
      <c r="R1921" s="7" t="n">
        <v>0</v>
      </c>
    </row>
    <row r="1922" spans="1:18">
      <c r="A1922" t="s">
        <v>4</v>
      </c>
      <c r="B1922" s="4" t="s">
        <v>5</v>
      </c>
    </row>
    <row r="1923" spans="1:18">
      <c r="A1923" t="n">
        <v>22592</v>
      </c>
      <c r="B1923" s="28" t="n">
        <v>28</v>
      </c>
    </row>
    <row r="1924" spans="1:18">
      <c r="A1924" t="s">
        <v>4</v>
      </c>
      <c r="B1924" s="4" t="s">
        <v>5</v>
      </c>
      <c r="C1924" s="4" t="s">
        <v>7</v>
      </c>
      <c r="D1924" s="4" t="s">
        <v>11</v>
      </c>
      <c r="E1924" s="4" t="s">
        <v>8</v>
      </c>
    </row>
    <row r="1925" spans="1:18">
      <c r="A1925" t="n">
        <v>22593</v>
      </c>
      <c r="B1925" s="26" t="n">
        <v>51</v>
      </c>
      <c r="C1925" s="7" t="n">
        <v>4</v>
      </c>
      <c r="D1925" s="7" t="n">
        <v>0</v>
      </c>
      <c r="E1925" s="7" t="s">
        <v>297</v>
      </c>
    </row>
    <row r="1926" spans="1:18">
      <c r="A1926" t="s">
        <v>4</v>
      </c>
      <c r="B1926" s="4" t="s">
        <v>5</v>
      </c>
      <c r="C1926" s="4" t="s">
        <v>11</v>
      </c>
    </row>
    <row r="1927" spans="1:18">
      <c r="A1927" t="n">
        <v>22606</v>
      </c>
      <c r="B1927" s="24" t="n">
        <v>16</v>
      </c>
      <c r="C1927" s="7" t="n">
        <v>0</v>
      </c>
    </row>
    <row r="1928" spans="1:18">
      <c r="A1928" t="s">
        <v>4</v>
      </c>
      <c r="B1928" s="4" t="s">
        <v>5</v>
      </c>
      <c r="C1928" s="4" t="s">
        <v>11</v>
      </c>
      <c r="D1928" s="4" t="s">
        <v>7</v>
      </c>
      <c r="E1928" s="4" t="s">
        <v>15</v>
      </c>
      <c r="F1928" s="4" t="s">
        <v>36</v>
      </c>
      <c r="G1928" s="4" t="s">
        <v>7</v>
      </c>
      <c r="H1928" s="4" t="s">
        <v>7</v>
      </c>
    </row>
    <row r="1929" spans="1:18">
      <c r="A1929" t="n">
        <v>22609</v>
      </c>
      <c r="B1929" s="27" t="n">
        <v>26</v>
      </c>
      <c r="C1929" s="7" t="n">
        <v>0</v>
      </c>
      <c r="D1929" s="7" t="n">
        <v>17</v>
      </c>
      <c r="E1929" s="7" t="n">
        <v>61462</v>
      </c>
      <c r="F1929" s="7" t="s">
        <v>298</v>
      </c>
      <c r="G1929" s="7" t="n">
        <v>2</v>
      </c>
      <c r="H1929" s="7" t="n">
        <v>0</v>
      </c>
    </row>
    <row r="1930" spans="1:18">
      <c r="A1930" t="s">
        <v>4</v>
      </c>
      <c r="B1930" s="4" t="s">
        <v>5</v>
      </c>
    </row>
    <row r="1931" spans="1:18">
      <c r="A1931" t="n">
        <v>22664</v>
      </c>
      <c r="B1931" s="28" t="n">
        <v>28</v>
      </c>
    </row>
    <row r="1932" spans="1:18">
      <c r="A1932" t="s">
        <v>4</v>
      </c>
      <c r="B1932" s="4" t="s">
        <v>5</v>
      </c>
      <c r="C1932" s="4" t="s">
        <v>11</v>
      </c>
      <c r="D1932" s="4" t="s">
        <v>7</v>
      </c>
    </row>
    <row r="1933" spans="1:18">
      <c r="A1933" t="n">
        <v>22665</v>
      </c>
      <c r="B1933" s="52" t="n">
        <v>89</v>
      </c>
      <c r="C1933" s="7" t="n">
        <v>65533</v>
      </c>
      <c r="D1933" s="7" t="n">
        <v>1</v>
      </c>
    </row>
    <row r="1934" spans="1:18">
      <c r="A1934" t="s">
        <v>4</v>
      </c>
      <c r="B1934" s="4" t="s">
        <v>5</v>
      </c>
      <c r="C1934" s="4" t="s">
        <v>12</v>
      </c>
    </row>
    <row r="1935" spans="1:18">
      <c r="A1935" t="n">
        <v>22669</v>
      </c>
      <c r="B1935" s="16" t="n">
        <v>3</v>
      </c>
      <c r="C1935" s="11" t="n">
        <f t="normal" ca="1">A1955</f>
        <v>0</v>
      </c>
    </row>
    <row r="1936" spans="1:18">
      <c r="A1936" t="s">
        <v>4</v>
      </c>
      <c r="B1936" s="4" t="s">
        <v>5</v>
      </c>
      <c r="C1936" s="4" t="s">
        <v>7</v>
      </c>
      <c r="D1936" s="4" t="s">
        <v>11</v>
      </c>
      <c r="E1936" s="4" t="s">
        <v>8</v>
      </c>
    </row>
    <row r="1937" spans="1:18">
      <c r="A1937" t="n">
        <v>22674</v>
      </c>
      <c r="B1937" s="26" t="n">
        <v>51</v>
      </c>
      <c r="C1937" s="7" t="n">
        <v>4</v>
      </c>
      <c r="D1937" s="7" t="n">
        <v>5</v>
      </c>
      <c r="E1937" s="7" t="s">
        <v>276</v>
      </c>
    </row>
    <row r="1938" spans="1:18">
      <c r="A1938" t="s">
        <v>4</v>
      </c>
      <c r="B1938" s="4" t="s">
        <v>5</v>
      </c>
      <c r="C1938" s="4" t="s">
        <v>11</v>
      </c>
    </row>
    <row r="1939" spans="1:18">
      <c r="A1939" t="n">
        <v>22688</v>
      </c>
      <c r="B1939" s="24" t="n">
        <v>16</v>
      </c>
      <c r="C1939" s="7" t="n">
        <v>0</v>
      </c>
    </row>
    <row r="1940" spans="1:18">
      <c r="A1940" t="s">
        <v>4</v>
      </c>
      <c r="B1940" s="4" t="s">
        <v>5</v>
      </c>
      <c r="C1940" s="4" t="s">
        <v>11</v>
      </c>
      <c r="D1940" s="4" t="s">
        <v>7</v>
      </c>
      <c r="E1940" s="4" t="s">
        <v>15</v>
      </c>
      <c r="F1940" s="4" t="s">
        <v>36</v>
      </c>
      <c r="G1940" s="4" t="s">
        <v>7</v>
      </c>
      <c r="H1940" s="4" t="s">
        <v>7</v>
      </c>
      <c r="I1940" s="4" t="s">
        <v>7</v>
      </c>
      <c r="J1940" s="4" t="s">
        <v>15</v>
      </c>
      <c r="K1940" s="4" t="s">
        <v>36</v>
      </c>
      <c r="L1940" s="4" t="s">
        <v>7</v>
      </c>
      <c r="M1940" s="4" t="s">
        <v>7</v>
      </c>
    </row>
    <row r="1941" spans="1:18">
      <c r="A1941" t="n">
        <v>22691</v>
      </c>
      <c r="B1941" s="27" t="n">
        <v>26</v>
      </c>
      <c r="C1941" s="7" t="n">
        <v>5</v>
      </c>
      <c r="D1941" s="7" t="n">
        <v>17</v>
      </c>
      <c r="E1941" s="7" t="n">
        <v>61463</v>
      </c>
      <c r="F1941" s="7" t="s">
        <v>299</v>
      </c>
      <c r="G1941" s="7" t="n">
        <v>2</v>
      </c>
      <c r="H1941" s="7" t="n">
        <v>3</v>
      </c>
      <c r="I1941" s="7" t="n">
        <v>17</v>
      </c>
      <c r="J1941" s="7" t="n">
        <v>61464</v>
      </c>
      <c r="K1941" s="7" t="s">
        <v>300</v>
      </c>
      <c r="L1941" s="7" t="n">
        <v>2</v>
      </c>
      <c r="M1941" s="7" t="n">
        <v>0</v>
      </c>
    </row>
    <row r="1942" spans="1:18">
      <c r="A1942" t="s">
        <v>4</v>
      </c>
      <c r="B1942" s="4" t="s">
        <v>5</v>
      </c>
    </row>
    <row r="1943" spans="1:18">
      <c r="A1943" t="n">
        <v>22865</v>
      </c>
      <c r="B1943" s="28" t="n">
        <v>28</v>
      </c>
    </row>
    <row r="1944" spans="1:18">
      <c r="A1944" t="s">
        <v>4</v>
      </c>
      <c r="B1944" s="4" t="s">
        <v>5</v>
      </c>
      <c r="C1944" s="4" t="s">
        <v>7</v>
      </c>
      <c r="D1944" s="4" t="s">
        <v>11</v>
      </c>
      <c r="E1944" s="4" t="s">
        <v>8</v>
      </c>
    </row>
    <row r="1945" spans="1:18">
      <c r="A1945" t="n">
        <v>22866</v>
      </c>
      <c r="B1945" s="26" t="n">
        <v>51</v>
      </c>
      <c r="C1945" s="7" t="n">
        <v>4</v>
      </c>
      <c r="D1945" s="7" t="n">
        <v>0</v>
      </c>
      <c r="E1945" s="7" t="s">
        <v>297</v>
      </c>
    </row>
    <row r="1946" spans="1:18">
      <c r="A1946" t="s">
        <v>4</v>
      </c>
      <c r="B1946" s="4" t="s">
        <v>5</v>
      </c>
      <c r="C1946" s="4" t="s">
        <v>11</v>
      </c>
    </row>
    <row r="1947" spans="1:18">
      <c r="A1947" t="n">
        <v>22879</v>
      </c>
      <c r="B1947" s="24" t="n">
        <v>16</v>
      </c>
      <c r="C1947" s="7" t="n">
        <v>0</v>
      </c>
    </row>
    <row r="1948" spans="1:18">
      <c r="A1948" t="s">
        <v>4</v>
      </c>
      <c r="B1948" s="4" t="s">
        <v>5</v>
      </c>
      <c r="C1948" s="4" t="s">
        <v>11</v>
      </c>
      <c r="D1948" s="4" t="s">
        <v>7</v>
      </c>
      <c r="E1948" s="4" t="s">
        <v>15</v>
      </c>
      <c r="F1948" s="4" t="s">
        <v>36</v>
      </c>
      <c r="G1948" s="4" t="s">
        <v>7</v>
      </c>
      <c r="H1948" s="4" t="s">
        <v>7</v>
      </c>
    </row>
    <row r="1949" spans="1:18">
      <c r="A1949" t="n">
        <v>22882</v>
      </c>
      <c r="B1949" s="27" t="n">
        <v>26</v>
      </c>
      <c r="C1949" s="7" t="n">
        <v>0</v>
      </c>
      <c r="D1949" s="7" t="n">
        <v>17</v>
      </c>
      <c r="E1949" s="7" t="n">
        <v>61465</v>
      </c>
      <c r="F1949" s="7" t="s">
        <v>301</v>
      </c>
      <c r="G1949" s="7" t="n">
        <v>2</v>
      </c>
      <c r="H1949" s="7" t="n">
        <v>0</v>
      </c>
    </row>
    <row r="1950" spans="1:18">
      <c r="A1950" t="s">
        <v>4</v>
      </c>
      <c r="B1950" s="4" t="s">
        <v>5</v>
      </c>
    </row>
    <row r="1951" spans="1:18">
      <c r="A1951" t="n">
        <v>22918</v>
      </c>
      <c r="B1951" s="28" t="n">
        <v>28</v>
      </c>
    </row>
    <row r="1952" spans="1:18">
      <c r="A1952" t="s">
        <v>4</v>
      </c>
      <c r="B1952" s="4" t="s">
        <v>5</v>
      </c>
      <c r="C1952" s="4" t="s">
        <v>11</v>
      </c>
      <c r="D1952" s="4" t="s">
        <v>7</v>
      </c>
    </row>
    <row r="1953" spans="1:13">
      <c r="A1953" t="n">
        <v>22919</v>
      </c>
      <c r="B1953" s="52" t="n">
        <v>89</v>
      </c>
      <c r="C1953" s="7" t="n">
        <v>65533</v>
      </c>
      <c r="D1953" s="7" t="n">
        <v>1</v>
      </c>
    </row>
    <row r="1954" spans="1:13">
      <c r="A1954" t="s">
        <v>4</v>
      </c>
      <c r="B1954" s="4" t="s">
        <v>5</v>
      </c>
      <c r="C1954" s="4" t="s">
        <v>7</v>
      </c>
      <c r="D1954" s="4" t="s">
        <v>11</v>
      </c>
      <c r="E1954" s="4" t="s">
        <v>8</v>
      </c>
    </row>
    <row r="1955" spans="1:13">
      <c r="A1955" t="n">
        <v>22923</v>
      </c>
      <c r="B1955" s="26" t="n">
        <v>51</v>
      </c>
      <c r="C1955" s="7" t="n">
        <v>4</v>
      </c>
      <c r="D1955" s="7" t="n">
        <v>0</v>
      </c>
      <c r="E1955" s="7" t="s">
        <v>302</v>
      </c>
    </row>
    <row r="1956" spans="1:13">
      <c r="A1956" t="s">
        <v>4</v>
      </c>
      <c r="B1956" s="4" t="s">
        <v>5</v>
      </c>
      <c r="C1956" s="4" t="s">
        <v>11</v>
      </c>
    </row>
    <row r="1957" spans="1:13">
      <c r="A1957" t="n">
        <v>22937</v>
      </c>
      <c r="B1957" s="24" t="n">
        <v>16</v>
      </c>
      <c r="C1957" s="7" t="n">
        <v>0</v>
      </c>
    </row>
    <row r="1958" spans="1:13">
      <c r="A1958" t="s">
        <v>4</v>
      </c>
      <c r="B1958" s="4" t="s">
        <v>5</v>
      </c>
      <c r="C1958" s="4" t="s">
        <v>11</v>
      </c>
      <c r="D1958" s="4" t="s">
        <v>7</v>
      </c>
      <c r="E1958" s="4" t="s">
        <v>15</v>
      </c>
      <c r="F1958" s="4" t="s">
        <v>36</v>
      </c>
      <c r="G1958" s="4" t="s">
        <v>7</v>
      </c>
      <c r="H1958" s="4" t="s">
        <v>7</v>
      </c>
    </row>
    <row r="1959" spans="1:13">
      <c r="A1959" t="n">
        <v>22940</v>
      </c>
      <c r="B1959" s="27" t="n">
        <v>26</v>
      </c>
      <c r="C1959" s="7" t="n">
        <v>0</v>
      </c>
      <c r="D1959" s="7" t="n">
        <v>17</v>
      </c>
      <c r="E1959" s="7" t="n">
        <v>61466</v>
      </c>
      <c r="F1959" s="7" t="s">
        <v>303</v>
      </c>
      <c r="G1959" s="7" t="n">
        <v>2</v>
      </c>
      <c r="H1959" s="7" t="n">
        <v>0</v>
      </c>
    </row>
    <row r="1960" spans="1:13">
      <c r="A1960" t="s">
        <v>4</v>
      </c>
      <c r="B1960" s="4" t="s">
        <v>5</v>
      </c>
    </row>
    <row r="1961" spans="1:13">
      <c r="A1961" t="n">
        <v>22981</v>
      </c>
      <c r="B1961" s="28" t="n">
        <v>28</v>
      </c>
    </row>
    <row r="1962" spans="1:13">
      <c r="A1962" t="s">
        <v>4</v>
      </c>
      <c r="B1962" s="4" t="s">
        <v>5</v>
      </c>
      <c r="C1962" s="4" t="s">
        <v>11</v>
      </c>
      <c r="D1962" s="4" t="s">
        <v>7</v>
      </c>
    </row>
    <row r="1963" spans="1:13">
      <c r="A1963" t="n">
        <v>22982</v>
      </c>
      <c r="B1963" s="52" t="n">
        <v>89</v>
      </c>
      <c r="C1963" s="7" t="n">
        <v>65533</v>
      </c>
      <c r="D1963" s="7" t="n">
        <v>1</v>
      </c>
    </row>
    <row r="1964" spans="1:13">
      <c r="A1964" t="s">
        <v>4</v>
      </c>
      <c r="B1964" s="4" t="s">
        <v>5</v>
      </c>
      <c r="C1964" s="4" t="s">
        <v>7</v>
      </c>
      <c r="D1964" s="4" t="s">
        <v>11</v>
      </c>
      <c r="E1964" s="4" t="s">
        <v>13</v>
      </c>
    </row>
    <row r="1965" spans="1:13">
      <c r="A1965" t="n">
        <v>22986</v>
      </c>
      <c r="B1965" s="39" t="n">
        <v>58</v>
      </c>
      <c r="C1965" s="7" t="n">
        <v>101</v>
      </c>
      <c r="D1965" s="7" t="n">
        <v>500</v>
      </c>
      <c r="E1965" s="7" t="n">
        <v>1</v>
      </c>
    </row>
    <row r="1966" spans="1:13">
      <c r="A1966" t="s">
        <v>4</v>
      </c>
      <c r="B1966" s="4" t="s">
        <v>5</v>
      </c>
      <c r="C1966" s="4" t="s">
        <v>7</v>
      </c>
      <c r="D1966" s="4" t="s">
        <v>11</v>
      </c>
    </row>
    <row r="1967" spans="1:13">
      <c r="A1967" t="n">
        <v>22994</v>
      </c>
      <c r="B1967" s="39" t="n">
        <v>58</v>
      </c>
      <c r="C1967" s="7" t="n">
        <v>254</v>
      </c>
      <c r="D1967" s="7" t="n">
        <v>0</v>
      </c>
    </row>
    <row r="1968" spans="1:13">
      <c r="A1968" t="s">
        <v>4</v>
      </c>
      <c r="B1968" s="4" t="s">
        <v>5</v>
      </c>
      <c r="C1968" s="4" t="s">
        <v>7</v>
      </c>
      <c r="D1968" s="4" t="s">
        <v>7</v>
      </c>
      <c r="E1968" s="4" t="s">
        <v>13</v>
      </c>
      <c r="F1968" s="4" t="s">
        <v>13</v>
      </c>
      <c r="G1968" s="4" t="s">
        <v>13</v>
      </c>
      <c r="H1968" s="4" t="s">
        <v>11</v>
      </c>
    </row>
    <row r="1969" spans="1:8">
      <c r="A1969" t="n">
        <v>22998</v>
      </c>
      <c r="B1969" s="51" t="n">
        <v>45</v>
      </c>
      <c r="C1969" s="7" t="n">
        <v>2</v>
      </c>
      <c r="D1969" s="7" t="n">
        <v>3</v>
      </c>
      <c r="E1969" s="7" t="n">
        <v>0.509999990463257</v>
      </c>
      <c r="F1969" s="7" t="n">
        <v>1.05999994277954</v>
      </c>
      <c r="G1969" s="7" t="n">
        <v>-6.65000009536743</v>
      </c>
      <c r="H1969" s="7" t="n">
        <v>0</v>
      </c>
    </row>
    <row r="1970" spans="1:8">
      <c r="A1970" t="s">
        <v>4</v>
      </c>
      <c r="B1970" s="4" t="s">
        <v>5</v>
      </c>
      <c r="C1970" s="4" t="s">
        <v>7</v>
      </c>
      <c r="D1970" s="4" t="s">
        <v>7</v>
      </c>
      <c r="E1970" s="4" t="s">
        <v>13</v>
      </c>
      <c r="F1970" s="4" t="s">
        <v>13</v>
      </c>
      <c r="G1970" s="4" t="s">
        <v>13</v>
      </c>
      <c r="H1970" s="4" t="s">
        <v>11</v>
      </c>
      <c r="I1970" s="4" t="s">
        <v>7</v>
      </c>
    </row>
    <row r="1971" spans="1:8">
      <c r="A1971" t="n">
        <v>23015</v>
      </c>
      <c r="B1971" s="51" t="n">
        <v>45</v>
      </c>
      <c r="C1971" s="7" t="n">
        <v>4</v>
      </c>
      <c r="D1971" s="7" t="n">
        <v>3</v>
      </c>
      <c r="E1971" s="7" t="n">
        <v>347.619995117188</v>
      </c>
      <c r="F1971" s="7" t="n">
        <v>42.3699989318848</v>
      </c>
      <c r="G1971" s="7" t="n">
        <v>0</v>
      </c>
      <c r="H1971" s="7" t="n">
        <v>0</v>
      </c>
      <c r="I1971" s="7" t="n">
        <v>0</v>
      </c>
    </row>
    <row r="1972" spans="1:8">
      <c r="A1972" t="s">
        <v>4</v>
      </c>
      <c r="B1972" s="4" t="s">
        <v>5</v>
      </c>
      <c r="C1972" s="4" t="s">
        <v>7</v>
      </c>
      <c r="D1972" s="4" t="s">
        <v>7</v>
      </c>
      <c r="E1972" s="4" t="s">
        <v>13</v>
      </c>
      <c r="F1972" s="4" t="s">
        <v>11</v>
      </c>
    </row>
    <row r="1973" spans="1:8">
      <c r="A1973" t="n">
        <v>23033</v>
      </c>
      <c r="B1973" s="51" t="n">
        <v>45</v>
      </c>
      <c r="C1973" s="7" t="n">
        <v>5</v>
      </c>
      <c r="D1973" s="7" t="n">
        <v>3</v>
      </c>
      <c r="E1973" s="7" t="n">
        <v>1.5</v>
      </c>
      <c r="F1973" s="7" t="n">
        <v>0</v>
      </c>
    </row>
    <row r="1974" spans="1:8">
      <c r="A1974" t="s">
        <v>4</v>
      </c>
      <c r="B1974" s="4" t="s">
        <v>5</v>
      </c>
      <c r="C1974" s="4" t="s">
        <v>7</v>
      </c>
      <c r="D1974" s="4" t="s">
        <v>7</v>
      </c>
      <c r="E1974" s="4" t="s">
        <v>13</v>
      </c>
      <c r="F1974" s="4" t="s">
        <v>11</v>
      </c>
    </row>
    <row r="1975" spans="1:8">
      <c r="A1975" t="n">
        <v>23042</v>
      </c>
      <c r="B1975" s="51" t="n">
        <v>45</v>
      </c>
      <c r="C1975" s="7" t="n">
        <v>11</v>
      </c>
      <c r="D1975" s="7" t="n">
        <v>3</v>
      </c>
      <c r="E1975" s="7" t="n">
        <v>34</v>
      </c>
      <c r="F1975" s="7" t="n">
        <v>0</v>
      </c>
    </row>
    <row r="1976" spans="1:8">
      <c r="A1976" t="s">
        <v>4</v>
      </c>
      <c r="B1976" s="4" t="s">
        <v>5</v>
      </c>
      <c r="C1976" s="4" t="s">
        <v>7</v>
      </c>
      <c r="D1976" s="4" t="s">
        <v>7</v>
      </c>
      <c r="E1976" s="4" t="s">
        <v>13</v>
      </c>
      <c r="F1976" s="4" t="s">
        <v>13</v>
      </c>
      <c r="G1976" s="4" t="s">
        <v>13</v>
      </c>
      <c r="H1976" s="4" t="s">
        <v>11</v>
      </c>
    </row>
    <row r="1977" spans="1:8">
      <c r="A1977" t="n">
        <v>23051</v>
      </c>
      <c r="B1977" s="51" t="n">
        <v>45</v>
      </c>
      <c r="C1977" s="7" t="n">
        <v>2</v>
      </c>
      <c r="D1977" s="7" t="n">
        <v>3</v>
      </c>
      <c r="E1977" s="7" t="n">
        <v>0.509999990463257</v>
      </c>
      <c r="F1977" s="7" t="n">
        <v>1.48000001907349</v>
      </c>
      <c r="G1977" s="7" t="n">
        <v>-6.51000022888184</v>
      </c>
      <c r="H1977" s="7" t="n">
        <v>6000</v>
      </c>
    </row>
    <row r="1978" spans="1:8">
      <c r="A1978" t="s">
        <v>4</v>
      </c>
      <c r="B1978" s="4" t="s">
        <v>5</v>
      </c>
      <c r="C1978" s="4" t="s">
        <v>7</v>
      </c>
      <c r="D1978" s="4" t="s">
        <v>7</v>
      </c>
      <c r="E1978" s="4" t="s">
        <v>13</v>
      </c>
      <c r="F1978" s="4" t="s">
        <v>13</v>
      </c>
      <c r="G1978" s="4" t="s">
        <v>13</v>
      </c>
      <c r="H1978" s="4" t="s">
        <v>11</v>
      </c>
      <c r="I1978" s="4" t="s">
        <v>7</v>
      </c>
    </row>
    <row r="1979" spans="1:8">
      <c r="A1979" t="n">
        <v>23068</v>
      </c>
      <c r="B1979" s="51" t="n">
        <v>45</v>
      </c>
      <c r="C1979" s="7" t="n">
        <v>4</v>
      </c>
      <c r="D1979" s="7" t="n">
        <v>3</v>
      </c>
      <c r="E1979" s="7" t="n">
        <v>352.040008544922</v>
      </c>
      <c r="F1979" s="7" t="n">
        <v>190.75</v>
      </c>
      <c r="G1979" s="7" t="n">
        <v>0</v>
      </c>
      <c r="H1979" s="7" t="n">
        <v>6000</v>
      </c>
      <c r="I1979" s="7" t="n">
        <v>1</v>
      </c>
    </row>
    <row r="1980" spans="1:8">
      <c r="A1980" t="s">
        <v>4</v>
      </c>
      <c r="B1980" s="4" t="s">
        <v>5</v>
      </c>
      <c r="C1980" s="4" t="s">
        <v>7</v>
      </c>
      <c r="D1980" s="4" t="s">
        <v>7</v>
      </c>
      <c r="E1980" s="4" t="s">
        <v>13</v>
      </c>
      <c r="F1980" s="4" t="s">
        <v>11</v>
      </c>
    </row>
    <row r="1981" spans="1:8">
      <c r="A1981" t="n">
        <v>23086</v>
      </c>
      <c r="B1981" s="51" t="n">
        <v>45</v>
      </c>
      <c r="C1981" s="7" t="n">
        <v>5</v>
      </c>
      <c r="D1981" s="7" t="n">
        <v>3</v>
      </c>
      <c r="E1981" s="7" t="n">
        <v>1</v>
      </c>
      <c r="F1981" s="7" t="n">
        <v>6000</v>
      </c>
    </row>
    <row r="1982" spans="1:8">
      <c r="A1982" t="s">
        <v>4</v>
      </c>
      <c r="B1982" s="4" t="s">
        <v>5</v>
      </c>
      <c r="C1982" s="4" t="s">
        <v>7</v>
      </c>
      <c r="D1982" s="4" t="s">
        <v>11</v>
      </c>
      <c r="E1982" s="4" t="s">
        <v>8</v>
      </c>
      <c r="F1982" s="4" t="s">
        <v>8</v>
      </c>
      <c r="G1982" s="4" t="s">
        <v>8</v>
      </c>
      <c r="H1982" s="4" t="s">
        <v>8</v>
      </c>
    </row>
    <row r="1983" spans="1:8">
      <c r="A1983" t="n">
        <v>23095</v>
      </c>
      <c r="B1983" s="26" t="n">
        <v>51</v>
      </c>
      <c r="C1983" s="7" t="n">
        <v>3</v>
      </c>
      <c r="D1983" s="7" t="n">
        <v>3</v>
      </c>
      <c r="E1983" s="7" t="s">
        <v>304</v>
      </c>
      <c r="F1983" s="7" t="s">
        <v>305</v>
      </c>
      <c r="G1983" s="7" t="s">
        <v>261</v>
      </c>
      <c r="H1983" s="7" t="s">
        <v>260</v>
      </c>
    </row>
    <row r="1984" spans="1:8">
      <c r="A1984" t="s">
        <v>4</v>
      </c>
      <c r="B1984" s="4" t="s">
        <v>5</v>
      </c>
      <c r="C1984" s="4" t="s">
        <v>7</v>
      </c>
      <c r="D1984" s="4" t="s">
        <v>11</v>
      </c>
      <c r="E1984" s="4" t="s">
        <v>8</v>
      </c>
      <c r="F1984" s="4" t="s">
        <v>8</v>
      </c>
      <c r="G1984" s="4" t="s">
        <v>8</v>
      </c>
      <c r="H1984" s="4" t="s">
        <v>8</v>
      </c>
    </row>
    <row r="1985" spans="1:9">
      <c r="A1985" t="n">
        <v>23124</v>
      </c>
      <c r="B1985" s="26" t="n">
        <v>51</v>
      </c>
      <c r="C1985" s="7" t="n">
        <v>3</v>
      </c>
      <c r="D1985" s="7" t="n">
        <v>7039</v>
      </c>
      <c r="E1985" s="7" t="s">
        <v>306</v>
      </c>
      <c r="F1985" s="7" t="s">
        <v>307</v>
      </c>
      <c r="G1985" s="7" t="s">
        <v>261</v>
      </c>
      <c r="H1985" s="7" t="s">
        <v>260</v>
      </c>
    </row>
    <row r="1986" spans="1:9">
      <c r="A1986" t="s">
        <v>4</v>
      </c>
      <c r="B1986" s="4" t="s">
        <v>5</v>
      </c>
      <c r="C1986" s="4" t="s">
        <v>7</v>
      </c>
      <c r="D1986" s="4" t="s">
        <v>11</v>
      </c>
    </row>
    <row r="1987" spans="1:9">
      <c r="A1987" t="n">
        <v>23145</v>
      </c>
      <c r="B1987" s="39" t="n">
        <v>58</v>
      </c>
      <c r="C1987" s="7" t="n">
        <v>255</v>
      </c>
      <c r="D1987" s="7" t="n">
        <v>0</v>
      </c>
    </row>
    <row r="1988" spans="1:9">
      <c r="A1988" t="s">
        <v>4</v>
      </c>
      <c r="B1988" s="4" t="s">
        <v>5</v>
      </c>
      <c r="C1988" s="4" t="s">
        <v>11</v>
      </c>
    </row>
    <row r="1989" spans="1:9">
      <c r="A1989" t="n">
        <v>23149</v>
      </c>
      <c r="B1989" s="24" t="n">
        <v>16</v>
      </c>
      <c r="C1989" s="7" t="n">
        <v>2000</v>
      </c>
    </row>
    <row r="1990" spans="1:9">
      <c r="A1990" t="s">
        <v>4</v>
      </c>
      <c r="B1990" s="4" t="s">
        <v>5</v>
      </c>
      <c r="C1990" s="4" t="s">
        <v>11</v>
      </c>
      <c r="D1990" s="4" t="s">
        <v>11</v>
      </c>
      <c r="E1990" s="4" t="s">
        <v>8</v>
      </c>
      <c r="F1990" s="4" t="s">
        <v>7</v>
      </c>
      <c r="G1990" s="4" t="s">
        <v>11</v>
      </c>
    </row>
    <row r="1991" spans="1:9">
      <c r="A1991" t="n">
        <v>23152</v>
      </c>
      <c r="B1991" s="55" t="n">
        <v>80</v>
      </c>
      <c r="C1991" s="7" t="n">
        <v>744</v>
      </c>
      <c r="D1991" s="7" t="n">
        <v>508</v>
      </c>
      <c r="E1991" s="7" t="s">
        <v>308</v>
      </c>
      <c r="F1991" s="7" t="n">
        <v>1</v>
      </c>
      <c r="G1991" s="7" t="n">
        <v>0</v>
      </c>
    </row>
    <row r="1992" spans="1:9">
      <c r="A1992" t="s">
        <v>4</v>
      </c>
      <c r="B1992" s="4" t="s">
        <v>5</v>
      </c>
      <c r="C1992" s="4" t="s">
        <v>11</v>
      </c>
    </row>
    <row r="1993" spans="1:9">
      <c r="A1993" t="n">
        <v>23170</v>
      </c>
      <c r="B1993" s="24" t="n">
        <v>16</v>
      </c>
      <c r="C1993" s="7" t="n">
        <v>2500</v>
      </c>
    </row>
    <row r="1994" spans="1:9">
      <c r="A1994" t="s">
        <v>4</v>
      </c>
      <c r="B1994" s="4" t="s">
        <v>5</v>
      </c>
      <c r="C1994" s="4" t="s">
        <v>7</v>
      </c>
      <c r="D1994" s="4" t="s">
        <v>11</v>
      </c>
      <c r="E1994" s="4" t="s">
        <v>8</v>
      </c>
      <c r="F1994" s="4" t="s">
        <v>8</v>
      </c>
      <c r="G1994" s="4" t="s">
        <v>8</v>
      </c>
      <c r="H1994" s="4" t="s">
        <v>8</v>
      </c>
    </row>
    <row r="1995" spans="1:9">
      <c r="A1995" t="n">
        <v>23173</v>
      </c>
      <c r="B1995" s="26" t="n">
        <v>51</v>
      </c>
      <c r="C1995" s="7" t="n">
        <v>3</v>
      </c>
      <c r="D1995" s="7" t="n">
        <v>7039</v>
      </c>
      <c r="E1995" s="7" t="s">
        <v>309</v>
      </c>
      <c r="F1995" s="7" t="s">
        <v>307</v>
      </c>
      <c r="G1995" s="7" t="s">
        <v>261</v>
      </c>
      <c r="H1995" s="7" t="s">
        <v>260</v>
      </c>
    </row>
    <row r="1996" spans="1:9">
      <c r="A1996" t="s">
        <v>4</v>
      </c>
      <c r="B1996" s="4" t="s">
        <v>5</v>
      </c>
      <c r="C1996" s="4" t="s">
        <v>11</v>
      </c>
    </row>
    <row r="1997" spans="1:9">
      <c r="A1997" t="n">
        <v>23202</v>
      </c>
      <c r="B1997" s="24" t="n">
        <v>16</v>
      </c>
      <c r="C1997" s="7" t="n">
        <v>2500</v>
      </c>
    </row>
    <row r="1998" spans="1:9">
      <c r="A1998" t="s">
        <v>4</v>
      </c>
      <c r="B1998" s="4" t="s">
        <v>5</v>
      </c>
      <c r="C1998" s="4" t="s">
        <v>7</v>
      </c>
      <c r="D1998" s="4" t="s">
        <v>11</v>
      </c>
      <c r="E1998" s="4" t="s">
        <v>11</v>
      </c>
      <c r="F1998" s="4" t="s">
        <v>7</v>
      </c>
    </row>
    <row r="1999" spans="1:9">
      <c r="A1999" t="n">
        <v>23205</v>
      </c>
      <c r="B1999" s="41" t="n">
        <v>25</v>
      </c>
      <c r="C1999" s="7" t="n">
        <v>1</v>
      </c>
      <c r="D1999" s="7" t="n">
        <v>60</v>
      </c>
      <c r="E1999" s="7" t="n">
        <v>640</v>
      </c>
      <c r="F1999" s="7" t="n">
        <v>1</v>
      </c>
    </row>
    <row r="2000" spans="1:9">
      <c r="A2000" t="s">
        <v>4</v>
      </c>
      <c r="B2000" s="4" t="s">
        <v>5</v>
      </c>
      <c r="C2000" s="4" t="s">
        <v>7</v>
      </c>
      <c r="D2000" s="4" t="s">
        <v>11</v>
      </c>
      <c r="E2000" s="4" t="s">
        <v>8</v>
      </c>
    </row>
    <row r="2001" spans="1:8">
      <c r="A2001" t="n">
        <v>23212</v>
      </c>
      <c r="B2001" s="26" t="n">
        <v>51</v>
      </c>
      <c r="C2001" s="7" t="n">
        <v>4</v>
      </c>
      <c r="D2001" s="7" t="n">
        <v>0</v>
      </c>
      <c r="E2001" s="7" t="s">
        <v>297</v>
      </c>
    </row>
    <row r="2002" spans="1:8">
      <c r="A2002" t="s">
        <v>4</v>
      </c>
      <c r="B2002" s="4" t="s">
        <v>5</v>
      </c>
      <c r="C2002" s="4" t="s">
        <v>11</v>
      </c>
    </row>
    <row r="2003" spans="1:8">
      <c r="A2003" t="n">
        <v>23225</v>
      </c>
      <c r="B2003" s="24" t="n">
        <v>16</v>
      </c>
      <c r="C2003" s="7" t="n">
        <v>0</v>
      </c>
    </row>
    <row r="2004" spans="1:8">
      <c r="A2004" t="s">
        <v>4</v>
      </c>
      <c r="B2004" s="4" t="s">
        <v>5</v>
      </c>
      <c r="C2004" s="4" t="s">
        <v>11</v>
      </c>
      <c r="D2004" s="4" t="s">
        <v>7</v>
      </c>
      <c r="E2004" s="4" t="s">
        <v>15</v>
      </c>
      <c r="F2004" s="4" t="s">
        <v>36</v>
      </c>
      <c r="G2004" s="4" t="s">
        <v>7</v>
      </c>
      <c r="H2004" s="4" t="s">
        <v>7</v>
      </c>
      <c r="I2004" s="4" t="s">
        <v>7</v>
      </c>
      <c r="J2004" s="4" t="s">
        <v>15</v>
      </c>
      <c r="K2004" s="4" t="s">
        <v>36</v>
      </c>
      <c r="L2004" s="4" t="s">
        <v>7</v>
      </c>
      <c r="M2004" s="4" t="s">
        <v>7</v>
      </c>
      <c r="N2004" s="4" t="s">
        <v>7</v>
      </c>
      <c r="O2004" s="4" t="s">
        <v>15</v>
      </c>
      <c r="P2004" s="4" t="s">
        <v>36</v>
      </c>
      <c r="Q2004" s="4" t="s">
        <v>7</v>
      </c>
      <c r="R2004" s="4" t="s">
        <v>7</v>
      </c>
    </row>
    <row r="2005" spans="1:8">
      <c r="A2005" t="n">
        <v>23228</v>
      </c>
      <c r="B2005" s="27" t="n">
        <v>26</v>
      </c>
      <c r="C2005" s="7" t="n">
        <v>0</v>
      </c>
      <c r="D2005" s="7" t="n">
        <v>17</v>
      </c>
      <c r="E2005" s="7" t="n">
        <v>61467</v>
      </c>
      <c r="F2005" s="7" t="s">
        <v>310</v>
      </c>
      <c r="G2005" s="7" t="n">
        <v>2</v>
      </c>
      <c r="H2005" s="7" t="n">
        <v>3</v>
      </c>
      <c r="I2005" s="7" t="n">
        <v>17</v>
      </c>
      <c r="J2005" s="7" t="n">
        <v>61468</v>
      </c>
      <c r="K2005" s="7" t="s">
        <v>311</v>
      </c>
      <c r="L2005" s="7" t="n">
        <v>2</v>
      </c>
      <c r="M2005" s="7" t="n">
        <v>3</v>
      </c>
      <c r="N2005" s="7" t="n">
        <v>17</v>
      </c>
      <c r="O2005" s="7" t="n">
        <v>61469</v>
      </c>
      <c r="P2005" s="7" t="s">
        <v>312</v>
      </c>
      <c r="Q2005" s="7" t="n">
        <v>2</v>
      </c>
      <c r="R2005" s="7" t="n">
        <v>0</v>
      </c>
    </row>
    <row r="2006" spans="1:8">
      <c r="A2006" t="s">
        <v>4</v>
      </c>
      <c r="B2006" s="4" t="s">
        <v>5</v>
      </c>
    </row>
    <row r="2007" spans="1:8">
      <c r="A2007" t="n">
        <v>23543</v>
      </c>
      <c r="B2007" s="28" t="n">
        <v>28</v>
      </c>
    </row>
    <row r="2008" spans="1:8">
      <c r="A2008" t="s">
        <v>4</v>
      </c>
      <c r="B2008" s="4" t="s">
        <v>5</v>
      </c>
      <c r="C2008" s="4" t="s">
        <v>11</v>
      </c>
      <c r="D2008" s="4" t="s">
        <v>7</v>
      </c>
    </row>
    <row r="2009" spans="1:8">
      <c r="A2009" t="n">
        <v>23544</v>
      </c>
      <c r="B2009" s="52" t="n">
        <v>89</v>
      </c>
      <c r="C2009" s="7" t="n">
        <v>65533</v>
      </c>
      <c r="D2009" s="7" t="n">
        <v>1</v>
      </c>
    </row>
    <row r="2010" spans="1:8">
      <c r="A2010" t="s">
        <v>4</v>
      </c>
      <c r="B2010" s="4" t="s">
        <v>5</v>
      </c>
      <c r="C2010" s="4" t="s">
        <v>7</v>
      </c>
      <c r="D2010" s="4" t="s">
        <v>11</v>
      </c>
      <c r="E2010" s="4" t="s">
        <v>11</v>
      </c>
      <c r="F2010" s="4" t="s">
        <v>7</v>
      </c>
    </row>
    <row r="2011" spans="1:8">
      <c r="A2011" t="n">
        <v>23548</v>
      </c>
      <c r="B2011" s="41" t="n">
        <v>25</v>
      </c>
      <c r="C2011" s="7" t="n">
        <v>1</v>
      </c>
      <c r="D2011" s="7" t="n">
        <v>65535</v>
      </c>
      <c r="E2011" s="7" t="n">
        <v>65535</v>
      </c>
      <c r="F2011" s="7" t="n">
        <v>0</v>
      </c>
    </row>
    <row r="2012" spans="1:8">
      <c r="A2012" t="s">
        <v>4</v>
      </c>
      <c r="B2012" s="4" t="s">
        <v>5</v>
      </c>
      <c r="C2012" s="4" t="s">
        <v>7</v>
      </c>
      <c r="D2012" s="4" t="s">
        <v>11</v>
      </c>
      <c r="E2012" s="4" t="s">
        <v>13</v>
      </c>
    </row>
    <row r="2013" spans="1:8">
      <c r="A2013" t="n">
        <v>23555</v>
      </c>
      <c r="B2013" s="39" t="n">
        <v>58</v>
      </c>
      <c r="C2013" s="7" t="n">
        <v>101</v>
      </c>
      <c r="D2013" s="7" t="n">
        <v>300</v>
      </c>
      <c r="E2013" s="7" t="n">
        <v>1</v>
      </c>
    </row>
    <row r="2014" spans="1:8">
      <c r="A2014" t="s">
        <v>4</v>
      </c>
      <c r="B2014" s="4" t="s">
        <v>5</v>
      </c>
      <c r="C2014" s="4" t="s">
        <v>7</v>
      </c>
      <c r="D2014" s="4" t="s">
        <v>11</v>
      </c>
    </row>
    <row r="2015" spans="1:8">
      <c r="A2015" t="n">
        <v>23563</v>
      </c>
      <c r="B2015" s="39" t="n">
        <v>58</v>
      </c>
      <c r="C2015" s="7" t="n">
        <v>254</v>
      </c>
      <c r="D2015" s="7" t="n">
        <v>0</v>
      </c>
    </row>
    <row r="2016" spans="1:8">
      <c r="A2016" t="s">
        <v>4</v>
      </c>
      <c r="B2016" s="4" t="s">
        <v>5</v>
      </c>
      <c r="C2016" s="4" t="s">
        <v>7</v>
      </c>
      <c r="D2016" s="4" t="s">
        <v>7</v>
      </c>
      <c r="E2016" s="4" t="s">
        <v>13</v>
      </c>
      <c r="F2016" s="4" t="s">
        <v>13</v>
      </c>
      <c r="G2016" s="4" t="s">
        <v>13</v>
      </c>
      <c r="H2016" s="4" t="s">
        <v>11</v>
      </c>
    </row>
    <row r="2017" spans="1:18">
      <c r="A2017" t="n">
        <v>23567</v>
      </c>
      <c r="B2017" s="51" t="n">
        <v>45</v>
      </c>
      <c r="C2017" s="7" t="n">
        <v>2</v>
      </c>
      <c r="D2017" s="7" t="n">
        <v>3</v>
      </c>
      <c r="E2017" s="7" t="n">
        <v>10.8299999237061</v>
      </c>
      <c r="F2017" s="7" t="n">
        <v>1.28999996185303</v>
      </c>
      <c r="G2017" s="7" t="n">
        <v>-6.38000011444092</v>
      </c>
      <c r="H2017" s="7" t="n">
        <v>0</v>
      </c>
    </row>
    <row r="2018" spans="1:18">
      <c r="A2018" t="s">
        <v>4</v>
      </c>
      <c r="B2018" s="4" t="s">
        <v>5</v>
      </c>
      <c r="C2018" s="4" t="s">
        <v>7</v>
      </c>
      <c r="D2018" s="4" t="s">
        <v>7</v>
      </c>
      <c r="E2018" s="4" t="s">
        <v>13</v>
      </c>
      <c r="F2018" s="4" t="s">
        <v>13</v>
      </c>
      <c r="G2018" s="4" t="s">
        <v>13</v>
      </c>
      <c r="H2018" s="4" t="s">
        <v>11</v>
      </c>
      <c r="I2018" s="4" t="s">
        <v>7</v>
      </c>
    </row>
    <row r="2019" spans="1:18">
      <c r="A2019" t="n">
        <v>23584</v>
      </c>
      <c r="B2019" s="51" t="n">
        <v>45</v>
      </c>
      <c r="C2019" s="7" t="n">
        <v>4</v>
      </c>
      <c r="D2019" s="7" t="n">
        <v>3</v>
      </c>
      <c r="E2019" s="7" t="n">
        <v>15.7799997329712</v>
      </c>
      <c r="F2019" s="7" t="n">
        <v>98.629997253418</v>
      </c>
      <c r="G2019" s="7" t="n">
        <v>360</v>
      </c>
      <c r="H2019" s="7" t="n">
        <v>0</v>
      </c>
      <c r="I2019" s="7" t="n">
        <v>0</v>
      </c>
    </row>
    <row r="2020" spans="1:18">
      <c r="A2020" t="s">
        <v>4</v>
      </c>
      <c r="B2020" s="4" t="s">
        <v>5</v>
      </c>
      <c r="C2020" s="4" t="s">
        <v>7</v>
      </c>
      <c r="D2020" s="4" t="s">
        <v>7</v>
      </c>
      <c r="E2020" s="4" t="s">
        <v>13</v>
      </c>
      <c r="F2020" s="4" t="s">
        <v>11</v>
      </c>
    </row>
    <row r="2021" spans="1:18">
      <c r="A2021" t="n">
        <v>23602</v>
      </c>
      <c r="B2021" s="51" t="n">
        <v>45</v>
      </c>
      <c r="C2021" s="7" t="n">
        <v>5</v>
      </c>
      <c r="D2021" s="7" t="n">
        <v>3</v>
      </c>
      <c r="E2021" s="7" t="n">
        <v>2.90000009536743</v>
      </c>
      <c r="F2021" s="7" t="n">
        <v>0</v>
      </c>
    </row>
    <row r="2022" spans="1:18">
      <c r="A2022" t="s">
        <v>4</v>
      </c>
      <c r="B2022" s="4" t="s">
        <v>5</v>
      </c>
      <c r="C2022" s="4" t="s">
        <v>7</v>
      </c>
      <c r="D2022" s="4" t="s">
        <v>7</v>
      </c>
      <c r="E2022" s="4" t="s">
        <v>13</v>
      </c>
      <c r="F2022" s="4" t="s">
        <v>11</v>
      </c>
    </row>
    <row r="2023" spans="1:18">
      <c r="A2023" t="n">
        <v>23611</v>
      </c>
      <c r="B2023" s="51" t="n">
        <v>45</v>
      </c>
      <c r="C2023" s="7" t="n">
        <v>11</v>
      </c>
      <c r="D2023" s="7" t="n">
        <v>3</v>
      </c>
      <c r="E2023" s="7" t="n">
        <v>34</v>
      </c>
      <c r="F2023" s="7" t="n">
        <v>0</v>
      </c>
    </row>
    <row r="2024" spans="1:18">
      <c r="A2024" t="s">
        <v>4</v>
      </c>
      <c r="B2024" s="4" t="s">
        <v>5</v>
      </c>
      <c r="C2024" s="4" t="s">
        <v>7</v>
      </c>
      <c r="D2024" s="4" t="s">
        <v>11</v>
      </c>
    </row>
    <row r="2025" spans="1:18">
      <c r="A2025" t="n">
        <v>23620</v>
      </c>
      <c r="B2025" s="39" t="n">
        <v>58</v>
      </c>
      <c r="C2025" s="7" t="n">
        <v>255</v>
      </c>
      <c r="D2025" s="7" t="n">
        <v>0</v>
      </c>
    </row>
    <row r="2026" spans="1:18">
      <c r="A2026" t="s">
        <v>4</v>
      </c>
      <c r="B2026" s="4" t="s">
        <v>5</v>
      </c>
      <c r="C2026" s="4" t="s">
        <v>7</v>
      </c>
      <c r="D2026" s="33" t="s">
        <v>78</v>
      </c>
      <c r="E2026" s="4" t="s">
        <v>5</v>
      </c>
      <c r="F2026" s="4" t="s">
        <v>7</v>
      </c>
      <c r="G2026" s="4" t="s">
        <v>11</v>
      </c>
      <c r="H2026" s="33" t="s">
        <v>79</v>
      </c>
      <c r="I2026" s="4" t="s">
        <v>7</v>
      </c>
      <c r="J2026" s="4" t="s">
        <v>12</v>
      </c>
    </row>
    <row r="2027" spans="1:18">
      <c r="A2027" t="n">
        <v>23624</v>
      </c>
      <c r="B2027" s="10" t="n">
        <v>5</v>
      </c>
      <c r="C2027" s="7" t="n">
        <v>28</v>
      </c>
      <c r="D2027" s="33" t="s">
        <v>3</v>
      </c>
      <c r="E2027" s="34" t="n">
        <v>64</v>
      </c>
      <c r="F2027" s="7" t="n">
        <v>5</v>
      </c>
      <c r="G2027" s="7" t="n">
        <v>1</v>
      </c>
      <c r="H2027" s="33" t="s">
        <v>3</v>
      </c>
      <c r="I2027" s="7" t="n">
        <v>1</v>
      </c>
      <c r="J2027" s="11" t="n">
        <f t="normal" ca="1">A2033</f>
        <v>0</v>
      </c>
    </row>
    <row r="2028" spans="1:18">
      <c r="A2028" t="s">
        <v>4</v>
      </c>
      <c r="B2028" s="4" t="s">
        <v>5</v>
      </c>
      <c r="C2028" s="4" t="s">
        <v>11</v>
      </c>
      <c r="D2028" s="4" t="s">
        <v>7</v>
      </c>
      <c r="E2028" s="4" t="s">
        <v>13</v>
      </c>
      <c r="F2028" s="4" t="s">
        <v>11</v>
      </c>
    </row>
    <row r="2029" spans="1:18">
      <c r="A2029" t="n">
        <v>23635</v>
      </c>
      <c r="B2029" s="45" t="n">
        <v>59</v>
      </c>
      <c r="C2029" s="7" t="n">
        <v>1</v>
      </c>
      <c r="D2029" s="7" t="n">
        <v>16</v>
      </c>
      <c r="E2029" s="7" t="n">
        <v>0.150000005960464</v>
      </c>
      <c r="F2029" s="7" t="n">
        <v>0</v>
      </c>
    </row>
    <row r="2030" spans="1:18">
      <c r="A2030" t="s">
        <v>4</v>
      </c>
      <c r="B2030" s="4" t="s">
        <v>5</v>
      </c>
      <c r="C2030" s="4" t="s">
        <v>11</v>
      </c>
    </row>
    <row r="2031" spans="1:18">
      <c r="A2031" t="n">
        <v>23645</v>
      </c>
      <c r="B2031" s="24" t="n">
        <v>16</v>
      </c>
      <c r="C2031" s="7" t="n">
        <v>50</v>
      </c>
    </row>
    <row r="2032" spans="1:18">
      <c r="A2032" t="s">
        <v>4</v>
      </c>
      <c r="B2032" s="4" t="s">
        <v>5</v>
      </c>
      <c r="C2032" s="4" t="s">
        <v>7</v>
      </c>
      <c r="D2032" s="33" t="s">
        <v>78</v>
      </c>
      <c r="E2032" s="4" t="s">
        <v>5</v>
      </c>
      <c r="F2032" s="4" t="s">
        <v>7</v>
      </c>
      <c r="G2032" s="4" t="s">
        <v>11</v>
      </c>
      <c r="H2032" s="33" t="s">
        <v>79</v>
      </c>
      <c r="I2032" s="4" t="s">
        <v>7</v>
      </c>
      <c r="J2032" s="4" t="s">
        <v>12</v>
      </c>
    </row>
    <row r="2033" spans="1:10">
      <c r="A2033" t="n">
        <v>23648</v>
      </c>
      <c r="B2033" s="10" t="n">
        <v>5</v>
      </c>
      <c r="C2033" s="7" t="n">
        <v>28</v>
      </c>
      <c r="D2033" s="33" t="s">
        <v>3</v>
      </c>
      <c r="E2033" s="34" t="n">
        <v>64</v>
      </c>
      <c r="F2033" s="7" t="n">
        <v>5</v>
      </c>
      <c r="G2033" s="7" t="n">
        <v>5</v>
      </c>
      <c r="H2033" s="33" t="s">
        <v>3</v>
      </c>
      <c r="I2033" s="7" t="n">
        <v>1</v>
      </c>
      <c r="J2033" s="11" t="n">
        <f t="normal" ca="1">A2039</f>
        <v>0</v>
      </c>
    </row>
    <row r="2034" spans="1:10">
      <c r="A2034" t="s">
        <v>4</v>
      </c>
      <c r="B2034" s="4" t="s">
        <v>5</v>
      </c>
      <c r="C2034" s="4" t="s">
        <v>11</v>
      </c>
      <c r="D2034" s="4" t="s">
        <v>7</v>
      </c>
      <c r="E2034" s="4" t="s">
        <v>13</v>
      </c>
      <c r="F2034" s="4" t="s">
        <v>11</v>
      </c>
    </row>
    <row r="2035" spans="1:10">
      <c r="A2035" t="n">
        <v>23659</v>
      </c>
      <c r="B2035" s="45" t="n">
        <v>59</v>
      </c>
      <c r="C2035" s="7" t="n">
        <v>5</v>
      </c>
      <c r="D2035" s="7" t="n">
        <v>16</v>
      </c>
      <c r="E2035" s="7" t="n">
        <v>0.150000005960464</v>
      </c>
      <c r="F2035" s="7" t="n">
        <v>0</v>
      </c>
    </row>
    <row r="2036" spans="1:10">
      <c r="A2036" t="s">
        <v>4</v>
      </c>
      <c r="B2036" s="4" t="s">
        <v>5</v>
      </c>
      <c r="C2036" s="4" t="s">
        <v>11</v>
      </c>
    </row>
    <row r="2037" spans="1:10">
      <c r="A2037" t="n">
        <v>23669</v>
      </c>
      <c r="B2037" s="24" t="n">
        <v>16</v>
      </c>
      <c r="C2037" s="7" t="n">
        <v>50</v>
      </c>
    </row>
    <row r="2038" spans="1:10">
      <c r="A2038" t="s">
        <v>4</v>
      </c>
      <c r="B2038" s="4" t="s">
        <v>5</v>
      </c>
      <c r="C2038" s="4" t="s">
        <v>7</v>
      </c>
      <c r="D2038" s="33" t="s">
        <v>78</v>
      </c>
      <c r="E2038" s="4" t="s">
        <v>5</v>
      </c>
      <c r="F2038" s="4" t="s">
        <v>7</v>
      </c>
      <c r="G2038" s="4" t="s">
        <v>11</v>
      </c>
      <c r="H2038" s="33" t="s">
        <v>79</v>
      </c>
      <c r="I2038" s="4" t="s">
        <v>7</v>
      </c>
      <c r="J2038" s="4" t="s">
        <v>12</v>
      </c>
    </row>
    <row r="2039" spans="1:10">
      <c r="A2039" t="n">
        <v>23672</v>
      </c>
      <c r="B2039" s="10" t="n">
        <v>5</v>
      </c>
      <c r="C2039" s="7" t="n">
        <v>28</v>
      </c>
      <c r="D2039" s="33" t="s">
        <v>3</v>
      </c>
      <c r="E2039" s="34" t="n">
        <v>64</v>
      </c>
      <c r="F2039" s="7" t="n">
        <v>5</v>
      </c>
      <c r="G2039" s="7" t="n">
        <v>7</v>
      </c>
      <c r="H2039" s="33" t="s">
        <v>3</v>
      </c>
      <c r="I2039" s="7" t="n">
        <v>1</v>
      </c>
      <c r="J2039" s="11" t="n">
        <f t="normal" ca="1">A2045</f>
        <v>0</v>
      </c>
    </row>
    <row r="2040" spans="1:10">
      <c r="A2040" t="s">
        <v>4</v>
      </c>
      <c r="B2040" s="4" t="s">
        <v>5</v>
      </c>
      <c r="C2040" s="4" t="s">
        <v>11</v>
      </c>
      <c r="D2040" s="4" t="s">
        <v>7</v>
      </c>
      <c r="E2040" s="4" t="s">
        <v>13</v>
      </c>
      <c r="F2040" s="4" t="s">
        <v>11</v>
      </c>
    </row>
    <row r="2041" spans="1:10">
      <c r="A2041" t="n">
        <v>23683</v>
      </c>
      <c r="B2041" s="45" t="n">
        <v>59</v>
      </c>
      <c r="C2041" s="7" t="n">
        <v>7</v>
      </c>
      <c r="D2041" s="7" t="n">
        <v>16</v>
      </c>
      <c r="E2041" s="7" t="n">
        <v>0.150000005960464</v>
      </c>
      <c r="F2041" s="7" t="n">
        <v>0</v>
      </c>
    </row>
    <row r="2042" spans="1:10">
      <c r="A2042" t="s">
        <v>4</v>
      </c>
      <c r="B2042" s="4" t="s">
        <v>5</v>
      </c>
      <c r="C2042" s="4" t="s">
        <v>11</v>
      </c>
    </row>
    <row r="2043" spans="1:10">
      <c r="A2043" t="n">
        <v>23693</v>
      </c>
      <c r="B2043" s="24" t="n">
        <v>16</v>
      </c>
      <c r="C2043" s="7" t="n">
        <v>50</v>
      </c>
    </row>
    <row r="2044" spans="1:10">
      <c r="A2044" t="s">
        <v>4</v>
      </c>
      <c r="B2044" s="4" t="s">
        <v>5</v>
      </c>
      <c r="C2044" s="4" t="s">
        <v>7</v>
      </c>
      <c r="D2044" s="33" t="s">
        <v>78</v>
      </c>
      <c r="E2044" s="4" t="s">
        <v>5</v>
      </c>
      <c r="F2044" s="4" t="s">
        <v>7</v>
      </c>
      <c r="G2044" s="4" t="s">
        <v>11</v>
      </c>
      <c r="H2044" s="33" t="s">
        <v>79</v>
      </c>
      <c r="I2044" s="4" t="s">
        <v>7</v>
      </c>
      <c r="J2044" s="4" t="s">
        <v>12</v>
      </c>
    </row>
    <row r="2045" spans="1:10">
      <c r="A2045" t="n">
        <v>23696</v>
      </c>
      <c r="B2045" s="10" t="n">
        <v>5</v>
      </c>
      <c r="C2045" s="7" t="n">
        <v>28</v>
      </c>
      <c r="D2045" s="33" t="s">
        <v>3</v>
      </c>
      <c r="E2045" s="34" t="n">
        <v>64</v>
      </c>
      <c r="F2045" s="7" t="n">
        <v>5</v>
      </c>
      <c r="G2045" s="7" t="n">
        <v>2</v>
      </c>
      <c r="H2045" s="33" t="s">
        <v>3</v>
      </c>
      <c r="I2045" s="7" t="n">
        <v>1</v>
      </c>
      <c r="J2045" s="11" t="n">
        <f t="normal" ca="1">A2051</f>
        <v>0</v>
      </c>
    </row>
    <row r="2046" spans="1:10">
      <c r="A2046" t="s">
        <v>4</v>
      </c>
      <c r="B2046" s="4" t="s">
        <v>5</v>
      </c>
      <c r="C2046" s="4" t="s">
        <v>11</v>
      </c>
      <c r="D2046" s="4" t="s">
        <v>7</v>
      </c>
      <c r="E2046" s="4" t="s">
        <v>13</v>
      </c>
      <c r="F2046" s="4" t="s">
        <v>11</v>
      </c>
    </row>
    <row r="2047" spans="1:10">
      <c r="A2047" t="n">
        <v>23707</v>
      </c>
      <c r="B2047" s="45" t="n">
        <v>59</v>
      </c>
      <c r="C2047" s="7" t="n">
        <v>2</v>
      </c>
      <c r="D2047" s="7" t="n">
        <v>16</v>
      </c>
      <c r="E2047" s="7" t="n">
        <v>0.150000005960464</v>
      </c>
      <c r="F2047" s="7" t="n">
        <v>0</v>
      </c>
    </row>
    <row r="2048" spans="1:10">
      <c r="A2048" t="s">
        <v>4</v>
      </c>
      <c r="B2048" s="4" t="s">
        <v>5</v>
      </c>
      <c r="C2048" s="4" t="s">
        <v>11</v>
      </c>
    </row>
    <row r="2049" spans="1:10">
      <c r="A2049" t="n">
        <v>23717</v>
      </c>
      <c r="B2049" s="24" t="n">
        <v>16</v>
      </c>
      <c r="C2049" s="7" t="n">
        <v>50</v>
      </c>
    </row>
    <row r="2050" spans="1:10">
      <c r="A2050" t="s">
        <v>4</v>
      </c>
      <c r="B2050" s="4" t="s">
        <v>5</v>
      </c>
      <c r="C2050" s="4" t="s">
        <v>7</v>
      </c>
      <c r="D2050" s="33" t="s">
        <v>78</v>
      </c>
      <c r="E2050" s="4" t="s">
        <v>5</v>
      </c>
      <c r="F2050" s="4" t="s">
        <v>7</v>
      </c>
      <c r="G2050" s="4" t="s">
        <v>11</v>
      </c>
      <c r="H2050" s="33" t="s">
        <v>79</v>
      </c>
      <c r="I2050" s="4" t="s">
        <v>7</v>
      </c>
      <c r="J2050" s="4" t="s">
        <v>12</v>
      </c>
    </row>
    <row r="2051" spans="1:10">
      <c r="A2051" t="n">
        <v>23720</v>
      </c>
      <c r="B2051" s="10" t="n">
        <v>5</v>
      </c>
      <c r="C2051" s="7" t="n">
        <v>28</v>
      </c>
      <c r="D2051" s="33" t="s">
        <v>3</v>
      </c>
      <c r="E2051" s="34" t="n">
        <v>64</v>
      </c>
      <c r="F2051" s="7" t="n">
        <v>5</v>
      </c>
      <c r="G2051" s="7" t="n">
        <v>8</v>
      </c>
      <c r="H2051" s="33" t="s">
        <v>3</v>
      </c>
      <c r="I2051" s="7" t="n">
        <v>1</v>
      </c>
      <c r="J2051" s="11" t="n">
        <f t="normal" ca="1">A2057</f>
        <v>0</v>
      </c>
    </row>
    <row r="2052" spans="1:10">
      <c r="A2052" t="s">
        <v>4</v>
      </c>
      <c r="B2052" s="4" t="s">
        <v>5</v>
      </c>
      <c r="C2052" s="4" t="s">
        <v>11</v>
      </c>
      <c r="D2052" s="4" t="s">
        <v>7</v>
      </c>
      <c r="E2052" s="4" t="s">
        <v>13</v>
      </c>
      <c r="F2052" s="4" t="s">
        <v>11</v>
      </c>
    </row>
    <row r="2053" spans="1:10">
      <c r="A2053" t="n">
        <v>23731</v>
      </c>
      <c r="B2053" s="45" t="n">
        <v>59</v>
      </c>
      <c r="C2053" s="7" t="n">
        <v>8</v>
      </c>
      <c r="D2053" s="7" t="n">
        <v>16</v>
      </c>
      <c r="E2053" s="7" t="n">
        <v>0.150000005960464</v>
      </c>
      <c r="F2053" s="7" t="n">
        <v>0</v>
      </c>
    </row>
    <row r="2054" spans="1:10">
      <c r="A2054" t="s">
        <v>4</v>
      </c>
      <c r="B2054" s="4" t="s">
        <v>5</v>
      </c>
      <c r="C2054" s="4" t="s">
        <v>11</v>
      </c>
    </row>
    <row r="2055" spans="1:10">
      <c r="A2055" t="n">
        <v>23741</v>
      </c>
      <c r="B2055" s="24" t="n">
        <v>16</v>
      </c>
      <c r="C2055" s="7" t="n">
        <v>50</v>
      </c>
    </row>
    <row r="2056" spans="1:10">
      <c r="A2056" t="s">
        <v>4</v>
      </c>
      <c r="B2056" s="4" t="s">
        <v>5</v>
      </c>
      <c r="C2056" s="4" t="s">
        <v>7</v>
      </c>
      <c r="D2056" s="33" t="s">
        <v>78</v>
      </c>
      <c r="E2056" s="4" t="s">
        <v>5</v>
      </c>
      <c r="F2056" s="4" t="s">
        <v>7</v>
      </c>
      <c r="G2056" s="4" t="s">
        <v>11</v>
      </c>
      <c r="H2056" s="33" t="s">
        <v>79</v>
      </c>
      <c r="I2056" s="4" t="s">
        <v>7</v>
      </c>
      <c r="J2056" s="4" t="s">
        <v>12</v>
      </c>
    </row>
    <row r="2057" spans="1:10">
      <c r="A2057" t="n">
        <v>23744</v>
      </c>
      <c r="B2057" s="10" t="n">
        <v>5</v>
      </c>
      <c r="C2057" s="7" t="n">
        <v>28</v>
      </c>
      <c r="D2057" s="33" t="s">
        <v>3</v>
      </c>
      <c r="E2057" s="34" t="n">
        <v>64</v>
      </c>
      <c r="F2057" s="7" t="n">
        <v>5</v>
      </c>
      <c r="G2057" s="7" t="n">
        <v>4</v>
      </c>
      <c r="H2057" s="33" t="s">
        <v>3</v>
      </c>
      <c r="I2057" s="7" t="n">
        <v>1</v>
      </c>
      <c r="J2057" s="11" t="n">
        <f t="normal" ca="1">A2063</f>
        <v>0</v>
      </c>
    </row>
    <row r="2058" spans="1:10">
      <c r="A2058" t="s">
        <v>4</v>
      </c>
      <c r="B2058" s="4" t="s">
        <v>5</v>
      </c>
      <c r="C2058" s="4" t="s">
        <v>11</v>
      </c>
      <c r="D2058" s="4" t="s">
        <v>7</v>
      </c>
      <c r="E2058" s="4" t="s">
        <v>13</v>
      </c>
      <c r="F2058" s="4" t="s">
        <v>11</v>
      </c>
    </row>
    <row r="2059" spans="1:10">
      <c r="A2059" t="n">
        <v>23755</v>
      </c>
      <c r="B2059" s="45" t="n">
        <v>59</v>
      </c>
      <c r="C2059" s="7" t="n">
        <v>4</v>
      </c>
      <c r="D2059" s="7" t="n">
        <v>16</v>
      </c>
      <c r="E2059" s="7" t="n">
        <v>0.150000005960464</v>
      </c>
      <c r="F2059" s="7" t="n">
        <v>0</v>
      </c>
    </row>
    <row r="2060" spans="1:10">
      <c r="A2060" t="s">
        <v>4</v>
      </c>
      <c r="B2060" s="4" t="s">
        <v>5</v>
      </c>
      <c r="C2060" s="4" t="s">
        <v>11</v>
      </c>
    </row>
    <row r="2061" spans="1:10">
      <c r="A2061" t="n">
        <v>23765</v>
      </c>
      <c r="B2061" s="24" t="n">
        <v>16</v>
      </c>
      <c r="C2061" s="7" t="n">
        <v>50</v>
      </c>
    </row>
    <row r="2062" spans="1:10">
      <c r="A2062" t="s">
        <v>4</v>
      </c>
      <c r="B2062" s="4" t="s">
        <v>5</v>
      </c>
      <c r="C2062" s="4" t="s">
        <v>11</v>
      </c>
      <c r="D2062" s="4" t="s">
        <v>7</v>
      </c>
      <c r="E2062" s="4" t="s">
        <v>13</v>
      </c>
      <c r="F2062" s="4" t="s">
        <v>11</v>
      </c>
    </row>
    <row r="2063" spans="1:10">
      <c r="A2063" t="n">
        <v>23768</v>
      </c>
      <c r="B2063" s="45" t="n">
        <v>59</v>
      </c>
      <c r="C2063" s="7" t="n">
        <v>5</v>
      </c>
      <c r="D2063" s="7" t="n">
        <v>16</v>
      </c>
      <c r="E2063" s="7" t="n">
        <v>0.150000005960464</v>
      </c>
      <c r="F2063" s="7" t="n">
        <v>0</v>
      </c>
    </row>
    <row r="2064" spans="1:10">
      <c r="A2064" t="s">
        <v>4</v>
      </c>
      <c r="B2064" s="4" t="s">
        <v>5</v>
      </c>
      <c r="C2064" s="4" t="s">
        <v>11</v>
      </c>
    </row>
    <row r="2065" spans="1:10">
      <c r="A2065" t="n">
        <v>23778</v>
      </c>
      <c r="B2065" s="24" t="n">
        <v>16</v>
      </c>
      <c r="C2065" s="7" t="n">
        <v>50</v>
      </c>
    </row>
    <row r="2066" spans="1:10">
      <c r="A2066" t="s">
        <v>4</v>
      </c>
      <c r="B2066" s="4" t="s">
        <v>5</v>
      </c>
      <c r="C2066" s="4" t="s">
        <v>11</v>
      </c>
    </row>
    <row r="2067" spans="1:10">
      <c r="A2067" t="n">
        <v>23781</v>
      </c>
      <c r="B2067" s="24" t="n">
        <v>16</v>
      </c>
      <c r="C2067" s="7" t="n">
        <v>1300</v>
      </c>
    </row>
    <row r="2068" spans="1:10">
      <c r="A2068" t="s">
        <v>4</v>
      </c>
      <c r="B2068" s="4" t="s">
        <v>5</v>
      </c>
      <c r="C2068" s="4" t="s">
        <v>7</v>
      </c>
      <c r="D2068" s="33" t="s">
        <v>78</v>
      </c>
      <c r="E2068" s="4" t="s">
        <v>5</v>
      </c>
      <c r="F2068" s="4" t="s">
        <v>7</v>
      </c>
      <c r="G2068" s="4" t="s">
        <v>11</v>
      </c>
      <c r="H2068" s="33" t="s">
        <v>79</v>
      </c>
      <c r="I2068" s="4" t="s">
        <v>7</v>
      </c>
      <c r="J2068" s="4" t="s">
        <v>12</v>
      </c>
    </row>
    <row r="2069" spans="1:10">
      <c r="A2069" t="n">
        <v>23784</v>
      </c>
      <c r="B2069" s="10" t="n">
        <v>5</v>
      </c>
      <c r="C2069" s="7" t="n">
        <v>28</v>
      </c>
      <c r="D2069" s="33" t="s">
        <v>3</v>
      </c>
      <c r="E2069" s="34" t="n">
        <v>64</v>
      </c>
      <c r="F2069" s="7" t="n">
        <v>5</v>
      </c>
      <c r="G2069" s="7" t="n">
        <v>2</v>
      </c>
      <c r="H2069" s="33" t="s">
        <v>3</v>
      </c>
      <c r="I2069" s="7" t="n">
        <v>1</v>
      </c>
      <c r="J2069" s="11" t="n">
        <f t="normal" ca="1">A2079</f>
        <v>0</v>
      </c>
    </row>
    <row r="2070" spans="1:10">
      <c r="A2070" t="s">
        <v>4</v>
      </c>
      <c r="B2070" s="4" t="s">
        <v>5</v>
      </c>
      <c r="C2070" s="4" t="s">
        <v>7</v>
      </c>
      <c r="D2070" s="4" t="s">
        <v>11</v>
      </c>
      <c r="E2070" s="4" t="s">
        <v>8</v>
      </c>
    </row>
    <row r="2071" spans="1:10">
      <c r="A2071" t="n">
        <v>23795</v>
      </c>
      <c r="B2071" s="26" t="n">
        <v>51</v>
      </c>
      <c r="C2071" s="7" t="n">
        <v>4</v>
      </c>
      <c r="D2071" s="7" t="n">
        <v>2</v>
      </c>
      <c r="E2071" s="7" t="s">
        <v>287</v>
      </c>
    </row>
    <row r="2072" spans="1:10">
      <c r="A2072" t="s">
        <v>4</v>
      </c>
      <c r="B2072" s="4" t="s">
        <v>5</v>
      </c>
      <c r="C2072" s="4" t="s">
        <v>11</v>
      </c>
    </row>
    <row r="2073" spans="1:10">
      <c r="A2073" t="n">
        <v>23809</v>
      </c>
      <c r="B2073" s="24" t="n">
        <v>16</v>
      </c>
      <c r="C2073" s="7" t="n">
        <v>0</v>
      </c>
    </row>
    <row r="2074" spans="1:10">
      <c r="A2074" t="s">
        <v>4</v>
      </c>
      <c r="B2074" s="4" t="s">
        <v>5</v>
      </c>
      <c r="C2074" s="4" t="s">
        <v>11</v>
      </c>
      <c r="D2074" s="4" t="s">
        <v>7</v>
      </c>
      <c r="E2074" s="4" t="s">
        <v>15</v>
      </c>
      <c r="F2074" s="4" t="s">
        <v>36</v>
      </c>
      <c r="G2074" s="4" t="s">
        <v>7</v>
      </c>
      <c r="H2074" s="4" t="s">
        <v>7</v>
      </c>
    </row>
    <row r="2075" spans="1:10">
      <c r="A2075" t="n">
        <v>23812</v>
      </c>
      <c r="B2075" s="27" t="n">
        <v>26</v>
      </c>
      <c r="C2075" s="7" t="n">
        <v>2</v>
      </c>
      <c r="D2075" s="7" t="n">
        <v>17</v>
      </c>
      <c r="E2075" s="7" t="n">
        <v>61470</v>
      </c>
      <c r="F2075" s="7" t="s">
        <v>313</v>
      </c>
      <c r="G2075" s="7" t="n">
        <v>2</v>
      </c>
      <c r="H2075" s="7" t="n">
        <v>0</v>
      </c>
    </row>
    <row r="2076" spans="1:10">
      <c r="A2076" t="s">
        <v>4</v>
      </c>
      <c r="B2076" s="4" t="s">
        <v>5</v>
      </c>
    </row>
    <row r="2077" spans="1:10">
      <c r="A2077" t="n">
        <v>23831</v>
      </c>
      <c r="B2077" s="28" t="n">
        <v>28</v>
      </c>
    </row>
    <row r="2078" spans="1:10">
      <c r="A2078" t="s">
        <v>4</v>
      </c>
      <c r="B2078" s="4" t="s">
        <v>5</v>
      </c>
      <c r="C2078" s="4" t="s">
        <v>7</v>
      </c>
      <c r="D2078" s="4" t="s">
        <v>11</v>
      </c>
      <c r="E2078" s="4" t="s">
        <v>8</v>
      </c>
    </row>
    <row r="2079" spans="1:10">
      <c r="A2079" t="n">
        <v>23832</v>
      </c>
      <c r="B2079" s="26" t="n">
        <v>51</v>
      </c>
      <c r="C2079" s="7" t="n">
        <v>4</v>
      </c>
      <c r="D2079" s="7" t="n">
        <v>5</v>
      </c>
      <c r="E2079" s="7" t="s">
        <v>285</v>
      </c>
    </row>
    <row r="2080" spans="1:10">
      <c r="A2080" t="s">
        <v>4</v>
      </c>
      <c r="B2080" s="4" t="s">
        <v>5</v>
      </c>
      <c r="C2080" s="4" t="s">
        <v>11</v>
      </c>
    </row>
    <row r="2081" spans="1:10">
      <c r="A2081" t="n">
        <v>23845</v>
      </c>
      <c r="B2081" s="24" t="n">
        <v>16</v>
      </c>
      <c r="C2081" s="7" t="n">
        <v>0</v>
      </c>
    </row>
    <row r="2082" spans="1:10">
      <c r="A2082" t="s">
        <v>4</v>
      </c>
      <c r="B2082" s="4" t="s">
        <v>5</v>
      </c>
      <c r="C2082" s="4" t="s">
        <v>11</v>
      </c>
      <c r="D2082" s="4" t="s">
        <v>7</v>
      </c>
      <c r="E2082" s="4" t="s">
        <v>15</v>
      </c>
      <c r="F2082" s="4" t="s">
        <v>36</v>
      </c>
      <c r="G2082" s="4" t="s">
        <v>7</v>
      </c>
      <c r="H2082" s="4" t="s">
        <v>7</v>
      </c>
    </row>
    <row r="2083" spans="1:10">
      <c r="A2083" t="n">
        <v>23848</v>
      </c>
      <c r="B2083" s="27" t="n">
        <v>26</v>
      </c>
      <c r="C2083" s="7" t="n">
        <v>5</v>
      </c>
      <c r="D2083" s="7" t="n">
        <v>17</v>
      </c>
      <c r="E2083" s="7" t="n">
        <v>61471</v>
      </c>
      <c r="F2083" s="7" t="s">
        <v>314</v>
      </c>
      <c r="G2083" s="7" t="n">
        <v>2</v>
      </c>
      <c r="H2083" s="7" t="n">
        <v>0</v>
      </c>
    </row>
    <row r="2084" spans="1:10">
      <c r="A2084" t="s">
        <v>4</v>
      </c>
      <c r="B2084" s="4" t="s">
        <v>5</v>
      </c>
    </row>
    <row r="2085" spans="1:10">
      <c r="A2085" t="n">
        <v>23938</v>
      </c>
      <c r="B2085" s="28" t="n">
        <v>28</v>
      </c>
    </row>
    <row r="2086" spans="1:10">
      <c r="A2086" t="s">
        <v>4</v>
      </c>
      <c r="B2086" s="4" t="s">
        <v>5</v>
      </c>
      <c r="C2086" s="4" t="s">
        <v>7</v>
      </c>
      <c r="D2086" s="33" t="s">
        <v>78</v>
      </c>
      <c r="E2086" s="4" t="s">
        <v>5</v>
      </c>
      <c r="F2086" s="4" t="s">
        <v>7</v>
      </c>
      <c r="G2086" s="4" t="s">
        <v>11</v>
      </c>
      <c r="H2086" s="33" t="s">
        <v>79</v>
      </c>
      <c r="I2086" s="4" t="s">
        <v>7</v>
      </c>
      <c r="J2086" s="4" t="s">
        <v>12</v>
      </c>
    </row>
    <row r="2087" spans="1:10">
      <c r="A2087" t="n">
        <v>23939</v>
      </c>
      <c r="B2087" s="10" t="n">
        <v>5</v>
      </c>
      <c r="C2087" s="7" t="n">
        <v>28</v>
      </c>
      <c r="D2087" s="33" t="s">
        <v>3</v>
      </c>
      <c r="E2087" s="34" t="n">
        <v>64</v>
      </c>
      <c r="F2087" s="7" t="n">
        <v>5</v>
      </c>
      <c r="G2087" s="7" t="n">
        <v>1</v>
      </c>
      <c r="H2087" s="33" t="s">
        <v>3</v>
      </c>
      <c r="I2087" s="7" t="n">
        <v>1</v>
      </c>
      <c r="J2087" s="11" t="n">
        <f t="normal" ca="1">A2097</f>
        <v>0</v>
      </c>
    </row>
    <row r="2088" spans="1:10">
      <c r="A2088" t="s">
        <v>4</v>
      </c>
      <c r="B2088" s="4" t="s">
        <v>5</v>
      </c>
      <c r="C2088" s="4" t="s">
        <v>7</v>
      </c>
      <c r="D2088" s="4" t="s">
        <v>11</v>
      </c>
      <c r="E2088" s="4" t="s">
        <v>8</v>
      </c>
    </row>
    <row r="2089" spans="1:10">
      <c r="A2089" t="n">
        <v>23950</v>
      </c>
      <c r="B2089" s="26" t="n">
        <v>51</v>
      </c>
      <c r="C2089" s="7" t="n">
        <v>4</v>
      </c>
      <c r="D2089" s="7" t="n">
        <v>1</v>
      </c>
      <c r="E2089" s="7" t="s">
        <v>253</v>
      </c>
    </row>
    <row r="2090" spans="1:10">
      <c r="A2090" t="s">
        <v>4</v>
      </c>
      <c r="B2090" s="4" t="s">
        <v>5</v>
      </c>
      <c r="C2090" s="4" t="s">
        <v>11</v>
      </c>
    </row>
    <row r="2091" spans="1:10">
      <c r="A2091" t="n">
        <v>23963</v>
      </c>
      <c r="B2091" s="24" t="n">
        <v>16</v>
      </c>
      <c r="C2091" s="7" t="n">
        <v>0</v>
      </c>
    </row>
    <row r="2092" spans="1:10">
      <c r="A2092" t="s">
        <v>4</v>
      </c>
      <c r="B2092" s="4" t="s">
        <v>5</v>
      </c>
      <c r="C2092" s="4" t="s">
        <v>11</v>
      </c>
      <c r="D2092" s="4" t="s">
        <v>7</v>
      </c>
      <c r="E2092" s="4" t="s">
        <v>15</v>
      </c>
      <c r="F2092" s="4" t="s">
        <v>36</v>
      </c>
      <c r="G2092" s="4" t="s">
        <v>7</v>
      </c>
      <c r="H2092" s="4" t="s">
        <v>7</v>
      </c>
    </row>
    <row r="2093" spans="1:10">
      <c r="A2093" t="n">
        <v>23966</v>
      </c>
      <c r="B2093" s="27" t="n">
        <v>26</v>
      </c>
      <c r="C2093" s="7" t="n">
        <v>1</v>
      </c>
      <c r="D2093" s="7" t="n">
        <v>17</v>
      </c>
      <c r="E2093" s="7" t="n">
        <v>61472</v>
      </c>
      <c r="F2093" s="7" t="s">
        <v>315</v>
      </c>
      <c r="G2093" s="7" t="n">
        <v>2</v>
      </c>
      <c r="H2093" s="7" t="n">
        <v>0</v>
      </c>
    </row>
    <row r="2094" spans="1:10">
      <c r="A2094" t="s">
        <v>4</v>
      </c>
      <c r="B2094" s="4" t="s">
        <v>5</v>
      </c>
    </row>
    <row r="2095" spans="1:10">
      <c r="A2095" t="n">
        <v>24062</v>
      </c>
      <c r="B2095" s="28" t="n">
        <v>28</v>
      </c>
    </row>
    <row r="2096" spans="1:10">
      <c r="A2096" t="s">
        <v>4</v>
      </c>
      <c r="B2096" s="4" t="s">
        <v>5</v>
      </c>
      <c r="C2096" s="4" t="s">
        <v>7</v>
      </c>
      <c r="D2096" s="33" t="s">
        <v>78</v>
      </c>
      <c r="E2096" s="4" t="s">
        <v>5</v>
      </c>
      <c r="F2096" s="4" t="s">
        <v>7</v>
      </c>
      <c r="G2096" s="4" t="s">
        <v>11</v>
      </c>
      <c r="H2096" s="33" t="s">
        <v>79</v>
      </c>
      <c r="I2096" s="4" t="s">
        <v>7</v>
      </c>
      <c r="J2096" s="4" t="s">
        <v>12</v>
      </c>
    </row>
    <row r="2097" spans="1:10">
      <c r="A2097" t="n">
        <v>24063</v>
      </c>
      <c r="B2097" s="10" t="n">
        <v>5</v>
      </c>
      <c r="C2097" s="7" t="n">
        <v>28</v>
      </c>
      <c r="D2097" s="33" t="s">
        <v>3</v>
      </c>
      <c r="E2097" s="34" t="n">
        <v>64</v>
      </c>
      <c r="F2097" s="7" t="n">
        <v>5</v>
      </c>
      <c r="G2097" s="7" t="n">
        <v>8</v>
      </c>
      <c r="H2097" s="33" t="s">
        <v>3</v>
      </c>
      <c r="I2097" s="7" t="n">
        <v>1</v>
      </c>
      <c r="J2097" s="11" t="n">
        <f t="normal" ca="1">A2107</f>
        <v>0</v>
      </c>
    </row>
    <row r="2098" spans="1:10">
      <c r="A2098" t="s">
        <v>4</v>
      </c>
      <c r="B2098" s="4" t="s">
        <v>5</v>
      </c>
      <c r="C2098" s="4" t="s">
        <v>7</v>
      </c>
      <c r="D2098" s="4" t="s">
        <v>11</v>
      </c>
      <c r="E2098" s="4" t="s">
        <v>8</v>
      </c>
    </row>
    <row r="2099" spans="1:10">
      <c r="A2099" t="n">
        <v>24074</v>
      </c>
      <c r="B2099" s="26" t="n">
        <v>51</v>
      </c>
      <c r="C2099" s="7" t="n">
        <v>4</v>
      </c>
      <c r="D2099" s="7" t="n">
        <v>8</v>
      </c>
      <c r="E2099" s="7" t="s">
        <v>274</v>
      </c>
    </row>
    <row r="2100" spans="1:10">
      <c r="A2100" t="s">
        <v>4</v>
      </c>
      <c r="B2100" s="4" t="s">
        <v>5</v>
      </c>
      <c r="C2100" s="4" t="s">
        <v>11</v>
      </c>
    </row>
    <row r="2101" spans="1:10">
      <c r="A2101" t="n">
        <v>24088</v>
      </c>
      <c r="B2101" s="24" t="n">
        <v>16</v>
      </c>
      <c r="C2101" s="7" t="n">
        <v>0</v>
      </c>
    </row>
    <row r="2102" spans="1:10">
      <c r="A2102" t="s">
        <v>4</v>
      </c>
      <c r="B2102" s="4" t="s">
        <v>5</v>
      </c>
      <c r="C2102" s="4" t="s">
        <v>11</v>
      </c>
      <c r="D2102" s="4" t="s">
        <v>7</v>
      </c>
      <c r="E2102" s="4" t="s">
        <v>15</v>
      </c>
      <c r="F2102" s="4" t="s">
        <v>36</v>
      </c>
      <c r="G2102" s="4" t="s">
        <v>7</v>
      </c>
      <c r="H2102" s="4" t="s">
        <v>7</v>
      </c>
    </row>
    <row r="2103" spans="1:10">
      <c r="A2103" t="n">
        <v>24091</v>
      </c>
      <c r="B2103" s="27" t="n">
        <v>26</v>
      </c>
      <c r="C2103" s="7" t="n">
        <v>8</v>
      </c>
      <c r="D2103" s="7" t="n">
        <v>17</v>
      </c>
      <c r="E2103" s="7" t="n">
        <v>61473</v>
      </c>
      <c r="F2103" s="7" t="s">
        <v>316</v>
      </c>
      <c r="G2103" s="7" t="n">
        <v>2</v>
      </c>
      <c r="H2103" s="7" t="n">
        <v>0</v>
      </c>
    </row>
    <row r="2104" spans="1:10">
      <c r="A2104" t="s">
        <v>4</v>
      </c>
      <c r="B2104" s="4" t="s">
        <v>5</v>
      </c>
    </row>
    <row r="2105" spans="1:10">
      <c r="A2105" t="n">
        <v>24132</v>
      </c>
      <c r="B2105" s="28" t="n">
        <v>28</v>
      </c>
    </row>
    <row r="2106" spans="1:10">
      <c r="A2106" t="s">
        <v>4</v>
      </c>
      <c r="B2106" s="4" t="s">
        <v>5</v>
      </c>
      <c r="C2106" s="4" t="s">
        <v>7</v>
      </c>
      <c r="D2106" s="33" t="s">
        <v>78</v>
      </c>
      <c r="E2106" s="4" t="s">
        <v>5</v>
      </c>
      <c r="F2106" s="4" t="s">
        <v>7</v>
      </c>
      <c r="G2106" s="4" t="s">
        <v>11</v>
      </c>
      <c r="H2106" s="33" t="s">
        <v>79</v>
      </c>
      <c r="I2106" s="4" t="s">
        <v>7</v>
      </c>
      <c r="J2106" s="4" t="s">
        <v>12</v>
      </c>
    </row>
    <row r="2107" spans="1:10">
      <c r="A2107" t="n">
        <v>24133</v>
      </c>
      <c r="B2107" s="10" t="n">
        <v>5</v>
      </c>
      <c r="C2107" s="7" t="n">
        <v>28</v>
      </c>
      <c r="D2107" s="33" t="s">
        <v>3</v>
      </c>
      <c r="E2107" s="34" t="n">
        <v>64</v>
      </c>
      <c r="F2107" s="7" t="n">
        <v>5</v>
      </c>
      <c r="G2107" s="7" t="n">
        <v>4</v>
      </c>
      <c r="H2107" s="33" t="s">
        <v>3</v>
      </c>
      <c r="I2107" s="7" t="n">
        <v>1</v>
      </c>
      <c r="J2107" s="11" t="n">
        <f t="normal" ca="1">A2117</f>
        <v>0</v>
      </c>
    </row>
    <row r="2108" spans="1:10">
      <c r="A2108" t="s">
        <v>4</v>
      </c>
      <c r="B2108" s="4" t="s">
        <v>5</v>
      </c>
      <c r="C2108" s="4" t="s">
        <v>7</v>
      </c>
      <c r="D2108" s="4" t="s">
        <v>11</v>
      </c>
      <c r="E2108" s="4" t="s">
        <v>8</v>
      </c>
    </row>
    <row r="2109" spans="1:10">
      <c r="A2109" t="n">
        <v>24144</v>
      </c>
      <c r="B2109" s="26" t="n">
        <v>51</v>
      </c>
      <c r="C2109" s="7" t="n">
        <v>4</v>
      </c>
      <c r="D2109" s="7" t="n">
        <v>4</v>
      </c>
      <c r="E2109" s="7" t="s">
        <v>317</v>
      </c>
    </row>
    <row r="2110" spans="1:10">
      <c r="A2110" t="s">
        <v>4</v>
      </c>
      <c r="B2110" s="4" t="s">
        <v>5</v>
      </c>
      <c r="C2110" s="4" t="s">
        <v>11</v>
      </c>
    </row>
    <row r="2111" spans="1:10">
      <c r="A2111" t="n">
        <v>24158</v>
      </c>
      <c r="B2111" s="24" t="n">
        <v>16</v>
      </c>
      <c r="C2111" s="7" t="n">
        <v>0</v>
      </c>
    </row>
    <row r="2112" spans="1:10">
      <c r="A2112" t="s">
        <v>4</v>
      </c>
      <c r="B2112" s="4" t="s">
        <v>5</v>
      </c>
      <c r="C2112" s="4" t="s">
        <v>11</v>
      </c>
      <c r="D2112" s="4" t="s">
        <v>7</v>
      </c>
      <c r="E2112" s="4" t="s">
        <v>15</v>
      </c>
      <c r="F2112" s="4" t="s">
        <v>36</v>
      </c>
      <c r="G2112" s="4" t="s">
        <v>7</v>
      </c>
      <c r="H2112" s="4" t="s">
        <v>7</v>
      </c>
    </row>
    <row r="2113" spans="1:10">
      <c r="A2113" t="n">
        <v>24161</v>
      </c>
      <c r="B2113" s="27" t="n">
        <v>26</v>
      </c>
      <c r="C2113" s="7" t="n">
        <v>4</v>
      </c>
      <c r="D2113" s="7" t="n">
        <v>17</v>
      </c>
      <c r="E2113" s="7" t="n">
        <v>61474</v>
      </c>
      <c r="F2113" s="7" t="s">
        <v>318</v>
      </c>
      <c r="G2113" s="7" t="n">
        <v>2</v>
      </c>
      <c r="H2113" s="7" t="n">
        <v>0</v>
      </c>
    </row>
    <row r="2114" spans="1:10">
      <c r="A2114" t="s">
        <v>4</v>
      </c>
      <c r="B2114" s="4" t="s">
        <v>5</v>
      </c>
    </row>
    <row r="2115" spans="1:10">
      <c r="A2115" t="n">
        <v>24205</v>
      </c>
      <c r="B2115" s="28" t="n">
        <v>28</v>
      </c>
    </row>
    <row r="2116" spans="1:10">
      <c r="A2116" t="s">
        <v>4</v>
      </c>
      <c r="B2116" s="4" t="s">
        <v>5</v>
      </c>
      <c r="C2116" s="4" t="s">
        <v>7</v>
      </c>
      <c r="D2116" s="33" t="s">
        <v>78</v>
      </c>
      <c r="E2116" s="4" t="s">
        <v>5</v>
      </c>
      <c r="F2116" s="4" t="s">
        <v>7</v>
      </c>
      <c r="G2116" s="4" t="s">
        <v>11</v>
      </c>
      <c r="H2116" s="33" t="s">
        <v>79</v>
      </c>
      <c r="I2116" s="4" t="s">
        <v>7</v>
      </c>
      <c r="J2116" s="4" t="s">
        <v>12</v>
      </c>
    </row>
    <row r="2117" spans="1:10">
      <c r="A2117" t="n">
        <v>24206</v>
      </c>
      <c r="B2117" s="10" t="n">
        <v>5</v>
      </c>
      <c r="C2117" s="7" t="n">
        <v>28</v>
      </c>
      <c r="D2117" s="33" t="s">
        <v>3</v>
      </c>
      <c r="E2117" s="34" t="n">
        <v>64</v>
      </c>
      <c r="F2117" s="7" t="n">
        <v>5</v>
      </c>
      <c r="G2117" s="7" t="n">
        <v>7</v>
      </c>
      <c r="H2117" s="33" t="s">
        <v>3</v>
      </c>
      <c r="I2117" s="7" t="n">
        <v>1</v>
      </c>
      <c r="J2117" s="11" t="n">
        <f t="normal" ca="1">A2127</f>
        <v>0</v>
      </c>
    </row>
    <row r="2118" spans="1:10">
      <c r="A2118" t="s">
        <v>4</v>
      </c>
      <c r="B2118" s="4" t="s">
        <v>5</v>
      </c>
      <c r="C2118" s="4" t="s">
        <v>7</v>
      </c>
      <c r="D2118" s="4" t="s">
        <v>11</v>
      </c>
      <c r="E2118" s="4" t="s">
        <v>8</v>
      </c>
    </row>
    <row r="2119" spans="1:10">
      <c r="A2119" t="n">
        <v>24217</v>
      </c>
      <c r="B2119" s="26" t="n">
        <v>51</v>
      </c>
      <c r="C2119" s="7" t="n">
        <v>4</v>
      </c>
      <c r="D2119" s="7" t="n">
        <v>7</v>
      </c>
      <c r="E2119" s="7" t="s">
        <v>256</v>
      </c>
    </row>
    <row r="2120" spans="1:10">
      <c r="A2120" t="s">
        <v>4</v>
      </c>
      <c r="B2120" s="4" t="s">
        <v>5</v>
      </c>
      <c r="C2120" s="4" t="s">
        <v>11</v>
      </c>
    </row>
    <row r="2121" spans="1:10">
      <c r="A2121" t="n">
        <v>24231</v>
      </c>
      <c r="B2121" s="24" t="n">
        <v>16</v>
      </c>
      <c r="C2121" s="7" t="n">
        <v>0</v>
      </c>
    </row>
    <row r="2122" spans="1:10">
      <c r="A2122" t="s">
        <v>4</v>
      </c>
      <c r="B2122" s="4" t="s">
        <v>5</v>
      </c>
      <c r="C2122" s="4" t="s">
        <v>11</v>
      </c>
      <c r="D2122" s="4" t="s">
        <v>7</v>
      </c>
      <c r="E2122" s="4" t="s">
        <v>15</v>
      </c>
      <c r="F2122" s="4" t="s">
        <v>36</v>
      </c>
      <c r="G2122" s="4" t="s">
        <v>7</v>
      </c>
      <c r="H2122" s="4" t="s">
        <v>7</v>
      </c>
    </row>
    <row r="2123" spans="1:10">
      <c r="A2123" t="n">
        <v>24234</v>
      </c>
      <c r="B2123" s="27" t="n">
        <v>26</v>
      </c>
      <c r="C2123" s="7" t="n">
        <v>7</v>
      </c>
      <c r="D2123" s="7" t="n">
        <v>17</v>
      </c>
      <c r="E2123" s="7" t="n">
        <v>61475</v>
      </c>
      <c r="F2123" s="7" t="s">
        <v>319</v>
      </c>
      <c r="G2123" s="7" t="n">
        <v>2</v>
      </c>
      <c r="H2123" s="7" t="n">
        <v>0</v>
      </c>
    </row>
    <row r="2124" spans="1:10">
      <c r="A2124" t="s">
        <v>4</v>
      </c>
      <c r="B2124" s="4" t="s">
        <v>5</v>
      </c>
    </row>
    <row r="2125" spans="1:10">
      <c r="A2125" t="n">
        <v>24265</v>
      </c>
      <c r="B2125" s="28" t="n">
        <v>28</v>
      </c>
    </row>
    <row r="2126" spans="1:10">
      <c r="A2126" t="s">
        <v>4</v>
      </c>
      <c r="B2126" s="4" t="s">
        <v>5</v>
      </c>
      <c r="C2126" s="4" t="s">
        <v>7</v>
      </c>
      <c r="D2126" s="33" t="s">
        <v>78</v>
      </c>
      <c r="E2126" s="4" t="s">
        <v>5</v>
      </c>
      <c r="F2126" s="4" t="s">
        <v>7</v>
      </c>
      <c r="G2126" s="4" t="s">
        <v>11</v>
      </c>
      <c r="H2126" s="33" t="s">
        <v>79</v>
      </c>
      <c r="I2126" s="4" t="s">
        <v>7</v>
      </c>
      <c r="J2126" s="4" t="s">
        <v>12</v>
      </c>
    </row>
    <row r="2127" spans="1:10">
      <c r="A2127" t="n">
        <v>24266</v>
      </c>
      <c r="B2127" s="10" t="n">
        <v>5</v>
      </c>
      <c r="C2127" s="7" t="n">
        <v>28</v>
      </c>
      <c r="D2127" s="33" t="s">
        <v>3</v>
      </c>
      <c r="E2127" s="34" t="n">
        <v>64</v>
      </c>
      <c r="F2127" s="7" t="n">
        <v>5</v>
      </c>
      <c r="G2127" s="7" t="n">
        <v>9</v>
      </c>
      <c r="H2127" s="33" t="s">
        <v>3</v>
      </c>
      <c r="I2127" s="7" t="n">
        <v>1</v>
      </c>
      <c r="J2127" s="11" t="n">
        <f t="normal" ca="1">A2137</f>
        <v>0</v>
      </c>
    </row>
    <row r="2128" spans="1:10">
      <c r="A2128" t="s">
        <v>4</v>
      </c>
      <c r="B2128" s="4" t="s">
        <v>5</v>
      </c>
      <c r="C2128" s="4" t="s">
        <v>7</v>
      </c>
      <c r="D2128" s="4" t="s">
        <v>11</v>
      </c>
      <c r="E2128" s="4" t="s">
        <v>8</v>
      </c>
    </row>
    <row r="2129" spans="1:10">
      <c r="A2129" t="n">
        <v>24277</v>
      </c>
      <c r="B2129" s="26" t="n">
        <v>51</v>
      </c>
      <c r="C2129" s="7" t="n">
        <v>4</v>
      </c>
      <c r="D2129" s="7" t="n">
        <v>9</v>
      </c>
      <c r="E2129" s="7" t="s">
        <v>264</v>
      </c>
    </row>
    <row r="2130" spans="1:10">
      <c r="A2130" t="s">
        <v>4</v>
      </c>
      <c r="B2130" s="4" t="s">
        <v>5</v>
      </c>
      <c r="C2130" s="4" t="s">
        <v>11</v>
      </c>
    </row>
    <row r="2131" spans="1:10">
      <c r="A2131" t="n">
        <v>24290</v>
      </c>
      <c r="B2131" s="24" t="n">
        <v>16</v>
      </c>
      <c r="C2131" s="7" t="n">
        <v>0</v>
      </c>
    </row>
    <row r="2132" spans="1:10">
      <c r="A2132" t="s">
        <v>4</v>
      </c>
      <c r="B2132" s="4" t="s">
        <v>5</v>
      </c>
      <c r="C2132" s="4" t="s">
        <v>11</v>
      </c>
      <c r="D2132" s="4" t="s">
        <v>7</v>
      </c>
      <c r="E2132" s="4" t="s">
        <v>15</v>
      </c>
      <c r="F2132" s="4" t="s">
        <v>36</v>
      </c>
      <c r="G2132" s="4" t="s">
        <v>7</v>
      </c>
      <c r="H2132" s="4" t="s">
        <v>7</v>
      </c>
    </row>
    <row r="2133" spans="1:10">
      <c r="A2133" t="n">
        <v>24293</v>
      </c>
      <c r="B2133" s="27" t="n">
        <v>26</v>
      </c>
      <c r="C2133" s="7" t="n">
        <v>9</v>
      </c>
      <c r="D2133" s="7" t="n">
        <v>17</v>
      </c>
      <c r="E2133" s="7" t="n">
        <v>61476</v>
      </c>
      <c r="F2133" s="7" t="s">
        <v>320</v>
      </c>
      <c r="G2133" s="7" t="n">
        <v>2</v>
      </c>
      <c r="H2133" s="7" t="n">
        <v>0</v>
      </c>
    </row>
    <row r="2134" spans="1:10">
      <c r="A2134" t="s">
        <v>4</v>
      </c>
      <c r="B2134" s="4" t="s">
        <v>5</v>
      </c>
    </row>
    <row r="2135" spans="1:10">
      <c r="A2135" t="n">
        <v>24358</v>
      </c>
      <c r="B2135" s="28" t="n">
        <v>28</v>
      </c>
    </row>
    <row r="2136" spans="1:10">
      <c r="A2136" t="s">
        <v>4</v>
      </c>
      <c r="B2136" s="4" t="s">
        <v>5</v>
      </c>
      <c r="C2136" s="4" t="s">
        <v>7</v>
      </c>
      <c r="D2136" s="33" t="s">
        <v>78</v>
      </c>
      <c r="E2136" s="4" t="s">
        <v>5</v>
      </c>
      <c r="F2136" s="4" t="s">
        <v>7</v>
      </c>
      <c r="G2136" s="4" t="s">
        <v>11</v>
      </c>
      <c r="H2136" s="33" t="s">
        <v>79</v>
      </c>
      <c r="I2136" s="4" t="s">
        <v>7</v>
      </c>
      <c r="J2136" s="4" t="s">
        <v>12</v>
      </c>
    </row>
    <row r="2137" spans="1:10">
      <c r="A2137" t="n">
        <v>24359</v>
      </c>
      <c r="B2137" s="10" t="n">
        <v>5</v>
      </c>
      <c r="C2137" s="7" t="n">
        <v>28</v>
      </c>
      <c r="D2137" s="33" t="s">
        <v>3</v>
      </c>
      <c r="E2137" s="34" t="n">
        <v>64</v>
      </c>
      <c r="F2137" s="7" t="n">
        <v>5</v>
      </c>
      <c r="G2137" s="7" t="n">
        <v>16</v>
      </c>
      <c r="H2137" s="33" t="s">
        <v>3</v>
      </c>
      <c r="I2137" s="7" t="n">
        <v>1</v>
      </c>
      <c r="J2137" s="11" t="n">
        <f t="normal" ca="1">A2149</f>
        <v>0</v>
      </c>
    </row>
    <row r="2138" spans="1:10">
      <c r="A2138" t="s">
        <v>4</v>
      </c>
      <c r="B2138" s="4" t="s">
        <v>5</v>
      </c>
      <c r="C2138" s="4" t="s">
        <v>7</v>
      </c>
      <c r="D2138" s="4" t="s">
        <v>11</v>
      </c>
      <c r="E2138" s="4" t="s">
        <v>8</v>
      </c>
    </row>
    <row r="2139" spans="1:10">
      <c r="A2139" t="n">
        <v>24370</v>
      </c>
      <c r="B2139" s="26" t="n">
        <v>51</v>
      </c>
      <c r="C2139" s="7" t="n">
        <v>4</v>
      </c>
      <c r="D2139" s="7" t="n">
        <v>16</v>
      </c>
      <c r="E2139" s="7" t="s">
        <v>276</v>
      </c>
    </row>
    <row r="2140" spans="1:10">
      <c r="A2140" t="s">
        <v>4</v>
      </c>
      <c r="B2140" s="4" t="s">
        <v>5</v>
      </c>
      <c r="C2140" s="4" t="s">
        <v>11</v>
      </c>
    </row>
    <row r="2141" spans="1:10">
      <c r="A2141" t="n">
        <v>24384</v>
      </c>
      <c r="B2141" s="24" t="n">
        <v>16</v>
      </c>
      <c r="C2141" s="7" t="n">
        <v>0</v>
      </c>
    </row>
    <row r="2142" spans="1:10">
      <c r="A2142" t="s">
        <v>4</v>
      </c>
      <c r="B2142" s="4" t="s">
        <v>5</v>
      </c>
      <c r="C2142" s="4" t="s">
        <v>11</v>
      </c>
      <c r="D2142" s="4" t="s">
        <v>7</v>
      </c>
      <c r="E2142" s="4" t="s">
        <v>15</v>
      </c>
      <c r="F2142" s="4" t="s">
        <v>36</v>
      </c>
      <c r="G2142" s="4" t="s">
        <v>7</v>
      </c>
      <c r="H2142" s="4" t="s">
        <v>7</v>
      </c>
      <c r="I2142" s="4" t="s">
        <v>7</v>
      </c>
      <c r="J2142" s="4" t="s">
        <v>15</v>
      </c>
      <c r="K2142" s="4" t="s">
        <v>36</v>
      </c>
      <c r="L2142" s="4" t="s">
        <v>7</v>
      </c>
      <c r="M2142" s="4" t="s">
        <v>7</v>
      </c>
    </row>
    <row r="2143" spans="1:10">
      <c r="A2143" t="n">
        <v>24387</v>
      </c>
      <c r="B2143" s="27" t="n">
        <v>26</v>
      </c>
      <c r="C2143" s="7" t="n">
        <v>16</v>
      </c>
      <c r="D2143" s="7" t="n">
        <v>17</v>
      </c>
      <c r="E2143" s="7" t="n">
        <v>61477</v>
      </c>
      <c r="F2143" s="7" t="s">
        <v>321</v>
      </c>
      <c r="G2143" s="7" t="n">
        <v>2</v>
      </c>
      <c r="H2143" s="7" t="n">
        <v>3</v>
      </c>
      <c r="I2143" s="7" t="n">
        <v>17</v>
      </c>
      <c r="J2143" s="7" t="n">
        <v>61478</v>
      </c>
      <c r="K2143" s="7" t="s">
        <v>322</v>
      </c>
      <c r="L2143" s="7" t="n">
        <v>2</v>
      </c>
      <c r="M2143" s="7" t="n">
        <v>0</v>
      </c>
    </row>
    <row r="2144" spans="1:10">
      <c r="A2144" t="s">
        <v>4</v>
      </c>
      <c r="B2144" s="4" t="s">
        <v>5</v>
      </c>
    </row>
    <row r="2145" spans="1:13">
      <c r="A2145" t="n">
        <v>24527</v>
      </c>
      <c r="B2145" s="28" t="n">
        <v>28</v>
      </c>
    </row>
    <row r="2146" spans="1:13">
      <c r="A2146" t="s">
        <v>4</v>
      </c>
      <c r="B2146" s="4" t="s">
        <v>5</v>
      </c>
      <c r="C2146" s="4" t="s">
        <v>12</v>
      </c>
    </row>
    <row r="2147" spans="1:13">
      <c r="A2147" t="n">
        <v>24528</v>
      </c>
      <c r="B2147" s="16" t="n">
        <v>3</v>
      </c>
      <c r="C2147" s="11" t="n">
        <f t="normal" ca="1">A2171</f>
        <v>0</v>
      </c>
    </row>
    <row r="2148" spans="1:13">
      <c r="A2148" t="s">
        <v>4</v>
      </c>
      <c r="B2148" s="4" t="s">
        <v>5</v>
      </c>
      <c r="C2148" s="4" t="s">
        <v>7</v>
      </c>
      <c r="D2148" s="33" t="s">
        <v>78</v>
      </c>
      <c r="E2148" s="4" t="s">
        <v>5</v>
      </c>
      <c r="F2148" s="4" t="s">
        <v>7</v>
      </c>
      <c r="G2148" s="4" t="s">
        <v>11</v>
      </c>
      <c r="H2148" s="33" t="s">
        <v>79</v>
      </c>
      <c r="I2148" s="4" t="s">
        <v>7</v>
      </c>
      <c r="J2148" s="4" t="s">
        <v>12</v>
      </c>
    </row>
    <row r="2149" spans="1:13">
      <c r="A2149" t="n">
        <v>24533</v>
      </c>
      <c r="B2149" s="10" t="n">
        <v>5</v>
      </c>
      <c r="C2149" s="7" t="n">
        <v>28</v>
      </c>
      <c r="D2149" s="33" t="s">
        <v>3</v>
      </c>
      <c r="E2149" s="34" t="n">
        <v>64</v>
      </c>
      <c r="F2149" s="7" t="n">
        <v>5</v>
      </c>
      <c r="G2149" s="7" t="n">
        <v>15</v>
      </c>
      <c r="H2149" s="33" t="s">
        <v>3</v>
      </c>
      <c r="I2149" s="7" t="n">
        <v>1</v>
      </c>
      <c r="J2149" s="11" t="n">
        <f t="normal" ca="1">A2161</f>
        <v>0</v>
      </c>
    </row>
    <row r="2150" spans="1:13">
      <c r="A2150" t="s">
        <v>4</v>
      </c>
      <c r="B2150" s="4" t="s">
        <v>5</v>
      </c>
      <c r="C2150" s="4" t="s">
        <v>7</v>
      </c>
      <c r="D2150" s="4" t="s">
        <v>11</v>
      </c>
      <c r="E2150" s="4" t="s">
        <v>8</v>
      </c>
    </row>
    <row r="2151" spans="1:13">
      <c r="A2151" t="n">
        <v>24544</v>
      </c>
      <c r="B2151" s="26" t="n">
        <v>51</v>
      </c>
      <c r="C2151" s="7" t="n">
        <v>4</v>
      </c>
      <c r="D2151" s="7" t="n">
        <v>15</v>
      </c>
      <c r="E2151" s="7" t="s">
        <v>262</v>
      </c>
    </row>
    <row r="2152" spans="1:13">
      <c r="A2152" t="s">
        <v>4</v>
      </c>
      <c r="B2152" s="4" t="s">
        <v>5</v>
      </c>
      <c r="C2152" s="4" t="s">
        <v>11</v>
      </c>
    </row>
    <row r="2153" spans="1:13">
      <c r="A2153" t="n">
        <v>24558</v>
      </c>
      <c r="B2153" s="24" t="n">
        <v>16</v>
      </c>
      <c r="C2153" s="7" t="n">
        <v>0</v>
      </c>
    </row>
    <row r="2154" spans="1:13">
      <c r="A2154" t="s">
        <v>4</v>
      </c>
      <c r="B2154" s="4" t="s">
        <v>5</v>
      </c>
      <c r="C2154" s="4" t="s">
        <v>11</v>
      </c>
      <c r="D2154" s="4" t="s">
        <v>7</v>
      </c>
      <c r="E2154" s="4" t="s">
        <v>15</v>
      </c>
      <c r="F2154" s="4" t="s">
        <v>36</v>
      </c>
      <c r="G2154" s="4" t="s">
        <v>7</v>
      </c>
      <c r="H2154" s="4" t="s">
        <v>7</v>
      </c>
      <c r="I2154" s="4" t="s">
        <v>7</v>
      </c>
      <c r="J2154" s="4" t="s">
        <v>15</v>
      </c>
      <c r="K2154" s="4" t="s">
        <v>36</v>
      </c>
      <c r="L2154" s="4" t="s">
        <v>7</v>
      </c>
      <c r="M2154" s="4" t="s">
        <v>7</v>
      </c>
    </row>
    <row r="2155" spans="1:13">
      <c r="A2155" t="n">
        <v>24561</v>
      </c>
      <c r="B2155" s="27" t="n">
        <v>26</v>
      </c>
      <c r="C2155" s="7" t="n">
        <v>15</v>
      </c>
      <c r="D2155" s="7" t="n">
        <v>17</v>
      </c>
      <c r="E2155" s="7" t="n">
        <v>61479</v>
      </c>
      <c r="F2155" s="7" t="s">
        <v>323</v>
      </c>
      <c r="G2155" s="7" t="n">
        <v>2</v>
      </c>
      <c r="H2155" s="7" t="n">
        <v>3</v>
      </c>
      <c r="I2155" s="7" t="n">
        <v>17</v>
      </c>
      <c r="J2155" s="7" t="n">
        <v>61480</v>
      </c>
      <c r="K2155" s="7" t="s">
        <v>324</v>
      </c>
      <c r="L2155" s="7" t="n">
        <v>2</v>
      </c>
      <c r="M2155" s="7" t="n">
        <v>0</v>
      </c>
    </row>
    <row r="2156" spans="1:13">
      <c r="A2156" t="s">
        <v>4</v>
      </c>
      <c r="B2156" s="4" t="s">
        <v>5</v>
      </c>
    </row>
    <row r="2157" spans="1:13">
      <c r="A2157" t="n">
        <v>24735</v>
      </c>
      <c r="B2157" s="28" t="n">
        <v>28</v>
      </c>
    </row>
    <row r="2158" spans="1:13">
      <c r="A2158" t="s">
        <v>4</v>
      </c>
      <c r="B2158" s="4" t="s">
        <v>5</v>
      </c>
      <c r="C2158" s="4" t="s">
        <v>12</v>
      </c>
    </row>
    <row r="2159" spans="1:13">
      <c r="A2159" t="n">
        <v>24736</v>
      </c>
      <c r="B2159" s="16" t="n">
        <v>3</v>
      </c>
      <c r="C2159" s="11" t="n">
        <f t="normal" ca="1">A2171</f>
        <v>0</v>
      </c>
    </row>
    <row r="2160" spans="1:13">
      <c r="A2160" t="s">
        <v>4</v>
      </c>
      <c r="B2160" s="4" t="s">
        <v>5</v>
      </c>
      <c r="C2160" s="4" t="s">
        <v>7</v>
      </c>
      <c r="D2160" s="33" t="s">
        <v>78</v>
      </c>
      <c r="E2160" s="4" t="s">
        <v>5</v>
      </c>
      <c r="F2160" s="4" t="s">
        <v>7</v>
      </c>
      <c r="G2160" s="4" t="s">
        <v>11</v>
      </c>
      <c r="H2160" s="33" t="s">
        <v>79</v>
      </c>
      <c r="I2160" s="4" t="s">
        <v>7</v>
      </c>
      <c r="J2160" s="4" t="s">
        <v>12</v>
      </c>
    </row>
    <row r="2161" spans="1:13">
      <c r="A2161" t="n">
        <v>24741</v>
      </c>
      <c r="B2161" s="10" t="n">
        <v>5</v>
      </c>
      <c r="C2161" s="7" t="n">
        <v>28</v>
      </c>
      <c r="D2161" s="33" t="s">
        <v>3</v>
      </c>
      <c r="E2161" s="34" t="n">
        <v>64</v>
      </c>
      <c r="F2161" s="7" t="n">
        <v>5</v>
      </c>
      <c r="G2161" s="7" t="n">
        <v>14</v>
      </c>
      <c r="H2161" s="33" t="s">
        <v>3</v>
      </c>
      <c r="I2161" s="7" t="n">
        <v>1</v>
      </c>
      <c r="J2161" s="11" t="n">
        <f t="normal" ca="1">A2171</f>
        <v>0</v>
      </c>
    </row>
    <row r="2162" spans="1:13">
      <c r="A2162" t="s">
        <v>4</v>
      </c>
      <c r="B2162" s="4" t="s">
        <v>5</v>
      </c>
      <c r="C2162" s="4" t="s">
        <v>7</v>
      </c>
      <c r="D2162" s="4" t="s">
        <v>11</v>
      </c>
      <c r="E2162" s="4" t="s">
        <v>8</v>
      </c>
    </row>
    <row r="2163" spans="1:13">
      <c r="A2163" t="n">
        <v>24752</v>
      </c>
      <c r="B2163" s="26" t="n">
        <v>51</v>
      </c>
      <c r="C2163" s="7" t="n">
        <v>4</v>
      </c>
      <c r="D2163" s="7" t="n">
        <v>14</v>
      </c>
      <c r="E2163" s="7" t="s">
        <v>276</v>
      </c>
    </row>
    <row r="2164" spans="1:13">
      <c r="A2164" t="s">
        <v>4</v>
      </c>
      <c r="B2164" s="4" t="s">
        <v>5</v>
      </c>
      <c r="C2164" s="4" t="s">
        <v>11</v>
      </c>
    </row>
    <row r="2165" spans="1:13">
      <c r="A2165" t="n">
        <v>24766</v>
      </c>
      <c r="B2165" s="24" t="n">
        <v>16</v>
      </c>
      <c r="C2165" s="7" t="n">
        <v>0</v>
      </c>
    </row>
    <row r="2166" spans="1:13">
      <c r="A2166" t="s">
        <v>4</v>
      </c>
      <c r="B2166" s="4" t="s">
        <v>5</v>
      </c>
      <c r="C2166" s="4" t="s">
        <v>11</v>
      </c>
      <c r="D2166" s="4" t="s">
        <v>7</v>
      </c>
      <c r="E2166" s="4" t="s">
        <v>15</v>
      </c>
      <c r="F2166" s="4" t="s">
        <v>36</v>
      </c>
      <c r="G2166" s="4" t="s">
        <v>7</v>
      </c>
      <c r="H2166" s="4" t="s">
        <v>7</v>
      </c>
      <c r="I2166" s="4" t="s">
        <v>7</v>
      </c>
      <c r="J2166" s="4" t="s">
        <v>15</v>
      </c>
      <c r="K2166" s="4" t="s">
        <v>36</v>
      </c>
      <c r="L2166" s="4" t="s">
        <v>7</v>
      </c>
      <c r="M2166" s="4" t="s">
        <v>7</v>
      </c>
    </row>
    <row r="2167" spans="1:13">
      <c r="A2167" t="n">
        <v>24769</v>
      </c>
      <c r="B2167" s="27" t="n">
        <v>26</v>
      </c>
      <c r="C2167" s="7" t="n">
        <v>14</v>
      </c>
      <c r="D2167" s="7" t="n">
        <v>17</v>
      </c>
      <c r="E2167" s="7" t="n">
        <v>61481</v>
      </c>
      <c r="F2167" s="7" t="s">
        <v>325</v>
      </c>
      <c r="G2167" s="7" t="n">
        <v>2</v>
      </c>
      <c r="H2167" s="7" t="n">
        <v>3</v>
      </c>
      <c r="I2167" s="7" t="n">
        <v>17</v>
      </c>
      <c r="J2167" s="7" t="n">
        <v>61482</v>
      </c>
      <c r="K2167" s="7" t="s">
        <v>326</v>
      </c>
      <c r="L2167" s="7" t="n">
        <v>2</v>
      </c>
      <c r="M2167" s="7" t="n">
        <v>0</v>
      </c>
    </row>
    <row r="2168" spans="1:13">
      <c r="A2168" t="s">
        <v>4</v>
      </c>
      <c r="B2168" s="4" t="s">
        <v>5</v>
      </c>
    </row>
    <row r="2169" spans="1:13">
      <c r="A2169" t="n">
        <v>24924</v>
      </c>
      <c r="B2169" s="28" t="n">
        <v>28</v>
      </c>
    </row>
    <row r="2170" spans="1:13">
      <c r="A2170" t="s">
        <v>4</v>
      </c>
      <c r="B2170" s="4" t="s">
        <v>5</v>
      </c>
      <c r="C2170" s="4" t="s">
        <v>11</v>
      </c>
      <c r="D2170" s="4" t="s">
        <v>7</v>
      </c>
    </row>
    <row r="2171" spans="1:13">
      <c r="A2171" t="n">
        <v>24925</v>
      </c>
      <c r="B2171" s="52" t="n">
        <v>89</v>
      </c>
      <c r="C2171" s="7" t="n">
        <v>65533</v>
      </c>
      <c r="D2171" s="7" t="n">
        <v>1</v>
      </c>
    </row>
    <row r="2172" spans="1:13">
      <c r="A2172" t="s">
        <v>4</v>
      </c>
      <c r="B2172" s="4" t="s">
        <v>5</v>
      </c>
      <c r="C2172" s="4" t="s">
        <v>7</v>
      </c>
      <c r="D2172" s="4" t="s">
        <v>11</v>
      </c>
      <c r="E2172" s="4" t="s">
        <v>13</v>
      </c>
    </row>
    <row r="2173" spans="1:13">
      <c r="A2173" t="n">
        <v>24929</v>
      </c>
      <c r="B2173" s="39" t="n">
        <v>58</v>
      </c>
      <c r="C2173" s="7" t="n">
        <v>101</v>
      </c>
      <c r="D2173" s="7" t="n">
        <v>500</v>
      </c>
      <c r="E2173" s="7" t="n">
        <v>1</v>
      </c>
    </row>
    <row r="2174" spans="1:13">
      <c r="A2174" t="s">
        <v>4</v>
      </c>
      <c r="B2174" s="4" t="s">
        <v>5</v>
      </c>
      <c r="C2174" s="4" t="s">
        <v>7</v>
      </c>
      <c r="D2174" s="4" t="s">
        <v>11</v>
      </c>
    </row>
    <row r="2175" spans="1:13">
      <c r="A2175" t="n">
        <v>24937</v>
      </c>
      <c r="B2175" s="39" t="n">
        <v>58</v>
      </c>
      <c r="C2175" s="7" t="n">
        <v>254</v>
      </c>
      <c r="D2175" s="7" t="n">
        <v>0</v>
      </c>
    </row>
    <row r="2176" spans="1:13">
      <c r="A2176" t="s">
        <v>4</v>
      </c>
      <c r="B2176" s="4" t="s">
        <v>5</v>
      </c>
      <c r="C2176" s="4" t="s">
        <v>11</v>
      </c>
      <c r="D2176" s="4" t="s">
        <v>13</v>
      </c>
      <c r="E2176" s="4" t="s">
        <v>13</v>
      </c>
      <c r="F2176" s="4" t="s">
        <v>13</v>
      </c>
      <c r="G2176" s="4" t="s">
        <v>11</v>
      </c>
      <c r="H2176" s="4" t="s">
        <v>11</v>
      </c>
    </row>
    <row r="2177" spans="1:13">
      <c r="A2177" t="n">
        <v>24941</v>
      </c>
      <c r="B2177" s="54" t="n">
        <v>60</v>
      </c>
      <c r="C2177" s="7" t="n">
        <v>3</v>
      </c>
      <c r="D2177" s="7" t="n">
        <v>0</v>
      </c>
      <c r="E2177" s="7" t="n">
        <v>0</v>
      </c>
      <c r="F2177" s="7" t="n">
        <v>0</v>
      </c>
      <c r="G2177" s="7" t="n">
        <v>0</v>
      </c>
      <c r="H2177" s="7" t="n">
        <v>1</v>
      </c>
    </row>
    <row r="2178" spans="1:13">
      <c r="A2178" t="s">
        <v>4</v>
      </c>
      <c r="B2178" s="4" t="s">
        <v>5</v>
      </c>
      <c r="C2178" s="4" t="s">
        <v>11</v>
      </c>
      <c r="D2178" s="4" t="s">
        <v>13</v>
      </c>
      <c r="E2178" s="4" t="s">
        <v>13</v>
      </c>
      <c r="F2178" s="4" t="s">
        <v>13</v>
      </c>
      <c r="G2178" s="4" t="s">
        <v>11</v>
      </c>
      <c r="H2178" s="4" t="s">
        <v>11</v>
      </c>
    </row>
    <row r="2179" spans="1:13">
      <c r="A2179" t="n">
        <v>24960</v>
      </c>
      <c r="B2179" s="54" t="n">
        <v>60</v>
      </c>
      <c r="C2179" s="7" t="n">
        <v>3</v>
      </c>
      <c r="D2179" s="7" t="n">
        <v>0</v>
      </c>
      <c r="E2179" s="7" t="n">
        <v>0</v>
      </c>
      <c r="F2179" s="7" t="n">
        <v>0</v>
      </c>
      <c r="G2179" s="7" t="n">
        <v>0</v>
      </c>
      <c r="H2179" s="7" t="n">
        <v>0</v>
      </c>
    </row>
    <row r="2180" spans="1:13">
      <c r="A2180" t="s">
        <v>4</v>
      </c>
      <c r="B2180" s="4" t="s">
        <v>5</v>
      </c>
      <c r="C2180" s="4" t="s">
        <v>11</v>
      </c>
      <c r="D2180" s="4" t="s">
        <v>11</v>
      </c>
      <c r="E2180" s="4" t="s">
        <v>11</v>
      </c>
    </row>
    <row r="2181" spans="1:13">
      <c r="A2181" t="n">
        <v>24979</v>
      </c>
      <c r="B2181" s="31" t="n">
        <v>61</v>
      </c>
      <c r="C2181" s="7" t="n">
        <v>3</v>
      </c>
      <c r="D2181" s="7" t="n">
        <v>65533</v>
      </c>
      <c r="E2181" s="7" t="n">
        <v>0</v>
      </c>
    </row>
    <row r="2182" spans="1:13">
      <c r="A2182" t="s">
        <v>4</v>
      </c>
      <c r="B2182" s="4" t="s">
        <v>5</v>
      </c>
      <c r="C2182" s="4" t="s">
        <v>8</v>
      </c>
      <c r="D2182" s="4" t="s">
        <v>8</v>
      </c>
    </row>
    <row r="2183" spans="1:13">
      <c r="A2183" t="n">
        <v>24986</v>
      </c>
      <c r="B2183" s="50" t="n">
        <v>70</v>
      </c>
      <c r="C2183" s="7" t="s">
        <v>235</v>
      </c>
      <c r="D2183" s="7" t="s">
        <v>327</v>
      </c>
    </row>
    <row r="2184" spans="1:13">
      <c r="A2184" t="s">
        <v>4</v>
      </c>
      <c r="B2184" s="4" t="s">
        <v>5</v>
      </c>
      <c r="C2184" s="4" t="s">
        <v>7</v>
      </c>
      <c r="D2184" s="4" t="s">
        <v>7</v>
      </c>
      <c r="E2184" s="4" t="s">
        <v>13</v>
      </c>
      <c r="F2184" s="4" t="s">
        <v>13</v>
      </c>
      <c r="G2184" s="4" t="s">
        <v>13</v>
      </c>
      <c r="H2184" s="4" t="s">
        <v>11</v>
      </c>
    </row>
    <row r="2185" spans="1:13">
      <c r="A2185" t="n">
        <v>25002</v>
      </c>
      <c r="B2185" s="51" t="n">
        <v>45</v>
      </c>
      <c r="C2185" s="7" t="n">
        <v>2</v>
      </c>
      <c r="D2185" s="7" t="n">
        <v>3</v>
      </c>
      <c r="E2185" s="7" t="n">
        <v>0.140000000596046</v>
      </c>
      <c r="F2185" s="7" t="n">
        <v>1.41999995708466</v>
      </c>
      <c r="G2185" s="7" t="n">
        <v>-7.15999984741211</v>
      </c>
      <c r="H2185" s="7" t="n">
        <v>0</v>
      </c>
    </row>
    <row r="2186" spans="1:13">
      <c r="A2186" t="s">
        <v>4</v>
      </c>
      <c r="B2186" s="4" t="s">
        <v>5</v>
      </c>
      <c r="C2186" s="4" t="s">
        <v>7</v>
      </c>
      <c r="D2186" s="4" t="s">
        <v>7</v>
      </c>
      <c r="E2186" s="4" t="s">
        <v>13</v>
      </c>
      <c r="F2186" s="4" t="s">
        <v>13</v>
      </c>
      <c r="G2186" s="4" t="s">
        <v>13</v>
      </c>
      <c r="H2186" s="4" t="s">
        <v>11</v>
      </c>
      <c r="I2186" s="4" t="s">
        <v>7</v>
      </c>
    </row>
    <row r="2187" spans="1:13">
      <c r="A2187" t="n">
        <v>25019</v>
      </c>
      <c r="B2187" s="51" t="n">
        <v>45</v>
      </c>
      <c r="C2187" s="7" t="n">
        <v>4</v>
      </c>
      <c r="D2187" s="7" t="n">
        <v>3</v>
      </c>
      <c r="E2187" s="7" t="n">
        <v>4.90000009536743</v>
      </c>
      <c r="F2187" s="7" t="n">
        <v>156.940002441406</v>
      </c>
      <c r="G2187" s="7" t="n">
        <v>0</v>
      </c>
      <c r="H2187" s="7" t="n">
        <v>0</v>
      </c>
      <c r="I2187" s="7" t="n">
        <v>0</v>
      </c>
    </row>
    <row r="2188" spans="1:13">
      <c r="A2188" t="s">
        <v>4</v>
      </c>
      <c r="B2188" s="4" t="s">
        <v>5</v>
      </c>
      <c r="C2188" s="4" t="s">
        <v>7</v>
      </c>
      <c r="D2188" s="4" t="s">
        <v>7</v>
      </c>
      <c r="E2188" s="4" t="s">
        <v>13</v>
      </c>
      <c r="F2188" s="4" t="s">
        <v>11</v>
      </c>
    </row>
    <row r="2189" spans="1:13">
      <c r="A2189" t="n">
        <v>25037</v>
      </c>
      <c r="B2189" s="51" t="n">
        <v>45</v>
      </c>
      <c r="C2189" s="7" t="n">
        <v>5</v>
      </c>
      <c r="D2189" s="7" t="n">
        <v>3</v>
      </c>
      <c r="E2189" s="7" t="n">
        <v>1.60000002384186</v>
      </c>
      <c r="F2189" s="7" t="n">
        <v>0</v>
      </c>
    </row>
    <row r="2190" spans="1:13">
      <c r="A2190" t="s">
        <v>4</v>
      </c>
      <c r="B2190" s="4" t="s">
        <v>5</v>
      </c>
      <c r="C2190" s="4" t="s">
        <v>7</v>
      </c>
      <c r="D2190" s="4" t="s">
        <v>7</v>
      </c>
      <c r="E2190" s="4" t="s">
        <v>13</v>
      </c>
      <c r="F2190" s="4" t="s">
        <v>11</v>
      </c>
    </row>
    <row r="2191" spans="1:13">
      <c r="A2191" t="n">
        <v>25046</v>
      </c>
      <c r="B2191" s="51" t="n">
        <v>45</v>
      </c>
      <c r="C2191" s="7" t="n">
        <v>11</v>
      </c>
      <c r="D2191" s="7" t="n">
        <v>3</v>
      </c>
      <c r="E2191" s="7" t="n">
        <v>34</v>
      </c>
      <c r="F2191" s="7" t="n">
        <v>0</v>
      </c>
    </row>
    <row r="2192" spans="1:13">
      <c r="A2192" t="s">
        <v>4</v>
      </c>
      <c r="B2192" s="4" t="s">
        <v>5</v>
      </c>
      <c r="C2192" s="4" t="s">
        <v>11</v>
      </c>
      <c r="D2192" s="4" t="s">
        <v>15</v>
      </c>
    </row>
    <row r="2193" spans="1:9">
      <c r="A2193" t="n">
        <v>25055</v>
      </c>
      <c r="B2193" s="22" t="n">
        <v>43</v>
      </c>
      <c r="C2193" s="7" t="n">
        <v>32</v>
      </c>
      <c r="D2193" s="7" t="n">
        <v>1</v>
      </c>
    </row>
    <row r="2194" spans="1:9">
      <c r="A2194" t="s">
        <v>4</v>
      </c>
      <c r="B2194" s="4" t="s">
        <v>5</v>
      </c>
      <c r="C2194" s="4" t="s">
        <v>7</v>
      </c>
      <c r="D2194" s="4" t="s">
        <v>11</v>
      </c>
    </row>
    <row r="2195" spans="1:9">
      <c r="A2195" t="n">
        <v>25062</v>
      </c>
      <c r="B2195" s="39" t="n">
        <v>58</v>
      </c>
      <c r="C2195" s="7" t="n">
        <v>255</v>
      </c>
      <c r="D2195" s="7" t="n">
        <v>0</v>
      </c>
    </row>
    <row r="2196" spans="1:9">
      <c r="A2196" t="s">
        <v>4</v>
      </c>
      <c r="B2196" s="4" t="s">
        <v>5</v>
      </c>
      <c r="C2196" s="4" t="s">
        <v>7</v>
      </c>
      <c r="D2196" s="4" t="s">
        <v>11</v>
      </c>
      <c r="E2196" s="4" t="s">
        <v>8</v>
      </c>
    </row>
    <row r="2197" spans="1:9">
      <c r="A2197" t="n">
        <v>25066</v>
      </c>
      <c r="B2197" s="26" t="n">
        <v>51</v>
      </c>
      <c r="C2197" s="7" t="n">
        <v>4</v>
      </c>
      <c r="D2197" s="7" t="n">
        <v>3</v>
      </c>
      <c r="E2197" s="7" t="s">
        <v>82</v>
      </c>
    </row>
    <row r="2198" spans="1:9">
      <c r="A2198" t="s">
        <v>4</v>
      </c>
      <c r="B2198" s="4" t="s">
        <v>5</v>
      </c>
      <c r="C2198" s="4" t="s">
        <v>11</v>
      </c>
    </row>
    <row r="2199" spans="1:9">
      <c r="A2199" t="n">
        <v>25080</v>
      </c>
      <c r="B2199" s="24" t="n">
        <v>16</v>
      </c>
      <c r="C2199" s="7" t="n">
        <v>0</v>
      </c>
    </row>
    <row r="2200" spans="1:9">
      <c r="A2200" t="s">
        <v>4</v>
      </c>
      <c r="B2200" s="4" t="s">
        <v>5</v>
      </c>
      <c r="C2200" s="4" t="s">
        <v>11</v>
      </c>
      <c r="D2200" s="4" t="s">
        <v>7</v>
      </c>
      <c r="E2200" s="4" t="s">
        <v>15</v>
      </c>
      <c r="F2200" s="4" t="s">
        <v>36</v>
      </c>
      <c r="G2200" s="4" t="s">
        <v>7</v>
      </c>
      <c r="H2200" s="4" t="s">
        <v>7</v>
      </c>
    </row>
    <row r="2201" spans="1:9">
      <c r="A2201" t="n">
        <v>25083</v>
      </c>
      <c r="B2201" s="27" t="n">
        <v>26</v>
      </c>
      <c r="C2201" s="7" t="n">
        <v>3</v>
      </c>
      <c r="D2201" s="7" t="n">
        <v>17</v>
      </c>
      <c r="E2201" s="7" t="n">
        <v>61483</v>
      </c>
      <c r="F2201" s="7" t="s">
        <v>328</v>
      </c>
      <c r="G2201" s="7" t="n">
        <v>2</v>
      </c>
      <c r="H2201" s="7" t="n">
        <v>0</v>
      </c>
    </row>
    <row r="2202" spans="1:9">
      <c r="A2202" t="s">
        <v>4</v>
      </c>
      <c r="B2202" s="4" t="s">
        <v>5</v>
      </c>
    </row>
    <row r="2203" spans="1:9">
      <c r="A2203" t="n">
        <v>25192</v>
      </c>
      <c r="B2203" s="28" t="n">
        <v>28</v>
      </c>
    </row>
    <row r="2204" spans="1:9">
      <c r="A2204" t="s">
        <v>4</v>
      </c>
      <c r="B2204" s="4" t="s">
        <v>5</v>
      </c>
      <c r="C2204" s="4" t="s">
        <v>11</v>
      </c>
      <c r="D2204" s="4" t="s">
        <v>11</v>
      </c>
      <c r="E2204" s="4" t="s">
        <v>11</v>
      </c>
    </row>
    <row r="2205" spans="1:9">
      <c r="A2205" t="n">
        <v>25193</v>
      </c>
      <c r="B2205" s="31" t="n">
        <v>61</v>
      </c>
      <c r="C2205" s="7" t="n">
        <v>3</v>
      </c>
      <c r="D2205" s="7" t="n">
        <v>32</v>
      </c>
      <c r="E2205" s="7" t="n">
        <v>1000</v>
      </c>
    </row>
    <row r="2206" spans="1:9">
      <c r="A2206" t="s">
        <v>4</v>
      </c>
      <c r="B2206" s="4" t="s">
        <v>5</v>
      </c>
      <c r="C2206" s="4" t="s">
        <v>11</v>
      </c>
    </row>
    <row r="2207" spans="1:9">
      <c r="A2207" t="n">
        <v>25200</v>
      </c>
      <c r="B2207" s="24" t="n">
        <v>16</v>
      </c>
      <c r="C2207" s="7" t="n">
        <v>300</v>
      </c>
    </row>
    <row r="2208" spans="1:9">
      <c r="A2208" t="s">
        <v>4</v>
      </c>
      <c r="B2208" s="4" t="s">
        <v>5</v>
      </c>
      <c r="C2208" s="4" t="s">
        <v>7</v>
      </c>
      <c r="D2208" s="4" t="s">
        <v>11</v>
      </c>
      <c r="E2208" s="4" t="s">
        <v>8</v>
      </c>
    </row>
    <row r="2209" spans="1:8">
      <c r="A2209" t="n">
        <v>25203</v>
      </c>
      <c r="B2209" s="26" t="n">
        <v>51</v>
      </c>
      <c r="C2209" s="7" t="n">
        <v>4</v>
      </c>
      <c r="D2209" s="7" t="n">
        <v>3</v>
      </c>
      <c r="E2209" s="7" t="s">
        <v>297</v>
      </c>
    </row>
    <row r="2210" spans="1:8">
      <c r="A2210" t="s">
        <v>4</v>
      </c>
      <c r="B2210" s="4" t="s">
        <v>5</v>
      </c>
      <c r="C2210" s="4" t="s">
        <v>11</v>
      </c>
    </row>
    <row r="2211" spans="1:8">
      <c r="A2211" t="n">
        <v>25216</v>
      </c>
      <c r="B2211" s="24" t="n">
        <v>16</v>
      </c>
      <c r="C2211" s="7" t="n">
        <v>0</v>
      </c>
    </row>
    <row r="2212" spans="1:8">
      <c r="A2212" t="s">
        <v>4</v>
      </c>
      <c r="B2212" s="4" t="s">
        <v>5</v>
      </c>
      <c r="C2212" s="4" t="s">
        <v>11</v>
      </c>
      <c r="D2212" s="4" t="s">
        <v>7</v>
      </c>
      <c r="E2212" s="4" t="s">
        <v>15</v>
      </c>
      <c r="F2212" s="4" t="s">
        <v>36</v>
      </c>
      <c r="G2212" s="4" t="s">
        <v>7</v>
      </c>
      <c r="H2212" s="4" t="s">
        <v>7</v>
      </c>
    </row>
    <row r="2213" spans="1:8">
      <c r="A2213" t="n">
        <v>25219</v>
      </c>
      <c r="B2213" s="27" t="n">
        <v>26</v>
      </c>
      <c r="C2213" s="7" t="n">
        <v>3</v>
      </c>
      <c r="D2213" s="7" t="n">
        <v>17</v>
      </c>
      <c r="E2213" s="7" t="n">
        <v>61484</v>
      </c>
      <c r="F2213" s="7" t="s">
        <v>329</v>
      </c>
      <c r="G2213" s="7" t="n">
        <v>2</v>
      </c>
      <c r="H2213" s="7" t="n">
        <v>0</v>
      </c>
    </row>
    <row r="2214" spans="1:8">
      <c r="A2214" t="s">
        <v>4</v>
      </c>
      <c r="B2214" s="4" t="s">
        <v>5</v>
      </c>
    </row>
    <row r="2215" spans="1:8">
      <c r="A2215" t="n">
        <v>25266</v>
      </c>
      <c r="B2215" s="28" t="n">
        <v>28</v>
      </c>
    </row>
    <row r="2216" spans="1:8">
      <c r="A2216" t="s">
        <v>4</v>
      </c>
      <c r="B2216" s="4" t="s">
        <v>5</v>
      </c>
      <c r="C2216" s="4" t="s">
        <v>7</v>
      </c>
      <c r="D2216" s="4" t="s">
        <v>11</v>
      </c>
      <c r="E2216" s="4" t="s">
        <v>8</v>
      </c>
    </row>
    <row r="2217" spans="1:8">
      <c r="A2217" t="n">
        <v>25267</v>
      </c>
      <c r="B2217" s="26" t="n">
        <v>51</v>
      </c>
      <c r="C2217" s="7" t="n">
        <v>4</v>
      </c>
      <c r="D2217" s="7" t="n">
        <v>7039</v>
      </c>
      <c r="E2217" s="7" t="s">
        <v>330</v>
      </c>
    </row>
    <row r="2218" spans="1:8">
      <c r="A2218" t="s">
        <v>4</v>
      </c>
      <c r="B2218" s="4" t="s">
        <v>5</v>
      </c>
      <c r="C2218" s="4" t="s">
        <v>11</v>
      </c>
    </row>
    <row r="2219" spans="1:8">
      <c r="A2219" t="n">
        <v>25281</v>
      </c>
      <c r="B2219" s="24" t="n">
        <v>16</v>
      </c>
      <c r="C2219" s="7" t="n">
        <v>0</v>
      </c>
    </row>
    <row r="2220" spans="1:8">
      <c r="A2220" t="s">
        <v>4</v>
      </c>
      <c r="B2220" s="4" t="s">
        <v>5</v>
      </c>
      <c r="C2220" s="4" t="s">
        <v>11</v>
      </c>
      <c r="D2220" s="4" t="s">
        <v>7</v>
      </c>
      <c r="E2220" s="4" t="s">
        <v>15</v>
      </c>
      <c r="F2220" s="4" t="s">
        <v>36</v>
      </c>
      <c r="G2220" s="4" t="s">
        <v>7</v>
      </c>
      <c r="H2220" s="4" t="s">
        <v>7</v>
      </c>
    </row>
    <row r="2221" spans="1:8">
      <c r="A2221" t="n">
        <v>25284</v>
      </c>
      <c r="B2221" s="27" t="n">
        <v>26</v>
      </c>
      <c r="C2221" s="7" t="n">
        <v>7039</v>
      </c>
      <c r="D2221" s="7" t="n">
        <v>17</v>
      </c>
      <c r="E2221" s="7" t="n">
        <v>61485</v>
      </c>
      <c r="F2221" s="7" t="s">
        <v>331</v>
      </c>
      <c r="G2221" s="7" t="n">
        <v>2</v>
      </c>
      <c r="H2221" s="7" t="n">
        <v>0</v>
      </c>
    </row>
    <row r="2222" spans="1:8">
      <c r="A2222" t="s">
        <v>4</v>
      </c>
      <c r="B2222" s="4" t="s">
        <v>5</v>
      </c>
    </row>
    <row r="2223" spans="1:8">
      <c r="A2223" t="n">
        <v>25344</v>
      </c>
      <c r="B2223" s="28" t="n">
        <v>28</v>
      </c>
    </row>
    <row r="2224" spans="1:8">
      <c r="A2224" t="s">
        <v>4</v>
      </c>
      <c r="B2224" s="4" t="s">
        <v>5</v>
      </c>
      <c r="C2224" s="4" t="s">
        <v>11</v>
      </c>
      <c r="D2224" s="4" t="s">
        <v>7</v>
      </c>
    </row>
    <row r="2225" spans="1:8">
      <c r="A2225" t="n">
        <v>25345</v>
      </c>
      <c r="B2225" s="52" t="n">
        <v>89</v>
      </c>
      <c r="C2225" s="7" t="n">
        <v>65533</v>
      </c>
      <c r="D2225" s="7" t="n">
        <v>1</v>
      </c>
    </row>
    <row r="2226" spans="1:8">
      <c r="A2226" t="s">
        <v>4</v>
      </c>
      <c r="B2226" s="4" t="s">
        <v>5</v>
      </c>
      <c r="C2226" s="4" t="s">
        <v>7</v>
      </c>
      <c r="D2226" s="4" t="s">
        <v>11</v>
      </c>
      <c r="E2226" s="4" t="s">
        <v>8</v>
      </c>
      <c r="F2226" s="4" t="s">
        <v>8</v>
      </c>
      <c r="G2226" s="4" t="s">
        <v>8</v>
      </c>
      <c r="H2226" s="4" t="s">
        <v>8</v>
      </c>
    </row>
    <row r="2227" spans="1:8">
      <c r="A2227" t="n">
        <v>25349</v>
      </c>
      <c r="B2227" s="26" t="n">
        <v>51</v>
      </c>
      <c r="C2227" s="7" t="n">
        <v>3</v>
      </c>
      <c r="D2227" s="7" t="n">
        <v>7039</v>
      </c>
      <c r="E2227" s="7" t="s">
        <v>332</v>
      </c>
      <c r="F2227" s="7" t="s">
        <v>307</v>
      </c>
      <c r="G2227" s="7" t="s">
        <v>261</v>
      </c>
      <c r="H2227" s="7" t="s">
        <v>260</v>
      </c>
    </row>
    <row r="2228" spans="1:8">
      <c r="A2228" t="s">
        <v>4</v>
      </c>
      <c r="B2228" s="4" t="s">
        <v>5</v>
      </c>
      <c r="C2228" s="4" t="s">
        <v>11</v>
      </c>
      <c r="D2228" s="4" t="s">
        <v>7</v>
      </c>
      <c r="E2228" s="4" t="s">
        <v>8</v>
      </c>
      <c r="F2228" s="4" t="s">
        <v>13</v>
      </c>
      <c r="G2228" s="4" t="s">
        <v>13</v>
      </c>
      <c r="H2228" s="4" t="s">
        <v>13</v>
      </c>
    </row>
    <row r="2229" spans="1:8">
      <c r="A2229" t="n">
        <v>25370</v>
      </c>
      <c r="B2229" s="21" t="n">
        <v>48</v>
      </c>
      <c r="C2229" s="7" t="n">
        <v>7039</v>
      </c>
      <c r="D2229" s="7" t="n">
        <v>0</v>
      </c>
      <c r="E2229" s="7" t="s">
        <v>241</v>
      </c>
      <c r="F2229" s="7" t="n">
        <v>-1</v>
      </c>
      <c r="G2229" s="7" t="n">
        <v>1</v>
      </c>
      <c r="H2229" s="7" t="n">
        <v>0</v>
      </c>
    </row>
    <row r="2230" spans="1:8">
      <c r="A2230" t="s">
        <v>4</v>
      </c>
      <c r="B2230" s="4" t="s">
        <v>5</v>
      </c>
      <c r="C2230" s="4" t="s">
        <v>11</v>
      </c>
    </row>
    <row r="2231" spans="1:8">
      <c r="A2231" t="n">
        <v>25399</v>
      </c>
      <c r="B2231" s="24" t="n">
        <v>16</v>
      </c>
      <c r="C2231" s="7" t="n">
        <v>800</v>
      </c>
    </row>
    <row r="2232" spans="1:8">
      <c r="A2232" t="s">
        <v>4</v>
      </c>
      <c r="B2232" s="4" t="s">
        <v>5</v>
      </c>
      <c r="C2232" s="4" t="s">
        <v>7</v>
      </c>
      <c r="D2232" s="4" t="s">
        <v>11</v>
      </c>
      <c r="E2232" s="4" t="s">
        <v>8</v>
      </c>
    </row>
    <row r="2233" spans="1:8">
      <c r="A2233" t="n">
        <v>25402</v>
      </c>
      <c r="B2233" s="26" t="n">
        <v>51</v>
      </c>
      <c r="C2233" s="7" t="n">
        <v>4</v>
      </c>
      <c r="D2233" s="7" t="n">
        <v>7039</v>
      </c>
      <c r="E2233" s="7" t="s">
        <v>333</v>
      </c>
    </row>
    <row r="2234" spans="1:8">
      <c r="A2234" t="s">
        <v>4</v>
      </c>
      <c r="B2234" s="4" t="s">
        <v>5</v>
      </c>
      <c r="C2234" s="4" t="s">
        <v>11</v>
      </c>
    </row>
    <row r="2235" spans="1:8">
      <c r="A2235" t="n">
        <v>25416</v>
      </c>
      <c r="B2235" s="24" t="n">
        <v>16</v>
      </c>
      <c r="C2235" s="7" t="n">
        <v>0</v>
      </c>
    </row>
    <row r="2236" spans="1:8">
      <c r="A2236" t="s">
        <v>4</v>
      </c>
      <c r="B2236" s="4" t="s">
        <v>5</v>
      </c>
      <c r="C2236" s="4" t="s">
        <v>11</v>
      </c>
      <c r="D2236" s="4" t="s">
        <v>7</v>
      </c>
      <c r="E2236" s="4" t="s">
        <v>15</v>
      </c>
      <c r="F2236" s="4" t="s">
        <v>36</v>
      </c>
      <c r="G2236" s="4" t="s">
        <v>7</v>
      </c>
      <c r="H2236" s="4" t="s">
        <v>7</v>
      </c>
    </row>
    <row r="2237" spans="1:8">
      <c r="A2237" t="n">
        <v>25419</v>
      </c>
      <c r="B2237" s="27" t="n">
        <v>26</v>
      </c>
      <c r="C2237" s="7" t="n">
        <v>7039</v>
      </c>
      <c r="D2237" s="7" t="n">
        <v>17</v>
      </c>
      <c r="E2237" s="7" t="n">
        <v>61486</v>
      </c>
      <c r="F2237" s="7" t="s">
        <v>334</v>
      </c>
      <c r="G2237" s="7" t="n">
        <v>2</v>
      </c>
      <c r="H2237" s="7" t="n">
        <v>0</v>
      </c>
    </row>
    <row r="2238" spans="1:8">
      <c r="A2238" t="s">
        <v>4</v>
      </c>
      <c r="B2238" s="4" t="s">
        <v>5</v>
      </c>
    </row>
    <row r="2239" spans="1:8">
      <c r="A2239" t="n">
        <v>25508</v>
      </c>
      <c r="B2239" s="28" t="n">
        <v>28</v>
      </c>
    </row>
    <row r="2240" spans="1:8">
      <c r="A2240" t="s">
        <v>4</v>
      </c>
      <c r="B2240" s="4" t="s">
        <v>5</v>
      </c>
      <c r="C2240" s="4" t="s">
        <v>11</v>
      </c>
      <c r="D2240" s="4" t="s">
        <v>7</v>
      </c>
    </row>
    <row r="2241" spans="1:8">
      <c r="A2241" t="n">
        <v>25509</v>
      </c>
      <c r="B2241" s="52" t="n">
        <v>89</v>
      </c>
      <c r="C2241" s="7" t="n">
        <v>65533</v>
      </c>
      <c r="D2241" s="7" t="n">
        <v>1</v>
      </c>
    </row>
    <row r="2242" spans="1:8">
      <c r="A2242" t="s">
        <v>4</v>
      </c>
      <c r="B2242" s="4" t="s">
        <v>5</v>
      </c>
      <c r="C2242" s="4" t="s">
        <v>11</v>
      </c>
      <c r="D2242" s="4" t="s">
        <v>7</v>
      </c>
      <c r="E2242" s="4" t="s">
        <v>13</v>
      </c>
      <c r="F2242" s="4" t="s">
        <v>11</v>
      </c>
    </row>
    <row r="2243" spans="1:8">
      <c r="A2243" t="n">
        <v>25513</v>
      </c>
      <c r="B2243" s="45" t="n">
        <v>59</v>
      </c>
      <c r="C2243" s="7" t="n">
        <v>3</v>
      </c>
      <c r="D2243" s="7" t="n">
        <v>1</v>
      </c>
      <c r="E2243" s="7" t="n">
        <v>0.150000005960464</v>
      </c>
      <c r="F2243" s="7" t="n">
        <v>0</v>
      </c>
    </row>
    <row r="2244" spans="1:8">
      <c r="A2244" t="s">
        <v>4</v>
      </c>
      <c r="B2244" s="4" t="s">
        <v>5</v>
      </c>
      <c r="C2244" s="4" t="s">
        <v>11</v>
      </c>
    </row>
    <row r="2245" spans="1:8">
      <c r="A2245" t="n">
        <v>25523</v>
      </c>
      <c r="B2245" s="24" t="n">
        <v>16</v>
      </c>
      <c r="C2245" s="7" t="n">
        <v>1000</v>
      </c>
    </row>
    <row r="2246" spans="1:8">
      <c r="A2246" t="s">
        <v>4</v>
      </c>
      <c r="B2246" s="4" t="s">
        <v>5</v>
      </c>
      <c r="C2246" s="4" t="s">
        <v>11</v>
      </c>
      <c r="D2246" s="4" t="s">
        <v>11</v>
      </c>
      <c r="E2246" s="4" t="s">
        <v>11</v>
      </c>
    </row>
    <row r="2247" spans="1:8">
      <c r="A2247" t="n">
        <v>25526</v>
      </c>
      <c r="B2247" s="31" t="n">
        <v>61</v>
      </c>
      <c r="C2247" s="7" t="n">
        <v>3</v>
      </c>
      <c r="D2247" s="7" t="n">
        <v>7039</v>
      </c>
      <c r="E2247" s="7" t="n">
        <v>1000</v>
      </c>
    </row>
    <row r="2248" spans="1:8">
      <c r="A2248" t="s">
        <v>4</v>
      </c>
      <c r="B2248" s="4" t="s">
        <v>5</v>
      </c>
      <c r="C2248" s="4" t="s">
        <v>11</v>
      </c>
    </row>
    <row r="2249" spans="1:8">
      <c r="A2249" t="n">
        <v>25533</v>
      </c>
      <c r="B2249" s="24" t="n">
        <v>16</v>
      </c>
      <c r="C2249" s="7" t="n">
        <v>300</v>
      </c>
    </row>
    <row r="2250" spans="1:8">
      <c r="A2250" t="s">
        <v>4</v>
      </c>
      <c r="B2250" s="4" t="s">
        <v>5</v>
      </c>
      <c r="C2250" s="4" t="s">
        <v>7</v>
      </c>
      <c r="D2250" s="4" t="s">
        <v>11</v>
      </c>
      <c r="E2250" s="4" t="s">
        <v>8</v>
      </c>
    </row>
    <row r="2251" spans="1:8">
      <c r="A2251" t="n">
        <v>25536</v>
      </c>
      <c r="B2251" s="26" t="n">
        <v>51</v>
      </c>
      <c r="C2251" s="7" t="n">
        <v>4</v>
      </c>
      <c r="D2251" s="7" t="n">
        <v>3</v>
      </c>
      <c r="E2251" s="7" t="s">
        <v>100</v>
      </c>
    </row>
    <row r="2252" spans="1:8">
      <c r="A2252" t="s">
        <v>4</v>
      </c>
      <c r="B2252" s="4" t="s">
        <v>5</v>
      </c>
      <c r="C2252" s="4" t="s">
        <v>11</v>
      </c>
    </row>
    <row r="2253" spans="1:8">
      <c r="A2253" t="n">
        <v>25549</v>
      </c>
      <c r="B2253" s="24" t="n">
        <v>16</v>
      </c>
      <c r="C2253" s="7" t="n">
        <v>0</v>
      </c>
    </row>
    <row r="2254" spans="1:8">
      <c r="A2254" t="s">
        <v>4</v>
      </c>
      <c r="B2254" s="4" t="s">
        <v>5</v>
      </c>
      <c r="C2254" s="4" t="s">
        <v>11</v>
      </c>
      <c r="D2254" s="4" t="s">
        <v>7</v>
      </c>
      <c r="E2254" s="4" t="s">
        <v>15</v>
      </c>
      <c r="F2254" s="4" t="s">
        <v>36</v>
      </c>
      <c r="G2254" s="4" t="s">
        <v>7</v>
      </c>
      <c r="H2254" s="4" t="s">
        <v>7</v>
      </c>
    </row>
    <row r="2255" spans="1:8">
      <c r="A2255" t="n">
        <v>25552</v>
      </c>
      <c r="B2255" s="27" t="n">
        <v>26</v>
      </c>
      <c r="C2255" s="7" t="n">
        <v>3</v>
      </c>
      <c r="D2255" s="7" t="n">
        <v>17</v>
      </c>
      <c r="E2255" s="7" t="n">
        <v>61487</v>
      </c>
      <c r="F2255" s="7" t="s">
        <v>335</v>
      </c>
      <c r="G2255" s="7" t="n">
        <v>2</v>
      </c>
      <c r="H2255" s="7" t="n">
        <v>0</v>
      </c>
    </row>
    <row r="2256" spans="1:8">
      <c r="A2256" t="s">
        <v>4</v>
      </c>
      <c r="B2256" s="4" t="s">
        <v>5</v>
      </c>
    </row>
    <row r="2257" spans="1:8">
      <c r="A2257" t="n">
        <v>25597</v>
      </c>
      <c r="B2257" s="28" t="n">
        <v>28</v>
      </c>
    </row>
    <row r="2258" spans="1:8">
      <c r="A2258" t="s">
        <v>4</v>
      </c>
      <c r="B2258" s="4" t="s">
        <v>5</v>
      </c>
      <c r="C2258" s="4" t="s">
        <v>11</v>
      </c>
      <c r="D2258" s="4" t="s">
        <v>7</v>
      </c>
    </row>
    <row r="2259" spans="1:8">
      <c r="A2259" t="n">
        <v>25598</v>
      </c>
      <c r="B2259" s="52" t="n">
        <v>89</v>
      </c>
      <c r="C2259" s="7" t="n">
        <v>65533</v>
      </c>
      <c r="D2259" s="7" t="n">
        <v>1</v>
      </c>
    </row>
    <row r="2260" spans="1:8">
      <c r="A2260" t="s">
        <v>4</v>
      </c>
      <c r="B2260" s="4" t="s">
        <v>5</v>
      </c>
      <c r="C2260" s="4" t="s">
        <v>7</v>
      </c>
      <c r="D2260" s="4" t="s">
        <v>11</v>
      </c>
      <c r="E2260" s="4" t="s">
        <v>13</v>
      </c>
    </row>
    <row r="2261" spans="1:8">
      <c r="A2261" t="n">
        <v>25602</v>
      </c>
      <c r="B2261" s="39" t="n">
        <v>58</v>
      </c>
      <c r="C2261" s="7" t="n">
        <v>101</v>
      </c>
      <c r="D2261" s="7" t="n">
        <v>300</v>
      </c>
      <c r="E2261" s="7" t="n">
        <v>1</v>
      </c>
    </row>
    <row r="2262" spans="1:8">
      <c r="A2262" t="s">
        <v>4</v>
      </c>
      <c r="B2262" s="4" t="s">
        <v>5</v>
      </c>
      <c r="C2262" s="4" t="s">
        <v>7</v>
      </c>
      <c r="D2262" s="4" t="s">
        <v>11</v>
      </c>
    </row>
    <row r="2263" spans="1:8">
      <c r="A2263" t="n">
        <v>25610</v>
      </c>
      <c r="B2263" s="39" t="n">
        <v>58</v>
      </c>
      <c r="C2263" s="7" t="n">
        <v>254</v>
      </c>
      <c r="D2263" s="7" t="n">
        <v>0</v>
      </c>
    </row>
    <row r="2264" spans="1:8">
      <c r="A2264" t="s">
        <v>4</v>
      </c>
      <c r="B2264" s="4" t="s">
        <v>5</v>
      </c>
      <c r="C2264" s="4" t="s">
        <v>11</v>
      </c>
      <c r="D2264" s="4" t="s">
        <v>15</v>
      </c>
    </row>
    <row r="2265" spans="1:8">
      <c r="A2265" t="n">
        <v>25614</v>
      </c>
      <c r="B2265" s="56" t="n">
        <v>44</v>
      </c>
      <c r="C2265" s="7" t="n">
        <v>32</v>
      </c>
      <c r="D2265" s="7" t="n">
        <v>1</v>
      </c>
    </row>
    <row r="2266" spans="1:8">
      <c r="A2266" t="s">
        <v>4</v>
      </c>
      <c r="B2266" s="4" t="s">
        <v>5</v>
      </c>
      <c r="C2266" s="4" t="s">
        <v>7</v>
      </c>
      <c r="D2266" s="4" t="s">
        <v>7</v>
      </c>
      <c r="E2266" s="4" t="s">
        <v>13</v>
      </c>
      <c r="F2266" s="4" t="s">
        <v>13</v>
      </c>
      <c r="G2266" s="4" t="s">
        <v>13</v>
      </c>
      <c r="H2266" s="4" t="s">
        <v>11</v>
      </c>
    </row>
    <row r="2267" spans="1:8">
      <c r="A2267" t="n">
        <v>25621</v>
      </c>
      <c r="B2267" s="51" t="n">
        <v>45</v>
      </c>
      <c r="C2267" s="7" t="n">
        <v>2</v>
      </c>
      <c r="D2267" s="7" t="n">
        <v>3</v>
      </c>
      <c r="E2267" s="7" t="n">
        <v>0.439999997615814</v>
      </c>
      <c r="F2267" s="7" t="n">
        <v>1.50999999046326</v>
      </c>
      <c r="G2267" s="7" t="n">
        <v>-6.65000009536743</v>
      </c>
      <c r="H2267" s="7" t="n">
        <v>0</v>
      </c>
    </row>
    <row r="2268" spans="1:8">
      <c r="A2268" t="s">
        <v>4</v>
      </c>
      <c r="B2268" s="4" t="s">
        <v>5</v>
      </c>
      <c r="C2268" s="4" t="s">
        <v>7</v>
      </c>
      <c r="D2268" s="4" t="s">
        <v>7</v>
      </c>
      <c r="E2268" s="4" t="s">
        <v>13</v>
      </c>
      <c r="F2268" s="4" t="s">
        <v>13</v>
      </c>
      <c r="G2268" s="4" t="s">
        <v>13</v>
      </c>
      <c r="H2268" s="4" t="s">
        <v>11</v>
      </c>
      <c r="I2268" s="4" t="s">
        <v>7</v>
      </c>
    </row>
    <row r="2269" spans="1:8">
      <c r="A2269" t="n">
        <v>25638</v>
      </c>
      <c r="B2269" s="51" t="n">
        <v>45</v>
      </c>
      <c r="C2269" s="7" t="n">
        <v>4</v>
      </c>
      <c r="D2269" s="7" t="n">
        <v>3</v>
      </c>
      <c r="E2269" s="7" t="n">
        <v>2.66000008583069</v>
      </c>
      <c r="F2269" s="7" t="n">
        <v>161.169998168945</v>
      </c>
      <c r="G2269" s="7" t="n">
        <v>4</v>
      </c>
      <c r="H2269" s="7" t="n">
        <v>0</v>
      </c>
      <c r="I2269" s="7" t="n">
        <v>0</v>
      </c>
    </row>
    <row r="2270" spans="1:8">
      <c r="A2270" t="s">
        <v>4</v>
      </c>
      <c r="B2270" s="4" t="s">
        <v>5</v>
      </c>
      <c r="C2270" s="4" t="s">
        <v>7</v>
      </c>
      <c r="D2270" s="4" t="s">
        <v>7</v>
      </c>
      <c r="E2270" s="4" t="s">
        <v>13</v>
      </c>
      <c r="F2270" s="4" t="s">
        <v>11</v>
      </c>
    </row>
    <row r="2271" spans="1:8">
      <c r="A2271" t="n">
        <v>25656</v>
      </c>
      <c r="B2271" s="51" t="n">
        <v>45</v>
      </c>
      <c r="C2271" s="7" t="n">
        <v>5</v>
      </c>
      <c r="D2271" s="7" t="n">
        <v>3</v>
      </c>
      <c r="E2271" s="7" t="n">
        <v>1</v>
      </c>
      <c r="F2271" s="7" t="n">
        <v>0</v>
      </c>
    </row>
    <row r="2272" spans="1:8">
      <c r="A2272" t="s">
        <v>4</v>
      </c>
      <c r="B2272" s="4" t="s">
        <v>5</v>
      </c>
      <c r="C2272" s="4" t="s">
        <v>7</v>
      </c>
      <c r="D2272" s="4" t="s">
        <v>7</v>
      </c>
      <c r="E2272" s="4" t="s">
        <v>13</v>
      </c>
      <c r="F2272" s="4" t="s">
        <v>11</v>
      </c>
    </row>
    <row r="2273" spans="1:9">
      <c r="A2273" t="n">
        <v>25665</v>
      </c>
      <c r="B2273" s="51" t="n">
        <v>45</v>
      </c>
      <c r="C2273" s="7" t="n">
        <v>11</v>
      </c>
      <c r="D2273" s="7" t="n">
        <v>3</v>
      </c>
      <c r="E2273" s="7" t="n">
        <v>34</v>
      </c>
      <c r="F2273" s="7" t="n">
        <v>0</v>
      </c>
    </row>
    <row r="2274" spans="1:9">
      <c r="A2274" t="s">
        <v>4</v>
      </c>
      <c r="B2274" s="4" t="s">
        <v>5</v>
      </c>
      <c r="C2274" s="4" t="s">
        <v>11</v>
      </c>
      <c r="D2274" s="4" t="s">
        <v>11</v>
      </c>
      <c r="E2274" s="4" t="s">
        <v>11</v>
      </c>
    </row>
    <row r="2275" spans="1:9">
      <c r="A2275" t="n">
        <v>25674</v>
      </c>
      <c r="B2275" s="31" t="n">
        <v>61</v>
      </c>
      <c r="C2275" s="7" t="n">
        <v>7039</v>
      </c>
      <c r="D2275" s="7" t="n">
        <v>65533</v>
      </c>
      <c r="E2275" s="7" t="n">
        <v>0</v>
      </c>
    </row>
    <row r="2276" spans="1:9">
      <c r="A2276" t="s">
        <v>4</v>
      </c>
      <c r="B2276" s="4" t="s">
        <v>5</v>
      </c>
      <c r="C2276" s="4" t="s">
        <v>7</v>
      </c>
      <c r="D2276" s="4" t="s">
        <v>11</v>
      </c>
    </row>
    <row r="2277" spans="1:9">
      <c r="A2277" t="n">
        <v>25681</v>
      </c>
      <c r="B2277" s="39" t="n">
        <v>58</v>
      </c>
      <c r="C2277" s="7" t="n">
        <v>255</v>
      </c>
      <c r="D2277" s="7" t="n">
        <v>0</v>
      </c>
    </row>
    <row r="2278" spans="1:9">
      <c r="A2278" t="s">
        <v>4</v>
      </c>
      <c r="B2278" s="4" t="s">
        <v>5</v>
      </c>
      <c r="C2278" s="4" t="s">
        <v>11</v>
      </c>
      <c r="D2278" s="4" t="s">
        <v>11</v>
      </c>
      <c r="E2278" s="4" t="s">
        <v>11</v>
      </c>
    </row>
    <row r="2279" spans="1:9">
      <c r="A2279" t="n">
        <v>25685</v>
      </c>
      <c r="B2279" s="31" t="n">
        <v>61</v>
      </c>
      <c r="C2279" s="7" t="n">
        <v>3</v>
      </c>
      <c r="D2279" s="7" t="n">
        <v>7038</v>
      </c>
      <c r="E2279" s="7" t="n">
        <v>1000</v>
      </c>
    </row>
    <row r="2280" spans="1:9">
      <c r="A2280" t="s">
        <v>4</v>
      </c>
      <c r="B2280" s="4" t="s">
        <v>5</v>
      </c>
      <c r="C2280" s="4" t="s">
        <v>11</v>
      </c>
      <c r="D2280" s="4" t="s">
        <v>7</v>
      </c>
      <c r="E2280" s="4" t="s">
        <v>8</v>
      </c>
      <c r="F2280" s="4" t="s">
        <v>13</v>
      </c>
      <c r="G2280" s="4" t="s">
        <v>13</v>
      </c>
      <c r="H2280" s="4" t="s">
        <v>13</v>
      </c>
    </row>
    <row r="2281" spans="1:9">
      <c r="A2281" t="n">
        <v>25692</v>
      </c>
      <c r="B2281" s="21" t="n">
        <v>48</v>
      </c>
      <c r="C2281" s="7" t="n">
        <v>7038</v>
      </c>
      <c r="D2281" s="7" t="n">
        <v>0</v>
      </c>
      <c r="E2281" s="7" t="s">
        <v>243</v>
      </c>
      <c r="F2281" s="7" t="n">
        <v>-1</v>
      </c>
      <c r="G2281" s="7" t="n">
        <v>1</v>
      </c>
      <c r="H2281" s="7" t="n">
        <v>0</v>
      </c>
    </row>
    <row r="2282" spans="1:9">
      <c r="A2282" t="s">
        <v>4</v>
      </c>
      <c r="B2282" s="4" t="s">
        <v>5</v>
      </c>
      <c r="C2282" s="4" t="s">
        <v>11</v>
      </c>
    </row>
    <row r="2283" spans="1:9">
      <c r="A2283" t="n">
        <v>25723</v>
      </c>
      <c r="B2283" s="24" t="n">
        <v>16</v>
      </c>
      <c r="C2283" s="7" t="n">
        <v>500</v>
      </c>
    </row>
    <row r="2284" spans="1:9">
      <c r="A2284" t="s">
        <v>4</v>
      </c>
      <c r="B2284" s="4" t="s">
        <v>5</v>
      </c>
      <c r="C2284" s="4" t="s">
        <v>7</v>
      </c>
      <c r="D2284" s="4" t="s">
        <v>11</v>
      </c>
      <c r="E2284" s="4" t="s">
        <v>8</v>
      </c>
    </row>
    <row r="2285" spans="1:9">
      <c r="A2285" t="n">
        <v>25726</v>
      </c>
      <c r="B2285" s="26" t="n">
        <v>51</v>
      </c>
      <c r="C2285" s="7" t="n">
        <v>4</v>
      </c>
      <c r="D2285" s="7" t="n">
        <v>7038</v>
      </c>
      <c r="E2285" s="7" t="s">
        <v>82</v>
      </c>
    </row>
    <row r="2286" spans="1:9">
      <c r="A2286" t="s">
        <v>4</v>
      </c>
      <c r="B2286" s="4" t="s">
        <v>5</v>
      </c>
      <c r="C2286" s="4" t="s">
        <v>11</v>
      </c>
    </row>
    <row r="2287" spans="1:9">
      <c r="A2287" t="n">
        <v>25740</v>
      </c>
      <c r="B2287" s="24" t="n">
        <v>16</v>
      </c>
      <c r="C2287" s="7" t="n">
        <v>0</v>
      </c>
    </row>
    <row r="2288" spans="1:9">
      <c r="A2288" t="s">
        <v>4</v>
      </c>
      <c r="B2288" s="4" t="s">
        <v>5</v>
      </c>
      <c r="C2288" s="4" t="s">
        <v>11</v>
      </c>
      <c r="D2288" s="4" t="s">
        <v>7</v>
      </c>
      <c r="E2288" s="4" t="s">
        <v>15</v>
      </c>
      <c r="F2288" s="4" t="s">
        <v>36</v>
      </c>
      <c r="G2288" s="4" t="s">
        <v>7</v>
      </c>
      <c r="H2288" s="4" t="s">
        <v>7</v>
      </c>
    </row>
    <row r="2289" spans="1:8">
      <c r="A2289" t="n">
        <v>25743</v>
      </c>
      <c r="B2289" s="27" t="n">
        <v>26</v>
      </c>
      <c r="C2289" s="7" t="n">
        <v>7038</v>
      </c>
      <c r="D2289" s="7" t="n">
        <v>17</v>
      </c>
      <c r="E2289" s="7" t="n">
        <v>61488</v>
      </c>
      <c r="F2289" s="7" t="s">
        <v>336</v>
      </c>
      <c r="G2289" s="7" t="n">
        <v>2</v>
      </c>
      <c r="H2289" s="7" t="n">
        <v>0</v>
      </c>
    </row>
    <row r="2290" spans="1:8">
      <c r="A2290" t="s">
        <v>4</v>
      </c>
      <c r="B2290" s="4" t="s">
        <v>5</v>
      </c>
    </row>
    <row r="2291" spans="1:8">
      <c r="A2291" t="n">
        <v>25849</v>
      </c>
      <c r="B2291" s="28" t="n">
        <v>28</v>
      </c>
    </row>
    <row r="2292" spans="1:8">
      <c r="A2292" t="s">
        <v>4</v>
      </c>
      <c r="B2292" s="4" t="s">
        <v>5</v>
      </c>
      <c r="C2292" s="4" t="s">
        <v>7</v>
      </c>
      <c r="D2292" s="4" t="s">
        <v>11</v>
      </c>
      <c r="E2292" s="4" t="s">
        <v>11</v>
      </c>
      <c r="F2292" s="4" t="s">
        <v>7</v>
      </c>
    </row>
    <row r="2293" spans="1:8">
      <c r="A2293" t="n">
        <v>25850</v>
      </c>
      <c r="B2293" s="41" t="n">
        <v>25</v>
      </c>
      <c r="C2293" s="7" t="n">
        <v>1</v>
      </c>
      <c r="D2293" s="7" t="n">
        <v>60</v>
      </c>
      <c r="E2293" s="7" t="n">
        <v>640</v>
      </c>
      <c r="F2293" s="7" t="n">
        <v>2</v>
      </c>
    </row>
    <row r="2294" spans="1:8">
      <c r="A2294" t="s">
        <v>4</v>
      </c>
      <c r="B2294" s="4" t="s">
        <v>5</v>
      </c>
      <c r="C2294" s="4" t="s">
        <v>7</v>
      </c>
      <c r="D2294" s="4" t="s">
        <v>11</v>
      </c>
      <c r="E2294" s="4" t="s">
        <v>8</v>
      </c>
    </row>
    <row r="2295" spans="1:8">
      <c r="A2295" t="n">
        <v>25857</v>
      </c>
      <c r="B2295" s="26" t="n">
        <v>51</v>
      </c>
      <c r="C2295" s="7" t="n">
        <v>4</v>
      </c>
      <c r="D2295" s="7" t="n">
        <v>3</v>
      </c>
      <c r="E2295" s="7" t="s">
        <v>337</v>
      </c>
    </row>
    <row r="2296" spans="1:8">
      <c r="A2296" t="s">
        <v>4</v>
      </c>
      <c r="B2296" s="4" t="s">
        <v>5</v>
      </c>
      <c r="C2296" s="4" t="s">
        <v>11</v>
      </c>
    </row>
    <row r="2297" spans="1:8">
      <c r="A2297" t="n">
        <v>25871</v>
      </c>
      <c r="B2297" s="24" t="n">
        <v>16</v>
      </c>
      <c r="C2297" s="7" t="n">
        <v>0</v>
      </c>
    </row>
    <row r="2298" spans="1:8">
      <c r="A2298" t="s">
        <v>4</v>
      </c>
      <c r="B2298" s="4" t="s">
        <v>5</v>
      </c>
      <c r="C2298" s="4" t="s">
        <v>11</v>
      </c>
      <c r="D2298" s="4" t="s">
        <v>7</v>
      </c>
      <c r="E2298" s="4" t="s">
        <v>15</v>
      </c>
      <c r="F2298" s="4" t="s">
        <v>36</v>
      </c>
      <c r="G2298" s="4" t="s">
        <v>7</v>
      </c>
      <c r="H2298" s="4" t="s">
        <v>7</v>
      </c>
    </row>
    <row r="2299" spans="1:8">
      <c r="A2299" t="n">
        <v>25874</v>
      </c>
      <c r="B2299" s="27" t="n">
        <v>26</v>
      </c>
      <c r="C2299" s="7" t="n">
        <v>3</v>
      </c>
      <c r="D2299" s="7" t="n">
        <v>17</v>
      </c>
      <c r="E2299" s="7" t="n">
        <v>61489</v>
      </c>
      <c r="F2299" s="7" t="s">
        <v>338</v>
      </c>
      <c r="G2299" s="7" t="n">
        <v>2</v>
      </c>
      <c r="H2299" s="7" t="n">
        <v>0</v>
      </c>
    </row>
    <row r="2300" spans="1:8">
      <c r="A2300" t="s">
        <v>4</v>
      </c>
      <c r="B2300" s="4" t="s">
        <v>5</v>
      </c>
    </row>
    <row r="2301" spans="1:8">
      <c r="A2301" t="n">
        <v>25892</v>
      </c>
      <c r="B2301" s="28" t="n">
        <v>28</v>
      </c>
    </row>
    <row r="2302" spans="1:8">
      <c r="A2302" t="s">
        <v>4</v>
      </c>
      <c r="B2302" s="4" t="s">
        <v>5</v>
      </c>
      <c r="C2302" s="4" t="s">
        <v>7</v>
      </c>
      <c r="D2302" s="4" t="s">
        <v>11</v>
      </c>
      <c r="E2302" s="4" t="s">
        <v>11</v>
      </c>
      <c r="F2302" s="4" t="s">
        <v>7</v>
      </c>
    </row>
    <row r="2303" spans="1:8">
      <c r="A2303" t="n">
        <v>25893</v>
      </c>
      <c r="B2303" s="41" t="n">
        <v>25</v>
      </c>
      <c r="C2303" s="7" t="n">
        <v>1</v>
      </c>
      <c r="D2303" s="7" t="n">
        <v>65535</v>
      </c>
      <c r="E2303" s="7" t="n">
        <v>65535</v>
      </c>
      <c r="F2303" s="7" t="n">
        <v>0</v>
      </c>
    </row>
    <row r="2304" spans="1:8">
      <c r="A2304" t="s">
        <v>4</v>
      </c>
      <c r="B2304" s="4" t="s">
        <v>5</v>
      </c>
      <c r="C2304" s="4" t="s">
        <v>7</v>
      </c>
      <c r="D2304" s="4" t="s">
        <v>11</v>
      </c>
      <c r="E2304" s="4" t="s">
        <v>8</v>
      </c>
    </row>
    <row r="2305" spans="1:8">
      <c r="A2305" t="n">
        <v>25900</v>
      </c>
      <c r="B2305" s="26" t="n">
        <v>51</v>
      </c>
      <c r="C2305" s="7" t="n">
        <v>4</v>
      </c>
      <c r="D2305" s="7" t="n">
        <v>7038</v>
      </c>
      <c r="E2305" s="7" t="s">
        <v>35</v>
      </c>
    </row>
    <row r="2306" spans="1:8">
      <c r="A2306" t="s">
        <v>4</v>
      </c>
      <c r="B2306" s="4" t="s">
        <v>5</v>
      </c>
      <c r="C2306" s="4" t="s">
        <v>11</v>
      </c>
    </row>
    <row r="2307" spans="1:8">
      <c r="A2307" t="n">
        <v>25913</v>
      </c>
      <c r="B2307" s="24" t="n">
        <v>16</v>
      </c>
      <c r="C2307" s="7" t="n">
        <v>0</v>
      </c>
    </row>
    <row r="2308" spans="1:8">
      <c r="A2308" t="s">
        <v>4</v>
      </c>
      <c r="B2308" s="4" t="s">
        <v>5</v>
      </c>
      <c r="C2308" s="4" t="s">
        <v>11</v>
      </c>
      <c r="D2308" s="4" t="s">
        <v>7</v>
      </c>
      <c r="E2308" s="4" t="s">
        <v>15</v>
      </c>
      <c r="F2308" s="4" t="s">
        <v>36</v>
      </c>
      <c r="G2308" s="4" t="s">
        <v>7</v>
      </c>
      <c r="H2308" s="4" t="s">
        <v>7</v>
      </c>
      <c r="I2308" s="4" t="s">
        <v>7</v>
      </c>
      <c r="J2308" s="4" t="s">
        <v>15</v>
      </c>
      <c r="K2308" s="4" t="s">
        <v>36</v>
      </c>
      <c r="L2308" s="4" t="s">
        <v>7</v>
      </c>
      <c r="M2308" s="4" t="s">
        <v>7</v>
      </c>
      <c r="N2308" s="4" t="s">
        <v>7</v>
      </c>
      <c r="O2308" s="4" t="s">
        <v>15</v>
      </c>
      <c r="P2308" s="4" t="s">
        <v>36</v>
      </c>
      <c r="Q2308" s="4" t="s">
        <v>7</v>
      </c>
      <c r="R2308" s="4" t="s">
        <v>7</v>
      </c>
    </row>
    <row r="2309" spans="1:8">
      <c r="A2309" t="n">
        <v>25916</v>
      </c>
      <c r="B2309" s="27" t="n">
        <v>26</v>
      </c>
      <c r="C2309" s="7" t="n">
        <v>7038</v>
      </c>
      <c r="D2309" s="7" t="n">
        <v>17</v>
      </c>
      <c r="E2309" s="7" t="n">
        <v>61490</v>
      </c>
      <c r="F2309" s="7" t="s">
        <v>339</v>
      </c>
      <c r="G2309" s="7" t="n">
        <v>2</v>
      </c>
      <c r="H2309" s="7" t="n">
        <v>3</v>
      </c>
      <c r="I2309" s="7" t="n">
        <v>17</v>
      </c>
      <c r="J2309" s="7" t="n">
        <v>61491</v>
      </c>
      <c r="K2309" s="7" t="s">
        <v>340</v>
      </c>
      <c r="L2309" s="7" t="n">
        <v>2</v>
      </c>
      <c r="M2309" s="7" t="n">
        <v>3</v>
      </c>
      <c r="N2309" s="7" t="n">
        <v>17</v>
      </c>
      <c r="O2309" s="7" t="n">
        <v>61492</v>
      </c>
      <c r="P2309" s="7" t="s">
        <v>341</v>
      </c>
      <c r="Q2309" s="7" t="n">
        <v>2</v>
      </c>
      <c r="R2309" s="7" t="n">
        <v>0</v>
      </c>
    </row>
    <row r="2310" spans="1:8">
      <c r="A2310" t="s">
        <v>4</v>
      </c>
      <c r="B2310" s="4" t="s">
        <v>5</v>
      </c>
    </row>
    <row r="2311" spans="1:8">
      <c r="A2311" t="n">
        <v>26179</v>
      </c>
      <c r="B2311" s="28" t="n">
        <v>28</v>
      </c>
    </row>
    <row r="2312" spans="1:8">
      <c r="A2312" t="s">
        <v>4</v>
      </c>
      <c r="B2312" s="4" t="s">
        <v>5</v>
      </c>
      <c r="C2312" s="4" t="s">
        <v>11</v>
      </c>
      <c r="D2312" s="4" t="s">
        <v>7</v>
      </c>
    </row>
    <row r="2313" spans="1:8">
      <c r="A2313" t="n">
        <v>26180</v>
      </c>
      <c r="B2313" s="52" t="n">
        <v>89</v>
      </c>
      <c r="C2313" s="7" t="n">
        <v>65533</v>
      </c>
      <c r="D2313" s="7" t="n">
        <v>1</v>
      </c>
    </row>
    <row r="2314" spans="1:8">
      <c r="A2314" t="s">
        <v>4</v>
      </c>
      <c r="B2314" s="4" t="s">
        <v>5</v>
      </c>
      <c r="C2314" s="4" t="s">
        <v>7</v>
      </c>
      <c r="D2314" s="4" t="s">
        <v>11</v>
      </c>
      <c r="E2314" s="4" t="s">
        <v>8</v>
      </c>
    </row>
    <row r="2315" spans="1:8">
      <c r="A2315" t="n">
        <v>26184</v>
      </c>
      <c r="B2315" s="26" t="n">
        <v>51</v>
      </c>
      <c r="C2315" s="7" t="n">
        <v>4</v>
      </c>
      <c r="D2315" s="7" t="n">
        <v>7039</v>
      </c>
      <c r="E2315" s="7" t="s">
        <v>342</v>
      </c>
    </row>
    <row r="2316" spans="1:8">
      <c r="A2316" t="s">
        <v>4</v>
      </c>
      <c r="B2316" s="4" t="s">
        <v>5</v>
      </c>
      <c r="C2316" s="4" t="s">
        <v>11</v>
      </c>
    </row>
    <row r="2317" spans="1:8">
      <c r="A2317" t="n">
        <v>26197</v>
      </c>
      <c r="B2317" s="24" t="n">
        <v>16</v>
      </c>
      <c r="C2317" s="7" t="n">
        <v>0</v>
      </c>
    </row>
    <row r="2318" spans="1:8">
      <c r="A2318" t="s">
        <v>4</v>
      </c>
      <c r="B2318" s="4" t="s">
        <v>5</v>
      </c>
      <c r="C2318" s="4" t="s">
        <v>11</v>
      </c>
      <c r="D2318" s="4" t="s">
        <v>7</v>
      </c>
      <c r="E2318" s="4" t="s">
        <v>15</v>
      </c>
      <c r="F2318" s="4" t="s">
        <v>36</v>
      </c>
      <c r="G2318" s="4" t="s">
        <v>7</v>
      </c>
      <c r="H2318" s="4" t="s">
        <v>7</v>
      </c>
      <c r="I2318" s="4" t="s">
        <v>7</v>
      </c>
      <c r="J2318" s="4" t="s">
        <v>15</v>
      </c>
      <c r="K2318" s="4" t="s">
        <v>36</v>
      </c>
      <c r="L2318" s="4" t="s">
        <v>7</v>
      </c>
      <c r="M2318" s="4" t="s">
        <v>7</v>
      </c>
      <c r="N2318" s="4" t="s">
        <v>7</v>
      </c>
      <c r="O2318" s="4" t="s">
        <v>15</v>
      </c>
      <c r="P2318" s="4" t="s">
        <v>36</v>
      </c>
      <c r="Q2318" s="4" t="s">
        <v>7</v>
      </c>
      <c r="R2318" s="4" t="s">
        <v>7</v>
      </c>
      <c r="S2318" s="4" t="s">
        <v>7</v>
      </c>
      <c r="T2318" s="4" t="s">
        <v>15</v>
      </c>
      <c r="U2318" s="4" t="s">
        <v>36</v>
      </c>
      <c r="V2318" s="4" t="s">
        <v>7</v>
      </c>
      <c r="W2318" s="4" t="s">
        <v>7</v>
      </c>
    </row>
    <row r="2319" spans="1:8">
      <c r="A2319" t="n">
        <v>26200</v>
      </c>
      <c r="B2319" s="27" t="n">
        <v>26</v>
      </c>
      <c r="C2319" s="7" t="n">
        <v>7039</v>
      </c>
      <c r="D2319" s="7" t="n">
        <v>17</v>
      </c>
      <c r="E2319" s="7" t="n">
        <v>61493</v>
      </c>
      <c r="F2319" s="7" t="s">
        <v>343</v>
      </c>
      <c r="G2319" s="7" t="n">
        <v>2</v>
      </c>
      <c r="H2319" s="7" t="n">
        <v>3</v>
      </c>
      <c r="I2319" s="7" t="n">
        <v>17</v>
      </c>
      <c r="J2319" s="7" t="n">
        <v>61494</v>
      </c>
      <c r="K2319" s="7" t="s">
        <v>344</v>
      </c>
      <c r="L2319" s="7" t="n">
        <v>2</v>
      </c>
      <c r="M2319" s="7" t="n">
        <v>3</v>
      </c>
      <c r="N2319" s="7" t="n">
        <v>17</v>
      </c>
      <c r="O2319" s="7" t="n">
        <v>61495</v>
      </c>
      <c r="P2319" s="7" t="s">
        <v>345</v>
      </c>
      <c r="Q2319" s="7" t="n">
        <v>2</v>
      </c>
      <c r="R2319" s="7" t="n">
        <v>3</v>
      </c>
      <c r="S2319" s="7" t="n">
        <v>17</v>
      </c>
      <c r="T2319" s="7" t="n">
        <v>61496</v>
      </c>
      <c r="U2319" s="7" t="s">
        <v>346</v>
      </c>
      <c r="V2319" s="7" t="n">
        <v>2</v>
      </c>
      <c r="W2319" s="7" t="n">
        <v>0</v>
      </c>
    </row>
    <row r="2320" spans="1:8">
      <c r="A2320" t="s">
        <v>4</v>
      </c>
      <c r="B2320" s="4" t="s">
        <v>5</v>
      </c>
    </row>
    <row r="2321" spans="1:23">
      <c r="A2321" t="n">
        <v>26480</v>
      </c>
      <c r="B2321" s="28" t="n">
        <v>28</v>
      </c>
    </row>
    <row r="2322" spans="1:23">
      <c r="A2322" t="s">
        <v>4</v>
      </c>
      <c r="B2322" s="4" t="s">
        <v>5</v>
      </c>
      <c r="C2322" s="4" t="s">
        <v>7</v>
      </c>
      <c r="D2322" s="4" t="s">
        <v>11</v>
      </c>
      <c r="E2322" s="4" t="s">
        <v>8</v>
      </c>
    </row>
    <row r="2323" spans="1:23">
      <c r="A2323" t="n">
        <v>26481</v>
      </c>
      <c r="B2323" s="26" t="n">
        <v>51</v>
      </c>
      <c r="C2323" s="7" t="n">
        <v>4</v>
      </c>
      <c r="D2323" s="7" t="n">
        <v>7038</v>
      </c>
      <c r="E2323" s="7" t="s">
        <v>347</v>
      </c>
    </row>
    <row r="2324" spans="1:23">
      <c r="A2324" t="s">
        <v>4</v>
      </c>
      <c r="B2324" s="4" t="s">
        <v>5</v>
      </c>
      <c r="C2324" s="4" t="s">
        <v>11</v>
      </c>
    </row>
    <row r="2325" spans="1:23">
      <c r="A2325" t="n">
        <v>26494</v>
      </c>
      <c r="B2325" s="24" t="n">
        <v>16</v>
      </c>
      <c r="C2325" s="7" t="n">
        <v>0</v>
      </c>
    </row>
    <row r="2326" spans="1:23">
      <c r="A2326" t="s">
        <v>4</v>
      </c>
      <c r="B2326" s="4" t="s">
        <v>5</v>
      </c>
      <c r="C2326" s="4" t="s">
        <v>11</v>
      </c>
      <c r="D2326" s="4" t="s">
        <v>7</v>
      </c>
      <c r="E2326" s="4" t="s">
        <v>15</v>
      </c>
      <c r="F2326" s="4" t="s">
        <v>36</v>
      </c>
      <c r="G2326" s="4" t="s">
        <v>7</v>
      </c>
      <c r="H2326" s="4" t="s">
        <v>7</v>
      </c>
    </row>
    <row r="2327" spans="1:23">
      <c r="A2327" t="n">
        <v>26497</v>
      </c>
      <c r="B2327" s="27" t="n">
        <v>26</v>
      </c>
      <c r="C2327" s="7" t="n">
        <v>7038</v>
      </c>
      <c r="D2327" s="7" t="n">
        <v>17</v>
      </c>
      <c r="E2327" s="7" t="n">
        <v>61497</v>
      </c>
      <c r="F2327" s="7" t="s">
        <v>348</v>
      </c>
      <c r="G2327" s="7" t="n">
        <v>2</v>
      </c>
      <c r="H2327" s="7" t="n">
        <v>0</v>
      </c>
    </row>
    <row r="2328" spans="1:23">
      <c r="A2328" t="s">
        <v>4</v>
      </c>
      <c r="B2328" s="4" t="s">
        <v>5</v>
      </c>
    </row>
    <row r="2329" spans="1:23">
      <c r="A2329" t="n">
        <v>26528</v>
      </c>
      <c r="B2329" s="28" t="n">
        <v>28</v>
      </c>
    </row>
    <row r="2330" spans="1:23">
      <c r="A2330" t="s">
        <v>4</v>
      </c>
      <c r="B2330" s="4" t="s">
        <v>5</v>
      </c>
      <c r="C2330" s="4" t="s">
        <v>11</v>
      </c>
      <c r="D2330" s="4" t="s">
        <v>11</v>
      </c>
      <c r="E2330" s="4" t="s">
        <v>11</v>
      </c>
    </row>
    <row r="2331" spans="1:23">
      <c r="A2331" t="n">
        <v>26529</v>
      </c>
      <c r="B2331" s="31" t="n">
        <v>61</v>
      </c>
      <c r="C2331" s="7" t="n">
        <v>3</v>
      </c>
      <c r="D2331" s="7" t="n">
        <v>65533</v>
      </c>
      <c r="E2331" s="7" t="n">
        <v>1000</v>
      </c>
    </row>
    <row r="2332" spans="1:23">
      <c r="A2332" t="s">
        <v>4</v>
      </c>
      <c r="B2332" s="4" t="s">
        <v>5</v>
      </c>
      <c r="C2332" s="4" t="s">
        <v>7</v>
      </c>
      <c r="D2332" s="4" t="s">
        <v>11</v>
      </c>
      <c r="E2332" s="4" t="s">
        <v>11</v>
      </c>
      <c r="F2332" s="4" t="s">
        <v>7</v>
      </c>
    </row>
    <row r="2333" spans="1:23">
      <c r="A2333" t="n">
        <v>26536</v>
      </c>
      <c r="B2333" s="41" t="n">
        <v>25</v>
      </c>
      <c r="C2333" s="7" t="n">
        <v>1</v>
      </c>
      <c r="D2333" s="7" t="n">
        <v>60</v>
      </c>
      <c r="E2333" s="7" t="n">
        <v>640</v>
      </c>
      <c r="F2333" s="7" t="n">
        <v>2</v>
      </c>
    </row>
    <row r="2334" spans="1:23">
      <c r="A2334" t="s">
        <v>4</v>
      </c>
      <c r="B2334" s="4" t="s">
        <v>5</v>
      </c>
      <c r="C2334" s="4" t="s">
        <v>7</v>
      </c>
      <c r="D2334" s="4" t="s">
        <v>11</v>
      </c>
      <c r="E2334" s="4" t="s">
        <v>8</v>
      </c>
    </row>
    <row r="2335" spans="1:23">
      <c r="A2335" t="n">
        <v>26543</v>
      </c>
      <c r="B2335" s="26" t="n">
        <v>51</v>
      </c>
      <c r="C2335" s="7" t="n">
        <v>4</v>
      </c>
      <c r="D2335" s="7" t="n">
        <v>3</v>
      </c>
      <c r="E2335" s="7" t="s">
        <v>349</v>
      </c>
    </row>
    <row r="2336" spans="1:23">
      <c r="A2336" t="s">
        <v>4</v>
      </c>
      <c r="B2336" s="4" t="s">
        <v>5</v>
      </c>
      <c r="C2336" s="4" t="s">
        <v>11</v>
      </c>
    </row>
    <row r="2337" spans="1:8">
      <c r="A2337" t="n">
        <v>26557</v>
      </c>
      <c r="B2337" s="24" t="n">
        <v>16</v>
      </c>
      <c r="C2337" s="7" t="n">
        <v>0</v>
      </c>
    </row>
    <row r="2338" spans="1:8">
      <c r="A2338" t="s">
        <v>4</v>
      </c>
      <c r="B2338" s="4" t="s">
        <v>5</v>
      </c>
      <c r="C2338" s="4" t="s">
        <v>11</v>
      </c>
      <c r="D2338" s="4" t="s">
        <v>36</v>
      </c>
      <c r="E2338" s="4" t="s">
        <v>7</v>
      </c>
      <c r="F2338" s="4" t="s">
        <v>7</v>
      </c>
    </row>
    <row r="2339" spans="1:8">
      <c r="A2339" t="n">
        <v>26560</v>
      </c>
      <c r="B2339" s="27" t="n">
        <v>26</v>
      </c>
      <c r="C2339" s="7" t="n">
        <v>3</v>
      </c>
      <c r="D2339" s="7" t="s">
        <v>338</v>
      </c>
      <c r="E2339" s="7" t="n">
        <v>2</v>
      </c>
      <c r="F2339" s="7" t="n">
        <v>0</v>
      </c>
    </row>
    <row r="2340" spans="1:8">
      <c r="A2340" t="s">
        <v>4</v>
      </c>
      <c r="B2340" s="4" t="s">
        <v>5</v>
      </c>
    </row>
    <row r="2341" spans="1:8">
      <c r="A2341" t="n">
        <v>26573</v>
      </c>
      <c r="B2341" s="28" t="n">
        <v>28</v>
      </c>
    </row>
    <row r="2342" spans="1:8">
      <c r="A2342" t="s">
        <v>4</v>
      </c>
      <c r="B2342" s="4" t="s">
        <v>5</v>
      </c>
      <c r="C2342" s="4" t="s">
        <v>11</v>
      </c>
      <c r="D2342" s="4" t="s">
        <v>7</v>
      </c>
    </row>
    <row r="2343" spans="1:8">
      <c r="A2343" t="n">
        <v>26574</v>
      </c>
      <c r="B2343" s="52" t="n">
        <v>89</v>
      </c>
      <c r="C2343" s="7" t="n">
        <v>65533</v>
      </c>
      <c r="D2343" s="7" t="n">
        <v>1</v>
      </c>
    </row>
    <row r="2344" spans="1:8">
      <c r="A2344" t="s">
        <v>4</v>
      </c>
      <c r="B2344" s="4" t="s">
        <v>5</v>
      </c>
      <c r="C2344" s="4" t="s">
        <v>7</v>
      </c>
      <c r="D2344" s="4" t="s">
        <v>11</v>
      </c>
      <c r="E2344" s="4" t="s">
        <v>11</v>
      </c>
      <c r="F2344" s="4" t="s">
        <v>7</v>
      </c>
    </row>
    <row r="2345" spans="1:8">
      <c r="A2345" t="n">
        <v>26578</v>
      </c>
      <c r="B2345" s="41" t="n">
        <v>25</v>
      </c>
      <c r="C2345" s="7" t="n">
        <v>1</v>
      </c>
      <c r="D2345" s="7" t="n">
        <v>65535</v>
      </c>
      <c r="E2345" s="7" t="n">
        <v>65535</v>
      </c>
      <c r="F2345" s="7" t="n">
        <v>0</v>
      </c>
    </row>
    <row r="2346" spans="1:8">
      <c r="A2346" t="s">
        <v>4</v>
      </c>
      <c r="B2346" s="4" t="s">
        <v>5</v>
      </c>
      <c r="C2346" s="4" t="s">
        <v>7</v>
      </c>
      <c r="D2346" s="4" t="s">
        <v>11</v>
      </c>
      <c r="E2346" s="4" t="s">
        <v>13</v>
      </c>
    </row>
    <row r="2347" spans="1:8">
      <c r="A2347" t="n">
        <v>26585</v>
      </c>
      <c r="B2347" s="39" t="n">
        <v>58</v>
      </c>
      <c r="C2347" s="7" t="n">
        <v>101</v>
      </c>
      <c r="D2347" s="7" t="n">
        <v>300</v>
      </c>
      <c r="E2347" s="7" t="n">
        <v>1</v>
      </c>
    </row>
    <row r="2348" spans="1:8">
      <c r="A2348" t="s">
        <v>4</v>
      </c>
      <c r="B2348" s="4" t="s">
        <v>5</v>
      </c>
      <c r="C2348" s="4" t="s">
        <v>7</v>
      </c>
      <c r="D2348" s="4" t="s">
        <v>11</v>
      </c>
    </row>
    <row r="2349" spans="1:8">
      <c r="A2349" t="n">
        <v>26593</v>
      </c>
      <c r="B2349" s="39" t="n">
        <v>58</v>
      </c>
      <c r="C2349" s="7" t="n">
        <v>254</v>
      </c>
      <c r="D2349" s="7" t="n">
        <v>0</v>
      </c>
    </row>
    <row r="2350" spans="1:8">
      <c r="A2350" t="s">
        <v>4</v>
      </c>
      <c r="B2350" s="4" t="s">
        <v>5</v>
      </c>
      <c r="C2350" s="4" t="s">
        <v>7</v>
      </c>
      <c r="D2350" s="4" t="s">
        <v>7</v>
      </c>
      <c r="E2350" s="4" t="s">
        <v>13</v>
      </c>
      <c r="F2350" s="4" t="s">
        <v>13</v>
      </c>
      <c r="G2350" s="4" t="s">
        <v>13</v>
      </c>
      <c r="H2350" s="4" t="s">
        <v>11</v>
      </c>
    </row>
    <row r="2351" spans="1:8">
      <c r="A2351" t="n">
        <v>26597</v>
      </c>
      <c r="B2351" s="51" t="n">
        <v>45</v>
      </c>
      <c r="C2351" s="7" t="n">
        <v>2</v>
      </c>
      <c r="D2351" s="7" t="n">
        <v>3</v>
      </c>
      <c r="E2351" s="7" t="n">
        <v>0.159999996423721</v>
      </c>
      <c r="F2351" s="7" t="n">
        <v>1.4099999666214</v>
      </c>
      <c r="G2351" s="7" t="n">
        <v>-7.1399998664856</v>
      </c>
      <c r="H2351" s="7" t="n">
        <v>0</v>
      </c>
    </row>
    <row r="2352" spans="1:8">
      <c r="A2352" t="s">
        <v>4</v>
      </c>
      <c r="B2352" s="4" t="s">
        <v>5</v>
      </c>
      <c r="C2352" s="4" t="s">
        <v>7</v>
      </c>
      <c r="D2352" s="4" t="s">
        <v>7</v>
      </c>
      <c r="E2352" s="4" t="s">
        <v>13</v>
      </c>
      <c r="F2352" s="4" t="s">
        <v>13</v>
      </c>
      <c r="G2352" s="4" t="s">
        <v>13</v>
      </c>
      <c r="H2352" s="4" t="s">
        <v>11</v>
      </c>
      <c r="I2352" s="4" t="s">
        <v>7</v>
      </c>
    </row>
    <row r="2353" spans="1:9">
      <c r="A2353" t="n">
        <v>26614</v>
      </c>
      <c r="B2353" s="51" t="n">
        <v>45</v>
      </c>
      <c r="C2353" s="7" t="n">
        <v>4</v>
      </c>
      <c r="D2353" s="7" t="n">
        <v>3</v>
      </c>
      <c r="E2353" s="7" t="n">
        <v>4.30000019073486</v>
      </c>
      <c r="F2353" s="7" t="n">
        <v>41.8300018310547</v>
      </c>
      <c r="G2353" s="7" t="n">
        <v>0</v>
      </c>
      <c r="H2353" s="7" t="n">
        <v>0</v>
      </c>
      <c r="I2353" s="7" t="n">
        <v>0</v>
      </c>
    </row>
    <row r="2354" spans="1:9">
      <c r="A2354" t="s">
        <v>4</v>
      </c>
      <c r="B2354" s="4" t="s">
        <v>5</v>
      </c>
      <c r="C2354" s="4" t="s">
        <v>7</v>
      </c>
      <c r="D2354" s="4" t="s">
        <v>7</v>
      </c>
      <c r="E2354" s="4" t="s">
        <v>13</v>
      </c>
      <c r="F2354" s="4" t="s">
        <v>11</v>
      </c>
    </row>
    <row r="2355" spans="1:9">
      <c r="A2355" t="n">
        <v>26632</v>
      </c>
      <c r="B2355" s="51" t="n">
        <v>45</v>
      </c>
      <c r="C2355" s="7" t="n">
        <v>5</v>
      </c>
      <c r="D2355" s="7" t="n">
        <v>3</v>
      </c>
      <c r="E2355" s="7" t="n">
        <v>1.79999995231628</v>
      </c>
      <c r="F2355" s="7" t="n">
        <v>0</v>
      </c>
    </row>
    <row r="2356" spans="1:9">
      <c r="A2356" t="s">
        <v>4</v>
      </c>
      <c r="B2356" s="4" t="s">
        <v>5</v>
      </c>
      <c r="C2356" s="4" t="s">
        <v>7</v>
      </c>
      <c r="D2356" s="4" t="s">
        <v>7</v>
      </c>
      <c r="E2356" s="4" t="s">
        <v>13</v>
      </c>
      <c r="F2356" s="4" t="s">
        <v>11</v>
      </c>
    </row>
    <row r="2357" spans="1:9">
      <c r="A2357" t="n">
        <v>26641</v>
      </c>
      <c r="B2357" s="51" t="n">
        <v>45</v>
      </c>
      <c r="C2357" s="7" t="n">
        <v>11</v>
      </c>
      <c r="D2357" s="7" t="n">
        <v>3</v>
      </c>
      <c r="E2357" s="7" t="n">
        <v>27.7000007629395</v>
      </c>
      <c r="F2357" s="7" t="n">
        <v>0</v>
      </c>
    </row>
    <row r="2358" spans="1:9">
      <c r="A2358" t="s">
        <v>4</v>
      </c>
      <c r="B2358" s="4" t="s">
        <v>5</v>
      </c>
      <c r="C2358" s="4" t="s">
        <v>7</v>
      </c>
      <c r="D2358" s="4" t="s">
        <v>7</v>
      </c>
      <c r="E2358" s="4" t="s">
        <v>13</v>
      </c>
      <c r="F2358" s="4" t="s">
        <v>13</v>
      </c>
      <c r="G2358" s="4" t="s">
        <v>13</v>
      </c>
      <c r="H2358" s="4" t="s">
        <v>11</v>
      </c>
      <c r="I2358" s="4" t="s">
        <v>7</v>
      </c>
    </row>
    <row r="2359" spans="1:9">
      <c r="A2359" t="n">
        <v>26650</v>
      </c>
      <c r="B2359" s="51" t="n">
        <v>45</v>
      </c>
      <c r="C2359" s="7" t="n">
        <v>4</v>
      </c>
      <c r="D2359" s="7" t="n">
        <v>3</v>
      </c>
      <c r="E2359" s="7" t="n">
        <v>9.90999984741211</v>
      </c>
      <c r="F2359" s="7" t="n">
        <v>37.2900009155273</v>
      </c>
      <c r="G2359" s="7" t="n">
        <v>0</v>
      </c>
      <c r="H2359" s="7" t="n">
        <v>15000</v>
      </c>
      <c r="I2359" s="7" t="n">
        <v>1</v>
      </c>
    </row>
    <row r="2360" spans="1:9">
      <c r="A2360" t="s">
        <v>4</v>
      </c>
      <c r="B2360" s="4" t="s">
        <v>5</v>
      </c>
      <c r="C2360" s="4" t="s">
        <v>11</v>
      </c>
      <c r="D2360" s="4" t="s">
        <v>11</v>
      </c>
      <c r="E2360" s="4" t="s">
        <v>11</v>
      </c>
    </row>
    <row r="2361" spans="1:9">
      <c r="A2361" t="n">
        <v>26668</v>
      </c>
      <c r="B2361" s="31" t="n">
        <v>61</v>
      </c>
      <c r="C2361" s="7" t="n">
        <v>3</v>
      </c>
      <c r="D2361" s="7" t="n">
        <v>7039</v>
      </c>
      <c r="E2361" s="7" t="n">
        <v>0</v>
      </c>
    </row>
    <row r="2362" spans="1:9">
      <c r="A2362" t="s">
        <v>4</v>
      </c>
      <c r="B2362" s="4" t="s">
        <v>5</v>
      </c>
      <c r="C2362" s="4" t="s">
        <v>11</v>
      </c>
      <c r="D2362" s="4" t="s">
        <v>11</v>
      </c>
      <c r="E2362" s="4" t="s">
        <v>11</v>
      </c>
    </row>
    <row r="2363" spans="1:9">
      <c r="A2363" t="n">
        <v>26675</v>
      </c>
      <c r="B2363" s="31" t="n">
        <v>61</v>
      </c>
      <c r="C2363" s="7" t="n">
        <v>7039</v>
      </c>
      <c r="D2363" s="7" t="n">
        <v>3</v>
      </c>
      <c r="E2363" s="7" t="n">
        <v>0</v>
      </c>
    </row>
    <row r="2364" spans="1:9">
      <c r="A2364" t="s">
        <v>4</v>
      </c>
      <c r="B2364" s="4" t="s">
        <v>5</v>
      </c>
      <c r="C2364" s="4" t="s">
        <v>7</v>
      </c>
      <c r="D2364" s="4" t="s">
        <v>11</v>
      </c>
    </row>
    <row r="2365" spans="1:9">
      <c r="A2365" t="n">
        <v>26682</v>
      </c>
      <c r="B2365" s="39" t="n">
        <v>58</v>
      </c>
      <c r="C2365" s="7" t="n">
        <v>255</v>
      </c>
      <c r="D2365" s="7" t="n">
        <v>0</v>
      </c>
    </row>
    <row r="2366" spans="1:9">
      <c r="A2366" t="s">
        <v>4</v>
      </c>
      <c r="B2366" s="4" t="s">
        <v>5</v>
      </c>
      <c r="C2366" s="4" t="s">
        <v>7</v>
      </c>
      <c r="D2366" s="4" t="s">
        <v>11</v>
      </c>
      <c r="E2366" s="4" t="s">
        <v>8</v>
      </c>
    </row>
    <row r="2367" spans="1:9">
      <c r="A2367" t="n">
        <v>26686</v>
      </c>
      <c r="B2367" s="26" t="n">
        <v>51</v>
      </c>
      <c r="C2367" s="7" t="n">
        <v>4</v>
      </c>
      <c r="D2367" s="7" t="n">
        <v>7039</v>
      </c>
      <c r="E2367" s="7" t="s">
        <v>96</v>
      </c>
    </row>
    <row r="2368" spans="1:9">
      <c r="A2368" t="s">
        <v>4</v>
      </c>
      <c r="B2368" s="4" t="s">
        <v>5</v>
      </c>
      <c r="C2368" s="4" t="s">
        <v>11</v>
      </c>
    </row>
    <row r="2369" spans="1:9">
      <c r="A2369" t="n">
        <v>26699</v>
      </c>
      <c r="B2369" s="24" t="n">
        <v>16</v>
      </c>
      <c r="C2369" s="7" t="n">
        <v>0</v>
      </c>
    </row>
    <row r="2370" spans="1:9">
      <c r="A2370" t="s">
        <v>4</v>
      </c>
      <c r="B2370" s="4" t="s">
        <v>5</v>
      </c>
      <c r="C2370" s="4" t="s">
        <v>11</v>
      </c>
      <c r="D2370" s="4" t="s">
        <v>7</v>
      </c>
      <c r="E2370" s="4" t="s">
        <v>15</v>
      </c>
      <c r="F2370" s="4" t="s">
        <v>36</v>
      </c>
      <c r="G2370" s="4" t="s">
        <v>7</v>
      </c>
      <c r="H2370" s="4" t="s">
        <v>7</v>
      </c>
      <c r="I2370" s="4" t="s">
        <v>7</v>
      </c>
      <c r="J2370" s="4" t="s">
        <v>15</v>
      </c>
      <c r="K2370" s="4" t="s">
        <v>36</v>
      </c>
      <c r="L2370" s="4" t="s">
        <v>7</v>
      </c>
      <c r="M2370" s="4" t="s">
        <v>7</v>
      </c>
    </row>
    <row r="2371" spans="1:9">
      <c r="A2371" t="n">
        <v>26702</v>
      </c>
      <c r="B2371" s="27" t="n">
        <v>26</v>
      </c>
      <c r="C2371" s="7" t="n">
        <v>7039</v>
      </c>
      <c r="D2371" s="7" t="n">
        <v>17</v>
      </c>
      <c r="E2371" s="7" t="n">
        <v>61498</v>
      </c>
      <c r="F2371" s="7" t="s">
        <v>350</v>
      </c>
      <c r="G2371" s="7" t="n">
        <v>2</v>
      </c>
      <c r="H2371" s="7" t="n">
        <v>3</v>
      </c>
      <c r="I2371" s="7" t="n">
        <v>17</v>
      </c>
      <c r="J2371" s="7" t="n">
        <v>61499</v>
      </c>
      <c r="K2371" s="7" t="s">
        <v>351</v>
      </c>
      <c r="L2371" s="7" t="n">
        <v>2</v>
      </c>
      <c r="M2371" s="7" t="n">
        <v>0</v>
      </c>
    </row>
    <row r="2372" spans="1:9">
      <c r="A2372" t="s">
        <v>4</v>
      </c>
      <c r="B2372" s="4" t="s">
        <v>5</v>
      </c>
    </row>
    <row r="2373" spans="1:9">
      <c r="A2373" t="n">
        <v>26876</v>
      </c>
      <c r="B2373" s="28" t="n">
        <v>28</v>
      </c>
    </row>
    <row r="2374" spans="1:9">
      <c r="A2374" t="s">
        <v>4</v>
      </c>
      <c r="B2374" s="4" t="s">
        <v>5</v>
      </c>
      <c r="C2374" s="4" t="s">
        <v>11</v>
      </c>
      <c r="D2374" s="4" t="s">
        <v>7</v>
      </c>
    </row>
    <row r="2375" spans="1:9">
      <c r="A2375" t="n">
        <v>26877</v>
      </c>
      <c r="B2375" s="52" t="n">
        <v>89</v>
      </c>
      <c r="C2375" s="7" t="n">
        <v>65533</v>
      </c>
      <c r="D2375" s="7" t="n">
        <v>1</v>
      </c>
    </row>
    <row r="2376" spans="1:9">
      <c r="A2376" t="s">
        <v>4</v>
      </c>
      <c r="B2376" s="4" t="s">
        <v>5</v>
      </c>
      <c r="C2376" s="4" t="s">
        <v>7</v>
      </c>
      <c r="D2376" s="4" t="s">
        <v>11</v>
      </c>
      <c r="E2376" s="4" t="s">
        <v>8</v>
      </c>
    </row>
    <row r="2377" spans="1:9">
      <c r="A2377" t="n">
        <v>26881</v>
      </c>
      <c r="B2377" s="26" t="n">
        <v>51</v>
      </c>
      <c r="C2377" s="7" t="n">
        <v>4</v>
      </c>
      <c r="D2377" s="7" t="n">
        <v>3</v>
      </c>
      <c r="E2377" s="7" t="s">
        <v>256</v>
      </c>
    </row>
    <row r="2378" spans="1:9">
      <c r="A2378" t="s">
        <v>4</v>
      </c>
      <c r="B2378" s="4" t="s">
        <v>5</v>
      </c>
      <c r="C2378" s="4" t="s">
        <v>11</v>
      </c>
    </row>
    <row r="2379" spans="1:9">
      <c r="A2379" t="n">
        <v>26895</v>
      </c>
      <c r="B2379" s="24" t="n">
        <v>16</v>
      </c>
      <c r="C2379" s="7" t="n">
        <v>0</v>
      </c>
    </row>
    <row r="2380" spans="1:9">
      <c r="A2380" t="s">
        <v>4</v>
      </c>
      <c r="B2380" s="4" t="s">
        <v>5</v>
      </c>
      <c r="C2380" s="4" t="s">
        <v>11</v>
      </c>
      <c r="D2380" s="4" t="s">
        <v>7</v>
      </c>
      <c r="E2380" s="4" t="s">
        <v>15</v>
      </c>
      <c r="F2380" s="4" t="s">
        <v>36</v>
      </c>
      <c r="G2380" s="4" t="s">
        <v>7</v>
      </c>
      <c r="H2380" s="4" t="s">
        <v>7</v>
      </c>
      <c r="I2380" s="4" t="s">
        <v>7</v>
      </c>
      <c r="J2380" s="4" t="s">
        <v>15</v>
      </c>
      <c r="K2380" s="4" t="s">
        <v>36</v>
      </c>
      <c r="L2380" s="4" t="s">
        <v>7</v>
      </c>
      <c r="M2380" s="4" t="s">
        <v>7</v>
      </c>
      <c r="N2380" s="4" t="s">
        <v>7</v>
      </c>
      <c r="O2380" s="4" t="s">
        <v>15</v>
      </c>
      <c r="P2380" s="4" t="s">
        <v>36</v>
      </c>
      <c r="Q2380" s="4" t="s">
        <v>7</v>
      </c>
      <c r="R2380" s="4" t="s">
        <v>7</v>
      </c>
    </row>
    <row r="2381" spans="1:9">
      <c r="A2381" t="n">
        <v>26898</v>
      </c>
      <c r="B2381" s="27" t="n">
        <v>26</v>
      </c>
      <c r="C2381" s="7" t="n">
        <v>3</v>
      </c>
      <c r="D2381" s="7" t="n">
        <v>17</v>
      </c>
      <c r="E2381" s="7" t="n">
        <v>61500</v>
      </c>
      <c r="F2381" s="7" t="s">
        <v>352</v>
      </c>
      <c r="G2381" s="7" t="n">
        <v>2</v>
      </c>
      <c r="H2381" s="7" t="n">
        <v>3</v>
      </c>
      <c r="I2381" s="7" t="n">
        <v>17</v>
      </c>
      <c r="J2381" s="7" t="n">
        <v>61501</v>
      </c>
      <c r="K2381" s="7" t="s">
        <v>353</v>
      </c>
      <c r="L2381" s="7" t="n">
        <v>2</v>
      </c>
      <c r="M2381" s="7" t="n">
        <v>3</v>
      </c>
      <c r="N2381" s="7" t="n">
        <v>17</v>
      </c>
      <c r="O2381" s="7" t="n">
        <v>61502</v>
      </c>
      <c r="P2381" s="7" t="s">
        <v>354</v>
      </c>
      <c r="Q2381" s="7" t="n">
        <v>2</v>
      </c>
      <c r="R2381" s="7" t="n">
        <v>0</v>
      </c>
    </row>
    <row r="2382" spans="1:9">
      <c r="A2382" t="s">
        <v>4</v>
      </c>
      <c r="B2382" s="4" t="s">
        <v>5</v>
      </c>
    </row>
    <row r="2383" spans="1:9">
      <c r="A2383" t="n">
        <v>27206</v>
      </c>
      <c r="B2383" s="28" t="n">
        <v>28</v>
      </c>
    </row>
    <row r="2384" spans="1:9">
      <c r="A2384" t="s">
        <v>4</v>
      </c>
      <c r="B2384" s="4" t="s">
        <v>5</v>
      </c>
      <c r="C2384" s="4" t="s">
        <v>11</v>
      </c>
      <c r="D2384" s="4" t="s">
        <v>7</v>
      </c>
    </row>
    <row r="2385" spans="1:18">
      <c r="A2385" t="n">
        <v>27207</v>
      </c>
      <c r="B2385" s="52" t="n">
        <v>89</v>
      </c>
      <c r="C2385" s="7" t="n">
        <v>65533</v>
      </c>
      <c r="D2385" s="7" t="n">
        <v>1</v>
      </c>
    </row>
    <row r="2386" spans="1:18">
      <c r="A2386" t="s">
        <v>4</v>
      </c>
      <c r="B2386" s="4" t="s">
        <v>5</v>
      </c>
      <c r="C2386" s="4" t="s">
        <v>7</v>
      </c>
      <c r="D2386" s="4" t="s">
        <v>11</v>
      </c>
      <c r="E2386" s="4" t="s">
        <v>8</v>
      </c>
    </row>
    <row r="2387" spans="1:18">
      <c r="A2387" t="n">
        <v>27211</v>
      </c>
      <c r="B2387" s="26" t="n">
        <v>51</v>
      </c>
      <c r="C2387" s="7" t="n">
        <v>4</v>
      </c>
      <c r="D2387" s="7" t="n">
        <v>7039</v>
      </c>
      <c r="E2387" s="7" t="s">
        <v>168</v>
      </c>
    </row>
    <row r="2388" spans="1:18">
      <c r="A2388" t="s">
        <v>4</v>
      </c>
      <c r="B2388" s="4" t="s">
        <v>5</v>
      </c>
      <c r="C2388" s="4" t="s">
        <v>11</v>
      </c>
    </row>
    <row r="2389" spans="1:18">
      <c r="A2389" t="n">
        <v>27224</v>
      </c>
      <c r="B2389" s="24" t="n">
        <v>16</v>
      </c>
      <c r="C2389" s="7" t="n">
        <v>0</v>
      </c>
    </row>
    <row r="2390" spans="1:18">
      <c r="A2390" t="s">
        <v>4</v>
      </c>
      <c r="B2390" s="4" t="s">
        <v>5</v>
      </c>
      <c r="C2390" s="4" t="s">
        <v>11</v>
      </c>
      <c r="D2390" s="4" t="s">
        <v>7</v>
      </c>
      <c r="E2390" s="4" t="s">
        <v>15</v>
      </c>
      <c r="F2390" s="4" t="s">
        <v>36</v>
      </c>
      <c r="G2390" s="4" t="s">
        <v>7</v>
      </c>
      <c r="H2390" s="4" t="s">
        <v>7</v>
      </c>
    </row>
    <row r="2391" spans="1:18">
      <c r="A2391" t="n">
        <v>27227</v>
      </c>
      <c r="B2391" s="27" t="n">
        <v>26</v>
      </c>
      <c r="C2391" s="7" t="n">
        <v>7039</v>
      </c>
      <c r="D2391" s="7" t="n">
        <v>17</v>
      </c>
      <c r="E2391" s="7" t="n">
        <v>61503</v>
      </c>
      <c r="F2391" s="7" t="s">
        <v>355</v>
      </c>
      <c r="G2391" s="7" t="n">
        <v>2</v>
      </c>
      <c r="H2391" s="7" t="n">
        <v>0</v>
      </c>
    </row>
    <row r="2392" spans="1:18">
      <c r="A2392" t="s">
        <v>4</v>
      </c>
      <c r="B2392" s="4" t="s">
        <v>5</v>
      </c>
    </row>
    <row r="2393" spans="1:18">
      <c r="A2393" t="n">
        <v>27287</v>
      </c>
      <c r="B2393" s="28" t="n">
        <v>28</v>
      </c>
    </row>
    <row r="2394" spans="1:18">
      <c r="A2394" t="s">
        <v>4</v>
      </c>
      <c r="B2394" s="4" t="s">
        <v>5</v>
      </c>
      <c r="C2394" s="4" t="s">
        <v>11</v>
      </c>
      <c r="D2394" s="4" t="s">
        <v>7</v>
      </c>
    </row>
    <row r="2395" spans="1:18">
      <c r="A2395" t="n">
        <v>27288</v>
      </c>
      <c r="B2395" s="52" t="n">
        <v>89</v>
      </c>
      <c r="C2395" s="7" t="n">
        <v>65533</v>
      </c>
      <c r="D2395" s="7" t="n">
        <v>1</v>
      </c>
    </row>
    <row r="2396" spans="1:18">
      <c r="A2396" t="s">
        <v>4</v>
      </c>
      <c r="B2396" s="4" t="s">
        <v>5</v>
      </c>
      <c r="C2396" s="4" t="s">
        <v>7</v>
      </c>
      <c r="D2396" s="4" t="s">
        <v>11</v>
      </c>
      <c r="E2396" s="4" t="s">
        <v>13</v>
      </c>
    </row>
    <row r="2397" spans="1:18">
      <c r="A2397" t="n">
        <v>27292</v>
      </c>
      <c r="B2397" s="39" t="n">
        <v>58</v>
      </c>
      <c r="C2397" s="7" t="n">
        <v>101</v>
      </c>
      <c r="D2397" s="7" t="n">
        <v>300</v>
      </c>
      <c r="E2397" s="7" t="n">
        <v>1</v>
      </c>
    </row>
    <row r="2398" spans="1:18">
      <c r="A2398" t="s">
        <v>4</v>
      </c>
      <c r="B2398" s="4" t="s">
        <v>5</v>
      </c>
      <c r="C2398" s="4" t="s">
        <v>7</v>
      </c>
      <c r="D2398" s="4" t="s">
        <v>11</v>
      </c>
    </row>
    <row r="2399" spans="1:18">
      <c r="A2399" t="n">
        <v>27300</v>
      </c>
      <c r="B2399" s="39" t="n">
        <v>58</v>
      </c>
      <c r="C2399" s="7" t="n">
        <v>254</v>
      </c>
      <c r="D2399" s="7" t="n">
        <v>0</v>
      </c>
    </row>
    <row r="2400" spans="1:18">
      <c r="A2400" t="s">
        <v>4</v>
      </c>
      <c r="B2400" s="4" t="s">
        <v>5</v>
      </c>
      <c r="C2400" s="4" t="s">
        <v>11</v>
      </c>
      <c r="D2400" s="4" t="s">
        <v>11</v>
      </c>
      <c r="E2400" s="4" t="s">
        <v>11</v>
      </c>
    </row>
    <row r="2401" spans="1:8">
      <c r="A2401" t="n">
        <v>27304</v>
      </c>
      <c r="B2401" s="31" t="n">
        <v>61</v>
      </c>
      <c r="C2401" s="7" t="n">
        <v>7039</v>
      </c>
      <c r="D2401" s="7" t="n">
        <v>65533</v>
      </c>
      <c r="E2401" s="7" t="n">
        <v>0</v>
      </c>
    </row>
    <row r="2402" spans="1:8">
      <c r="A2402" t="s">
        <v>4</v>
      </c>
      <c r="B2402" s="4" t="s">
        <v>5</v>
      </c>
      <c r="C2402" s="4" t="s">
        <v>7</v>
      </c>
      <c r="D2402" s="4" t="s">
        <v>7</v>
      </c>
      <c r="E2402" s="4" t="s">
        <v>13</v>
      </c>
      <c r="F2402" s="4" t="s">
        <v>13</v>
      </c>
      <c r="G2402" s="4" t="s">
        <v>13</v>
      </c>
      <c r="H2402" s="4" t="s">
        <v>11</v>
      </c>
    </row>
    <row r="2403" spans="1:8">
      <c r="A2403" t="n">
        <v>27311</v>
      </c>
      <c r="B2403" s="51" t="n">
        <v>45</v>
      </c>
      <c r="C2403" s="7" t="n">
        <v>2</v>
      </c>
      <c r="D2403" s="7" t="n">
        <v>3</v>
      </c>
      <c r="E2403" s="7" t="n">
        <v>0.00999999977648258</v>
      </c>
      <c r="F2403" s="7" t="n">
        <v>1.4099999666214</v>
      </c>
      <c r="G2403" s="7" t="n">
        <v>-6.88000011444092</v>
      </c>
      <c r="H2403" s="7" t="n">
        <v>0</v>
      </c>
    </row>
    <row r="2404" spans="1:8">
      <c r="A2404" t="s">
        <v>4</v>
      </c>
      <c r="B2404" s="4" t="s">
        <v>5</v>
      </c>
      <c r="C2404" s="4" t="s">
        <v>7</v>
      </c>
      <c r="D2404" s="4" t="s">
        <v>7</v>
      </c>
      <c r="E2404" s="4" t="s">
        <v>13</v>
      </c>
      <c r="F2404" s="4" t="s">
        <v>13</v>
      </c>
      <c r="G2404" s="4" t="s">
        <v>13</v>
      </c>
      <c r="H2404" s="4" t="s">
        <v>11</v>
      </c>
      <c r="I2404" s="4" t="s">
        <v>7</v>
      </c>
    </row>
    <row r="2405" spans="1:8">
      <c r="A2405" t="n">
        <v>27328</v>
      </c>
      <c r="B2405" s="51" t="n">
        <v>45</v>
      </c>
      <c r="C2405" s="7" t="n">
        <v>4</v>
      </c>
      <c r="D2405" s="7" t="n">
        <v>3</v>
      </c>
      <c r="E2405" s="7" t="n">
        <v>354.040008544922</v>
      </c>
      <c r="F2405" s="7" t="n">
        <v>194.979995727539</v>
      </c>
      <c r="G2405" s="7" t="n">
        <v>0</v>
      </c>
      <c r="H2405" s="7" t="n">
        <v>0</v>
      </c>
      <c r="I2405" s="7" t="n">
        <v>0</v>
      </c>
    </row>
    <row r="2406" spans="1:8">
      <c r="A2406" t="s">
        <v>4</v>
      </c>
      <c r="B2406" s="4" t="s">
        <v>5</v>
      </c>
      <c r="C2406" s="4" t="s">
        <v>7</v>
      </c>
      <c r="D2406" s="4" t="s">
        <v>7</v>
      </c>
      <c r="E2406" s="4" t="s">
        <v>13</v>
      </c>
      <c r="F2406" s="4" t="s">
        <v>11</v>
      </c>
    </row>
    <row r="2407" spans="1:8">
      <c r="A2407" t="n">
        <v>27346</v>
      </c>
      <c r="B2407" s="51" t="n">
        <v>45</v>
      </c>
      <c r="C2407" s="7" t="n">
        <v>5</v>
      </c>
      <c r="D2407" s="7" t="n">
        <v>3</v>
      </c>
      <c r="E2407" s="7" t="n">
        <v>1</v>
      </c>
      <c r="F2407" s="7" t="n">
        <v>0</v>
      </c>
    </row>
    <row r="2408" spans="1:8">
      <c r="A2408" t="s">
        <v>4</v>
      </c>
      <c r="B2408" s="4" t="s">
        <v>5</v>
      </c>
      <c r="C2408" s="4" t="s">
        <v>7</v>
      </c>
      <c r="D2408" s="4" t="s">
        <v>7</v>
      </c>
      <c r="E2408" s="4" t="s">
        <v>13</v>
      </c>
      <c r="F2408" s="4" t="s">
        <v>11</v>
      </c>
    </row>
    <row r="2409" spans="1:8">
      <c r="A2409" t="n">
        <v>27355</v>
      </c>
      <c r="B2409" s="51" t="n">
        <v>45</v>
      </c>
      <c r="C2409" s="7" t="n">
        <v>11</v>
      </c>
      <c r="D2409" s="7" t="n">
        <v>3</v>
      </c>
      <c r="E2409" s="7" t="n">
        <v>34</v>
      </c>
      <c r="F2409" s="7" t="n">
        <v>0</v>
      </c>
    </row>
    <row r="2410" spans="1:8">
      <c r="A2410" t="s">
        <v>4</v>
      </c>
      <c r="B2410" s="4" t="s">
        <v>5</v>
      </c>
      <c r="C2410" s="4" t="s">
        <v>11</v>
      </c>
      <c r="D2410" s="4" t="s">
        <v>11</v>
      </c>
      <c r="E2410" s="4" t="s">
        <v>11</v>
      </c>
    </row>
    <row r="2411" spans="1:8">
      <c r="A2411" t="n">
        <v>27364</v>
      </c>
      <c r="B2411" s="31" t="n">
        <v>61</v>
      </c>
      <c r="C2411" s="7" t="n">
        <v>3</v>
      </c>
      <c r="D2411" s="7" t="n">
        <v>65533</v>
      </c>
      <c r="E2411" s="7" t="n">
        <v>0</v>
      </c>
    </row>
    <row r="2412" spans="1:8">
      <c r="A2412" t="s">
        <v>4</v>
      </c>
      <c r="B2412" s="4" t="s">
        <v>5</v>
      </c>
      <c r="C2412" s="4" t="s">
        <v>7</v>
      </c>
      <c r="D2412" s="4" t="s">
        <v>11</v>
      </c>
      <c r="E2412" s="4" t="s">
        <v>8</v>
      </c>
      <c r="F2412" s="4" t="s">
        <v>8</v>
      </c>
      <c r="G2412" s="4" t="s">
        <v>8</v>
      </c>
      <c r="H2412" s="4" t="s">
        <v>8</v>
      </c>
    </row>
    <row r="2413" spans="1:8">
      <c r="A2413" t="n">
        <v>27371</v>
      </c>
      <c r="B2413" s="26" t="n">
        <v>51</v>
      </c>
      <c r="C2413" s="7" t="n">
        <v>3</v>
      </c>
      <c r="D2413" s="7" t="n">
        <v>7038</v>
      </c>
      <c r="E2413" s="7" t="s">
        <v>260</v>
      </c>
      <c r="F2413" s="7" t="s">
        <v>260</v>
      </c>
      <c r="G2413" s="7" t="s">
        <v>261</v>
      </c>
      <c r="H2413" s="7" t="s">
        <v>260</v>
      </c>
    </row>
    <row r="2414" spans="1:8">
      <c r="A2414" t="s">
        <v>4</v>
      </c>
      <c r="B2414" s="4" t="s">
        <v>5</v>
      </c>
      <c r="C2414" s="4" t="s">
        <v>7</v>
      </c>
      <c r="D2414" s="4" t="s">
        <v>11</v>
      </c>
    </row>
    <row r="2415" spans="1:8">
      <c r="A2415" t="n">
        <v>27384</v>
      </c>
      <c r="B2415" s="39" t="n">
        <v>58</v>
      </c>
      <c r="C2415" s="7" t="n">
        <v>255</v>
      </c>
      <c r="D2415" s="7" t="n">
        <v>0</v>
      </c>
    </row>
    <row r="2416" spans="1:8">
      <c r="A2416" t="s">
        <v>4</v>
      </c>
      <c r="B2416" s="4" t="s">
        <v>5</v>
      </c>
      <c r="C2416" s="4" t="s">
        <v>7</v>
      </c>
      <c r="D2416" s="4" t="s">
        <v>11</v>
      </c>
      <c r="E2416" s="4" t="s">
        <v>8</v>
      </c>
    </row>
    <row r="2417" spans="1:9">
      <c r="A2417" t="n">
        <v>27388</v>
      </c>
      <c r="B2417" s="26" t="n">
        <v>51</v>
      </c>
      <c r="C2417" s="7" t="n">
        <v>4</v>
      </c>
      <c r="D2417" s="7" t="n">
        <v>7039</v>
      </c>
      <c r="E2417" s="7" t="s">
        <v>342</v>
      </c>
    </row>
    <row r="2418" spans="1:9">
      <c r="A2418" t="s">
        <v>4</v>
      </c>
      <c r="B2418" s="4" t="s">
        <v>5</v>
      </c>
      <c r="C2418" s="4" t="s">
        <v>11</v>
      </c>
    </row>
    <row r="2419" spans="1:9">
      <c r="A2419" t="n">
        <v>27401</v>
      </c>
      <c r="B2419" s="24" t="n">
        <v>16</v>
      </c>
      <c r="C2419" s="7" t="n">
        <v>0</v>
      </c>
    </row>
    <row r="2420" spans="1:9">
      <c r="A2420" t="s">
        <v>4</v>
      </c>
      <c r="B2420" s="4" t="s">
        <v>5</v>
      </c>
      <c r="C2420" s="4" t="s">
        <v>11</v>
      </c>
      <c r="D2420" s="4" t="s">
        <v>7</v>
      </c>
      <c r="E2420" s="4" t="s">
        <v>15</v>
      </c>
      <c r="F2420" s="4" t="s">
        <v>36</v>
      </c>
      <c r="G2420" s="4" t="s">
        <v>7</v>
      </c>
      <c r="H2420" s="4" t="s">
        <v>7</v>
      </c>
    </row>
    <row r="2421" spans="1:9">
      <c r="A2421" t="n">
        <v>27404</v>
      </c>
      <c r="B2421" s="27" t="n">
        <v>26</v>
      </c>
      <c r="C2421" s="7" t="n">
        <v>7039</v>
      </c>
      <c r="D2421" s="7" t="n">
        <v>17</v>
      </c>
      <c r="E2421" s="7" t="n">
        <v>61504</v>
      </c>
      <c r="F2421" s="7" t="s">
        <v>356</v>
      </c>
      <c r="G2421" s="7" t="n">
        <v>2</v>
      </c>
      <c r="H2421" s="7" t="n">
        <v>0</v>
      </c>
    </row>
    <row r="2422" spans="1:9">
      <c r="A2422" t="s">
        <v>4</v>
      </c>
      <c r="B2422" s="4" t="s">
        <v>5</v>
      </c>
    </row>
    <row r="2423" spans="1:9">
      <c r="A2423" t="n">
        <v>27466</v>
      </c>
      <c r="B2423" s="28" t="n">
        <v>28</v>
      </c>
    </row>
    <row r="2424" spans="1:9">
      <c r="A2424" t="s">
        <v>4</v>
      </c>
      <c r="B2424" s="4" t="s">
        <v>5</v>
      </c>
      <c r="C2424" s="4" t="s">
        <v>11</v>
      </c>
      <c r="D2424" s="4" t="s">
        <v>7</v>
      </c>
    </row>
    <row r="2425" spans="1:9">
      <c r="A2425" t="n">
        <v>27467</v>
      </c>
      <c r="B2425" s="52" t="n">
        <v>89</v>
      </c>
      <c r="C2425" s="7" t="n">
        <v>65533</v>
      </c>
      <c r="D2425" s="7" t="n">
        <v>1</v>
      </c>
    </row>
    <row r="2426" spans="1:9">
      <c r="A2426" t="s">
        <v>4</v>
      </c>
      <c r="B2426" s="4" t="s">
        <v>5</v>
      </c>
      <c r="C2426" s="4" t="s">
        <v>7</v>
      </c>
      <c r="D2426" s="4" t="s">
        <v>11</v>
      </c>
      <c r="E2426" s="4" t="s">
        <v>8</v>
      </c>
    </row>
    <row r="2427" spans="1:9">
      <c r="A2427" t="n">
        <v>27471</v>
      </c>
      <c r="B2427" s="26" t="n">
        <v>51</v>
      </c>
      <c r="C2427" s="7" t="n">
        <v>4</v>
      </c>
      <c r="D2427" s="7" t="n">
        <v>7038</v>
      </c>
      <c r="E2427" s="7" t="s">
        <v>112</v>
      </c>
    </row>
    <row r="2428" spans="1:9">
      <c r="A2428" t="s">
        <v>4</v>
      </c>
      <c r="B2428" s="4" t="s">
        <v>5</v>
      </c>
      <c r="C2428" s="4" t="s">
        <v>11</v>
      </c>
    </row>
    <row r="2429" spans="1:9">
      <c r="A2429" t="n">
        <v>27485</v>
      </c>
      <c r="B2429" s="24" t="n">
        <v>16</v>
      </c>
      <c r="C2429" s="7" t="n">
        <v>0</v>
      </c>
    </row>
    <row r="2430" spans="1:9">
      <c r="A2430" t="s">
        <v>4</v>
      </c>
      <c r="B2430" s="4" t="s">
        <v>5</v>
      </c>
      <c r="C2430" s="4" t="s">
        <v>11</v>
      </c>
      <c r="D2430" s="4" t="s">
        <v>7</v>
      </c>
      <c r="E2430" s="4" t="s">
        <v>15</v>
      </c>
      <c r="F2430" s="4" t="s">
        <v>36</v>
      </c>
      <c r="G2430" s="4" t="s">
        <v>7</v>
      </c>
      <c r="H2430" s="4" t="s">
        <v>7</v>
      </c>
      <c r="I2430" s="4" t="s">
        <v>7</v>
      </c>
      <c r="J2430" s="4" t="s">
        <v>15</v>
      </c>
      <c r="K2430" s="4" t="s">
        <v>36</v>
      </c>
      <c r="L2430" s="4" t="s">
        <v>7</v>
      </c>
      <c r="M2430" s="4" t="s">
        <v>7</v>
      </c>
    </row>
    <row r="2431" spans="1:9">
      <c r="A2431" t="n">
        <v>27488</v>
      </c>
      <c r="B2431" s="27" t="n">
        <v>26</v>
      </c>
      <c r="C2431" s="7" t="n">
        <v>7038</v>
      </c>
      <c r="D2431" s="7" t="n">
        <v>17</v>
      </c>
      <c r="E2431" s="7" t="n">
        <v>61505</v>
      </c>
      <c r="F2431" s="7" t="s">
        <v>357</v>
      </c>
      <c r="G2431" s="7" t="n">
        <v>2</v>
      </c>
      <c r="H2431" s="7" t="n">
        <v>3</v>
      </c>
      <c r="I2431" s="7" t="n">
        <v>17</v>
      </c>
      <c r="J2431" s="7" t="n">
        <v>61506</v>
      </c>
      <c r="K2431" s="7" t="s">
        <v>358</v>
      </c>
      <c r="L2431" s="7" t="n">
        <v>2</v>
      </c>
      <c r="M2431" s="7" t="n">
        <v>0</v>
      </c>
    </row>
    <row r="2432" spans="1:9">
      <c r="A2432" t="s">
        <v>4</v>
      </c>
      <c r="B2432" s="4" t="s">
        <v>5</v>
      </c>
    </row>
    <row r="2433" spans="1:13">
      <c r="A2433" t="n">
        <v>27621</v>
      </c>
      <c r="B2433" s="28" t="n">
        <v>28</v>
      </c>
    </row>
    <row r="2434" spans="1:13">
      <c r="A2434" t="s">
        <v>4</v>
      </c>
      <c r="B2434" s="4" t="s">
        <v>5</v>
      </c>
      <c r="C2434" s="4" t="s">
        <v>11</v>
      </c>
      <c r="D2434" s="4" t="s">
        <v>7</v>
      </c>
    </row>
    <row r="2435" spans="1:13">
      <c r="A2435" t="n">
        <v>27622</v>
      </c>
      <c r="B2435" s="52" t="n">
        <v>89</v>
      </c>
      <c r="C2435" s="7" t="n">
        <v>65533</v>
      </c>
      <c r="D2435" s="7" t="n">
        <v>1</v>
      </c>
    </row>
    <row r="2436" spans="1:13">
      <c r="A2436" t="s">
        <v>4</v>
      </c>
      <c r="B2436" s="4" t="s">
        <v>5</v>
      </c>
      <c r="C2436" s="4" t="s">
        <v>7</v>
      </c>
      <c r="D2436" s="4" t="s">
        <v>11</v>
      </c>
      <c r="E2436" s="4" t="s">
        <v>13</v>
      </c>
    </row>
    <row r="2437" spans="1:13">
      <c r="A2437" t="n">
        <v>27626</v>
      </c>
      <c r="B2437" s="39" t="n">
        <v>58</v>
      </c>
      <c r="C2437" s="7" t="n">
        <v>101</v>
      </c>
      <c r="D2437" s="7" t="n">
        <v>300</v>
      </c>
      <c r="E2437" s="7" t="n">
        <v>1</v>
      </c>
    </row>
    <row r="2438" spans="1:13">
      <c r="A2438" t="s">
        <v>4</v>
      </c>
      <c r="B2438" s="4" t="s">
        <v>5</v>
      </c>
      <c r="C2438" s="4" t="s">
        <v>7</v>
      </c>
      <c r="D2438" s="4" t="s">
        <v>11</v>
      </c>
    </row>
    <row r="2439" spans="1:13">
      <c r="A2439" t="n">
        <v>27634</v>
      </c>
      <c r="B2439" s="39" t="n">
        <v>58</v>
      </c>
      <c r="C2439" s="7" t="n">
        <v>254</v>
      </c>
      <c r="D2439" s="7" t="n">
        <v>0</v>
      </c>
    </row>
    <row r="2440" spans="1:13">
      <c r="A2440" t="s">
        <v>4</v>
      </c>
      <c r="B2440" s="4" t="s">
        <v>5</v>
      </c>
      <c r="C2440" s="4" t="s">
        <v>7</v>
      </c>
      <c r="D2440" s="4" t="s">
        <v>7</v>
      </c>
      <c r="E2440" s="4" t="s">
        <v>13</v>
      </c>
      <c r="F2440" s="4" t="s">
        <v>13</v>
      </c>
      <c r="G2440" s="4" t="s">
        <v>13</v>
      </c>
      <c r="H2440" s="4" t="s">
        <v>11</v>
      </c>
    </row>
    <row r="2441" spans="1:13">
      <c r="A2441" t="n">
        <v>27638</v>
      </c>
      <c r="B2441" s="51" t="n">
        <v>45</v>
      </c>
      <c r="C2441" s="7" t="n">
        <v>2</v>
      </c>
      <c r="D2441" s="7" t="n">
        <v>3</v>
      </c>
      <c r="E2441" s="7" t="n">
        <v>10.8900003433228</v>
      </c>
      <c r="F2441" s="7" t="n">
        <v>1.27999997138977</v>
      </c>
      <c r="G2441" s="7" t="n">
        <v>-6.07999992370605</v>
      </c>
      <c r="H2441" s="7" t="n">
        <v>0</v>
      </c>
    </row>
    <row r="2442" spans="1:13">
      <c r="A2442" t="s">
        <v>4</v>
      </c>
      <c r="B2442" s="4" t="s">
        <v>5</v>
      </c>
      <c r="C2442" s="4" t="s">
        <v>7</v>
      </c>
      <c r="D2442" s="4" t="s">
        <v>7</v>
      </c>
      <c r="E2442" s="4" t="s">
        <v>13</v>
      </c>
      <c r="F2442" s="4" t="s">
        <v>13</v>
      </c>
      <c r="G2442" s="4" t="s">
        <v>13</v>
      </c>
      <c r="H2442" s="4" t="s">
        <v>11</v>
      </c>
      <c r="I2442" s="4" t="s">
        <v>7</v>
      </c>
    </row>
    <row r="2443" spans="1:13">
      <c r="A2443" t="n">
        <v>27655</v>
      </c>
      <c r="B2443" s="51" t="n">
        <v>45</v>
      </c>
      <c r="C2443" s="7" t="n">
        <v>4</v>
      </c>
      <c r="D2443" s="7" t="n">
        <v>3</v>
      </c>
      <c r="E2443" s="7" t="n">
        <v>10.9200000762939</v>
      </c>
      <c r="F2443" s="7" t="n">
        <v>141.660003662109</v>
      </c>
      <c r="G2443" s="7" t="n">
        <v>0</v>
      </c>
      <c r="H2443" s="7" t="n">
        <v>0</v>
      </c>
      <c r="I2443" s="7" t="n">
        <v>0</v>
      </c>
    </row>
    <row r="2444" spans="1:13">
      <c r="A2444" t="s">
        <v>4</v>
      </c>
      <c r="B2444" s="4" t="s">
        <v>5</v>
      </c>
      <c r="C2444" s="4" t="s">
        <v>7</v>
      </c>
      <c r="D2444" s="4" t="s">
        <v>7</v>
      </c>
      <c r="E2444" s="4" t="s">
        <v>13</v>
      </c>
      <c r="F2444" s="4" t="s">
        <v>11</v>
      </c>
    </row>
    <row r="2445" spans="1:13">
      <c r="A2445" t="n">
        <v>27673</v>
      </c>
      <c r="B2445" s="51" t="n">
        <v>45</v>
      </c>
      <c r="C2445" s="7" t="n">
        <v>5</v>
      </c>
      <c r="D2445" s="7" t="n">
        <v>3</v>
      </c>
      <c r="E2445" s="7" t="n">
        <v>3</v>
      </c>
      <c r="F2445" s="7" t="n">
        <v>0</v>
      </c>
    </row>
    <row r="2446" spans="1:13">
      <c r="A2446" t="s">
        <v>4</v>
      </c>
      <c r="B2446" s="4" t="s">
        <v>5</v>
      </c>
      <c r="C2446" s="4" t="s">
        <v>7</v>
      </c>
      <c r="D2446" s="4" t="s">
        <v>7</v>
      </c>
      <c r="E2446" s="4" t="s">
        <v>13</v>
      </c>
      <c r="F2446" s="4" t="s">
        <v>11</v>
      </c>
    </row>
    <row r="2447" spans="1:13">
      <c r="A2447" t="n">
        <v>27682</v>
      </c>
      <c r="B2447" s="51" t="n">
        <v>45</v>
      </c>
      <c r="C2447" s="7" t="n">
        <v>11</v>
      </c>
      <c r="D2447" s="7" t="n">
        <v>3</v>
      </c>
      <c r="E2447" s="7" t="n">
        <v>34</v>
      </c>
      <c r="F2447" s="7" t="n">
        <v>0</v>
      </c>
    </row>
    <row r="2448" spans="1:13">
      <c r="A2448" t="s">
        <v>4</v>
      </c>
      <c r="B2448" s="4" t="s">
        <v>5</v>
      </c>
      <c r="C2448" s="4" t="s">
        <v>7</v>
      </c>
      <c r="D2448" s="4" t="s">
        <v>7</v>
      </c>
      <c r="E2448" s="4" t="s">
        <v>13</v>
      </c>
      <c r="F2448" s="4" t="s">
        <v>11</v>
      </c>
    </row>
    <row r="2449" spans="1:9">
      <c r="A2449" t="n">
        <v>27691</v>
      </c>
      <c r="B2449" s="51" t="n">
        <v>45</v>
      </c>
      <c r="C2449" s="7" t="n">
        <v>5</v>
      </c>
      <c r="D2449" s="7" t="n">
        <v>3</v>
      </c>
      <c r="E2449" s="7" t="n">
        <v>2.70000004768372</v>
      </c>
      <c r="F2449" s="7" t="n">
        <v>1000</v>
      </c>
    </row>
    <row r="2450" spans="1:9">
      <c r="A2450" t="s">
        <v>4</v>
      </c>
      <c r="B2450" s="4" t="s">
        <v>5</v>
      </c>
      <c r="C2450" s="4" t="s">
        <v>7</v>
      </c>
      <c r="D2450" s="4" t="s">
        <v>11</v>
      </c>
    </row>
    <row r="2451" spans="1:9">
      <c r="A2451" t="n">
        <v>27700</v>
      </c>
      <c r="B2451" s="39" t="n">
        <v>58</v>
      </c>
      <c r="C2451" s="7" t="n">
        <v>255</v>
      </c>
      <c r="D2451" s="7" t="n">
        <v>0</v>
      </c>
    </row>
    <row r="2452" spans="1:9">
      <c r="A2452" t="s">
        <v>4</v>
      </c>
      <c r="B2452" s="4" t="s">
        <v>5</v>
      </c>
      <c r="C2452" s="4" t="s">
        <v>11</v>
      </c>
      <c r="D2452" s="4" t="s">
        <v>7</v>
      </c>
      <c r="E2452" s="4" t="s">
        <v>13</v>
      </c>
      <c r="F2452" s="4" t="s">
        <v>11</v>
      </c>
    </row>
    <row r="2453" spans="1:9">
      <c r="A2453" t="n">
        <v>27704</v>
      </c>
      <c r="B2453" s="45" t="n">
        <v>59</v>
      </c>
      <c r="C2453" s="7" t="n">
        <v>0</v>
      </c>
      <c r="D2453" s="7" t="n">
        <v>16</v>
      </c>
      <c r="E2453" s="7" t="n">
        <v>0.150000005960464</v>
      </c>
      <c r="F2453" s="7" t="n">
        <v>0</v>
      </c>
    </row>
    <row r="2454" spans="1:9">
      <c r="A2454" t="s">
        <v>4</v>
      </c>
      <c r="B2454" s="4" t="s">
        <v>5</v>
      </c>
      <c r="C2454" s="4" t="s">
        <v>11</v>
      </c>
      <c r="D2454" s="4" t="s">
        <v>7</v>
      </c>
      <c r="E2454" s="4" t="s">
        <v>13</v>
      </c>
      <c r="F2454" s="4" t="s">
        <v>11</v>
      </c>
    </row>
    <row r="2455" spans="1:9">
      <c r="A2455" t="n">
        <v>27714</v>
      </c>
      <c r="B2455" s="45" t="n">
        <v>59</v>
      </c>
      <c r="C2455" s="7" t="n">
        <v>5</v>
      </c>
      <c r="D2455" s="7" t="n">
        <v>16</v>
      </c>
      <c r="E2455" s="7" t="n">
        <v>0.150000005960464</v>
      </c>
      <c r="F2455" s="7" t="n">
        <v>0</v>
      </c>
    </row>
    <row r="2456" spans="1:9">
      <c r="A2456" t="s">
        <v>4</v>
      </c>
      <c r="B2456" s="4" t="s">
        <v>5</v>
      </c>
      <c r="C2456" s="4" t="s">
        <v>11</v>
      </c>
    </row>
    <row r="2457" spans="1:9">
      <c r="A2457" t="n">
        <v>27724</v>
      </c>
      <c r="B2457" s="24" t="n">
        <v>16</v>
      </c>
      <c r="C2457" s="7" t="n">
        <v>50</v>
      </c>
    </row>
    <row r="2458" spans="1:9">
      <c r="A2458" t="s">
        <v>4</v>
      </c>
      <c r="B2458" s="4" t="s">
        <v>5</v>
      </c>
      <c r="C2458" s="4" t="s">
        <v>11</v>
      </c>
      <c r="D2458" s="4" t="s">
        <v>7</v>
      </c>
      <c r="E2458" s="4" t="s">
        <v>13</v>
      </c>
      <c r="F2458" s="4" t="s">
        <v>11</v>
      </c>
    </row>
    <row r="2459" spans="1:9">
      <c r="A2459" t="n">
        <v>27727</v>
      </c>
      <c r="B2459" s="45" t="n">
        <v>59</v>
      </c>
      <c r="C2459" s="7" t="n">
        <v>61489</v>
      </c>
      <c r="D2459" s="7" t="n">
        <v>16</v>
      </c>
      <c r="E2459" s="7" t="n">
        <v>0.150000005960464</v>
      </c>
      <c r="F2459" s="7" t="n">
        <v>0</v>
      </c>
    </row>
    <row r="2460" spans="1:9">
      <c r="A2460" t="s">
        <v>4</v>
      </c>
      <c r="B2460" s="4" t="s">
        <v>5</v>
      </c>
      <c r="C2460" s="4" t="s">
        <v>11</v>
      </c>
    </row>
    <row r="2461" spans="1:9">
      <c r="A2461" t="n">
        <v>27737</v>
      </c>
      <c r="B2461" s="24" t="n">
        <v>16</v>
      </c>
      <c r="C2461" s="7" t="n">
        <v>50</v>
      </c>
    </row>
    <row r="2462" spans="1:9">
      <c r="A2462" t="s">
        <v>4</v>
      </c>
      <c r="B2462" s="4" t="s">
        <v>5</v>
      </c>
      <c r="C2462" s="4" t="s">
        <v>11</v>
      </c>
      <c r="D2462" s="4" t="s">
        <v>7</v>
      </c>
      <c r="E2462" s="4" t="s">
        <v>13</v>
      </c>
      <c r="F2462" s="4" t="s">
        <v>11</v>
      </c>
    </row>
    <row r="2463" spans="1:9">
      <c r="A2463" t="n">
        <v>27740</v>
      </c>
      <c r="B2463" s="45" t="n">
        <v>59</v>
      </c>
      <c r="C2463" s="7" t="n">
        <v>61490</v>
      </c>
      <c r="D2463" s="7" t="n">
        <v>16</v>
      </c>
      <c r="E2463" s="7" t="n">
        <v>0.150000005960464</v>
      </c>
      <c r="F2463" s="7" t="n">
        <v>0</v>
      </c>
    </row>
    <row r="2464" spans="1:9">
      <c r="A2464" t="s">
        <v>4</v>
      </c>
      <c r="B2464" s="4" t="s">
        <v>5</v>
      </c>
      <c r="C2464" s="4" t="s">
        <v>11</v>
      </c>
    </row>
    <row r="2465" spans="1:6">
      <c r="A2465" t="n">
        <v>27750</v>
      </c>
      <c r="B2465" s="24" t="n">
        <v>16</v>
      </c>
      <c r="C2465" s="7" t="n">
        <v>50</v>
      </c>
    </row>
    <row r="2466" spans="1:6">
      <c r="A2466" t="s">
        <v>4</v>
      </c>
      <c r="B2466" s="4" t="s">
        <v>5</v>
      </c>
      <c r="C2466" s="4" t="s">
        <v>11</v>
      </c>
      <c r="D2466" s="4" t="s">
        <v>7</v>
      </c>
      <c r="E2466" s="4" t="s">
        <v>13</v>
      </c>
      <c r="F2466" s="4" t="s">
        <v>11</v>
      </c>
    </row>
    <row r="2467" spans="1:6">
      <c r="A2467" t="n">
        <v>27753</v>
      </c>
      <c r="B2467" s="45" t="n">
        <v>59</v>
      </c>
      <c r="C2467" s="7" t="n">
        <v>61488</v>
      </c>
      <c r="D2467" s="7" t="n">
        <v>16</v>
      </c>
      <c r="E2467" s="7" t="n">
        <v>0.150000005960464</v>
      </c>
      <c r="F2467" s="7" t="n">
        <v>0</v>
      </c>
    </row>
    <row r="2468" spans="1:6">
      <c r="A2468" t="s">
        <v>4</v>
      </c>
      <c r="B2468" s="4" t="s">
        <v>5</v>
      </c>
      <c r="C2468" s="4" t="s">
        <v>11</v>
      </c>
    </row>
    <row r="2469" spans="1:6">
      <c r="A2469" t="n">
        <v>27763</v>
      </c>
      <c r="B2469" s="24" t="n">
        <v>16</v>
      </c>
      <c r="C2469" s="7" t="n">
        <v>50</v>
      </c>
    </row>
    <row r="2470" spans="1:6">
      <c r="A2470" t="s">
        <v>4</v>
      </c>
      <c r="B2470" s="4" t="s">
        <v>5</v>
      </c>
      <c r="C2470" s="4" t="s">
        <v>11</v>
      </c>
      <c r="D2470" s="4" t="s">
        <v>7</v>
      </c>
      <c r="E2470" s="4" t="s">
        <v>13</v>
      </c>
      <c r="F2470" s="4" t="s">
        <v>11</v>
      </c>
    </row>
    <row r="2471" spans="1:6">
      <c r="A2471" t="n">
        <v>27766</v>
      </c>
      <c r="B2471" s="45" t="n">
        <v>59</v>
      </c>
      <c r="C2471" s="7" t="n">
        <v>7032</v>
      </c>
      <c r="D2471" s="7" t="n">
        <v>16</v>
      </c>
      <c r="E2471" s="7" t="n">
        <v>0.150000005960464</v>
      </c>
      <c r="F2471" s="7" t="n">
        <v>0</v>
      </c>
    </row>
    <row r="2472" spans="1:6">
      <c r="A2472" t="s">
        <v>4</v>
      </c>
      <c r="B2472" s="4" t="s">
        <v>5</v>
      </c>
      <c r="C2472" s="4" t="s">
        <v>11</v>
      </c>
    </row>
    <row r="2473" spans="1:6">
      <c r="A2473" t="n">
        <v>27776</v>
      </c>
      <c r="B2473" s="24" t="n">
        <v>16</v>
      </c>
      <c r="C2473" s="7" t="n">
        <v>50</v>
      </c>
    </row>
    <row r="2474" spans="1:6">
      <c r="A2474" t="s">
        <v>4</v>
      </c>
      <c r="B2474" s="4" t="s">
        <v>5</v>
      </c>
      <c r="C2474" s="4" t="s">
        <v>11</v>
      </c>
    </row>
    <row r="2475" spans="1:6">
      <c r="A2475" t="n">
        <v>27779</v>
      </c>
      <c r="B2475" s="24" t="n">
        <v>16</v>
      </c>
      <c r="C2475" s="7" t="n">
        <v>1300</v>
      </c>
    </row>
    <row r="2476" spans="1:6">
      <c r="A2476" t="s">
        <v>4</v>
      </c>
      <c r="B2476" s="4" t="s">
        <v>5</v>
      </c>
      <c r="C2476" s="4" t="s">
        <v>11</v>
      </c>
    </row>
    <row r="2477" spans="1:6">
      <c r="A2477" t="n">
        <v>27782</v>
      </c>
      <c r="B2477" s="24" t="n">
        <v>16</v>
      </c>
      <c r="C2477" s="7" t="n">
        <v>400</v>
      </c>
    </row>
    <row r="2478" spans="1:6">
      <c r="A2478" t="s">
        <v>4</v>
      </c>
      <c r="B2478" s="4" t="s">
        <v>5</v>
      </c>
      <c r="C2478" s="4" t="s">
        <v>7</v>
      </c>
      <c r="D2478" s="4" t="s">
        <v>11</v>
      </c>
      <c r="E2478" s="4" t="s">
        <v>13</v>
      </c>
    </row>
    <row r="2479" spans="1:6">
      <c r="A2479" t="n">
        <v>27785</v>
      </c>
      <c r="B2479" s="39" t="n">
        <v>58</v>
      </c>
      <c r="C2479" s="7" t="n">
        <v>101</v>
      </c>
      <c r="D2479" s="7" t="n">
        <v>300</v>
      </c>
      <c r="E2479" s="7" t="n">
        <v>1</v>
      </c>
    </row>
    <row r="2480" spans="1:6">
      <c r="A2480" t="s">
        <v>4</v>
      </c>
      <c r="B2480" s="4" t="s">
        <v>5</v>
      </c>
      <c r="C2480" s="4" t="s">
        <v>7</v>
      </c>
      <c r="D2480" s="4" t="s">
        <v>11</v>
      </c>
    </row>
    <row r="2481" spans="1:6">
      <c r="A2481" t="n">
        <v>27793</v>
      </c>
      <c r="B2481" s="39" t="n">
        <v>58</v>
      </c>
      <c r="C2481" s="7" t="n">
        <v>254</v>
      </c>
      <c r="D2481" s="7" t="n">
        <v>0</v>
      </c>
    </row>
    <row r="2482" spans="1:6">
      <c r="A2482" t="s">
        <v>4</v>
      </c>
      <c r="B2482" s="4" t="s">
        <v>5</v>
      </c>
      <c r="C2482" s="4" t="s">
        <v>7</v>
      </c>
      <c r="D2482" s="4" t="s">
        <v>7</v>
      </c>
      <c r="E2482" s="4" t="s">
        <v>13</v>
      </c>
      <c r="F2482" s="4" t="s">
        <v>13</v>
      </c>
      <c r="G2482" s="4" t="s">
        <v>13</v>
      </c>
      <c r="H2482" s="4" t="s">
        <v>11</v>
      </c>
    </row>
    <row r="2483" spans="1:6">
      <c r="A2483" t="n">
        <v>27797</v>
      </c>
      <c r="B2483" s="51" t="n">
        <v>45</v>
      </c>
      <c r="C2483" s="7" t="n">
        <v>2</v>
      </c>
      <c r="D2483" s="7" t="n">
        <v>3</v>
      </c>
      <c r="E2483" s="7" t="n">
        <v>0.419999986886978</v>
      </c>
      <c r="F2483" s="7" t="n">
        <v>1.48000001907349</v>
      </c>
      <c r="G2483" s="7" t="n">
        <v>-6.40999984741211</v>
      </c>
      <c r="H2483" s="7" t="n">
        <v>0</v>
      </c>
    </row>
    <row r="2484" spans="1:6">
      <c r="A2484" t="s">
        <v>4</v>
      </c>
      <c r="B2484" s="4" t="s">
        <v>5</v>
      </c>
      <c r="C2484" s="4" t="s">
        <v>7</v>
      </c>
      <c r="D2484" s="4" t="s">
        <v>7</v>
      </c>
      <c r="E2484" s="4" t="s">
        <v>13</v>
      </c>
      <c r="F2484" s="4" t="s">
        <v>13</v>
      </c>
      <c r="G2484" s="4" t="s">
        <v>13</v>
      </c>
      <c r="H2484" s="4" t="s">
        <v>11</v>
      </c>
      <c r="I2484" s="4" t="s">
        <v>7</v>
      </c>
    </row>
    <row r="2485" spans="1:6">
      <c r="A2485" t="n">
        <v>27814</v>
      </c>
      <c r="B2485" s="51" t="n">
        <v>45</v>
      </c>
      <c r="C2485" s="7" t="n">
        <v>4</v>
      </c>
      <c r="D2485" s="7" t="n">
        <v>3</v>
      </c>
      <c r="E2485" s="7" t="n">
        <v>2.55999994277954</v>
      </c>
      <c r="F2485" s="7" t="n">
        <v>161.309997558594</v>
      </c>
      <c r="G2485" s="7" t="n">
        <v>8</v>
      </c>
      <c r="H2485" s="7" t="n">
        <v>0</v>
      </c>
      <c r="I2485" s="7" t="n">
        <v>0</v>
      </c>
    </row>
    <row r="2486" spans="1:6">
      <c r="A2486" t="s">
        <v>4</v>
      </c>
      <c r="B2486" s="4" t="s">
        <v>5</v>
      </c>
      <c r="C2486" s="4" t="s">
        <v>7</v>
      </c>
      <c r="D2486" s="4" t="s">
        <v>7</v>
      </c>
      <c r="E2486" s="4" t="s">
        <v>13</v>
      </c>
      <c r="F2486" s="4" t="s">
        <v>11</v>
      </c>
    </row>
    <row r="2487" spans="1:6">
      <c r="A2487" t="n">
        <v>27832</v>
      </c>
      <c r="B2487" s="51" t="n">
        <v>45</v>
      </c>
      <c r="C2487" s="7" t="n">
        <v>5</v>
      </c>
      <c r="D2487" s="7" t="n">
        <v>3</v>
      </c>
      <c r="E2487" s="7" t="n">
        <v>1.29999995231628</v>
      </c>
      <c r="F2487" s="7" t="n">
        <v>0</v>
      </c>
    </row>
    <row r="2488" spans="1:6">
      <c r="A2488" t="s">
        <v>4</v>
      </c>
      <c r="B2488" s="4" t="s">
        <v>5</v>
      </c>
      <c r="C2488" s="4" t="s">
        <v>7</v>
      </c>
      <c r="D2488" s="4" t="s">
        <v>7</v>
      </c>
      <c r="E2488" s="4" t="s">
        <v>13</v>
      </c>
      <c r="F2488" s="4" t="s">
        <v>11</v>
      </c>
    </row>
    <row r="2489" spans="1:6">
      <c r="A2489" t="n">
        <v>27841</v>
      </c>
      <c r="B2489" s="51" t="n">
        <v>45</v>
      </c>
      <c r="C2489" s="7" t="n">
        <v>11</v>
      </c>
      <c r="D2489" s="7" t="n">
        <v>3</v>
      </c>
      <c r="E2489" s="7" t="n">
        <v>34</v>
      </c>
      <c r="F2489" s="7" t="n">
        <v>0</v>
      </c>
    </row>
    <row r="2490" spans="1:6">
      <c r="A2490" t="s">
        <v>4</v>
      </c>
      <c r="B2490" s="4" t="s">
        <v>5</v>
      </c>
      <c r="C2490" s="4" t="s">
        <v>7</v>
      </c>
      <c r="D2490" s="4" t="s">
        <v>7</v>
      </c>
      <c r="E2490" s="4" t="s">
        <v>13</v>
      </c>
      <c r="F2490" s="4" t="s">
        <v>11</v>
      </c>
    </row>
    <row r="2491" spans="1:6">
      <c r="A2491" t="n">
        <v>27850</v>
      </c>
      <c r="B2491" s="51" t="n">
        <v>45</v>
      </c>
      <c r="C2491" s="7" t="n">
        <v>5</v>
      </c>
      <c r="D2491" s="7" t="n">
        <v>3</v>
      </c>
      <c r="E2491" s="7" t="n">
        <v>1.29999995231628</v>
      </c>
      <c r="F2491" s="7" t="n">
        <v>0</v>
      </c>
    </row>
    <row r="2492" spans="1:6">
      <c r="A2492" t="s">
        <v>4</v>
      </c>
      <c r="B2492" s="4" t="s">
        <v>5</v>
      </c>
      <c r="C2492" s="4" t="s">
        <v>7</v>
      </c>
      <c r="D2492" s="4" t="s">
        <v>11</v>
      </c>
    </row>
    <row r="2493" spans="1:6">
      <c r="A2493" t="n">
        <v>27859</v>
      </c>
      <c r="B2493" s="39" t="n">
        <v>58</v>
      </c>
      <c r="C2493" s="7" t="n">
        <v>255</v>
      </c>
      <c r="D2493" s="7" t="n">
        <v>0</v>
      </c>
    </row>
    <row r="2494" spans="1:6">
      <c r="A2494" t="s">
        <v>4</v>
      </c>
      <c r="B2494" s="4" t="s">
        <v>5</v>
      </c>
      <c r="C2494" s="4" t="s">
        <v>7</v>
      </c>
      <c r="D2494" s="4" t="s">
        <v>11</v>
      </c>
      <c r="E2494" s="4" t="s">
        <v>8</v>
      </c>
    </row>
    <row r="2495" spans="1:6">
      <c r="A2495" t="n">
        <v>27863</v>
      </c>
      <c r="B2495" s="26" t="n">
        <v>51</v>
      </c>
      <c r="C2495" s="7" t="n">
        <v>4</v>
      </c>
      <c r="D2495" s="7" t="n">
        <v>7039</v>
      </c>
      <c r="E2495" s="7" t="s">
        <v>330</v>
      </c>
    </row>
    <row r="2496" spans="1:6">
      <c r="A2496" t="s">
        <v>4</v>
      </c>
      <c r="B2496" s="4" t="s">
        <v>5</v>
      </c>
      <c r="C2496" s="4" t="s">
        <v>11</v>
      </c>
    </row>
    <row r="2497" spans="1:9">
      <c r="A2497" t="n">
        <v>27877</v>
      </c>
      <c r="B2497" s="24" t="n">
        <v>16</v>
      </c>
      <c r="C2497" s="7" t="n">
        <v>0</v>
      </c>
    </row>
    <row r="2498" spans="1:9">
      <c r="A2498" t="s">
        <v>4</v>
      </c>
      <c r="B2498" s="4" t="s">
        <v>5</v>
      </c>
      <c r="C2498" s="4" t="s">
        <v>11</v>
      </c>
      <c r="D2498" s="4" t="s">
        <v>7</v>
      </c>
      <c r="E2498" s="4" t="s">
        <v>15</v>
      </c>
      <c r="F2498" s="4" t="s">
        <v>36</v>
      </c>
      <c r="G2498" s="4" t="s">
        <v>7</v>
      </c>
      <c r="H2498" s="4" t="s">
        <v>7</v>
      </c>
      <c r="I2498" s="4" t="s">
        <v>7</v>
      </c>
      <c r="J2498" s="4" t="s">
        <v>15</v>
      </c>
      <c r="K2498" s="4" t="s">
        <v>36</v>
      </c>
      <c r="L2498" s="4" t="s">
        <v>7</v>
      </c>
      <c r="M2498" s="4" t="s">
        <v>7</v>
      </c>
    </row>
    <row r="2499" spans="1:9">
      <c r="A2499" t="n">
        <v>27880</v>
      </c>
      <c r="B2499" s="27" t="n">
        <v>26</v>
      </c>
      <c r="C2499" s="7" t="n">
        <v>7039</v>
      </c>
      <c r="D2499" s="7" t="n">
        <v>17</v>
      </c>
      <c r="E2499" s="7" t="n">
        <v>61507</v>
      </c>
      <c r="F2499" s="7" t="s">
        <v>359</v>
      </c>
      <c r="G2499" s="7" t="n">
        <v>2</v>
      </c>
      <c r="H2499" s="7" t="n">
        <v>3</v>
      </c>
      <c r="I2499" s="7" t="n">
        <v>17</v>
      </c>
      <c r="J2499" s="7" t="n">
        <v>61508</v>
      </c>
      <c r="K2499" s="7" t="s">
        <v>360</v>
      </c>
      <c r="L2499" s="7" t="n">
        <v>2</v>
      </c>
      <c r="M2499" s="7" t="n">
        <v>0</v>
      </c>
    </row>
    <row r="2500" spans="1:9">
      <c r="A2500" t="s">
        <v>4</v>
      </c>
      <c r="B2500" s="4" t="s">
        <v>5</v>
      </c>
    </row>
    <row r="2501" spans="1:9">
      <c r="A2501" t="n">
        <v>28014</v>
      </c>
      <c r="B2501" s="28" t="n">
        <v>28</v>
      </c>
    </row>
    <row r="2502" spans="1:9">
      <c r="A2502" t="s">
        <v>4</v>
      </c>
      <c r="B2502" s="4" t="s">
        <v>5</v>
      </c>
      <c r="C2502" s="4" t="s">
        <v>7</v>
      </c>
      <c r="D2502" s="4" t="s">
        <v>11</v>
      </c>
      <c r="E2502" s="4" t="s">
        <v>8</v>
      </c>
    </row>
    <row r="2503" spans="1:9">
      <c r="A2503" t="n">
        <v>28015</v>
      </c>
      <c r="B2503" s="26" t="n">
        <v>51</v>
      </c>
      <c r="C2503" s="7" t="n">
        <v>4</v>
      </c>
      <c r="D2503" s="7" t="n">
        <v>7038</v>
      </c>
      <c r="E2503" s="7" t="s">
        <v>82</v>
      </c>
    </row>
    <row r="2504" spans="1:9">
      <c r="A2504" t="s">
        <v>4</v>
      </c>
      <c r="B2504" s="4" t="s">
        <v>5</v>
      </c>
      <c r="C2504" s="4" t="s">
        <v>11</v>
      </c>
    </row>
    <row r="2505" spans="1:9">
      <c r="A2505" t="n">
        <v>28029</v>
      </c>
      <c r="B2505" s="24" t="n">
        <v>16</v>
      </c>
      <c r="C2505" s="7" t="n">
        <v>0</v>
      </c>
    </row>
    <row r="2506" spans="1:9">
      <c r="A2506" t="s">
        <v>4</v>
      </c>
      <c r="B2506" s="4" t="s">
        <v>5</v>
      </c>
      <c r="C2506" s="4" t="s">
        <v>11</v>
      </c>
      <c r="D2506" s="4" t="s">
        <v>7</v>
      </c>
      <c r="E2506" s="4" t="s">
        <v>15</v>
      </c>
      <c r="F2506" s="4" t="s">
        <v>36</v>
      </c>
      <c r="G2506" s="4" t="s">
        <v>7</v>
      </c>
      <c r="H2506" s="4" t="s">
        <v>7</v>
      </c>
    </row>
    <row r="2507" spans="1:9">
      <c r="A2507" t="n">
        <v>28032</v>
      </c>
      <c r="B2507" s="27" t="n">
        <v>26</v>
      </c>
      <c r="C2507" s="7" t="n">
        <v>7038</v>
      </c>
      <c r="D2507" s="7" t="n">
        <v>17</v>
      </c>
      <c r="E2507" s="7" t="n">
        <v>61509</v>
      </c>
      <c r="F2507" s="7" t="s">
        <v>361</v>
      </c>
      <c r="G2507" s="7" t="n">
        <v>2</v>
      </c>
      <c r="H2507" s="7" t="n">
        <v>0</v>
      </c>
    </row>
    <row r="2508" spans="1:9">
      <c r="A2508" t="s">
        <v>4</v>
      </c>
      <c r="B2508" s="4" t="s">
        <v>5</v>
      </c>
    </row>
    <row r="2509" spans="1:9">
      <c r="A2509" t="n">
        <v>28053</v>
      </c>
      <c r="B2509" s="28" t="n">
        <v>28</v>
      </c>
    </row>
    <row r="2510" spans="1:9">
      <c r="A2510" t="s">
        <v>4</v>
      </c>
      <c r="B2510" s="4" t="s">
        <v>5</v>
      </c>
      <c r="C2510" s="4" t="s">
        <v>11</v>
      </c>
      <c r="D2510" s="4" t="s">
        <v>7</v>
      </c>
    </row>
    <row r="2511" spans="1:9">
      <c r="A2511" t="n">
        <v>28054</v>
      </c>
      <c r="B2511" s="52" t="n">
        <v>89</v>
      </c>
      <c r="C2511" s="7" t="n">
        <v>65533</v>
      </c>
      <c r="D2511" s="7" t="n">
        <v>1</v>
      </c>
    </row>
    <row r="2512" spans="1:9">
      <c r="A2512" t="s">
        <v>4</v>
      </c>
      <c r="B2512" s="4" t="s">
        <v>5</v>
      </c>
      <c r="C2512" s="4" t="s">
        <v>7</v>
      </c>
      <c r="D2512" s="4" t="s">
        <v>11</v>
      </c>
      <c r="E2512" s="4" t="s">
        <v>13</v>
      </c>
    </row>
    <row r="2513" spans="1:13">
      <c r="A2513" t="n">
        <v>28058</v>
      </c>
      <c r="B2513" s="39" t="n">
        <v>58</v>
      </c>
      <c r="C2513" s="7" t="n">
        <v>101</v>
      </c>
      <c r="D2513" s="7" t="n">
        <v>300</v>
      </c>
      <c r="E2513" s="7" t="n">
        <v>1</v>
      </c>
    </row>
    <row r="2514" spans="1:13">
      <c r="A2514" t="s">
        <v>4</v>
      </c>
      <c r="B2514" s="4" t="s">
        <v>5</v>
      </c>
      <c r="C2514" s="4" t="s">
        <v>7</v>
      </c>
      <c r="D2514" s="4" t="s">
        <v>11</v>
      </c>
    </row>
    <row r="2515" spans="1:13">
      <c r="A2515" t="n">
        <v>28066</v>
      </c>
      <c r="B2515" s="39" t="n">
        <v>58</v>
      </c>
      <c r="C2515" s="7" t="n">
        <v>254</v>
      </c>
      <c r="D2515" s="7" t="n">
        <v>0</v>
      </c>
    </row>
    <row r="2516" spans="1:13">
      <c r="A2516" t="s">
        <v>4</v>
      </c>
      <c r="B2516" s="4" t="s">
        <v>5</v>
      </c>
      <c r="C2516" s="4" t="s">
        <v>7</v>
      </c>
      <c r="D2516" s="4" t="s">
        <v>7</v>
      </c>
      <c r="E2516" s="4" t="s">
        <v>13</v>
      </c>
      <c r="F2516" s="4" t="s">
        <v>13</v>
      </c>
      <c r="G2516" s="4" t="s">
        <v>13</v>
      </c>
      <c r="H2516" s="4" t="s">
        <v>11</v>
      </c>
    </row>
    <row r="2517" spans="1:13">
      <c r="A2517" t="n">
        <v>28070</v>
      </c>
      <c r="B2517" s="51" t="n">
        <v>45</v>
      </c>
      <c r="C2517" s="7" t="n">
        <v>2</v>
      </c>
      <c r="D2517" s="7" t="n">
        <v>3</v>
      </c>
      <c r="E2517" s="7" t="n">
        <v>0.230000004172325</v>
      </c>
      <c r="F2517" s="7" t="n">
        <v>1.25</v>
      </c>
      <c r="G2517" s="7" t="n">
        <v>-6.78999996185303</v>
      </c>
      <c r="H2517" s="7" t="n">
        <v>0</v>
      </c>
    </row>
    <row r="2518" spans="1:13">
      <c r="A2518" t="s">
        <v>4</v>
      </c>
      <c r="B2518" s="4" t="s">
        <v>5</v>
      </c>
      <c r="C2518" s="4" t="s">
        <v>7</v>
      </c>
      <c r="D2518" s="4" t="s">
        <v>7</v>
      </c>
      <c r="E2518" s="4" t="s">
        <v>13</v>
      </c>
      <c r="F2518" s="4" t="s">
        <v>13</v>
      </c>
      <c r="G2518" s="4" t="s">
        <v>13</v>
      </c>
      <c r="H2518" s="4" t="s">
        <v>11</v>
      </c>
      <c r="I2518" s="4" t="s">
        <v>7</v>
      </c>
    </row>
    <row r="2519" spans="1:13">
      <c r="A2519" t="n">
        <v>28087</v>
      </c>
      <c r="B2519" s="51" t="n">
        <v>45</v>
      </c>
      <c r="C2519" s="7" t="n">
        <v>4</v>
      </c>
      <c r="D2519" s="7" t="n">
        <v>3</v>
      </c>
      <c r="E2519" s="7" t="n">
        <v>8.46000003814697</v>
      </c>
      <c r="F2519" s="7" t="n">
        <v>44.3899993896484</v>
      </c>
      <c r="G2519" s="7" t="n">
        <v>0</v>
      </c>
      <c r="H2519" s="7" t="n">
        <v>0</v>
      </c>
      <c r="I2519" s="7" t="n">
        <v>0</v>
      </c>
    </row>
    <row r="2520" spans="1:13">
      <c r="A2520" t="s">
        <v>4</v>
      </c>
      <c r="B2520" s="4" t="s">
        <v>5</v>
      </c>
      <c r="C2520" s="4" t="s">
        <v>7</v>
      </c>
      <c r="D2520" s="4" t="s">
        <v>7</v>
      </c>
      <c r="E2520" s="4" t="s">
        <v>13</v>
      </c>
      <c r="F2520" s="4" t="s">
        <v>11</v>
      </c>
    </row>
    <row r="2521" spans="1:13">
      <c r="A2521" t="n">
        <v>28105</v>
      </c>
      <c r="B2521" s="51" t="n">
        <v>45</v>
      </c>
      <c r="C2521" s="7" t="n">
        <v>5</v>
      </c>
      <c r="D2521" s="7" t="n">
        <v>3</v>
      </c>
      <c r="E2521" s="7" t="n">
        <v>3.09999990463257</v>
      </c>
      <c r="F2521" s="7" t="n">
        <v>0</v>
      </c>
    </row>
    <row r="2522" spans="1:13">
      <c r="A2522" t="s">
        <v>4</v>
      </c>
      <c r="B2522" s="4" t="s">
        <v>5</v>
      </c>
      <c r="C2522" s="4" t="s">
        <v>7</v>
      </c>
      <c r="D2522" s="4" t="s">
        <v>7</v>
      </c>
      <c r="E2522" s="4" t="s">
        <v>13</v>
      </c>
      <c r="F2522" s="4" t="s">
        <v>11</v>
      </c>
    </row>
    <row r="2523" spans="1:13">
      <c r="A2523" t="n">
        <v>28114</v>
      </c>
      <c r="B2523" s="51" t="n">
        <v>45</v>
      </c>
      <c r="C2523" s="7" t="n">
        <v>11</v>
      </c>
      <c r="D2523" s="7" t="n">
        <v>3</v>
      </c>
      <c r="E2523" s="7" t="n">
        <v>34</v>
      </c>
      <c r="F2523" s="7" t="n">
        <v>0</v>
      </c>
    </row>
    <row r="2524" spans="1:13">
      <c r="A2524" t="s">
        <v>4</v>
      </c>
      <c r="B2524" s="4" t="s">
        <v>5</v>
      </c>
      <c r="C2524" s="4" t="s">
        <v>7</v>
      </c>
      <c r="D2524" s="4" t="s">
        <v>11</v>
      </c>
    </row>
    <row r="2525" spans="1:13">
      <c r="A2525" t="n">
        <v>28123</v>
      </c>
      <c r="B2525" s="39" t="n">
        <v>58</v>
      </c>
      <c r="C2525" s="7" t="n">
        <v>255</v>
      </c>
      <c r="D2525" s="7" t="n">
        <v>0</v>
      </c>
    </row>
    <row r="2526" spans="1:13">
      <c r="A2526" t="s">
        <v>4</v>
      </c>
      <c r="B2526" s="4" t="s">
        <v>5</v>
      </c>
      <c r="C2526" s="4" t="s">
        <v>7</v>
      </c>
      <c r="D2526" s="4" t="s">
        <v>11</v>
      </c>
      <c r="E2526" s="4" t="s">
        <v>8</v>
      </c>
      <c r="F2526" s="4" t="s">
        <v>8</v>
      </c>
      <c r="G2526" s="4" t="s">
        <v>8</v>
      </c>
      <c r="H2526" s="4" t="s">
        <v>8</v>
      </c>
    </row>
    <row r="2527" spans="1:13">
      <c r="A2527" t="n">
        <v>28127</v>
      </c>
      <c r="B2527" s="26" t="n">
        <v>51</v>
      </c>
      <c r="C2527" s="7" t="n">
        <v>3</v>
      </c>
      <c r="D2527" s="7" t="n">
        <v>3</v>
      </c>
      <c r="E2527" s="7" t="s">
        <v>306</v>
      </c>
      <c r="F2527" s="7" t="s">
        <v>305</v>
      </c>
      <c r="G2527" s="7" t="s">
        <v>261</v>
      </c>
      <c r="H2527" s="7" t="s">
        <v>260</v>
      </c>
    </row>
    <row r="2528" spans="1:13">
      <c r="A2528" t="s">
        <v>4</v>
      </c>
      <c r="B2528" s="4" t="s">
        <v>5</v>
      </c>
      <c r="C2528" s="4" t="s">
        <v>11</v>
      </c>
      <c r="D2528" s="4" t="s">
        <v>13</v>
      </c>
      <c r="E2528" s="4" t="s">
        <v>13</v>
      </c>
      <c r="F2528" s="4" t="s">
        <v>13</v>
      </c>
      <c r="G2528" s="4" t="s">
        <v>11</v>
      </c>
      <c r="H2528" s="4" t="s">
        <v>11</v>
      </c>
    </row>
    <row r="2529" spans="1:9">
      <c r="A2529" t="n">
        <v>28148</v>
      </c>
      <c r="B2529" s="54" t="n">
        <v>60</v>
      </c>
      <c r="C2529" s="7" t="n">
        <v>3</v>
      </c>
      <c r="D2529" s="7" t="n">
        <v>0</v>
      </c>
      <c r="E2529" s="7" t="n">
        <v>-20</v>
      </c>
      <c r="F2529" s="7" t="n">
        <v>0</v>
      </c>
      <c r="G2529" s="7" t="n">
        <v>1000</v>
      </c>
      <c r="H2529" s="7" t="n">
        <v>0</v>
      </c>
    </row>
    <row r="2530" spans="1:9">
      <c r="A2530" t="s">
        <v>4</v>
      </c>
      <c r="B2530" s="4" t="s">
        <v>5</v>
      </c>
      <c r="C2530" s="4" t="s">
        <v>11</v>
      </c>
    </row>
    <row r="2531" spans="1:9">
      <c r="A2531" t="n">
        <v>28167</v>
      </c>
      <c r="B2531" s="24" t="n">
        <v>16</v>
      </c>
      <c r="C2531" s="7" t="n">
        <v>1000</v>
      </c>
    </row>
    <row r="2532" spans="1:9">
      <c r="A2532" t="s">
        <v>4</v>
      </c>
      <c r="B2532" s="4" t="s">
        <v>5</v>
      </c>
      <c r="C2532" s="4" t="s">
        <v>7</v>
      </c>
      <c r="D2532" s="4" t="s">
        <v>11</v>
      </c>
      <c r="E2532" s="4" t="s">
        <v>8</v>
      </c>
    </row>
    <row r="2533" spans="1:9">
      <c r="A2533" t="n">
        <v>28170</v>
      </c>
      <c r="B2533" s="26" t="n">
        <v>51</v>
      </c>
      <c r="C2533" s="7" t="n">
        <v>4</v>
      </c>
      <c r="D2533" s="7" t="n">
        <v>3</v>
      </c>
      <c r="E2533" s="7" t="s">
        <v>262</v>
      </c>
    </row>
    <row r="2534" spans="1:9">
      <c r="A2534" t="s">
        <v>4</v>
      </c>
      <c r="B2534" s="4" t="s">
        <v>5</v>
      </c>
      <c r="C2534" s="4" t="s">
        <v>11</v>
      </c>
    </row>
    <row r="2535" spans="1:9">
      <c r="A2535" t="n">
        <v>28184</v>
      </c>
      <c r="B2535" s="24" t="n">
        <v>16</v>
      </c>
      <c r="C2535" s="7" t="n">
        <v>0</v>
      </c>
    </row>
    <row r="2536" spans="1:9">
      <c r="A2536" t="s">
        <v>4</v>
      </c>
      <c r="B2536" s="4" t="s">
        <v>5</v>
      </c>
      <c r="C2536" s="4" t="s">
        <v>11</v>
      </c>
      <c r="D2536" s="4" t="s">
        <v>7</v>
      </c>
      <c r="E2536" s="4" t="s">
        <v>15</v>
      </c>
      <c r="F2536" s="4" t="s">
        <v>36</v>
      </c>
      <c r="G2536" s="4" t="s">
        <v>7</v>
      </c>
      <c r="H2536" s="4" t="s">
        <v>7</v>
      </c>
    </row>
    <row r="2537" spans="1:9">
      <c r="A2537" t="n">
        <v>28187</v>
      </c>
      <c r="B2537" s="27" t="n">
        <v>26</v>
      </c>
      <c r="C2537" s="7" t="n">
        <v>3</v>
      </c>
      <c r="D2537" s="7" t="n">
        <v>17</v>
      </c>
      <c r="E2537" s="7" t="n">
        <v>61510</v>
      </c>
      <c r="F2537" s="7" t="s">
        <v>362</v>
      </c>
      <c r="G2537" s="7" t="n">
        <v>2</v>
      </c>
      <c r="H2537" s="7" t="n">
        <v>0</v>
      </c>
    </row>
    <row r="2538" spans="1:9">
      <c r="A2538" t="s">
        <v>4</v>
      </c>
      <c r="B2538" s="4" t="s">
        <v>5</v>
      </c>
    </row>
    <row r="2539" spans="1:9">
      <c r="A2539" t="n">
        <v>28280</v>
      </c>
      <c r="B2539" s="28" t="n">
        <v>28</v>
      </c>
    </row>
    <row r="2540" spans="1:9">
      <c r="A2540" t="s">
        <v>4</v>
      </c>
      <c r="B2540" s="4" t="s">
        <v>5</v>
      </c>
      <c r="C2540" s="4" t="s">
        <v>11</v>
      </c>
      <c r="D2540" s="4" t="s">
        <v>7</v>
      </c>
    </row>
    <row r="2541" spans="1:9">
      <c r="A2541" t="n">
        <v>28281</v>
      </c>
      <c r="B2541" s="52" t="n">
        <v>89</v>
      </c>
      <c r="C2541" s="7" t="n">
        <v>65533</v>
      </c>
      <c r="D2541" s="7" t="n">
        <v>1</v>
      </c>
    </row>
    <row r="2542" spans="1:9">
      <c r="A2542" t="s">
        <v>4</v>
      </c>
      <c r="B2542" s="4" t="s">
        <v>5</v>
      </c>
      <c r="C2542" s="4" t="s">
        <v>7</v>
      </c>
      <c r="D2542" s="4" t="s">
        <v>11</v>
      </c>
      <c r="E2542" s="4" t="s">
        <v>8</v>
      </c>
      <c r="F2542" s="4" t="s">
        <v>8</v>
      </c>
      <c r="G2542" s="4" t="s">
        <v>8</v>
      </c>
      <c r="H2542" s="4" t="s">
        <v>8</v>
      </c>
    </row>
    <row r="2543" spans="1:9">
      <c r="A2543" t="n">
        <v>28285</v>
      </c>
      <c r="B2543" s="26" t="n">
        <v>51</v>
      </c>
      <c r="C2543" s="7" t="n">
        <v>3</v>
      </c>
      <c r="D2543" s="7" t="n">
        <v>3</v>
      </c>
      <c r="E2543" s="7" t="s">
        <v>363</v>
      </c>
      <c r="F2543" s="7" t="s">
        <v>305</v>
      </c>
      <c r="G2543" s="7" t="s">
        <v>261</v>
      </c>
      <c r="H2543" s="7" t="s">
        <v>260</v>
      </c>
    </row>
    <row r="2544" spans="1:9">
      <c r="A2544" t="s">
        <v>4</v>
      </c>
      <c r="B2544" s="4" t="s">
        <v>5</v>
      </c>
      <c r="C2544" s="4" t="s">
        <v>11</v>
      </c>
      <c r="D2544" s="4" t="s">
        <v>13</v>
      </c>
      <c r="E2544" s="4" t="s">
        <v>13</v>
      </c>
      <c r="F2544" s="4" t="s">
        <v>13</v>
      </c>
      <c r="G2544" s="4" t="s">
        <v>11</v>
      </c>
      <c r="H2544" s="4" t="s">
        <v>11</v>
      </c>
    </row>
    <row r="2545" spans="1:8">
      <c r="A2545" t="n">
        <v>28306</v>
      </c>
      <c r="B2545" s="54" t="n">
        <v>60</v>
      </c>
      <c r="C2545" s="7" t="n">
        <v>3</v>
      </c>
      <c r="D2545" s="7" t="n">
        <v>0</v>
      </c>
      <c r="E2545" s="7" t="n">
        <v>0</v>
      </c>
      <c r="F2545" s="7" t="n">
        <v>0</v>
      </c>
      <c r="G2545" s="7" t="n">
        <v>1000</v>
      </c>
      <c r="H2545" s="7" t="n">
        <v>0</v>
      </c>
    </row>
    <row r="2546" spans="1:8">
      <c r="A2546" t="s">
        <v>4</v>
      </c>
      <c r="B2546" s="4" t="s">
        <v>5</v>
      </c>
      <c r="C2546" s="4" t="s">
        <v>11</v>
      </c>
      <c r="D2546" s="4" t="s">
        <v>11</v>
      </c>
      <c r="E2546" s="4" t="s">
        <v>11</v>
      </c>
    </row>
    <row r="2547" spans="1:8">
      <c r="A2547" t="n">
        <v>28325</v>
      </c>
      <c r="B2547" s="31" t="n">
        <v>61</v>
      </c>
      <c r="C2547" s="7" t="n">
        <v>3</v>
      </c>
      <c r="D2547" s="7" t="n">
        <v>32</v>
      </c>
      <c r="E2547" s="7" t="n">
        <v>1000</v>
      </c>
    </row>
    <row r="2548" spans="1:8">
      <c r="A2548" t="s">
        <v>4</v>
      </c>
      <c r="B2548" s="4" t="s">
        <v>5</v>
      </c>
      <c r="C2548" s="4" t="s">
        <v>11</v>
      </c>
    </row>
    <row r="2549" spans="1:8">
      <c r="A2549" t="n">
        <v>28332</v>
      </c>
      <c r="B2549" s="24" t="n">
        <v>16</v>
      </c>
      <c r="C2549" s="7" t="n">
        <v>300</v>
      </c>
    </row>
    <row r="2550" spans="1:8">
      <c r="A2550" t="s">
        <v>4</v>
      </c>
      <c r="B2550" s="4" t="s">
        <v>5</v>
      </c>
      <c r="C2550" s="4" t="s">
        <v>7</v>
      </c>
      <c r="D2550" s="4" t="s">
        <v>11</v>
      </c>
      <c r="E2550" s="4" t="s">
        <v>8</v>
      </c>
    </row>
    <row r="2551" spans="1:8">
      <c r="A2551" t="n">
        <v>28335</v>
      </c>
      <c r="B2551" s="26" t="n">
        <v>51</v>
      </c>
      <c r="C2551" s="7" t="n">
        <v>4</v>
      </c>
      <c r="D2551" s="7" t="n">
        <v>3</v>
      </c>
      <c r="E2551" s="7" t="s">
        <v>297</v>
      </c>
    </row>
    <row r="2552" spans="1:8">
      <c r="A2552" t="s">
        <v>4</v>
      </c>
      <c r="B2552" s="4" t="s">
        <v>5</v>
      </c>
      <c r="C2552" s="4" t="s">
        <v>11</v>
      </c>
    </row>
    <row r="2553" spans="1:8">
      <c r="A2553" t="n">
        <v>28348</v>
      </c>
      <c r="B2553" s="24" t="n">
        <v>16</v>
      </c>
      <c r="C2553" s="7" t="n">
        <v>0</v>
      </c>
    </row>
    <row r="2554" spans="1:8">
      <c r="A2554" t="s">
        <v>4</v>
      </c>
      <c r="B2554" s="4" t="s">
        <v>5</v>
      </c>
      <c r="C2554" s="4" t="s">
        <v>11</v>
      </c>
      <c r="D2554" s="4" t="s">
        <v>7</v>
      </c>
      <c r="E2554" s="4" t="s">
        <v>15</v>
      </c>
      <c r="F2554" s="4" t="s">
        <v>36</v>
      </c>
      <c r="G2554" s="4" t="s">
        <v>7</v>
      </c>
      <c r="H2554" s="4" t="s">
        <v>7</v>
      </c>
    </row>
    <row r="2555" spans="1:8">
      <c r="A2555" t="n">
        <v>28351</v>
      </c>
      <c r="B2555" s="27" t="n">
        <v>26</v>
      </c>
      <c r="C2555" s="7" t="n">
        <v>3</v>
      </c>
      <c r="D2555" s="7" t="n">
        <v>17</v>
      </c>
      <c r="E2555" s="7" t="n">
        <v>61511</v>
      </c>
      <c r="F2555" s="7" t="s">
        <v>364</v>
      </c>
      <c r="G2555" s="7" t="n">
        <v>2</v>
      </c>
      <c r="H2555" s="7" t="n">
        <v>0</v>
      </c>
    </row>
    <row r="2556" spans="1:8">
      <c r="A2556" t="s">
        <v>4</v>
      </c>
      <c r="B2556" s="4" t="s">
        <v>5</v>
      </c>
    </row>
    <row r="2557" spans="1:8">
      <c r="A2557" t="n">
        <v>28389</v>
      </c>
      <c r="B2557" s="28" t="n">
        <v>28</v>
      </c>
    </row>
    <row r="2558" spans="1:8">
      <c r="A2558" t="s">
        <v>4</v>
      </c>
      <c r="B2558" s="4" t="s">
        <v>5</v>
      </c>
      <c r="C2558" s="4" t="s">
        <v>11</v>
      </c>
      <c r="D2558" s="4" t="s">
        <v>7</v>
      </c>
      <c r="E2558" s="4" t="s">
        <v>8</v>
      </c>
      <c r="F2558" s="4" t="s">
        <v>13</v>
      </c>
      <c r="G2558" s="4" t="s">
        <v>13</v>
      </c>
      <c r="H2558" s="4" t="s">
        <v>13</v>
      </c>
    </row>
    <row r="2559" spans="1:8">
      <c r="A2559" t="n">
        <v>28390</v>
      </c>
      <c r="B2559" s="21" t="n">
        <v>48</v>
      </c>
      <c r="C2559" s="7" t="n">
        <v>32</v>
      </c>
      <c r="D2559" s="7" t="n">
        <v>0</v>
      </c>
      <c r="E2559" s="7" t="s">
        <v>244</v>
      </c>
      <c r="F2559" s="7" t="n">
        <v>-1</v>
      </c>
      <c r="G2559" s="7" t="n">
        <v>1</v>
      </c>
      <c r="H2559" s="7" t="n">
        <v>0</v>
      </c>
    </row>
    <row r="2560" spans="1:8">
      <c r="A2560" t="s">
        <v>4</v>
      </c>
      <c r="B2560" s="4" t="s">
        <v>5</v>
      </c>
      <c r="C2560" s="4" t="s">
        <v>11</v>
      </c>
    </row>
    <row r="2561" spans="1:8">
      <c r="A2561" t="n">
        <v>28417</v>
      </c>
      <c r="B2561" s="24" t="n">
        <v>16</v>
      </c>
      <c r="C2561" s="7" t="n">
        <v>300</v>
      </c>
    </row>
    <row r="2562" spans="1:8">
      <c r="A2562" t="s">
        <v>4</v>
      </c>
      <c r="B2562" s="4" t="s">
        <v>5</v>
      </c>
      <c r="C2562" s="4" t="s">
        <v>7</v>
      </c>
      <c r="D2562" s="4" t="s">
        <v>11</v>
      </c>
      <c r="E2562" s="4" t="s">
        <v>8</v>
      </c>
    </row>
    <row r="2563" spans="1:8">
      <c r="A2563" t="n">
        <v>28420</v>
      </c>
      <c r="B2563" s="26" t="n">
        <v>51</v>
      </c>
      <c r="C2563" s="7" t="n">
        <v>4</v>
      </c>
      <c r="D2563" s="7" t="n">
        <v>32</v>
      </c>
      <c r="E2563" s="7" t="s">
        <v>82</v>
      </c>
    </row>
    <row r="2564" spans="1:8">
      <c r="A2564" t="s">
        <v>4</v>
      </c>
      <c r="B2564" s="4" t="s">
        <v>5</v>
      </c>
      <c r="C2564" s="4" t="s">
        <v>11</v>
      </c>
    </row>
    <row r="2565" spans="1:8">
      <c r="A2565" t="n">
        <v>28434</v>
      </c>
      <c r="B2565" s="24" t="n">
        <v>16</v>
      </c>
      <c r="C2565" s="7" t="n">
        <v>0</v>
      </c>
    </row>
    <row r="2566" spans="1:8">
      <c r="A2566" t="s">
        <v>4</v>
      </c>
      <c r="B2566" s="4" t="s">
        <v>5</v>
      </c>
      <c r="C2566" s="4" t="s">
        <v>11</v>
      </c>
      <c r="D2566" s="4" t="s">
        <v>7</v>
      </c>
      <c r="E2566" s="4" t="s">
        <v>15</v>
      </c>
      <c r="F2566" s="4" t="s">
        <v>36</v>
      </c>
      <c r="G2566" s="4" t="s">
        <v>7</v>
      </c>
      <c r="H2566" s="4" t="s">
        <v>7</v>
      </c>
    </row>
    <row r="2567" spans="1:8">
      <c r="A2567" t="n">
        <v>28437</v>
      </c>
      <c r="B2567" s="27" t="n">
        <v>26</v>
      </c>
      <c r="C2567" s="7" t="n">
        <v>32</v>
      </c>
      <c r="D2567" s="7" t="n">
        <v>17</v>
      </c>
      <c r="E2567" s="7" t="n">
        <v>61512</v>
      </c>
      <c r="F2567" s="7" t="s">
        <v>365</v>
      </c>
      <c r="G2567" s="7" t="n">
        <v>2</v>
      </c>
      <c r="H2567" s="7" t="n">
        <v>0</v>
      </c>
    </row>
    <row r="2568" spans="1:8">
      <c r="A2568" t="s">
        <v>4</v>
      </c>
      <c r="B2568" s="4" t="s">
        <v>5</v>
      </c>
    </row>
    <row r="2569" spans="1:8">
      <c r="A2569" t="n">
        <v>28470</v>
      </c>
      <c r="B2569" s="28" t="n">
        <v>28</v>
      </c>
    </row>
    <row r="2570" spans="1:8">
      <c r="A2570" t="s">
        <v>4</v>
      </c>
      <c r="B2570" s="4" t="s">
        <v>5</v>
      </c>
      <c r="C2570" s="4" t="s">
        <v>7</v>
      </c>
      <c r="D2570" s="4" t="s">
        <v>11</v>
      </c>
      <c r="E2570" s="4" t="s">
        <v>13</v>
      </c>
    </row>
    <row r="2571" spans="1:8">
      <c r="A2571" t="n">
        <v>28471</v>
      </c>
      <c r="B2571" s="39" t="n">
        <v>58</v>
      </c>
      <c r="C2571" s="7" t="n">
        <v>0</v>
      </c>
      <c r="D2571" s="7" t="n">
        <v>1000</v>
      </c>
      <c r="E2571" s="7" t="n">
        <v>1</v>
      </c>
    </row>
    <row r="2572" spans="1:8">
      <c r="A2572" t="s">
        <v>4</v>
      </c>
      <c r="B2572" s="4" t="s">
        <v>5</v>
      </c>
      <c r="C2572" s="4" t="s">
        <v>7</v>
      </c>
      <c r="D2572" s="4" t="s">
        <v>11</v>
      </c>
    </row>
    <row r="2573" spans="1:8">
      <c r="A2573" t="n">
        <v>28479</v>
      </c>
      <c r="B2573" s="39" t="n">
        <v>58</v>
      </c>
      <c r="C2573" s="7" t="n">
        <v>255</v>
      </c>
      <c r="D2573" s="7" t="n">
        <v>0</v>
      </c>
    </row>
    <row r="2574" spans="1:8">
      <c r="A2574" t="s">
        <v>4</v>
      </c>
      <c r="B2574" s="4" t="s">
        <v>5</v>
      </c>
      <c r="C2574" s="4" t="s">
        <v>11</v>
      </c>
      <c r="D2574" s="4" t="s">
        <v>11</v>
      </c>
      <c r="E2574" s="4" t="s">
        <v>11</v>
      </c>
    </row>
    <row r="2575" spans="1:8">
      <c r="A2575" t="n">
        <v>28483</v>
      </c>
      <c r="B2575" s="31" t="n">
        <v>61</v>
      </c>
      <c r="C2575" s="7" t="n">
        <v>3</v>
      </c>
      <c r="D2575" s="7" t="n">
        <v>65533</v>
      </c>
      <c r="E2575" s="7" t="n">
        <v>0</v>
      </c>
    </row>
    <row r="2576" spans="1:8">
      <c r="A2576" t="s">
        <v>4</v>
      </c>
      <c r="B2576" s="4" t="s">
        <v>5</v>
      </c>
      <c r="C2576" s="4" t="s">
        <v>11</v>
      </c>
      <c r="D2576" s="4" t="s">
        <v>7</v>
      </c>
      <c r="E2576" s="4" t="s">
        <v>8</v>
      </c>
      <c r="F2576" s="4" t="s">
        <v>13</v>
      </c>
      <c r="G2576" s="4" t="s">
        <v>13</v>
      </c>
      <c r="H2576" s="4" t="s">
        <v>13</v>
      </c>
    </row>
    <row r="2577" spans="1:8">
      <c r="A2577" t="n">
        <v>28490</v>
      </c>
      <c r="B2577" s="21" t="n">
        <v>48</v>
      </c>
      <c r="C2577" s="7" t="n">
        <v>32</v>
      </c>
      <c r="D2577" s="7" t="n">
        <v>0</v>
      </c>
      <c r="E2577" s="7" t="s">
        <v>182</v>
      </c>
      <c r="F2577" s="7" t="n">
        <v>0</v>
      </c>
      <c r="G2577" s="7" t="n">
        <v>1</v>
      </c>
      <c r="H2577" s="7" t="n">
        <v>0</v>
      </c>
    </row>
    <row r="2578" spans="1:8">
      <c r="A2578" t="s">
        <v>4</v>
      </c>
      <c r="B2578" s="4" t="s">
        <v>5</v>
      </c>
      <c r="C2578" s="4" t="s">
        <v>11</v>
      </c>
      <c r="D2578" s="4" t="s">
        <v>13</v>
      </c>
      <c r="E2578" s="4" t="s">
        <v>13</v>
      </c>
      <c r="F2578" s="4" t="s">
        <v>13</v>
      </c>
      <c r="G2578" s="4" t="s">
        <v>11</v>
      </c>
      <c r="H2578" s="4" t="s">
        <v>11</v>
      </c>
    </row>
    <row r="2579" spans="1:8">
      <c r="A2579" t="n">
        <v>28514</v>
      </c>
      <c r="B2579" s="54" t="n">
        <v>60</v>
      </c>
      <c r="C2579" s="7" t="n">
        <v>0</v>
      </c>
      <c r="D2579" s="7" t="n">
        <v>0</v>
      </c>
      <c r="E2579" s="7" t="n">
        <v>0</v>
      </c>
      <c r="F2579" s="7" t="n">
        <v>0</v>
      </c>
      <c r="G2579" s="7" t="n">
        <v>0</v>
      </c>
      <c r="H2579" s="7" t="n">
        <v>1</v>
      </c>
    </row>
    <row r="2580" spans="1:8">
      <c r="A2580" t="s">
        <v>4</v>
      </c>
      <c r="B2580" s="4" t="s">
        <v>5</v>
      </c>
      <c r="C2580" s="4" t="s">
        <v>11</v>
      </c>
      <c r="D2580" s="4" t="s">
        <v>13</v>
      </c>
      <c r="E2580" s="4" t="s">
        <v>13</v>
      </c>
      <c r="F2580" s="4" t="s">
        <v>13</v>
      </c>
      <c r="G2580" s="4" t="s">
        <v>11</v>
      </c>
      <c r="H2580" s="4" t="s">
        <v>11</v>
      </c>
    </row>
    <row r="2581" spans="1:8">
      <c r="A2581" t="n">
        <v>28533</v>
      </c>
      <c r="B2581" s="54" t="n">
        <v>60</v>
      </c>
      <c r="C2581" s="7" t="n">
        <v>0</v>
      </c>
      <c r="D2581" s="7" t="n">
        <v>0</v>
      </c>
      <c r="E2581" s="7" t="n">
        <v>0</v>
      </c>
      <c r="F2581" s="7" t="n">
        <v>0</v>
      </c>
      <c r="G2581" s="7" t="n">
        <v>0</v>
      </c>
      <c r="H2581" s="7" t="n">
        <v>0</v>
      </c>
    </row>
    <row r="2582" spans="1:8">
      <c r="A2582" t="s">
        <v>4</v>
      </c>
      <c r="B2582" s="4" t="s">
        <v>5</v>
      </c>
      <c r="C2582" s="4" t="s">
        <v>11</v>
      </c>
      <c r="D2582" s="4" t="s">
        <v>11</v>
      </c>
      <c r="E2582" s="4" t="s">
        <v>11</v>
      </c>
    </row>
    <row r="2583" spans="1:8">
      <c r="A2583" t="n">
        <v>28552</v>
      </c>
      <c r="B2583" s="31" t="n">
        <v>61</v>
      </c>
      <c r="C2583" s="7" t="n">
        <v>0</v>
      </c>
      <c r="D2583" s="7" t="n">
        <v>65533</v>
      </c>
      <c r="E2583" s="7" t="n">
        <v>0</v>
      </c>
    </row>
    <row r="2584" spans="1:8">
      <c r="A2584" t="s">
        <v>4</v>
      </c>
      <c r="B2584" s="4" t="s">
        <v>5</v>
      </c>
      <c r="C2584" s="4" t="s">
        <v>11</v>
      </c>
      <c r="D2584" s="4" t="s">
        <v>13</v>
      </c>
      <c r="E2584" s="4" t="s">
        <v>13</v>
      </c>
      <c r="F2584" s="4" t="s">
        <v>13</v>
      </c>
      <c r="G2584" s="4" t="s">
        <v>11</v>
      </c>
      <c r="H2584" s="4" t="s">
        <v>11</v>
      </c>
    </row>
    <row r="2585" spans="1:8">
      <c r="A2585" t="n">
        <v>28559</v>
      </c>
      <c r="B2585" s="54" t="n">
        <v>60</v>
      </c>
      <c r="C2585" s="7" t="n">
        <v>61489</v>
      </c>
      <c r="D2585" s="7" t="n">
        <v>0</v>
      </c>
      <c r="E2585" s="7" t="n">
        <v>0</v>
      </c>
      <c r="F2585" s="7" t="n">
        <v>0</v>
      </c>
      <c r="G2585" s="7" t="n">
        <v>0</v>
      </c>
      <c r="H2585" s="7" t="n">
        <v>1</v>
      </c>
    </row>
    <row r="2586" spans="1:8">
      <c r="A2586" t="s">
        <v>4</v>
      </c>
      <c r="B2586" s="4" t="s">
        <v>5</v>
      </c>
      <c r="C2586" s="4" t="s">
        <v>11</v>
      </c>
      <c r="D2586" s="4" t="s">
        <v>13</v>
      </c>
      <c r="E2586" s="4" t="s">
        <v>13</v>
      </c>
      <c r="F2586" s="4" t="s">
        <v>13</v>
      </c>
      <c r="G2586" s="4" t="s">
        <v>11</v>
      </c>
      <c r="H2586" s="4" t="s">
        <v>11</v>
      </c>
    </row>
    <row r="2587" spans="1:8">
      <c r="A2587" t="n">
        <v>28578</v>
      </c>
      <c r="B2587" s="54" t="n">
        <v>60</v>
      </c>
      <c r="C2587" s="7" t="n">
        <v>61489</v>
      </c>
      <c r="D2587" s="7" t="n">
        <v>0</v>
      </c>
      <c r="E2587" s="7" t="n">
        <v>0</v>
      </c>
      <c r="F2587" s="7" t="n">
        <v>0</v>
      </c>
      <c r="G2587" s="7" t="n">
        <v>0</v>
      </c>
      <c r="H2587" s="7" t="n">
        <v>0</v>
      </c>
    </row>
    <row r="2588" spans="1:8">
      <c r="A2588" t="s">
        <v>4</v>
      </c>
      <c r="B2588" s="4" t="s">
        <v>5</v>
      </c>
      <c r="C2588" s="4" t="s">
        <v>11</v>
      </c>
      <c r="D2588" s="4" t="s">
        <v>11</v>
      </c>
      <c r="E2588" s="4" t="s">
        <v>11</v>
      </c>
    </row>
    <row r="2589" spans="1:8">
      <c r="A2589" t="n">
        <v>28597</v>
      </c>
      <c r="B2589" s="31" t="n">
        <v>61</v>
      </c>
      <c r="C2589" s="7" t="n">
        <v>61489</v>
      </c>
      <c r="D2589" s="7" t="n">
        <v>65533</v>
      </c>
      <c r="E2589" s="7" t="n">
        <v>0</v>
      </c>
    </row>
    <row r="2590" spans="1:8">
      <c r="A2590" t="s">
        <v>4</v>
      </c>
      <c r="B2590" s="4" t="s">
        <v>5</v>
      </c>
      <c r="C2590" s="4" t="s">
        <v>11</v>
      </c>
      <c r="D2590" s="4" t="s">
        <v>13</v>
      </c>
      <c r="E2590" s="4" t="s">
        <v>13</v>
      </c>
      <c r="F2590" s="4" t="s">
        <v>13</v>
      </c>
      <c r="G2590" s="4" t="s">
        <v>11</v>
      </c>
      <c r="H2590" s="4" t="s">
        <v>11</v>
      </c>
    </row>
    <row r="2591" spans="1:8">
      <c r="A2591" t="n">
        <v>28604</v>
      </c>
      <c r="B2591" s="54" t="n">
        <v>60</v>
      </c>
      <c r="C2591" s="7" t="n">
        <v>61490</v>
      </c>
      <c r="D2591" s="7" t="n">
        <v>0</v>
      </c>
      <c r="E2591" s="7" t="n">
        <v>0</v>
      </c>
      <c r="F2591" s="7" t="n">
        <v>0</v>
      </c>
      <c r="G2591" s="7" t="n">
        <v>0</v>
      </c>
      <c r="H2591" s="7" t="n">
        <v>1</v>
      </c>
    </row>
    <row r="2592" spans="1:8">
      <c r="A2592" t="s">
        <v>4</v>
      </c>
      <c r="B2592" s="4" t="s">
        <v>5</v>
      </c>
      <c r="C2592" s="4" t="s">
        <v>11</v>
      </c>
      <c r="D2592" s="4" t="s">
        <v>13</v>
      </c>
      <c r="E2592" s="4" t="s">
        <v>13</v>
      </c>
      <c r="F2592" s="4" t="s">
        <v>13</v>
      </c>
      <c r="G2592" s="4" t="s">
        <v>11</v>
      </c>
      <c r="H2592" s="4" t="s">
        <v>11</v>
      </c>
    </row>
    <row r="2593" spans="1:8">
      <c r="A2593" t="n">
        <v>28623</v>
      </c>
      <c r="B2593" s="54" t="n">
        <v>60</v>
      </c>
      <c r="C2593" s="7" t="n">
        <v>61490</v>
      </c>
      <c r="D2593" s="7" t="n">
        <v>0</v>
      </c>
      <c r="E2593" s="7" t="n">
        <v>0</v>
      </c>
      <c r="F2593" s="7" t="n">
        <v>0</v>
      </c>
      <c r="G2593" s="7" t="n">
        <v>0</v>
      </c>
      <c r="H2593" s="7" t="n">
        <v>0</v>
      </c>
    </row>
    <row r="2594" spans="1:8">
      <c r="A2594" t="s">
        <v>4</v>
      </c>
      <c r="B2594" s="4" t="s">
        <v>5</v>
      </c>
      <c r="C2594" s="4" t="s">
        <v>11</v>
      </c>
      <c r="D2594" s="4" t="s">
        <v>11</v>
      </c>
      <c r="E2594" s="4" t="s">
        <v>11</v>
      </c>
    </row>
    <row r="2595" spans="1:8">
      <c r="A2595" t="n">
        <v>28642</v>
      </c>
      <c r="B2595" s="31" t="n">
        <v>61</v>
      </c>
      <c r="C2595" s="7" t="n">
        <v>61490</v>
      </c>
      <c r="D2595" s="7" t="n">
        <v>65533</v>
      </c>
      <c r="E2595" s="7" t="n">
        <v>0</v>
      </c>
    </row>
    <row r="2596" spans="1:8">
      <c r="A2596" t="s">
        <v>4</v>
      </c>
      <c r="B2596" s="4" t="s">
        <v>5</v>
      </c>
      <c r="C2596" s="4" t="s">
        <v>11</v>
      </c>
      <c r="D2596" s="4" t="s">
        <v>13</v>
      </c>
      <c r="E2596" s="4" t="s">
        <v>13</v>
      </c>
      <c r="F2596" s="4" t="s">
        <v>13</v>
      </c>
      <c r="G2596" s="4" t="s">
        <v>11</v>
      </c>
      <c r="H2596" s="4" t="s">
        <v>11</v>
      </c>
    </row>
    <row r="2597" spans="1:8">
      <c r="A2597" t="n">
        <v>28649</v>
      </c>
      <c r="B2597" s="54" t="n">
        <v>60</v>
      </c>
      <c r="C2597" s="7" t="n">
        <v>61488</v>
      </c>
      <c r="D2597" s="7" t="n">
        <v>0</v>
      </c>
      <c r="E2597" s="7" t="n">
        <v>0</v>
      </c>
      <c r="F2597" s="7" t="n">
        <v>0</v>
      </c>
      <c r="G2597" s="7" t="n">
        <v>0</v>
      </c>
      <c r="H2597" s="7" t="n">
        <v>1</v>
      </c>
    </row>
    <row r="2598" spans="1:8">
      <c r="A2598" t="s">
        <v>4</v>
      </c>
      <c r="B2598" s="4" t="s">
        <v>5</v>
      </c>
      <c r="C2598" s="4" t="s">
        <v>11</v>
      </c>
      <c r="D2598" s="4" t="s">
        <v>13</v>
      </c>
      <c r="E2598" s="4" t="s">
        <v>13</v>
      </c>
      <c r="F2598" s="4" t="s">
        <v>13</v>
      </c>
      <c r="G2598" s="4" t="s">
        <v>11</v>
      </c>
      <c r="H2598" s="4" t="s">
        <v>11</v>
      </c>
    </row>
    <row r="2599" spans="1:8">
      <c r="A2599" t="n">
        <v>28668</v>
      </c>
      <c r="B2599" s="54" t="n">
        <v>60</v>
      </c>
      <c r="C2599" s="7" t="n">
        <v>61488</v>
      </c>
      <c r="D2599" s="7" t="n">
        <v>0</v>
      </c>
      <c r="E2599" s="7" t="n">
        <v>0</v>
      </c>
      <c r="F2599" s="7" t="n">
        <v>0</v>
      </c>
      <c r="G2599" s="7" t="n">
        <v>0</v>
      </c>
      <c r="H2599" s="7" t="n">
        <v>0</v>
      </c>
    </row>
    <row r="2600" spans="1:8">
      <c r="A2600" t="s">
        <v>4</v>
      </c>
      <c r="B2600" s="4" t="s">
        <v>5</v>
      </c>
      <c r="C2600" s="4" t="s">
        <v>11</v>
      </c>
      <c r="D2600" s="4" t="s">
        <v>11</v>
      </c>
      <c r="E2600" s="4" t="s">
        <v>11</v>
      </c>
    </row>
    <row r="2601" spans="1:8">
      <c r="A2601" t="n">
        <v>28687</v>
      </c>
      <c r="B2601" s="31" t="n">
        <v>61</v>
      </c>
      <c r="C2601" s="7" t="n">
        <v>61488</v>
      </c>
      <c r="D2601" s="7" t="n">
        <v>65533</v>
      </c>
      <c r="E2601" s="7" t="n">
        <v>0</v>
      </c>
    </row>
    <row r="2602" spans="1:8">
      <c r="A2602" t="s">
        <v>4</v>
      </c>
      <c r="B2602" s="4" t="s">
        <v>5</v>
      </c>
      <c r="C2602" s="4" t="s">
        <v>11</v>
      </c>
      <c r="D2602" s="4" t="s">
        <v>13</v>
      </c>
      <c r="E2602" s="4" t="s">
        <v>13</v>
      </c>
      <c r="F2602" s="4" t="s">
        <v>13</v>
      </c>
      <c r="G2602" s="4" t="s">
        <v>11</v>
      </c>
      <c r="H2602" s="4" t="s">
        <v>11</v>
      </c>
    </row>
    <row r="2603" spans="1:8">
      <c r="A2603" t="n">
        <v>28694</v>
      </c>
      <c r="B2603" s="54" t="n">
        <v>60</v>
      </c>
      <c r="C2603" s="7" t="n">
        <v>7032</v>
      </c>
      <c r="D2603" s="7" t="n">
        <v>0</v>
      </c>
      <c r="E2603" s="7" t="n">
        <v>0</v>
      </c>
      <c r="F2603" s="7" t="n">
        <v>0</v>
      </c>
      <c r="G2603" s="7" t="n">
        <v>0</v>
      </c>
      <c r="H2603" s="7" t="n">
        <v>1</v>
      </c>
    </row>
    <row r="2604" spans="1:8">
      <c r="A2604" t="s">
        <v>4</v>
      </c>
      <c r="B2604" s="4" t="s">
        <v>5</v>
      </c>
      <c r="C2604" s="4" t="s">
        <v>11</v>
      </c>
      <c r="D2604" s="4" t="s">
        <v>13</v>
      </c>
      <c r="E2604" s="4" t="s">
        <v>13</v>
      </c>
      <c r="F2604" s="4" t="s">
        <v>13</v>
      </c>
      <c r="G2604" s="4" t="s">
        <v>11</v>
      </c>
      <c r="H2604" s="4" t="s">
        <v>11</v>
      </c>
    </row>
    <row r="2605" spans="1:8">
      <c r="A2605" t="n">
        <v>28713</v>
      </c>
      <c r="B2605" s="54" t="n">
        <v>60</v>
      </c>
      <c r="C2605" s="7" t="n">
        <v>7032</v>
      </c>
      <c r="D2605" s="7" t="n">
        <v>0</v>
      </c>
      <c r="E2605" s="7" t="n">
        <v>0</v>
      </c>
      <c r="F2605" s="7" t="n">
        <v>0</v>
      </c>
      <c r="G2605" s="7" t="n">
        <v>0</v>
      </c>
      <c r="H2605" s="7" t="n">
        <v>0</v>
      </c>
    </row>
    <row r="2606" spans="1:8">
      <c r="A2606" t="s">
        <v>4</v>
      </c>
      <c r="B2606" s="4" t="s">
        <v>5</v>
      </c>
      <c r="C2606" s="4" t="s">
        <v>11</v>
      </c>
      <c r="D2606" s="4" t="s">
        <v>11</v>
      </c>
      <c r="E2606" s="4" t="s">
        <v>11</v>
      </c>
    </row>
    <row r="2607" spans="1:8">
      <c r="A2607" t="n">
        <v>28732</v>
      </c>
      <c r="B2607" s="31" t="n">
        <v>61</v>
      </c>
      <c r="C2607" s="7" t="n">
        <v>7032</v>
      </c>
      <c r="D2607" s="7" t="n">
        <v>65533</v>
      </c>
      <c r="E2607" s="7" t="n">
        <v>0</v>
      </c>
    </row>
    <row r="2608" spans="1:8">
      <c r="A2608" t="s">
        <v>4</v>
      </c>
      <c r="B2608" s="4" t="s">
        <v>5</v>
      </c>
      <c r="C2608" s="4" t="s">
        <v>11</v>
      </c>
      <c r="D2608" s="4" t="s">
        <v>13</v>
      </c>
      <c r="E2608" s="4" t="s">
        <v>13</v>
      </c>
      <c r="F2608" s="4" t="s">
        <v>13</v>
      </c>
      <c r="G2608" s="4" t="s">
        <v>11</v>
      </c>
      <c r="H2608" s="4" t="s">
        <v>11</v>
      </c>
    </row>
    <row r="2609" spans="1:8">
      <c r="A2609" t="n">
        <v>28739</v>
      </c>
      <c r="B2609" s="54" t="n">
        <v>60</v>
      </c>
      <c r="C2609" s="7" t="n">
        <v>3</v>
      </c>
      <c r="D2609" s="7" t="n">
        <v>0</v>
      </c>
      <c r="E2609" s="7" t="n">
        <v>0</v>
      </c>
      <c r="F2609" s="7" t="n">
        <v>0</v>
      </c>
      <c r="G2609" s="7" t="n">
        <v>0</v>
      </c>
      <c r="H2609" s="7" t="n">
        <v>1</v>
      </c>
    </row>
    <row r="2610" spans="1:8">
      <c r="A2610" t="s">
        <v>4</v>
      </c>
      <c r="B2610" s="4" t="s">
        <v>5</v>
      </c>
      <c r="C2610" s="4" t="s">
        <v>11</v>
      </c>
      <c r="D2610" s="4" t="s">
        <v>13</v>
      </c>
      <c r="E2610" s="4" t="s">
        <v>13</v>
      </c>
      <c r="F2610" s="4" t="s">
        <v>13</v>
      </c>
      <c r="G2610" s="4" t="s">
        <v>11</v>
      </c>
      <c r="H2610" s="4" t="s">
        <v>11</v>
      </c>
    </row>
    <row r="2611" spans="1:8">
      <c r="A2611" t="n">
        <v>28758</v>
      </c>
      <c r="B2611" s="54" t="n">
        <v>60</v>
      </c>
      <c r="C2611" s="7" t="n">
        <v>3</v>
      </c>
      <c r="D2611" s="7" t="n">
        <v>0</v>
      </c>
      <c r="E2611" s="7" t="n">
        <v>0</v>
      </c>
      <c r="F2611" s="7" t="n">
        <v>0</v>
      </c>
      <c r="G2611" s="7" t="n">
        <v>0</v>
      </c>
      <c r="H2611" s="7" t="n">
        <v>0</v>
      </c>
    </row>
    <row r="2612" spans="1:8">
      <c r="A2612" t="s">
        <v>4</v>
      </c>
      <c r="B2612" s="4" t="s">
        <v>5</v>
      </c>
      <c r="C2612" s="4" t="s">
        <v>11</v>
      </c>
      <c r="D2612" s="4" t="s">
        <v>11</v>
      </c>
      <c r="E2612" s="4" t="s">
        <v>11</v>
      </c>
    </row>
    <row r="2613" spans="1:8">
      <c r="A2613" t="n">
        <v>28777</v>
      </c>
      <c r="B2613" s="31" t="n">
        <v>61</v>
      </c>
      <c r="C2613" s="7" t="n">
        <v>3</v>
      </c>
      <c r="D2613" s="7" t="n">
        <v>65533</v>
      </c>
      <c r="E2613" s="7" t="n">
        <v>0</v>
      </c>
    </row>
    <row r="2614" spans="1:8">
      <c r="A2614" t="s">
        <v>4</v>
      </c>
      <c r="B2614" s="4" t="s">
        <v>5</v>
      </c>
      <c r="C2614" s="4" t="s">
        <v>11</v>
      </c>
      <c r="D2614" s="4" t="s">
        <v>13</v>
      </c>
      <c r="E2614" s="4" t="s">
        <v>13</v>
      </c>
      <c r="F2614" s="4" t="s">
        <v>13</v>
      </c>
      <c r="G2614" s="4" t="s">
        <v>11</v>
      </c>
      <c r="H2614" s="4" t="s">
        <v>11</v>
      </c>
    </row>
    <row r="2615" spans="1:8">
      <c r="A2615" t="n">
        <v>28784</v>
      </c>
      <c r="B2615" s="54" t="n">
        <v>60</v>
      </c>
      <c r="C2615" s="7" t="n">
        <v>5</v>
      </c>
      <c r="D2615" s="7" t="n">
        <v>0</v>
      </c>
      <c r="E2615" s="7" t="n">
        <v>0</v>
      </c>
      <c r="F2615" s="7" t="n">
        <v>0</v>
      </c>
      <c r="G2615" s="7" t="n">
        <v>0</v>
      </c>
      <c r="H2615" s="7" t="n">
        <v>1</v>
      </c>
    </row>
    <row r="2616" spans="1:8">
      <c r="A2616" t="s">
        <v>4</v>
      </c>
      <c r="B2616" s="4" t="s">
        <v>5</v>
      </c>
      <c r="C2616" s="4" t="s">
        <v>11</v>
      </c>
      <c r="D2616" s="4" t="s">
        <v>13</v>
      </c>
      <c r="E2616" s="4" t="s">
        <v>13</v>
      </c>
      <c r="F2616" s="4" t="s">
        <v>13</v>
      </c>
      <c r="G2616" s="4" t="s">
        <v>11</v>
      </c>
      <c r="H2616" s="4" t="s">
        <v>11</v>
      </c>
    </row>
    <row r="2617" spans="1:8">
      <c r="A2617" t="n">
        <v>28803</v>
      </c>
      <c r="B2617" s="54" t="n">
        <v>60</v>
      </c>
      <c r="C2617" s="7" t="n">
        <v>5</v>
      </c>
      <c r="D2617" s="7" t="n">
        <v>0</v>
      </c>
      <c r="E2617" s="7" t="n">
        <v>0</v>
      </c>
      <c r="F2617" s="7" t="n">
        <v>0</v>
      </c>
      <c r="G2617" s="7" t="n">
        <v>0</v>
      </c>
      <c r="H2617" s="7" t="n">
        <v>0</v>
      </c>
    </row>
    <row r="2618" spans="1:8">
      <c r="A2618" t="s">
        <v>4</v>
      </c>
      <c r="B2618" s="4" t="s">
        <v>5</v>
      </c>
      <c r="C2618" s="4" t="s">
        <v>11</v>
      </c>
      <c r="D2618" s="4" t="s">
        <v>11</v>
      </c>
      <c r="E2618" s="4" t="s">
        <v>11</v>
      </c>
    </row>
    <row r="2619" spans="1:8">
      <c r="A2619" t="n">
        <v>28822</v>
      </c>
      <c r="B2619" s="31" t="n">
        <v>61</v>
      </c>
      <c r="C2619" s="7" t="n">
        <v>5</v>
      </c>
      <c r="D2619" s="7" t="n">
        <v>65533</v>
      </c>
      <c r="E2619" s="7" t="n">
        <v>0</v>
      </c>
    </row>
    <row r="2620" spans="1:8">
      <c r="A2620" t="s">
        <v>4</v>
      </c>
      <c r="B2620" s="4" t="s">
        <v>5</v>
      </c>
      <c r="C2620" s="4" t="s">
        <v>11</v>
      </c>
      <c r="D2620" s="4" t="s">
        <v>13</v>
      </c>
      <c r="E2620" s="4" t="s">
        <v>13</v>
      </c>
      <c r="F2620" s="4" t="s">
        <v>13</v>
      </c>
      <c r="G2620" s="4" t="s">
        <v>11</v>
      </c>
      <c r="H2620" s="4" t="s">
        <v>11</v>
      </c>
    </row>
    <row r="2621" spans="1:8">
      <c r="A2621" t="n">
        <v>28829</v>
      </c>
      <c r="B2621" s="54" t="n">
        <v>60</v>
      </c>
      <c r="C2621" s="7" t="n">
        <v>32</v>
      </c>
      <c r="D2621" s="7" t="n">
        <v>0</v>
      </c>
      <c r="E2621" s="7" t="n">
        <v>0</v>
      </c>
      <c r="F2621" s="7" t="n">
        <v>0</v>
      </c>
      <c r="G2621" s="7" t="n">
        <v>0</v>
      </c>
      <c r="H2621" s="7" t="n">
        <v>1</v>
      </c>
    </row>
    <row r="2622" spans="1:8">
      <c r="A2622" t="s">
        <v>4</v>
      </c>
      <c r="B2622" s="4" t="s">
        <v>5</v>
      </c>
      <c r="C2622" s="4" t="s">
        <v>11</v>
      </c>
      <c r="D2622" s="4" t="s">
        <v>13</v>
      </c>
      <c r="E2622" s="4" t="s">
        <v>13</v>
      </c>
      <c r="F2622" s="4" t="s">
        <v>13</v>
      </c>
      <c r="G2622" s="4" t="s">
        <v>11</v>
      </c>
      <c r="H2622" s="4" t="s">
        <v>11</v>
      </c>
    </row>
    <row r="2623" spans="1:8">
      <c r="A2623" t="n">
        <v>28848</v>
      </c>
      <c r="B2623" s="54" t="n">
        <v>60</v>
      </c>
      <c r="C2623" s="7" t="n">
        <v>32</v>
      </c>
      <c r="D2623" s="7" t="n">
        <v>0</v>
      </c>
      <c r="E2623" s="7" t="n">
        <v>0</v>
      </c>
      <c r="F2623" s="7" t="n">
        <v>0</v>
      </c>
      <c r="G2623" s="7" t="n">
        <v>0</v>
      </c>
      <c r="H2623" s="7" t="n">
        <v>0</v>
      </c>
    </row>
    <row r="2624" spans="1:8">
      <c r="A2624" t="s">
        <v>4</v>
      </c>
      <c r="B2624" s="4" t="s">
        <v>5</v>
      </c>
      <c r="C2624" s="4" t="s">
        <v>11</v>
      </c>
      <c r="D2624" s="4" t="s">
        <v>11</v>
      </c>
      <c r="E2624" s="4" t="s">
        <v>11</v>
      </c>
    </row>
    <row r="2625" spans="1:8">
      <c r="A2625" t="n">
        <v>28867</v>
      </c>
      <c r="B2625" s="31" t="n">
        <v>61</v>
      </c>
      <c r="C2625" s="7" t="n">
        <v>32</v>
      </c>
      <c r="D2625" s="7" t="n">
        <v>65533</v>
      </c>
      <c r="E2625" s="7" t="n">
        <v>0</v>
      </c>
    </row>
    <row r="2626" spans="1:8">
      <c r="A2626" t="s">
        <v>4</v>
      </c>
      <c r="B2626" s="4" t="s">
        <v>5</v>
      </c>
      <c r="C2626" s="4" t="s">
        <v>11</v>
      </c>
      <c r="D2626" s="4" t="s">
        <v>13</v>
      </c>
      <c r="E2626" s="4" t="s">
        <v>13</v>
      </c>
      <c r="F2626" s="4" t="s">
        <v>13</v>
      </c>
      <c r="G2626" s="4" t="s">
        <v>11</v>
      </c>
      <c r="H2626" s="4" t="s">
        <v>11</v>
      </c>
    </row>
    <row r="2627" spans="1:8">
      <c r="A2627" t="n">
        <v>28874</v>
      </c>
      <c r="B2627" s="54" t="n">
        <v>60</v>
      </c>
      <c r="C2627" s="7" t="n">
        <v>7039</v>
      </c>
      <c r="D2627" s="7" t="n">
        <v>0</v>
      </c>
      <c r="E2627" s="7" t="n">
        <v>0</v>
      </c>
      <c r="F2627" s="7" t="n">
        <v>0</v>
      </c>
      <c r="G2627" s="7" t="n">
        <v>0</v>
      </c>
      <c r="H2627" s="7" t="n">
        <v>1</v>
      </c>
    </row>
    <row r="2628" spans="1:8">
      <c r="A2628" t="s">
        <v>4</v>
      </c>
      <c r="B2628" s="4" t="s">
        <v>5</v>
      </c>
      <c r="C2628" s="4" t="s">
        <v>11</v>
      </c>
      <c r="D2628" s="4" t="s">
        <v>13</v>
      </c>
      <c r="E2628" s="4" t="s">
        <v>13</v>
      </c>
      <c r="F2628" s="4" t="s">
        <v>13</v>
      </c>
      <c r="G2628" s="4" t="s">
        <v>11</v>
      </c>
      <c r="H2628" s="4" t="s">
        <v>11</v>
      </c>
    </row>
    <row r="2629" spans="1:8">
      <c r="A2629" t="n">
        <v>28893</v>
      </c>
      <c r="B2629" s="54" t="n">
        <v>60</v>
      </c>
      <c r="C2629" s="7" t="n">
        <v>7039</v>
      </c>
      <c r="D2629" s="7" t="n">
        <v>0</v>
      </c>
      <c r="E2629" s="7" t="n">
        <v>0</v>
      </c>
      <c r="F2629" s="7" t="n">
        <v>0</v>
      </c>
      <c r="G2629" s="7" t="n">
        <v>0</v>
      </c>
      <c r="H2629" s="7" t="n">
        <v>0</v>
      </c>
    </row>
    <row r="2630" spans="1:8">
      <c r="A2630" t="s">
        <v>4</v>
      </c>
      <c r="B2630" s="4" t="s">
        <v>5</v>
      </c>
      <c r="C2630" s="4" t="s">
        <v>11</v>
      </c>
      <c r="D2630" s="4" t="s">
        <v>11</v>
      </c>
      <c r="E2630" s="4" t="s">
        <v>11</v>
      </c>
    </row>
    <row r="2631" spans="1:8">
      <c r="A2631" t="n">
        <v>28912</v>
      </c>
      <c r="B2631" s="31" t="n">
        <v>61</v>
      </c>
      <c r="C2631" s="7" t="n">
        <v>7039</v>
      </c>
      <c r="D2631" s="7" t="n">
        <v>65533</v>
      </c>
      <c r="E2631" s="7" t="n">
        <v>0</v>
      </c>
    </row>
    <row r="2632" spans="1:8">
      <c r="A2632" t="s">
        <v>4</v>
      </c>
      <c r="B2632" s="4" t="s">
        <v>5</v>
      </c>
      <c r="C2632" s="4" t="s">
        <v>11</v>
      </c>
      <c r="D2632" s="4" t="s">
        <v>13</v>
      </c>
      <c r="E2632" s="4" t="s">
        <v>13</v>
      </c>
      <c r="F2632" s="4" t="s">
        <v>13</v>
      </c>
      <c r="G2632" s="4" t="s">
        <v>11</v>
      </c>
      <c r="H2632" s="4" t="s">
        <v>11</v>
      </c>
    </row>
    <row r="2633" spans="1:8">
      <c r="A2633" t="n">
        <v>28919</v>
      </c>
      <c r="B2633" s="54" t="n">
        <v>60</v>
      </c>
      <c r="C2633" s="7" t="n">
        <v>7038</v>
      </c>
      <c r="D2633" s="7" t="n">
        <v>0</v>
      </c>
      <c r="E2633" s="7" t="n">
        <v>0</v>
      </c>
      <c r="F2633" s="7" t="n">
        <v>0</v>
      </c>
      <c r="G2633" s="7" t="n">
        <v>0</v>
      </c>
      <c r="H2633" s="7" t="n">
        <v>1</v>
      </c>
    </row>
    <row r="2634" spans="1:8">
      <c r="A2634" t="s">
        <v>4</v>
      </c>
      <c r="B2634" s="4" t="s">
        <v>5</v>
      </c>
      <c r="C2634" s="4" t="s">
        <v>11</v>
      </c>
      <c r="D2634" s="4" t="s">
        <v>13</v>
      </c>
      <c r="E2634" s="4" t="s">
        <v>13</v>
      </c>
      <c r="F2634" s="4" t="s">
        <v>13</v>
      </c>
      <c r="G2634" s="4" t="s">
        <v>11</v>
      </c>
      <c r="H2634" s="4" t="s">
        <v>11</v>
      </c>
    </row>
    <row r="2635" spans="1:8">
      <c r="A2635" t="n">
        <v>28938</v>
      </c>
      <c r="B2635" s="54" t="n">
        <v>60</v>
      </c>
      <c r="C2635" s="7" t="n">
        <v>7038</v>
      </c>
      <c r="D2635" s="7" t="n">
        <v>0</v>
      </c>
      <c r="E2635" s="7" t="n">
        <v>0</v>
      </c>
      <c r="F2635" s="7" t="n">
        <v>0</v>
      </c>
      <c r="G2635" s="7" t="n">
        <v>0</v>
      </c>
      <c r="H2635" s="7" t="n">
        <v>0</v>
      </c>
    </row>
    <row r="2636" spans="1:8">
      <c r="A2636" t="s">
        <v>4</v>
      </c>
      <c r="B2636" s="4" t="s">
        <v>5</v>
      </c>
      <c r="C2636" s="4" t="s">
        <v>11</v>
      </c>
      <c r="D2636" s="4" t="s">
        <v>11</v>
      </c>
      <c r="E2636" s="4" t="s">
        <v>11</v>
      </c>
    </row>
    <row r="2637" spans="1:8">
      <c r="A2637" t="n">
        <v>28957</v>
      </c>
      <c r="B2637" s="31" t="n">
        <v>61</v>
      </c>
      <c r="C2637" s="7" t="n">
        <v>7038</v>
      </c>
      <c r="D2637" s="7" t="n">
        <v>65533</v>
      </c>
      <c r="E2637" s="7" t="n">
        <v>0</v>
      </c>
    </row>
    <row r="2638" spans="1:8">
      <c r="A2638" t="s">
        <v>4</v>
      </c>
      <c r="B2638" s="4" t="s">
        <v>5</v>
      </c>
      <c r="C2638" s="4" t="s">
        <v>11</v>
      </c>
      <c r="D2638" s="4" t="s">
        <v>13</v>
      </c>
      <c r="E2638" s="4" t="s">
        <v>13</v>
      </c>
      <c r="F2638" s="4" t="s">
        <v>13</v>
      </c>
      <c r="G2638" s="4" t="s">
        <v>13</v>
      </c>
    </row>
    <row r="2639" spans="1:8">
      <c r="A2639" t="n">
        <v>28964</v>
      </c>
      <c r="B2639" s="19" t="n">
        <v>46</v>
      </c>
      <c r="C2639" s="7" t="n">
        <v>3</v>
      </c>
      <c r="D2639" s="7" t="n">
        <v>0.879999995231628</v>
      </c>
      <c r="E2639" s="7" t="n">
        <v>0</v>
      </c>
      <c r="F2639" s="7" t="n">
        <v>2.05999994277954</v>
      </c>
      <c r="G2639" s="7" t="n">
        <v>351.899993896484</v>
      </c>
    </row>
    <row r="2640" spans="1:8">
      <c r="A2640" t="s">
        <v>4</v>
      </c>
      <c r="B2640" s="4" t="s">
        <v>5</v>
      </c>
      <c r="C2640" s="4" t="s">
        <v>11</v>
      </c>
      <c r="D2640" s="4" t="s">
        <v>13</v>
      </c>
      <c r="E2640" s="4" t="s">
        <v>13</v>
      </c>
      <c r="F2640" s="4" t="s">
        <v>13</v>
      </c>
      <c r="G2640" s="4" t="s">
        <v>13</v>
      </c>
    </row>
    <row r="2641" spans="1:8">
      <c r="A2641" t="n">
        <v>28983</v>
      </c>
      <c r="B2641" s="19" t="n">
        <v>46</v>
      </c>
      <c r="C2641" s="7" t="n">
        <v>32</v>
      </c>
      <c r="D2641" s="7" t="n">
        <v>1.24000000953674</v>
      </c>
      <c r="E2641" s="7" t="n">
        <v>0</v>
      </c>
      <c r="F2641" s="7" t="n">
        <v>9.38000011444092</v>
      </c>
      <c r="G2641" s="7" t="n">
        <v>335.600006103516</v>
      </c>
    </row>
    <row r="2642" spans="1:8">
      <c r="A2642" t="s">
        <v>4</v>
      </c>
      <c r="B2642" s="4" t="s">
        <v>5</v>
      </c>
      <c r="C2642" s="4" t="s">
        <v>11</v>
      </c>
      <c r="D2642" s="4" t="s">
        <v>13</v>
      </c>
      <c r="E2642" s="4" t="s">
        <v>13</v>
      </c>
      <c r="F2642" s="4" t="s">
        <v>13</v>
      </c>
      <c r="G2642" s="4" t="s">
        <v>13</v>
      </c>
    </row>
    <row r="2643" spans="1:8">
      <c r="A2643" t="n">
        <v>29002</v>
      </c>
      <c r="B2643" s="19" t="n">
        <v>46</v>
      </c>
      <c r="C2643" s="7" t="n">
        <v>7039</v>
      </c>
      <c r="D2643" s="7" t="n">
        <v>1.07000005245209</v>
      </c>
      <c r="E2643" s="7" t="n">
        <v>0</v>
      </c>
      <c r="F2643" s="7" t="n">
        <v>3.5699999332428</v>
      </c>
      <c r="G2643" s="7" t="n">
        <v>349.100006103516</v>
      </c>
    </row>
    <row r="2644" spans="1:8">
      <c r="A2644" t="s">
        <v>4</v>
      </c>
      <c r="B2644" s="4" t="s">
        <v>5</v>
      </c>
      <c r="C2644" s="4" t="s">
        <v>11</v>
      </c>
      <c r="D2644" s="4" t="s">
        <v>13</v>
      </c>
      <c r="E2644" s="4" t="s">
        <v>13</v>
      </c>
      <c r="F2644" s="4" t="s">
        <v>13</v>
      </c>
      <c r="G2644" s="4" t="s">
        <v>13</v>
      </c>
    </row>
    <row r="2645" spans="1:8">
      <c r="A2645" t="n">
        <v>29021</v>
      </c>
      <c r="B2645" s="19" t="n">
        <v>46</v>
      </c>
      <c r="C2645" s="7" t="n">
        <v>7038</v>
      </c>
      <c r="D2645" s="7" t="n">
        <v>-0.109999999403954</v>
      </c>
      <c r="E2645" s="7" t="n">
        <v>0</v>
      </c>
      <c r="F2645" s="7" t="n">
        <v>3.25</v>
      </c>
      <c r="G2645" s="7" t="n">
        <v>356.600006103516</v>
      </c>
    </row>
    <row r="2646" spans="1:8">
      <c r="A2646" t="s">
        <v>4</v>
      </c>
      <c r="B2646" s="4" t="s">
        <v>5</v>
      </c>
      <c r="C2646" s="4" t="s">
        <v>7</v>
      </c>
      <c r="D2646" s="4" t="s">
        <v>7</v>
      </c>
      <c r="E2646" s="4" t="s">
        <v>13</v>
      </c>
      <c r="F2646" s="4" t="s">
        <v>13</v>
      </c>
      <c r="G2646" s="4" t="s">
        <v>13</v>
      </c>
      <c r="H2646" s="4" t="s">
        <v>11</v>
      </c>
    </row>
    <row r="2647" spans="1:8">
      <c r="A2647" t="n">
        <v>29040</v>
      </c>
      <c r="B2647" s="51" t="n">
        <v>45</v>
      </c>
      <c r="C2647" s="7" t="n">
        <v>2</v>
      </c>
      <c r="D2647" s="7" t="n">
        <v>3</v>
      </c>
      <c r="E2647" s="7" t="n">
        <v>-0.0199999995529652</v>
      </c>
      <c r="F2647" s="7" t="n">
        <v>1.60000002384186</v>
      </c>
      <c r="G2647" s="7" t="n">
        <v>9.57999992370605</v>
      </c>
      <c r="H2647" s="7" t="n">
        <v>0</v>
      </c>
    </row>
    <row r="2648" spans="1:8">
      <c r="A2648" t="s">
        <v>4</v>
      </c>
      <c r="B2648" s="4" t="s">
        <v>5</v>
      </c>
      <c r="C2648" s="4" t="s">
        <v>7</v>
      </c>
      <c r="D2648" s="4" t="s">
        <v>7</v>
      </c>
      <c r="E2648" s="4" t="s">
        <v>13</v>
      </c>
      <c r="F2648" s="4" t="s">
        <v>13</v>
      </c>
      <c r="G2648" s="4" t="s">
        <v>13</v>
      </c>
      <c r="H2648" s="4" t="s">
        <v>11</v>
      </c>
      <c r="I2648" s="4" t="s">
        <v>7</v>
      </c>
    </row>
    <row r="2649" spans="1:8">
      <c r="A2649" t="n">
        <v>29057</v>
      </c>
      <c r="B2649" s="51" t="n">
        <v>45</v>
      </c>
      <c r="C2649" s="7" t="n">
        <v>4</v>
      </c>
      <c r="D2649" s="7" t="n">
        <v>3</v>
      </c>
      <c r="E2649" s="7" t="n">
        <v>11.9799995422363</v>
      </c>
      <c r="F2649" s="7" t="n">
        <v>148.520004272461</v>
      </c>
      <c r="G2649" s="7" t="n">
        <v>0</v>
      </c>
      <c r="H2649" s="7" t="n">
        <v>0</v>
      </c>
      <c r="I2649" s="7" t="n">
        <v>0</v>
      </c>
    </row>
    <row r="2650" spans="1:8">
      <c r="A2650" t="s">
        <v>4</v>
      </c>
      <c r="B2650" s="4" t="s">
        <v>5</v>
      </c>
      <c r="C2650" s="4" t="s">
        <v>7</v>
      </c>
      <c r="D2650" s="4" t="s">
        <v>7</v>
      </c>
      <c r="E2650" s="4" t="s">
        <v>13</v>
      </c>
      <c r="F2650" s="4" t="s">
        <v>11</v>
      </c>
    </row>
    <row r="2651" spans="1:8">
      <c r="A2651" t="n">
        <v>29075</v>
      </c>
      <c r="B2651" s="51" t="n">
        <v>45</v>
      </c>
      <c r="C2651" s="7" t="n">
        <v>5</v>
      </c>
      <c r="D2651" s="7" t="n">
        <v>3</v>
      </c>
      <c r="E2651" s="7" t="n">
        <v>3.59999990463257</v>
      </c>
      <c r="F2651" s="7" t="n">
        <v>0</v>
      </c>
    </row>
    <row r="2652" spans="1:8">
      <c r="A2652" t="s">
        <v>4</v>
      </c>
      <c r="B2652" s="4" t="s">
        <v>5</v>
      </c>
      <c r="C2652" s="4" t="s">
        <v>7</v>
      </c>
      <c r="D2652" s="4" t="s">
        <v>7</v>
      </c>
      <c r="E2652" s="4" t="s">
        <v>13</v>
      </c>
      <c r="F2652" s="4" t="s">
        <v>11</v>
      </c>
    </row>
    <row r="2653" spans="1:8">
      <c r="A2653" t="n">
        <v>29084</v>
      </c>
      <c r="B2653" s="51" t="n">
        <v>45</v>
      </c>
      <c r="C2653" s="7" t="n">
        <v>11</v>
      </c>
      <c r="D2653" s="7" t="n">
        <v>3</v>
      </c>
      <c r="E2653" s="7" t="n">
        <v>46</v>
      </c>
      <c r="F2653" s="7" t="n">
        <v>0</v>
      </c>
    </row>
    <row r="2654" spans="1:8">
      <c r="A2654" t="s">
        <v>4</v>
      </c>
      <c r="B2654" s="4" t="s">
        <v>5</v>
      </c>
      <c r="C2654" s="4" t="s">
        <v>7</v>
      </c>
      <c r="D2654" s="4" t="s">
        <v>11</v>
      </c>
      <c r="E2654" s="4" t="s">
        <v>8</v>
      </c>
      <c r="F2654" s="4" t="s">
        <v>8</v>
      </c>
      <c r="G2654" s="4" t="s">
        <v>8</v>
      </c>
      <c r="H2654" s="4" t="s">
        <v>8</v>
      </c>
    </row>
    <row r="2655" spans="1:8">
      <c r="A2655" t="n">
        <v>29093</v>
      </c>
      <c r="B2655" s="26" t="n">
        <v>51</v>
      </c>
      <c r="C2655" s="7" t="n">
        <v>3</v>
      </c>
      <c r="D2655" s="7" t="n">
        <v>32</v>
      </c>
      <c r="E2655" s="7" t="s">
        <v>309</v>
      </c>
      <c r="F2655" s="7" t="s">
        <v>305</v>
      </c>
      <c r="G2655" s="7" t="s">
        <v>261</v>
      </c>
      <c r="H2655" s="7" t="s">
        <v>260</v>
      </c>
    </row>
    <row r="2656" spans="1:8">
      <c r="A2656" t="s">
        <v>4</v>
      </c>
      <c r="B2656" s="4" t="s">
        <v>5</v>
      </c>
      <c r="C2656" s="4" t="s">
        <v>7</v>
      </c>
      <c r="D2656" s="4" t="s">
        <v>11</v>
      </c>
      <c r="E2656" s="4" t="s">
        <v>8</v>
      </c>
      <c r="F2656" s="4" t="s">
        <v>8</v>
      </c>
      <c r="G2656" s="4" t="s">
        <v>8</v>
      </c>
      <c r="H2656" s="4" t="s">
        <v>8</v>
      </c>
    </row>
    <row r="2657" spans="1:9">
      <c r="A2657" t="n">
        <v>29122</v>
      </c>
      <c r="B2657" s="26" t="n">
        <v>51</v>
      </c>
      <c r="C2657" s="7" t="n">
        <v>3</v>
      </c>
      <c r="D2657" s="7" t="n">
        <v>7038</v>
      </c>
      <c r="E2657" s="7" t="s">
        <v>309</v>
      </c>
      <c r="F2657" s="7" t="s">
        <v>305</v>
      </c>
      <c r="G2657" s="7" t="s">
        <v>261</v>
      </c>
      <c r="H2657" s="7" t="s">
        <v>260</v>
      </c>
    </row>
    <row r="2658" spans="1:9">
      <c r="A2658" t="s">
        <v>4</v>
      </c>
      <c r="B2658" s="4" t="s">
        <v>5</v>
      </c>
      <c r="C2658" s="4" t="s">
        <v>7</v>
      </c>
      <c r="D2658" s="4" t="s">
        <v>11</v>
      </c>
      <c r="E2658" s="4" t="s">
        <v>8</v>
      </c>
      <c r="F2658" s="4" t="s">
        <v>8</v>
      </c>
      <c r="G2658" s="4" t="s">
        <v>8</v>
      </c>
      <c r="H2658" s="4" t="s">
        <v>8</v>
      </c>
    </row>
    <row r="2659" spans="1:9">
      <c r="A2659" t="n">
        <v>29151</v>
      </c>
      <c r="B2659" s="26" t="n">
        <v>51</v>
      </c>
      <c r="C2659" s="7" t="n">
        <v>3</v>
      </c>
      <c r="D2659" s="7" t="n">
        <v>7039</v>
      </c>
      <c r="E2659" s="7" t="s">
        <v>309</v>
      </c>
      <c r="F2659" s="7" t="s">
        <v>305</v>
      </c>
      <c r="G2659" s="7" t="s">
        <v>261</v>
      </c>
      <c r="H2659" s="7" t="s">
        <v>260</v>
      </c>
    </row>
    <row r="2660" spans="1:9">
      <c r="A2660" t="s">
        <v>4</v>
      </c>
      <c r="B2660" s="4" t="s">
        <v>5</v>
      </c>
      <c r="C2660" s="4" t="s">
        <v>7</v>
      </c>
      <c r="D2660" s="4" t="s">
        <v>11</v>
      </c>
      <c r="E2660" s="4" t="s">
        <v>13</v>
      </c>
    </row>
    <row r="2661" spans="1:9">
      <c r="A2661" t="n">
        <v>29180</v>
      </c>
      <c r="B2661" s="39" t="n">
        <v>58</v>
      </c>
      <c r="C2661" s="7" t="n">
        <v>100</v>
      </c>
      <c r="D2661" s="7" t="n">
        <v>1000</v>
      </c>
      <c r="E2661" s="7" t="n">
        <v>1</v>
      </c>
    </row>
    <row r="2662" spans="1:9">
      <c r="A2662" t="s">
        <v>4</v>
      </c>
      <c r="B2662" s="4" t="s">
        <v>5</v>
      </c>
      <c r="C2662" s="4" t="s">
        <v>7</v>
      </c>
      <c r="D2662" s="4" t="s">
        <v>11</v>
      </c>
    </row>
    <row r="2663" spans="1:9">
      <c r="A2663" t="n">
        <v>29188</v>
      </c>
      <c r="B2663" s="39" t="n">
        <v>58</v>
      </c>
      <c r="C2663" s="7" t="n">
        <v>255</v>
      </c>
      <c r="D2663" s="7" t="n">
        <v>0</v>
      </c>
    </row>
    <row r="2664" spans="1:9">
      <c r="A2664" t="s">
        <v>4</v>
      </c>
      <c r="B2664" s="4" t="s">
        <v>5</v>
      </c>
      <c r="C2664" s="4" t="s">
        <v>11</v>
      </c>
    </row>
    <row r="2665" spans="1:9">
      <c r="A2665" t="n">
        <v>29192</v>
      </c>
      <c r="B2665" s="24" t="n">
        <v>16</v>
      </c>
      <c r="C2665" s="7" t="n">
        <v>500</v>
      </c>
    </row>
    <row r="2666" spans="1:9">
      <c r="A2666" t="s">
        <v>4</v>
      </c>
      <c r="B2666" s="4" t="s">
        <v>5</v>
      </c>
      <c r="C2666" s="4" t="s">
        <v>8</v>
      </c>
      <c r="D2666" s="4" t="s">
        <v>8</v>
      </c>
    </row>
    <row r="2667" spans="1:9">
      <c r="A2667" t="n">
        <v>29195</v>
      </c>
      <c r="B2667" s="50" t="n">
        <v>70</v>
      </c>
      <c r="C2667" s="7" t="s">
        <v>366</v>
      </c>
      <c r="D2667" s="7" t="s">
        <v>367</v>
      </c>
    </row>
    <row r="2668" spans="1:9">
      <c r="A2668" t="s">
        <v>4</v>
      </c>
      <c r="B2668" s="4" t="s">
        <v>5</v>
      </c>
      <c r="C2668" s="4" t="s">
        <v>11</v>
      </c>
    </row>
    <row r="2669" spans="1:9">
      <c r="A2669" t="n">
        <v>29209</v>
      </c>
      <c r="B2669" s="24" t="n">
        <v>16</v>
      </c>
      <c r="C2669" s="7" t="n">
        <v>1000</v>
      </c>
    </row>
    <row r="2670" spans="1:9">
      <c r="A2670" t="s">
        <v>4</v>
      </c>
      <c r="B2670" s="4" t="s">
        <v>5</v>
      </c>
      <c r="C2670" s="4" t="s">
        <v>11</v>
      </c>
      <c r="D2670" s="4" t="s">
        <v>13</v>
      </c>
      <c r="E2670" s="4" t="s">
        <v>13</v>
      </c>
      <c r="F2670" s="4" t="s">
        <v>7</v>
      </c>
    </row>
    <row r="2671" spans="1:9">
      <c r="A2671" t="n">
        <v>29212</v>
      </c>
      <c r="B2671" s="57" t="n">
        <v>52</v>
      </c>
      <c r="C2671" s="7" t="n">
        <v>32</v>
      </c>
      <c r="D2671" s="7" t="n">
        <v>201</v>
      </c>
      <c r="E2671" s="7" t="n">
        <v>5</v>
      </c>
      <c r="F2671" s="7" t="n">
        <v>0</v>
      </c>
    </row>
    <row r="2672" spans="1:9">
      <c r="A2672" t="s">
        <v>4</v>
      </c>
      <c r="B2672" s="4" t="s">
        <v>5</v>
      </c>
      <c r="C2672" s="4" t="s">
        <v>11</v>
      </c>
      <c r="D2672" s="4" t="s">
        <v>7</v>
      </c>
    </row>
    <row r="2673" spans="1:8">
      <c r="A2673" t="n">
        <v>29224</v>
      </c>
      <c r="B2673" s="37" t="n">
        <v>56</v>
      </c>
      <c r="C2673" s="7" t="n">
        <v>32</v>
      </c>
      <c r="D2673" s="7" t="n">
        <v>0</v>
      </c>
    </row>
    <row r="2674" spans="1:8">
      <c r="A2674" t="s">
        <v>4</v>
      </c>
      <c r="B2674" s="4" t="s">
        <v>5</v>
      </c>
      <c r="C2674" s="4" t="s">
        <v>7</v>
      </c>
      <c r="D2674" s="4" t="s">
        <v>7</v>
      </c>
      <c r="E2674" s="4" t="s">
        <v>13</v>
      </c>
      <c r="F2674" s="4" t="s">
        <v>13</v>
      </c>
      <c r="G2674" s="4" t="s">
        <v>13</v>
      </c>
      <c r="H2674" s="4" t="s">
        <v>11</v>
      </c>
    </row>
    <row r="2675" spans="1:8">
      <c r="A2675" t="n">
        <v>29228</v>
      </c>
      <c r="B2675" s="51" t="n">
        <v>45</v>
      </c>
      <c r="C2675" s="7" t="n">
        <v>2</v>
      </c>
      <c r="D2675" s="7" t="n">
        <v>3</v>
      </c>
      <c r="E2675" s="7" t="n">
        <v>0.569999992847443</v>
      </c>
      <c r="F2675" s="7" t="n">
        <v>1.39999997615814</v>
      </c>
      <c r="G2675" s="7" t="n">
        <v>8.85000038146973</v>
      </c>
      <c r="H2675" s="7" t="n">
        <v>4500</v>
      </c>
    </row>
    <row r="2676" spans="1:8">
      <c r="A2676" t="s">
        <v>4</v>
      </c>
      <c r="B2676" s="4" t="s">
        <v>5</v>
      </c>
      <c r="C2676" s="4" t="s">
        <v>7</v>
      </c>
      <c r="D2676" s="4" t="s">
        <v>7</v>
      </c>
      <c r="E2676" s="4" t="s">
        <v>13</v>
      </c>
      <c r="F2676" s="4" t="s">
        <v>13</v>
      </c>
      <c r="G2676" s="4" t="s">
        <v>13</v>
      </c>
      <c r="H2676" s="4" t="s">
        <v>11</v>
      </c>
      <c r="I2676" s="4" t="s">
        <v>7</v>
      </c>
    </row>
    <row r="2677" spans="1:8">
      <c r="A2677" t="n">
        <v>29245</v>
      </c>
      <c r="B2677" s="51" t="n">
        <v>45</v>
      </c>
      <c r="C2677" s="7" t="n">
        <v>4</v>
      </c>
      <c r="D2677" s="7" t="n">
        <v>3</v>
      </c>
      <c r="E2677" s="7" t="n">
        <v>1.91999995708466</v>
      </c>
      <c r="F2677" s="7" t="n">
        <v>72.9499969482422</v>
      </c>
      <c r="G2677" s="7" t="n">
        <v>0</v>
      </c>
      <c r="H2677" s="7" t="n">
        <v>4500</v>
      </c>
      <c r="I2677" s="7" t="n">
        <v>1</v>
      </c>
    </row>
    <row r="2678" spans="1:8">
      <c r="A2678" t="s">
        <v>4</v>
      </c>
      <c r="B2678" s="4" t="s">
        <v>5</v>
      </c>
      <c r="C2678" s="4" t="s">
        <v>7</v>
      </c>
      <c r="D2678" s="4" t="s">
        <v>7</v>
      </c>
      <c r="E2678" s="4" t="s">
        <v>13</v>
      </c>
      <c r="F2678" s="4" t="s">
        <v>11</v>
      </c>
    </row>
    <row r="2679" spans="1:8">
      <c r="A2679" t="n">
        <v>29263</v>
      </c>
      <c r="B2679" s="51" t="n">
        <v>45</v>
      </c>
      <c r="C2679" s="7" t="n">
        <v>5</v>
      </c>
      <c r="D2679" s="7" t="n">
        <v>3</v>
      </c>
      <c r="E2679" s="7" t="n">
        <v>1.89999997615814</v>
      </c>
      <c r="F2679" s="7" t="n">
        <v>4500</v>
      </c>
    </row>
    <row r="2680" spans="1:8">
      <c r="A2680" t="s">
        <v>4</v>
      </c>
      <c r="B2680" s="4" t="s">
        <v>5</v>
      </c>
      <c r="C2680" s="4" t="s">
        <v>7</v>
      </c>
      <c r="D2680" s="4" t="s">
        <v>7</v>
      </c>
      <c r="E2680" s="4" t="s">
        <v>13</v>
      </c>
      <c r="F2680" s="4" t="s">
        <v>11</v>
      </c>
    </row>
    <row r="2681" spans="1:8">
      <c r="A2681" t="n">
        <v>29272</v>
      </c>
      <c r="B2681" s="51" t="n">
        <v>45</v>
      </c>
      <c r="C2681" s="7" t="n">
        <v>11</v>
      </c>
      <c r="D2681" s="7" t="n">
        <v>3</v>
      </c>
      <c r="E2681" s="7" t="n">
        <v>34</v>
      </c>
      <c r="F2681" s="7" t="n">
        <v>4500</v>
      </c>
    </row>
    <row r="2682" spans="1:8">
      <c r="A2682" t="s">
        <v>4</v>
      </c>
      <c r="B2682" s="4" t="s">
        <v>5</v>
      </c>
      <c r="C2682" s="4" t="s">
        <v>11</v>
      </c>
      <c r="D2682" s="4" t="s">
        <v>11</v>
      </c>
      <c r="E2682" s="4" t="s">
        <v>13</v>
      </c>
      <c r="F2682" s="4" t="s">
        <v>13</v>
      </c>
      <c r="G2682" s="4" t="s">
        <v>13</v>
      </c>
      <c r="H2682" s="4" t="s">
        <v>13</v>
      </c>
      <c r="I2682" s="4" t="s">
        <v>7</v>
      </c>
      <c r="J2682" s="4" t="s">
        <v>11</v>
      </c>
    </row>
    <row r="2683" spans="1:8">
      <c r="A2683" t="n">
        <v>29281</v>
      </c>
      <c r="B2683" s="58" t="n">
        <v>55</v>
      </c>
      <c r="C2683" s="7" t="n">
        <v>7039</v>
      </c>
      <c r="D2683" s="7" t="n">
        <v>65533</v>
      </c>
      <c r="E2683" s="7" t="n">
        <v>0.680000007152557</v>
      </c>
      <c r="F2683" s="7" t="n">
        <v>0</v>
      </c>
      <c r="G2683" s="7" t="n">
        <v>8.10000038146973</v>
      </c>
      <c r="H2683" s="7" t="n">
        <v>1.20000004768372</v>
      </c>
      <c r="I2683" s="7" t="n">
        <v>1</v>
      </c>
      <c r="J2683" s="7" t="n">
        <v>0</v>
      </c>
    </row>
    <row r="2684" spans="1:8">
      <c r="A2684" t="s">
        <v>4</v>
      </c>
      <c r="B2684" s="4" t="s">
        <v>5</v>
      </c>
      <c r="C2684" s="4" t="s">
        <v>11</v>
      </c>
    </row>
    <row r="2685" spans="1:8">
      <c r="A2685" t="n">
        <v>29305</v>
      </c>
      <c r="B2685" s="24" t="n">
        <v>16</v>
      </c>
      <c r="C2685" s="7" t="n">
        <v>300</v>
      </c>
    </row>
    <row r="2686" spans="1:8">
      <c r="A2686" t="s">
        <v>4</v>
      </c>
      <c r="B2686" s="4" t="s">
        <v>5</v>
      </c>
      <c r="C2686" s="4" t="s">
        <v>11</v>
      </c>
      <c r="D2686" s="4" t="s">
        <v>11</v>
      </c>
      <c r="E2686" s="4" t="s">
        <v>13</v>
      </c>
      <c r="F2686" s="4" t="s">
        <v>13</v>
      </c>
      <c r="G2686" s="4" t="s">
        <v>13</v>
      </c>
      <c r="H2686" s="4" t="s">
        <v>13</v>
      </c>
      <c r="I2686" s="4" t="s">
        <v>7</v>
      </c>
      <c r="J2686" s="4" t="s">
        <v>11</v>
      </c>
    </row>
    <row r="2687" spans="1:8">
      <c r="A2687" t="n">
        <v>29308</v>
      </c>
      <c r="B2687" s="58" t="n">
        <v>55</v>
      </c>
      <c r="C2687" s="7" t="n">
        <v>7038</v>
      </c>
      <c r="D2687" s="7" t="n">
        <v>65533</v>
      </c>
      <c r="E2687" s="7" t="n">
        <v>-0.490000009536743</v>
      </c>
      <c r="F2687" s="7" t="n">
        <v>0</v>
      </c>
      <c r="G2687" s="7" t="n">
        <v>7.73999977111816</v>
      </c>
      <c r="H2687" s="7" t="n">
        <v>1.20000004768372</v>
      </c>
      <c r="I2687" s="7" t="n">
        <v>1</v>
      </c>
      <c r="J2687" s="7" t="n">
        <v>0</v>
      </c>
    </row>
    <row r="2688" spans="1:8">
      <c r="A2688" t="s">
        <v>4</v>
      </c>
      <c r="B2688" s="4" t="s">
        <v>5</v>
      </c>
      <c r="C2688" s="4" t="s">
        <v>11</v>
      </c>
      <c r="D2688" s="4" t="s">
        <v>7</v>
      </c>
    </row>
    <row r="2689" spans="1:10">
      <c r="A2689" t="n">
        <v>29332</v>
      </c>
      <c r="B2689" s="37" t="n">
        <v>56</v>
      </c>
      <c r="C2689" s="7" t="n">
        <v>7039</v>
      </c>
      <c r="D2689" s="7" t="n">
        <v>0</v>
      </c>
    </row>
    <row r="2690" spans="1:10">
      <c r="A2690" t="s">
        <v>4</v>
      </c>
      <c r="B2690" s="4" t="s">
        <v>5</v>
      </c>
      <c r="C2690" s="4" t="s">
        <v>11</v>
      </c>
      <c r="D2690" s="4" t="s">
        <v>13</v>
      </c>
      <c r="E2690" s="4" t="s">
        <v>13</v>
      </c>
      <c r="F2690" s="4" t="s">
        <v>7</v>
      </c>
    </row>
    <row r="2691" spans="1:10">
      <c r="A2691" t="n">
        <v>29336</v>
      </c>
      <c r="B2691" s="57" t="n">
        <v>52</v>
      </c>
      <c r="C2691" s="7" t="n">
        <v>7039</v>
      </c>
      <c r="D2691" s="7" t="n">
        <v>12.3000001907349</v>
      </c>
      <c r="E2691" s="7" t="n">
        <v>5</v>
      </c>
      <c r="F2691" s="7" t="n">
        <v>0</v>
      </c>
    </row>
    <row r="2692" spans="1:10">
      <c r="A2692" t="s">
        <v>4</v>
      </c>
      <c r="B2692" s="4" t="s">
        <v>5</v>
      </c>
      <c r="C2692" s="4" t="s">
        <v>11</v>
      </c>
      <c r="D2692" s="4" t="s">
        <v>11</v>
      </c>
      <c r="E2692" s="4" t="s">
        <v>11</v>
      </c>
    </row>
    <row r="2693" spans="1:10">
      <c r="A2693" t="n">
        <v>29348</v>
      </c>
      <c r="B2693" s="31" t="n">
        <v>61</v>
      </c>
      <c r="C2693" s="7" t="n">
        <v>7039</v>
      </c>
      <c r="D2693" s="7" t="n">
        <v>32</v>
      </c>
      <c r="E2693" s="7" t="n">
        <v>1000</v>
      </c>
    </row>
    <row r="2694" spans="1:10">
      <c r="A2694" t="s">
        <v>4</v>
      </c>
      <c r="B2694" s="4" t="s">
        <v>5</v>
      </c>
      <c r="C2694" s="4" t="s">
        <v>11</v>
      </c>
      <c r="D2694" s="4" t="s">
        <v>7</v>
      </c>
    </row>
    <row r="2695" spans="1:10">
      <c r="A2695" t="n">
        <v>29355</v>
      </c>
      <c r="B2695" s="37" t="n">
        <v>56</v>
      </c>
      <c r="C2695" s="7" t="n">
        <v>7038</v>
      </c>
      <c r="D2695" s="7" t="n">
        <v>0</v>
      </c>
    </row>
    <row r="2696" spans="1:10">
      <c r="A2696" t="s">
        <v>4</v>
      </c>
      <c r="B2696" s="4" t="s">
        <v>5</v>
      </c>
      <c r="C2696" s="4" t="s">
        <v>11</v>
      </c>
      <c r="D2696" s="4" t="s">
        <v>11</v>
      </c>
      <c r="E2696" s="4" t="s">
        <v>11</v>
      </c>
    </row>
    <row r="2697" spans="1:10">
      <c r="A2697" t="n">
        <v>29359</v>
      </c>
      <c r="B2697" s="31" t="n">
        <v>61</v>
      </c>
      <c r="C2697" s="7" t="n">
        <v>7038</v>
      </c>
      <c r="D2697" s="7" t="n">
        <v>32</v>
      </c>
      <c r="E2697" s="7" t="n">
        <v>1000</v>
      </c>
    </row>
    <row r="2698" spans="1:10">
      <c r="A2698" t="s">
        <v>4</v>
      </c>
      <c r="B2698" s="4" t="s">
        <v>5</v>
      </c>
      <c r="C2698" s="4" t="s">
        <v>11</v>
      </c>
      <c r="D2698" s="4" t="s">
        <v>13</v>
      </c>
      <c r="E2698" s="4" t="s">
        <v>13</v>
      </c>
      <c r="F2698" s="4" t="s">
        <v>7</v>
      </c>
    </row>
    <row r="2699" spans="1:10">
      <c r="A2699" t="n">
        <v>29366</v>
      </c>
      <c r="B2699" s="57" t="n">
        <v>52</v>
      </c>
      <c r="C2699" s="7" t="n">
        <v>7038</v>
      </c>
      <c r="D2699" s="7" t="n">
        <v>26.6000003814697</v>
      </c>
      <c r="E2699" s="7" t="n">
        <v>5</v>
      </c>
      <c r="F2699" s="7" t="n">
        <v>0</v>
      </c>
    </row>
    <row r="2700" spans="1:10">
      <c r="A2700" t="s">
        <v>4</v>
      </c>
      <c r="B2700" s="4" t="s">
        <v>5</v>
      </c>
      <c r="C2700" s="4" t="s">
        <v>11</v>
      </c>
    </row>
    <row r="2701" spans="1:10">
      <c r="A2701" t="n">
        <v>29378</v>
      </c>
      <c r="B2701" s="59" t="n">
        <v>54</v>
      </c>
      <c r="C2701" s="7" t="n">
        <v>7039</v>
      </c>
    </row>
    <row r="2702" spans="1:10">
      <c r="A2702" t="s">
        <v>4</v>
      </c>
      <c r="B2702" s="4" t="s">
        <v>5</v>
      </c>
      <c r="C2702" s="4" t="s">
        <v>7</v>
      </c>
      <c r="D2702" s="4" t="s">
        <v>11</v>
      </c>
    </row>
    <row r="2703" spans="1:10">
      <c r="A2703" t="n">
        <v>29381</v>
      </c>
      <c r="B2703" s="51" t="n">
        <v>45</v>
      </c>
      <c r="C2703" s="7" t="n">
        <v>7</v>
      </c>
      <c r="D2703" s="7" t="n">
        <v>255</v>
      </c>
    </row>
    <row r="2704" spans="1:10">
      <c r="A2704" t="s">
        <v>4</v>
      </c>
      <c r="B2704" s="4" t="s">
        <v>5</v>
      </c>
      <c r="C2704" s="4" t="s">
        <v>11</v>
      </c>
      <c r="D2704" s="4" t="s">
        <v>7</v>
      </c>
      <c r="E2704" s="4" t="s">
        <v>8</v>
      </c>
      <c r="F2704" s="4" t="s">
        <v>13</v>
      </c>
      <c r="G2704" s="4" t="s">
        <v>13</v>
      </c>
      <c r="H2704" s="4" t="s">
        <v>13</v>
      </c>
    </row>
    <row r="2705" spans="1:8">
      <c r="A2705" t="n">
        <v>29385</v>
      </c>
      <c r="B2705" s="21" t="n">
        <v>48</v>
      </c>
      <c r="C2705" s="7" t="n">
        <v>7039</v>
      </c>
      <c r="D2705" s="7" t="n">
        <v>0</v>
      </c>
      <c r="E2705" s="7" t="s">
        <v>242</v>
      </c>
      <c r="F2705" s="7" t="n">
        <v>-1</v>
      </c>
      <c r="G2705" s="7" t="n">
        <v>1</v>
      </c>
      <c r="H2705" s="7" t="n">
        <v>0</v>
      </c>
    </row>
    <row r="2706" spans="1:8">
      <c r="A2706" t="s">
        <v>4</v>
      </c>
      <c r="B2706" s="4" t="s">
        <v>5</v>
      </c>
      <c r="C2706" s="4" t="s">
        <v>7</v>
      </c>
      <c r="D2706" s="4" t="s">
        <v>11</v>
      </c>
      <c r="E2706" s="4" t="s">
        <v>8</v>
      </c>
    </row>
    <row r="2707" spans="1:8">
      <c r="A2707" t="n">
        <v>29413</v>
      </c>
      <c r="B2707" s="26" t="n">
        <v>51</v>
      </c>
      <c r="C2707" s="7" t="n">
        <v>4</v>
      </c>
      <c r="D2707" s="7" t="n">
        <v>7039</v>
      </c>
      <c r="E2707" s="7" t="s">
        <v>112</v>
      </c>
    </row>
    <row r="2708" spans="1:8">
      <c r="A2708" t="s">
        <v>4</v>
      </c>
      <c r="B2708" s="4" t="s">
        <v>5</v>
      </c>
      <c r="C2708" s="4" t="s">
        <v>11</v>
      </c>
    </row>
    <row r="2709" spans="1:8">
      <c r="A2709" t="n">
        <v>29427</v>
      </c>
      <c r="B2709" s="24" t="n">
        <v>16</v>
      </c>
      <c r="C2709" s="7" t="n">
        <v>0</v>
      </c>
    </row>
    <row r="2710" spans="1:8">
      <c r="A2710" t="s">
        <v>4</v>
      </c>
      <c r="B2710" s="4" t="s">
        <v>5</v>
      </c>
      <c r="C2710" s="4" t="s">
        <v>11</v>
      </c>
      <c r="D2710" s="4" t="s">
        <v>7</v>
      </c>
      <c r="E2710" s="4" t="s">
        <v>15</v>
      </c>
      <c r="F2710" s="4" t="s">
        <v>36</v>
      </c>
      <c r="G2710" s="4" t="s">
        <v>7</v>
      </c>
      <c r="H2710" s="4" t="s">
        <v>7</v>
      </c>
      <c r="I2710" s="4" t="s">
        <v>7</v>
      </c>
      <c r="J2710" s="4" t="s">
        <v>15</v>
      </c>
      <c r="K2710" s="4" t="s">
        <v>36</v>
      </c>
      <c r="L2710" s="4" t="s">
        <v>7</v>
      </c>
      <c r="M2710" s="4" t="s">
        <v>7</v>
      </c>
    </row>
    <row r="2711" spans="1:8">
      <c r="A2711" t="n">
        <v>29430</v>
      </c>
      <c r="B2711" s="27" t="n">
        <v>26</v>
      </c>
      <c r="C2711" s="7" t="n">
        <v>7039</v>
      </c>
      <c r="D2711" s="7" t="n">
        <v>17</v>
      </c>
      <c r="E2711" s="7" t="n">
        <v>61513</v>
      </c>
      <c r="F2711" s="7" t="s">
        <v>368</v>
      </c>
      <c r="G2711" s="7" t="n">
        <v>2</v>
      </c>
      <c r="H2711" s="7" t="n">
        <v>3</v>
      </c>
      <c r="I2711" s="7" t="n">
        <v>17</v>
      </c>
      <c r="J2711" s="7" t="n">
        <v>61514</v>
      </c>
      <c r="K2711" s="7" t="s">
        <v>369</v>
      </c>
      <c r="L2711" s="7" t="n">
        <v>2</v>
      </c>
      <c r="M2711" s="7" t="n">
        <v>0</v>
      </c>
    </row>
    <row r="2712" spans="1:8">
      <c r="A2712" t="s">
        <v>4</v>
      </c>
      <c r="B2712" s="4" t="s">
        <v>5</v>
      </c>
    </row>
    <row r="2713" spans="1:8">
      <c r="A2713" t="n">
        <v>29593</v>
      </c>
      <c r="B2713" s="28" t="n">
        <v>28</v>
      </c>
    </row>
    <row r="2714" spans="1:8">
      <c r="A2714" t="s">
        <v>4</v>
      </c>
      <c r="B2714" s="4" t="s">
        <v>5</v>
      </c>
      <c r="C2714" s="4" t="s">
        <v>11</v>
      </c>
      <c r="D2714" s="4" t="s">
        <v>11</v>
      </c>
      <c r="E2714" s="4" t="s">
        <v>11</v>
      </c>
    </row>
    <row r="2715" spans="1:8">
      <c r="A2715" t="n">
        <v>29594</v>
      </c>
      <c r="B2715" s="31" t="n">
        <v>61</v>
      </c>
      <c r="C2715" s="7" t="n">
        <v>32</v>
      </c>
      <c r="D2715" s="7" t="n">
        <v>7039</v>
      </c>
      <c r="E2715" s="7" t="n">
        <v>1000</v>
      </c>
    </row>
    <row r="2716" spans="1:8">
      <c r="A2716" t="s">
        <v>4</v>
      </c>
      <c r="B2716" s="4" t="s">
        <v>5</v>
      </c>
      <c r="C2716" s="4" t="s">
        <v>7</v>
      </c>
      <c r="D2716" s="4" t="s">
        <v>11</v>
      </c>
      <c r="E2716" s="4" t="s">
        <v>8</v>
      </c>
    </row>
    <row r="2717" spans="1:8">
      <c r="A2717" t="n">
        <v>29601</v>
      </c>
      <c r="B2717" s="26" t="n">
        <v>51</v>
      </c>
      <c r="C2717" s="7" t="n">
        <v>4</v>
      </c>
      <c r="D2717" s="7" t="n">
        <v>32</v>
      </c>
      <c r="E2717" s="7" t="s">
        <v>370</v>
      </c>
    </row>
    <row r="2718" spans="1:8">
      <c r="A2718" t="s">
        <v>4</v>
      </c>
      <c r="B2718" s="4" t="s">
        <v>5</v>
      </c>
      <c r="C2718" s="4" t="s">
        <v>11</v>
      </c>
    </row>
    <row r="2719" spans="1:8">
      <c r="A2719" t="n">
        <v>29615</v>
      </c>
      <c r="B2719" s="24" t="n">
        <v>16</v>
      </c>
      <c r="C2719" s="7" t="n">
        <v>0</v>
      </c>
    </row>
    <row r="2720" spans="1:8">
      <c r="A2720" t="s">
        <v>4</v>
      </c>
      <c r="B2720" s="4" t="s">
        <v>5</v>
      </c>
      <c r="C2720" s="4" t="s">
        <v>11</v>
      </c>
      <c r="D2720" s="4" t="s">
        <v>7</v>
      </c>
      <c r="E2720" s="4" t="s">
        <v>15</v>
      </c>
      <c r="F2720" s="4" t="s">
        <v>36</v>
      </c>
      <c r="G2720" s="4" t="s">
        <v>7</v>
      </c>
      <c r="H2720" s="4" t="s">
        <v>7</v>
      </c>
    </row>
    <row r="2721" spans="1:13">
      <c r="A2721" t="n">
        <v>29618</v>
      </c>
      <c r="B2721" s="27" t="n">
        <v>26</v>
      </c>
      <c r="C2721" s="7" t="n">
        <v>32</v>
      </c>
      <c r="D2721" s="7" t="n">
        <v>17</v>
      </c>
      <c r="E2721" s="7" t="n">
        <v>61515</v>
      </c>
      <c r="F2721" s="7" t="s">
        <v>371</v>
      </c>
      <c r="G2721" s="7" t="n">
        <v>2</v>
      </c>
      <c r="H2721" s="7" t="n">
        <v>0</v>
      </c>
    </row>
    <row r="2722" spans="1:13">
      <c r="A2722" t="s">
        <v>4</v>
      </c>
      <c r="B2722" s="4" t="s">
        <v>5</v>
      </c>
    </row>
    <row r="2723" spans="1:13">
      <c r="A2723" t="n">
        <v>29741</v>
      </c>
      <c r="B2723" s="28" t="n">
        <v>28</v>
      </c>
    </row>
    <row r="2724" spans="1:13">
      <c r="A2724" t="s">
        <v>4</v>
      </c>
      <c r="B2724" s="4" t="s">
        <v>5</v>
      </c>
      <c r="C2724" s="4" t="s">
        <v>11</v>
      </c>
      <c r="D2724" s="4" t="s">
        <v>7</v>
      </c>
    </row>
    <row r="2725" spans="1:13">
      <c r="A2725" t="n">
        <v>29742</v>
      </c>
      <c r="B2725" s="37" t="n">
        <v>56</v>
      </c>
      <c r="C2725" s="7" t="n">
        <v>7038</v>
      </c>
      <c r="D2725" s="7" t="n">
        <v>0</v>
      </c>
    </row>
    <row r="2726" spans="1:13">
      <c r="A2726" t="s">
        <v>4</v>
      </c>
      <c r="B2726" s="4" t="s">
        <v>5</v>
      </c>
      <c r="C2726" s="4" t="s">
        <v>7</v>
      </c>
      <c r="D2726" s="4" t="s">
        <v>11</v>
      </c>
      <c r="E2726" s="4" t="s">
        <v>8</v>
      </c>
    </row>
    <row r="2727" spans="1:13">
      <c r="A2727" t="n">
        <v>29746</v>
      </c>
      <c r="B2727" s="26" t="n">
        <v>51</v>
      </c>
      <c r="C2727" s="7" t="n">
        <v>4</v>
      </c>
      <c r="D2727" s="7" t="n">
        <v>7038</v>
      </c>
      <c r="E2727" s="7" t="s">
        <v>268</v>
      </c>
    </row>
    <row r="2728" spans="1:13">
      <c r="A2728" t="s">
        <v>4</v>
      </c>
      <c r="B2728" s="4" t="s">
        <v>5</v>
      </c>
      <c r="C2728" s="4" t="s">
        <v>11</v>
      </c>
    </row>
    <row r="2729" spans="1:13">
      <c r="A2729" t="n">
        <v>29759</v>
      </c>
      <c r="B2729" s="24" t="n">
        <v>16</v>
      </c>
      <c r="C2729" s="7" t="n">
        <v>0</v>
      </c>
    </row>
    <row r="2730" spans="1:13">
      <c r="A2730" t="s">
        <v>4</v>
      </c>
      <c r="B2730" s="4" t="s">
        <v>5</v>
      </c>
      <c r="C2730" s="4" t="s">
        <v>11</v>
      </c>
      <c r="D2730" s="4" t="s">
        <v>7</v>
      </c>
      <c r="E2730" s="4" t="s">
        <v>15</v>
      </c>
      <c r="F2730" s="4" t="s">
        <v>36</v>
      </c>
      <c r="G2730" s="4" t="s">
        <v>7</v>
      </c>
      <c r="H2730" s="4" t="s">
        <v>7</v>
      </c>
    </row>
    <row r="2731" spans="1:13">
      <c r="A2731" t="n">
        <v>29762</v>
      </c>
      <c r="B2731" s="27" t="n">
        <v>26</v>
      </c>
      <c r="C2731" s="7" t="n">
        <v>7038</v>
      </c>
      <c r="D2731" s="7" t="n">
        <v>17</v>
      </c>
      <c r="E2731" s="7" t="n">
        <v>61516</v>
      </c>
      <c r="F2731" s="7" t="s">
        <v>372</v>
      </c>
      <c r="G2731" s="7" t="n">
        <v>2</v>
      </c>
      <c r="H2731" s="7" t="n">
        <v>0</v>
      </c>
    </row>
    <row r="2732" spans="1:13">
      <c r="A2732" t="s">
        <v>4</v>
      </c>
      <c r="B2732" s="4" t="s">
        <v>5</v>
      </c>
    </row>
    <row r="2733" spans="1:13">
      <c r="A2733" t="n">
        <v>29888</v>
      </c>
      <c r="B2733" s="28" t="n">
        <v>28</v>
      </c>
    </row>
    <row r="2734" spans="1:13">
      <c r="A2734" t="s">
        <v>4</v>
      </c>
      <c r="B2734" s="4" t="s">
        <v>5</v>
      </c>
      <c r="C2734" s="4" t="s">
        <v>11</v>
      </c>
      <c r="D2734" s="4" t="s">
        <v>7</v>
      </c>
    </row>
    <row r="2735" spans="1:13">
      <c r="A2735" t="n">
        <v>29889</v>
      </c>
      <c r="B2735" s="52" t="n">
        <v>89</v>
      </c>
      <c r="C2735" s="7" t="n">
        <v>65533</v>
      </c>
      <c r="D2735" s="7" t="n">
        <v>1</v>
      </c>
    </row>
    <row r="2736" spans="1:13">
      <c r="A2736" t="s">
        <v>4</v>
      </c>
      <c r="B2736" s="4" t="s">
        <v>5</v>
      </c>
      <c r="C2736" s="4" t="s">
        <v>7</v>
      </c>
      <c r="D2736" s="4" t="s">
        <v>11</v>
      </c>
      <c r="E2736" s="4" t="s">
        <v>7</v>
      </c>
    </row>
    <row r="2737" spans="1:8">
      <c r="A2737" t="n">
        <v>29893</v>
      </c>
      <c r="B2737" s="13" t="n">
        <v>49</v>
      </c>
      <c r="C2737" s="7" t="n">
        <v>1</v>
      </c>
      <c r="D2737" s="7" t="n">
        <v>8000</v>
      </c>
      <c r="E2737" s="7" t="n">
        <v>0</v>
      </c>
    </row>
    <row r="2738" spans="1:8">
      <c r="A2738" t="s">
        <v>4</v>
      </c>
      <c r="B2738" s="4" t="s">
        <v>5</v>
      </c>
      <c r="C2738" s="4" t="s">
        <v>7</v>
      </c>
      <c r="D2738" s="4" t="s">
        <v>11</v>
      </c>
    </row>
    <row r="2739" spans="1:8">
      <c r="A2739" t="n">
        <v>29898</v>
      </c>
      <c r="B2739" s="13" t="n">
        <v>49</v>
      </c>
      <c r="C2739" s="7" t="n">
        <v>6</v>
      </c>
      <c r="D2739" s="7" t="n">
        <v>1</v>
      </c>
    </row>
    <row r="2740" spans="1:8">
      <c r="A2740" t="s">
        <v>4</v>
      </c>
      <c r="B2740" s="4" t="s">
        <v>5</v>
      </c>
      <c r="C2740" s="4" t="s">
        <v>11</v>
      </c>
      <c r="D2740" s="4" t="s">
        <v>11</v>
      </c>
      <c r="E2740" s="4" t="s">
        <v>11</v>
      </c>
    </row>
    <row r="2741" spans="1:8">
      <c r="A2741" t="n">
        <v>29902</v>
      </c>
      <c r="B2741" s="31" t="n">
        <v>61</v>
      </c>
      <c r="C2741" s="7" t="n">
        <v>7038</v>
      </c>
      <c r="D2741" s="7" t="n">
        <v>65533</v>
      </c>
      <c r="E2741" s="7" t="n">
        <v>1000</v>
      </c>
    </row>
    <row r="2742" spans="1:8">
      <c r="A2742" t="s">
        <v>4</v>
      </c>
      <c r="B2742" s="4" t="s">
        <v>5</v>
      </c>
      <c r="C2742" s="4" t="s">
        <v>7</v>
      </c>
      <c r="D2742" s="4" t="s">
        <v>11</v>
      </c>
      <c r="E2742" s="4" t="s">
        <v>8</v>
      </c>
      <c r="F2742" s="4" t="s">
        <v>8</v>
      </c>
      <c r="G2742" s="4" t="s">
        <v>8</v>
      </c>
      <c r="H2742" s="4" t="s">
        <v>8</v>
      </c>
    </row>
    <row r="2743" spans="1:8">
      <c r="A2743" t="n">
        <v>29909</v>
      </c>
      <c r="B2743" s="26" t="n">
        <v>51</v>
      </c>
      <c r="C2743" s="7" t="n">
        <v>3</v>
      </c>
      <c r="D2743" s="7" t="n">
        <v>7039</v>
      </c>
      <c r="E2743" s="7" t="s">
        <v>306</v>
      </c>
      <c r="F2743" s="7" t="s">
        <v>373</v>
      </c>
      <c r="G2743" s="7" t="s">
        <v>261</v>
      </c>
      <c r="H2743" s="7" t="s">
        <v>260</v>
      </c>
    </row>
    <row r="2744" spans="1:8">
      <c r="A2744" t="s">
        <v>4</v>
      </c>
      <c r="B2744" s="4" t="s">
        <v>5</v>
      </c>
      <c r="C2744" s="4" t="s">
        <v>11</v>
      </c>
      <c r="D2744" s="4" t="s">
        <v>7</v>
      </c>
      <c r="E2744" s="4" t="s">
        <v>7</v>
      </c>
      <c r="F2744" s="4" t="s">
        <v>8</v>
      </c>
    </row>
    <row r="2745" spans="1:8">
      <c r="A2745" t="n">
        <v>29922</v>
      </c>
      <c r="B2745" s="23" t="n">
        <v>20</v>
      </c>
      <c r="C2745" s="7" t="n">
        <v>7039</v>
      </c>
      <c r="D2745" s="7" t="n">
        <v>2</v>
      </c>
      <c r="E2745" s="7" t="n">
        <v>11</v>
      </c>
      <c r="F2745" s="7" t="s">
        <v>374</v>
      </c>
    </row>
    <row r="2746" spans="1:8">
      <c r="A2746" t="s">
        <v>4</v>
      </c>
      <c r="B2746" s="4" t="s">
        <v>5</v>
      </c>
      <c r="C2746" s="4" t="s">
        <v>11</v>
      </c>
    </row>
    <row r="2747" spans="1:8">
      <c r="A2747" t="n">
        <v>29949</v>
      </c>
      <c r="B2747" s="24" t="n">
        <v>16</v>
      </c>
      <c r="C2747" s="7" t="n">
        <v>300</v>
      </c>
    </row>
    <row r="2748" spans="1:8">
      <c r="A2748" t="s">
        <v>4</v>
      </c>
      <c r="B2748" s="4" t="s">
        <v>5</v>
      </c>
      <c r="C2748" s="4" t="s">
        <v>7</v>
      </c>
      <c r="D2748" s="4" t="s">
        <v>11</v>
      </c>
      <c r="E2748" s="4" t="s">
        <v>8</v>
      </c>
      <c r="F2748" s="4" t="s">
        <v>8</v>
      </c>
      <c r="G2748" s="4" t="s">
        <v>8</v>
      </c>
      <c r="H2748" s="4" t="s">
        <v>8</v>
      </c>
    </row>
    <row r="2749" spans="1:8">
      <c r="A2749" t="n">
        <v>29952</v>
      </c>
      <c r="B2749" s="26" t="n">
        <v>51</v>
      </c>
      <c r="C2749" s="7" t="n">
        <v>3</v>
      </c>
      <c r="D2749" s="7" t="n">
        <v>7038</v>
      </c>
      <c r="E2749" s="7" t="s">
        <v>306</v>
      </c>
      <c r="F2749" s="7" t="s">
        <v>305</v>
      </c>
      <c r="G2749" s="7" t="s">
        <v>261</v>
      </c>
      <c r="H2749" s="7" t="s">
        <v>260</v>
      </c>
    </row>
    <row r="2750" spans="1:8">
      <c r="A2750" t="s">
        <v>4</v>
      </c>
      <c r="B2750" s="4" t="s">
        <v>5</v>
      </c>
      <c r="C2750" s="4" t="s">
        <v>11</v>
      </c>
      <c r="D2750" s="4" t="s">
        <v>7</v>
      </c>
      <c r="E2750" s="4" t="s">
        <v>7</v>
      </c>
      <c r="F2750" s="4" t="s">
        <v>8</v>
      </c>
    </row>
    <row r="2751" spans="1:8">
      <c r="A2751" t="n">
        <v>29973</v>
      </c>
      <c r="B2751" s="23" t="n">
        <v>20</v>
      </c>
      <c r="C2751" s="7" t="n">
        <v>7038</v>
      </c>
      <c r="D2751" s="7" t="n">
        <v>2</v>
      </c>
      <c r="E2751" s="7" t="n">
        <v>11</v>
      </c>
      <c r="F2751" s="7" t="s">
        <v>375</v>
      </c>
    </row>
    <row r="2752" spans="1:8">
      <c r="A2752" t="s">
        <v>4</v>
      </c>
      <c r="B2752" s="4" t="s">
        <v>5</v>
      </c>
      <c r="C2752" s="4" t="s">
        <v>11</v>
      </c>
      <c r="D2752" s="4" t="s">
        <v>11</v>
      </c>
      <c r="E2752" s="4" t="s">
        <v>11</v>
      </c>
    </row>
    <row r="2753" spans="1:8">
      <c r="A2753" t="n">
        <v>30000</v>
      </c>
      <c r="B2753" s="31" t="n">
        <v>61</v>
      </c>
      <c r="C2753" s="7" t="n">
        <v>7039</v>
      </c>
      <c r="D2753" s="7" t="n">
        <v>65533</v>
      </c>
      <c r="E2753" s="7" t="n">
        <v>1000</v>
      </c>
    </row>
    <row r="2754" spans="1:8">
      <c r="A2754" t="s">
        <v>4</v>
      </c>
      <c r="B2754" s="4" t="s">
        <v>5</v>
      </c>
      <c r="C2754" s="4" t="s">
        <v>11</v>
      </c>
    </row>
    <row r="2755" spans="1:8">
      <c r="A2755" t="n">
        <v>30007</v>
      </c>
      <c r="B2755" s="24" t="n">
        <v>16</v>
      </c>
      <c r="C2755" s="7" t="n">
        <v>500</v>
      </c>
    </row>
    <row r="2756" spans="1:8">
      <c r="A2756" t="s">
        <v>4</v>
      </c>
      <c r="B2756" s="4" t="s">
        <v>5</v>
      </c>
      <c r="C2756" s="4" t="s">
        <v>11</v>
      </c>
    </row>
    <row r="2757" spans="1:8">
      <c r="A2757" t="n">
        <v>30010</v>
      </c>
      <c r="B2757" s="24" t="n">
        <v>16</v>
      </c>
      <c r="C2757" s="7" t="n">
        <v>2500</v>
      </c>
    </row>
    <row r="2758" spans="1:8">
      <c r="A2758" t="s">
        <v>4</v>
      </c>
      <c r="B2758" s="4" t="s">
        <v>5</v>
      </c>
      <c r="C2758" s="4" t="s">
        <v>7</v>
      </c>
      <c r="D2758" s="4" t="s">
        <v>11</v>
      </c>
      <c r="E2758" s="4" t="s">
        <v>13</v>
      </c>
    </row>
    <row r="2759" spans="1:8">
      <c r="A2759" t="n">
        <v>30013</v>
      </c>
      <c r="B2759" s="39" t="n">
        <v>58</v>
      </c>
      <c r="C2759" s="7" t="n">
        <v>0</v>
      </c>
      <c r="D2759" s="7" t="n">
        <v>1000</v>
      </c>
      <c r="E2759" s="7" t="n">
        <v>1</v>
      </c>
    </row>
    <row r="2760" spans="1:8">
      <c r="A2760" t="s">
        <v>4</v>
      </c>
      <c r="B2760" s="4" t="s">
        <v>5</v>
      </c>
      <c r="C2760" s="4" t="s">
        <v>7</v>
      </c>
      <c r="D2760" s="4" t="s">
        <v>11</v>
      </c>
    </row>
    <row r="2761" spans="1:8">
      <c r="A2761" t="n">
        <v>30021</v>
      </c>
      <c r="B2761" s="39" t="n">
        <v>58</v>
      </c>
      <c r="C2761" s="7" t="n">
        <v>255</v>
      </c>
      <c r="D2761" s="7" t="n">
        <v>0</v>
      </c>
    </row>
    <row r="2762" spans="1:8">
      <c r="A2762" t="s">
        <v>4</v>
      </c>
      <c r="B2762" s="4" t="s">
        <v>5</v>
      </c>
      <c r="C2762" s="4" t="s">
        <v>11</v>
      </c>
      <c r="D2762" s="4" t="s">
        <v>11</v>
      </c>
      <c r="E2762" s="4" t="s">
        <v>11</v>
      </c>
    </row>
    <row r="2763" spans="1:8">
      <c r="A2763" t="n">
        <v>30025</v>
      </c>
      <c r="B2763" s="31" t="n">
        <v>61</v>
      </c>
      <c r="C2763" s="7" t="n">
        <v>32</v>
      </c>
      <c r="D2763" s="7" t="n">
        <v>65533</v>
      </c>
      <c r="E2763" s="7" t="n">
        <v>0</v>
      </c>
    </row>
    <row r="2764" spans="1:8">
      <c r="A2764" t="s">
        <v>4</v>
      </c>
      <c r="B2764" s="4" t="s">
        <v>5</v>
      </c>
      <c r="C2764" s="4" t="s">
        <v>7</v>
      </c>
      <c r="D2764" s="4" t="s">
        <v>7</v>
      </c>
      <c r="E2764" s="4" t="s">
        <v>13</v>
      </c>
      <c r="F2764" s="4" t="s">
        <v>13</v>
      </c>
      <c r="G2764" s="4" t="s">
        <v>13</v>
      </c>
      <c r="H2764" s="4" t="s">
        <v>11</v>
      </c>
    </row>
    <row r="2765" spans="1:8">
      <c r="A2765" t="n">
        <v>30032</v>
      </c>
      <c r="B2765" s="51" t="n">
        <v>45</v>
      </c>
      <c r="C2765" s="7" t="n">
        <v>2</v>
      </c>
      <c r="D2765" s="7" t="n">
        <v>3</v>
      </c>
      <c r="E2765" s="7" t="n">
        <v>1.82000005245209</v>
      </c>
      <c r="F2765" s="7" t="n">
        <v>1.25999999046326</v>
      </c>
      <c r="G2765" s="7" t="n">
        <v>3.19000005722046</v>
      </c>
      <c r="H2765" s="7" t="n">
        <v>0</v>
      </c>
    </row>
    <row r="2766" spans="1:8">
      <c r="A2766" t="s">
        <v>4</v>
      </c>
      <c r="B2766" s="4" t="s">
        <v>5</v>
      </c>
      <c r="C2766" s="4" t="s">
        <v>7</v>
      </c>
      <c r="D2766" s="4" t="s">
        <v>7</v>
      </c>
      <c r="E2766" s="4" t="s">
        <v>13</v>
      </c>
      <c r="F2766" s="4" t="s">
        <v>13</v>
      </c>
      <c r="G2766" s="4" t="s">
        <v>13</v>
      </c>
      <c r="H2766" s="4" t="s">
        <v>11</v>
      </c>
      <c r="I2766" s="4" t="s">
        <v>7</v>
      </c>
    </row>
    <row r="2767" spans="1:8">
      <c r="A2767" t="n">
        <v>30049</v>
      </c>
      <c r="B2767" s="51" t="n">
        <v>45</v>
      </c>
      <c r="C2767" s="7" t="n">
        <v>4</v>
      </c>
      <c r="D2767" s="7" t="n">
        <v>3</v>
      </c>
      <c r="E2767" s="7" t="n">
        <v>0.610000014305115</v>
      </c>
      <c r="F2767" s="7" t="n">
        <v>159.559997558594</v>
      </c>
      <c r="G2767" s="7" t="n">
        <v>0</v>
      </c>
      <c r="H2767" s="7" t="n">
        <v>0</v>
      </c>
      <c r="I2767" s="7" t="n">
        <v>0</v>
      </c>
    </row>
    <row r="2768" spans="1:8">
      <c r="A2768" t="s">
        <v>4</v>
      </c>
      <c r="B2768" s="4" t="s">
        <v>5</v>
      </c>
      <c r="C2768" s="4" t="s">
        <v>7</v>
      </c>
      <c r="D2768" s="4" t="s">
        <v>7</v>
      </c>
      <c r="E2768" s="4" t="s">
        <v>13</v>
      </c>
      <c r="F2768" s="4" t="s">
        <v>11</v>
      </c>
    </row>
    <row r="2769" spans="1:9">
      <c r="A2769" t="n">
        <v>30067</v>
      </c>
      <c r="B2769" s="51" t="n">
        <v>45</v>
      </c>
      <c r="C2769" s="7" t="n">
        <v>5</v>
      </c>
      <c r="D2769" s="7" t="n">
        <v>3</v>
      </c>
      <c r="E2769" s="7" t="n">
        <v>1.70000004768372</v>
      </c>
      <c r="F2769" s="7" t="n">
        <v>0</v>
      </c>
    </row>
    <row r="2770" spans="1:9">
      <c r="A2770" t="s">
        <v>4</v>
      </c>
      <c r="B2770" s="4" t="s">
        <v>5</v>
      </c>
      <c r="C2770" s="4" t="s">
        <v>7</v>
      </c>
      <c r="D2770" s="4" t="s">
        <v>7</v>
      </c>
      <c r="E2770" s="4" t="s">
        <v>13</v>
      </c>
      <c r="F2770" s="4" t="s">
        <v>11</v>
      </c>
    </row>
    <row r="2771" spans="1:9">
      <c r="A2771" t="n">
        <v>30076</v>
      </c>
      <c r="B2771" s="51" t="n">
        <v>45</v>
      </c>
      <c r="C2771" s="7" t="n">
        <v>11</v>
      </c>
      <c r="D2771" s="7" t="n">
        <v>3</v>
      </c>
      <c r="E2771" s="7" t="n">
        <v>35.7000007629395</v>
      </c>
      <c r="F2771" s="7" t="n">
        <v>0</v>
      </c>
    </row>
    <row r="2772" spans="1:9">
      <c r="A2772" t="s">
        <v>4</v>
      </c>
      <c r="B2772" s="4" t="s">
        <v>5</v>
      </c>
      <c r="C2772" s="4" t="s">
        <v>7</v>
      </c>
      <c r="D2772" s="4" t="s">
        <v>7</v>
      </c>
      <c r="E2772" s="4" t="s">
        <v>13</v>
      </c>
      <c r="F2772" s="4" t="s">
        <v>13</v>
      </c>
      <c r="G2772" s="4" t="s">
        <v>13</v>
      </c>
      <c r="H2772" s="4" t="s">
        <v>11</v>
      </c>
    </row>
    <row r="2773" spans="1:9">
      <c r="A2773" t="n">
        <v>30085</v>
      </c>
      <c r="B2773" s="51" t="n">
        <v>45</v>
      </c>
      <c r="C2773" s="7" t="n">
        <v>2</v>
      </c>
      <c r="D2773" s="7" t="n">
        <v>3</v>
      </c>
      <c r="E2773" s="7" t="n">
        <v>1.12000000476837</v>
      </c>
      <c r="F2773" s="7" t="n">
        <v>1.25999999046326</v>
      </c>
      <c r="G2773" s="7" t="n">
        <v>2.33999991416931</v>
      </c>
      <c r="H2773" s="7" t="n">
        <v>4000</v>
      </c>
    </row>
    <row r="2774" spans="1:9">
      <c r="A2774" t="s">
        <v>4</v>
      </c>
      <c r="B2774" s="4" t="s">
        <v>5</v>
      </c>
      <c r="C2774" s="4" t="s">
        <v>7</v>
      </c>
      <c r="D2774" s="4" t="s">
        <v>7</v>
      </c>
      <c r="E2774" s="4" t="s">
        <v>13</v>
      </c>
      <c r="F2774" s="4" t="s">
        <v>13</v>
      </c>
      <c r="G2774" s="4" t="s">
        <v>13</v>
      </c>
      <c r="H2774" s="4" t="s">
        <v>11</v>
      </c>
      <c r="I2774" s="4" t="s">
        <v>7</v>
      </c>
    </row>
    <row r="2775" spans="1:9">
      <c r="A2775" t="n">
        <v>30102</v>
      </c>
      <c r="B2775" s="51" t="n">
        <v>45</v>
      </c>
      <c r="C2775" s="7" t="n">
        <v>4</v>
      </c>
      <c r="D2775" s="7" t="n">
        <v>3</v>
      </c>
      <c r="E2775" s="7" t="n">
        <v>0.610000014305115</v>
      </c>
      <c r="F2775" s="7" t="n">
        <v>164.350006103516</v>
      </c>
      <c r="G2775" s="7" t="n">
        <v>0</v>
      </c>
      <c r="H2775" s="7" t="n">
        <v>4000</v>
      </c>
      <c r="I2775" s="7" t="n">
        <v>1</v>
      </c>
    </row>
    <row r="2776" spans="1:9">
      <c r="A2776" t="s">
        <v>4</v>
      </c>
      <c r="B2776" s="4" t="s">
        <v>5</v>
      </c>
      <c r="C2776" s="4" t="s">
        <v>11</v>
      </c>
      <c r="D2776" s="4" t="s">
        <v>13</v>
      </c>
      <c r="E2776" s="4" t="s">
        <v>13</v>
      </c>
      <c r="F2776" s="4" t="s">
        <v>13</v>
      </c>
      <c r="G2776" s="4" t="s">
        <v>13</v>
      </c>
    </row>
    <row r="2777" spans="1:9">
      <c r="A2777" t="n">
        <v>30120</v>
      </c>
      <c r="B2777" s="19" t="n">
        <v>46</v>
      </c>
      <c r="C2777" s="7" t="n">
        <v>32</v>
      </c>
      <c r="D2777" s="7" t="n">
        <v>-0.0700000002980232</v>
      </c>
      <c r="E2777" s="7" t="n">
        <v>0</v>
      </c>
      <c r="F2777" s="7" t="n">
        <v>9.39999961853027</v>
      </c>
      <c r="G2777" s="7" t="n">
        <v>2.09999990463257</v>
      </c>
    </row>
    <row r="2778" spans="1:9">
      <c r="A2778" t="s">
        <v>4</v>
      </c>
      <c r="B2778" s="4" t="s">
        <v>5</v>
      </c>
      <c r="C2778" s="4" t="s">
        <v>11</v>
      </c>
      <c r="D2778" s="4" t="s">
        <v>7</v>
      </c>
      <c r="E2778" s="4" t="s">
        <v>8</v>
      </c>
      <c r="F2778" s="4" t="s">
        <v>13</v>
      </c>
      <c r="G2778" s="4" t="s">
        <v>13</v>
      </c>
      <c r="H2778" s="4" t="s">
        <v>13</v>
      </c>
    </row>
    <row r="2779" spans="1:9">
      <c r="A2779" t="n">
        <v>30139</v>
      </c>
      <c r="B2779" s="21" t="n">
        <v>48</v>
      </c>
      <c r="C2779" s="7" t="n">
        <v>3</v>
      </c>
      <c r="D2779" s="7" t="n">
        <v>0</v>
      </c>
      <c r="E2779" s="7" t="s">
        <v>376</v>
      </c>
      <c r="F2779" s="7" t="n">
        <v>0</v>
      </c>
      <c r="G2779" s="7" t="n">
        <v>1</v>
      </c>
      <c r="H2779" s="7" t="n">
        <v>0</v>
      </c>
    </row>
    <row r="2780" spans="1:9">
      <c r="A2780" t="s">
        <v>4</v>
      </c>
      <c r="B2780" s="4" t="s">
        <v>5</v>
      </c>
      <c r="C2780" s="4" t="s">
        <v>7</v>
      </c>
      <c r="D2780" s="4" t="s">
        <v>11</v>
      </c>
      <c r="E2780" s="4" t="s">
        <v>13</v>
      </c>
    </row>
    <row r="2781" spans="1:9">
      <c r="A2781" t="n">
        <v>30165</v>
      </c>
      <c r="B2781" s="39" t="n">
        <v>58</v>
      </c>
      <c r="C2781" s="7" t="n">
        <v>100</v>
      </c>
      <c r="D2781" s="7" t="n">
        <v>1000</v>
      </c>
      <c r="E2781" s="7" t="n">
        <v>1</v>
      </c>
    </row>
    <row r="2782" spans="1:9">
      <c r="A2782" t="s">
        <v>4</v>
      </c>
      <c r="B2782" s="4" t="s">
        <v>5</v>
      </c>
      <c r="C2782" s="4" t="s">
        <v>7</v>
      </c>
      <c r="D2782" s="4" t="s">
        <v>11</v>
      </c>
    </row>
    <row r="2783" spans="1:9">
      <c r="A2783" t="n">
        <v>30173</v>
      </c>
      <c r="B2783" s="39" t="n">
        <v>58</v>
      </c>
      <c r="C2783" s="7" t="n">
        <v>255</v>
      </c>
      <c r="D2783" s="7" t="n">
        <v>0</v>
      </c>
    </row>
    <row r="2784" spans="1:9">
      <c r="A2784" t="s">
        <v>4</v>
      </c>
      <c r="B2784" s="4" t="s">
        <v>5</v>
      </c>
      <c r="C2784" s="4" t="s">
        <v>11</v>
      </c>
    </row>
    <row r="2785" spans="1:9">
      <c r="A2785" t="n">
        <v>30177</v>
      </c>
      <c r="B2785" s="24" t="n">
        <v>16</v>
      </c>
      <c r="C2785" s="7" t="n">
        <v>300</v>
      </c>
    </row>
    <row r="2786" spans="1:9">
      <c r="A2786" t="s">
        <v>4</v>
      </c>
      <c r="B2786" s="4" t="s">
        <v>5</v>
      </c>
      <c r="C2786" s="4" t="s">
        <v>8</v>
      </c>
      <c r="D2786" s="4" t="s">
        <v>8</v>
      </c>
    </row>
    <row r="2787" spans="1:9">
      <c r="A2787" t="n">
        <v>30180</v>
      </c>
      <c r="B2787" s="50" t="n">
        <v>70</v>
      </c>
      <c r="C2787" s="7" t="s">
        <v>366</v>
      </c>
      <c r="D2787" s="7" t="s">
        <v>377</v>
      </c>
    </row>
    <row r="2788" spans="1:9">
      <c r="A2788" t="s">
        <v>4</v>
      </c>
      <c r="B2788" s="4" t="s">
        <v>5</v>
      </c>
      <c r="C2788" s="4" t="s">
        <v>11</v>
      </c>
    </row>
    <row r="2789" spans="1:9">
      <c r="A2789" t="n">
        <v>30195</v>
      </c>
      <c r="B2789" s="24" t="n">
        <v>16</v>
      </c>
      <c r="C2789" s="7" t="n">
        <v>1000</v>
      </c>
    </row>
    <row r="2790" spans="1:9">
      <c r="A2790" t="s">
        <v>4</v>
      </c>
      <c r="B2790" s="4" t="s">
        <v>5</v>
      </c>
      <c r="C2790" s="4" t="s">
        <v>7</v>
      </c>
      <c r="D2790" s="4" t="s">
        <v>11</v>
      </c>
    </row>
    <row r="2791" spans="1:9">
      <c r="A2791" t="n">
        <v>30198</v>
      </c>
      <c r="B2791" s="51" t="n">
        <v>45</v>
      </c>
      <c r="C2791" s="7" t="n">
        <v>7</v>
      </c>
      <c r="D2791" s="7" t="n">
        <v>255</v>
      </c>
    </row>
    <row r="2792" spans="1:9">
      <c r="A2792" t="s">
        <v>4</v>
      </c>
      <c r="B2792" s="4" t="s">
        <v>5</v>
      </c>
      <c r="C2792" s="4" t="s">
        <v>11</v>
      </c>
    </row>
    <row r="2793" spans="1:9">
      <c r="A2793" t="n">
        <v>30202</v>
      </c>
      <c r="B2793" s="24" t="n">
        <v>16</v>
      </c>
      <c r="C2793" s="7" t="n">
        <v>500</v>
      </c>
    </row>
    <row r="2794" spans="1:9">
      <c r="A2794" t="s">
        <v>4</v>
      </c>
      <c r="B2794" s="4" t="s">
        <v>5</v>
      </c>
      <c r="C2794" s="4" t="s">
        <v>7</v>
      </c>
      <c r="D2794" s="4" t="s">
        <v>11</v>
      </c>
      <c r="E2794" s="4" t="s">
        <v>13</v>
      </c>
    </row>
    <row r="2795" spans="1:9">
      <c r="A2795" t="n">
        <v>30205</v>
      </c>
      <c r="B2795" s="39" t="n">
        <v>58</v>
      </c>
      <c r="C2795" s="7" t="n">
        <v>101</v>
      </c>
      <c r="D2795" s="7" t="n">
        <v>200</v>
      </c>
      <c r="E2795" s="7" t="n">
        <v>1</v>
      </c>
    </row>
    <row r="2796" spans="1:9">
      <c r="A2796" t="s">
        <v>4</v>
      </c>
      <c r="B2796" s="4" t="s">
        <v>5</v>
      </c>
      <c r="C2796" s="4" t="s">
        <v>7</v>
      </c>
      <c r="D2796" s="4" t="s">
        <v>11</v>
      </c>
    </row>
    <row r="2797" spans="1:9">
      <c r="A2797" t="n">
        <v>30213</v>
      </c>
      <c r="B2797" s="39" t="n">
        <v>58</v>
      </c>
      <c r="C2797" s="7" t="n">
        <v>254</v>
      </c>
      <c r="D2797" s="7" t="n">
        <v>0</v>
      </c>
    </row>
    <row r="2798" spans="1:9">
      <c r="A2798" t="s">
        <v>4</v>
      </c>
      <c r="B2798" s="4" t="s">
        <v>5</v>
      </c>
      <c r="C2798" s="4" t="s">
        <v>11</v>
      </c>
      <c r="D2798" s="4" t="s">
        <v>7</v>
      </c>
      <c r="E2798" s="4" t="s">
        <v>8</v>
      </c>
      <c r="F2798" s="4" t="s">
        <v>13</v>
      </c>
      <c r="G2798" s="4" t="s">
        <v>13</v>
      </c>
      <c r="H2798" s="4" t="s">
        <v>13</v>
      </c>
    </row>
    <row r="2799" spans="1:9">
      <c r="A2799" t="n">
        <v>30217</v>
      </c>
      <c r="B2799" s="21" t="n">
        <v>48</v>
      </c>
      <c r="C2799" s="7" t="n">
        <v>3</v>
      </c>
      <c r="D2799" s="7" t="n">
        <v>0</v>
      </c>
      <c r="E2799" s="7" t="s">
        <v>238</v>
      </c>
      <c r="F2799" s="7" t="n">
        <v>-1</v>
      </c>
      <c r="G2799" s="7" t="n">
        <v>0.5</v>
      </c>
      <c r="H2799" s="7" t="n">
        <v>0</v>
      </c>
    </row>
    <row r="2800" spans="1:9">
      <c r="A2800" t="s">
        <v>4</v>
      </c>
      <c r="B2800" s="4" t="s">
        <v>5</v>
      </c>
      <c r="C2800" s="4" t="s">
        <v>7</v>
      </c>
      <c r="D2800" s="4" t="s">
        <v>11</v>
      </c>
      <c r="E2800" s="4" t="s">
        <v>13</v>
      </c>
      <c r="F2800" s="4" t="s">
        <v>11</v>
      </c>
      <c r="G2800" s="4" t="s">
        <v>15</v>
      </c>
      <c r="H2800" s="4" t="s">
        <v>15</v>
      </c>
      <c r="I2800" s="4" t="s">
        <v>11</v>
      </c>
      <c r="J2800" s="4" t="s">
        <v>11</v>
      </c>
      <c r="K2800" s="4" t="s">
        <v>15</v>
      </c>
      <c r="L2800" s="4" t="s">
        <v>15</v>
      </c>
      <c r="M2800" s="4" t="s">
        <v>15</v>
      </c>
      <c r="N2800" s="4" t="s">
        <v>15</v>
      </c>
      <c r="O2800" s="4" t="s">
        <v>8</v>
      </c>
    </row>
    <row r="2801" spans="1:15">
      <c r="A2801" t="n">
        <v>30243</v>
      </c>
      <c r="B2801" s="40" t="n">
        <v>50</v>
      </c>
      <c r="C2801" s="7" t="n">
        <v>0</v>
      </c>
      <c r="D2801" s="7" t="n">
        <v>2004</v>
      </c>
      <c r="E2801" s="7" t="n">
        <v>0.800000011920929</v>
      </c>
      <c r="F2801" s="7" t="n">
        <v>0</v>
      </c>
      <c r="G2801" s="7" t="n">
        <v>0</v>
      </c>
      <c r="H2801" s="7" t="n">
        <v>-1073741824</v>
      </c>
      <c r="I2801" s="7" t="n">
        <v>0</v>
      </c>
      <c r="J2801" s="7" t="n">
        <v>65533</v>
      </c>
      <c r="K2801" s="7" t="n">
        <v>0</v>
      </c>
      <c r="L2801" s="7" t="n">
        <v>0</v>
      </c>
      <c r="M2801" s="7" t="n">
        <v>0</v>
      </c>
      <c r="N2801" s="7" t="n">
        <v>0</v>
      </c>
      <c r="O2801" s="7" t="s">
        <v>16</v>
      </c>
    </row>
    <row r="2802" spans="1:15">
      <c r="A2802" t="s">
        <v>4</v>
      </c>
      <c r="B2802" s="4" t="s">
        <v>5</v>
      </c>
      <c r="C2802" s="4" t="s">
        <v>11</v>
      </c>
      <c r="D2802" s="4" t="s">
        <v>15</v>
      </c>
      <c r="E2802" s="4" t="s">
        <v>7</v>
      </c>
    </row>
    <row r="2803" spans="1:15">
      <c r="A2803" t="n">
        <v>30282</v>
      </c>
      <c r="B2803" s="60" t="n">
        <v>35</v>
      </c>
      <c r="C2803" s="7" t="n">
        <v>3</v>
      </c>
      <c r="D2803" s="7" t="n">
        <v>0</v>
      </c>
      <c r="E2803" s="7" t="n">
        <v>0</v>
      </c>
    </row>
    <row r="2804" spans="1:15">
      <c r="A2804" t="s">
        <v>4</v>
      </c>
      <c r="B2804" s="4" t="s">
        <v>5</v>
      </c>
      <c r="C2804" s="4" t="s">
        <v>7</v>
      </c>
      <c r="D2804" s="4" t="s">
        <v>7</v>
      </c>
      <c r="E2804" s="4" t="s">
        <v>7</v>
      </c>
      <c r="F2804" s="4" t="s">
        <v>7</v>
      </c>
    </row>
    <row r="2805" spans="1:15">
      <c r="A2805" t="n">
        <v>30290</v>
      </c>
      <c r="B2805" s="9" t="n">
        <v>14</v>
      </c>
      <c r="C2805" s="7" t="n">
        <v>0</v>
      </c>
      <c r="D2805" s="7" t="n">
        <v>64</v>
      </c>
      <c r="E2805" s="7" t="n">
        <v>0</v>
      </c>
      <c r="F2805" s="7" t="n">
        <v>0</v>
      </c>
    </row>
    <row r="2806" spans="1:15">
      <c r="A2806" t="s">
        <v>4</v>
      </c>
      <c r="B2806" s="4" t="s">
        <v>5</v>
      </c>
      <c r="C2806" s="4" t="s">
        <v>8</v>
      </c>
      <c r="D2806" s="4" t="s">
        <v>8</v>
      </c>
    </row>
    <row r="2807" spans="1:15">
      <c r="A2807" t="n">
        <v>30295</v>
      </c>
      <c r="B2807" s="50" t="n">
        <v>70</v>
      </c>
      <c r="C2807" s="7" t="s">
        <v>235</v>
      </c>
      <c r="D2807" s="7" t="s">
        <v>367</v>
      </c>
    </row>
    <row r="2808" spans="1:15">
      <c r="A2808" t="s">
        <v>4</v>
      </c>
      <c r="B2808" s="4" t="s">
        <v>5</v>
      </c>
      <c r="C2808" s="4" t="s">
        <v>15</v>
      </c>
    </row>
    <row r="2809" spans="1:15">
      <c r="A2809" t="n">
        <v>30309</v>
      </c>
      <c r="B2809" s="61" t="n">
        <v>15</v>
      </c>
      <c r="C2809" s="7" t="n">
        <v>16384</v>
      </c>
    </row>
    <row r="2810" spans="1:15">
      <c r="A2810" t="s">
        <v>4</v>
      </c>
      <c r="B2810" s="4" t="s">
        <v>5</v>
      </c>
      <c r="C2810" s="4" t="s">
        <v>7</v>
      </c>
      <c r="D2810" s="4" t="s">
        <v>13</v>
      </c>
      <c r="E2810" s="4" t="s">
        <v>13</v>
      </c>
      <c r="F2810" s="4" t="s">
        <v>13</v>
      </c>
    </row>
    <row r="2811" spans="1:15">
      <c r="A2811" t="n">
        <v>30314</v>
      </c>
      <c r="B2811" s="51" t="n">
        <v>45</v>
      </c>
      <c r="C2811" s="7" t="n">
        <v>9</v>
      </c>
      <c r="D2811" s="7" t="n">
        <v>0.0500000007450581</v>
      </c>
      <c r="E2811" s="7" t="n">
        <v>0.0500000007450581</v>
      </c>
      <c r="F2811" s="7" t="n">
        <v>0.200000002980232</v>
      </c>
    </row>
    <row r="2812" spans="1:15">
      <c r="A2812" t="s">
        <v>4</v>
      </c>
      <c r="B2812" s="4" t="s">
        <v>5</v>
      </c>
      <c r="C2812" s="4" t="s">
        <v>7</v>
      </c>
      <c r="D2812" s="4" t="s">
        <v>11</v>
      </c>
      <c r="E2812" s="4" t="s">
        <v>11</v>
      </c>
      <c r="F2812" s="4" t="s">
        <v>7</v>
      </c>
    </row>
    <row r="2813" spans="1:15">
      <c r="A2813" t="n">
        <v>30328</v>
      </c>
      <c r="B2813" s="41" t="n">
        <v>25</v>
      </c>
      <c r="C2813" s="7" t="n">
        <v>1</v>
      </c>
      <c r="D2813" s="7" t="n">
        <v>60</v>
      </c>
      <c r="E2813" s="7" t="n">
        <v>640</v>
      </c>
      <c r="F2813" s="7" t="n">
        <v>1</v>
      </c>
    </row>
    <row r="2814" spans="1:15">
      <c r="A2814" t="s">
        <v>4</v>
      </c>
      <c r="B2814" s="4" t="s">
        <v>5</v>
      </c>
      <c r="C2814" s="4" t="s">
        <v>7</v>
      </c>
      <c r="D2814" s="4" t="s">
        <v>11</v>
      </c>
      <c r="E2814" s="4" t="s">
        <v>8</v>
      </c>
    </row>
    <row r="2815" spans="1:15">
      <c r="A2815" t="n">
        <v>30335</v>
      </c>
      <c r="B2815" s="26" t="n">
        <v>51</v>
      </c>
      <c r="C2815" s="7" t="n">
        <v>4</v>
      </c>
      <c r="D2815" s="7" t="n">
        <v>0</v>
      </c>
      <c r="E2815" s="7" t="s">
        <v>268</v>
      </c>
    </row>
    <row r="2816" spans="1:15">
      <c r="A2816" t="s">
        <v>4</v>
      </c>
      <c r="B2816" s="4" t="s">
        <v>5</v>
      </c>
      <c r="C2816" s="4" t="s">
        <v>11</v>
      </c>
    </row>
    <row r="2817" spans="1:15">
      <c r="A2817" t="n">
        <v>30348</v>
      </c>
      <c r="B2817" s="24" t="n">
        <v>16</v>
      </c>
      <c r="C2817" s="7" t="n">
        <v>0</v>
      </c>
    </row>
    <row r="2818" spans="1:15">
      <c r="A2818" t="s">
        <v>4</v>
      </c>
      <c r="B2818" s="4" t="s">
        <v>5</v>
      </c>
      <c r="C2818" s="4" t="s">
        <v>11</v>
      </c>
      <c r="D2818" s="4" t="s">
        <v>7</v>
      </c>
      <c r="E2818" s="4" t="s">
        <v>15</v>
      </c>
      <c r="F2818" s="4" t="s">
        <v>36</v>
      </c>
      <c r="G2818" s="4" t="s">
        <v>7</v>
      </c>
      <c r="H2818" s="4" t="s">
        <v>7</v>
      </c>
    </row>
    <row r="2819" spans="1:15">
      <c r="A2819" t="n">
        <v>30351</v>
      </c>
      <c r="B2819" s="27" t="n">
        <v>26</v>
      </c>
      <c r="C2819" s="7" t="n">
        <v>0</v>
      </c>
      <c r="D2819" s="7" t="n">
        <v>17</v>
      </c>
      <c r="E2819" s="7" t="n">
        <v>61517</v>
      </c>
      <c r="F2819" s="7" t="s">
        <v>378</v>
      </c>
      <c r="G2819" s="7" t="n">
        <v>2</v>
      </c>
      <c r="H2819" s="7" t="n">
        <v>0</v>
      </c>
    </row>
    <row r="2820" spans="1:15">
      <c r="A2820" t="s">
        <v>4</v>
      </c>
      <c r="B2820" s="4" t="s">
        <v>5</v>
      </c>
    </row>
    <row r="2821" spans="1:15">
      <c r="A2821" t="n">
        <v>30378</v>
      </c>
      <c r="B2821" s="28" t="n">
        <v>28</v>
      </c>
    </row>
    <row r="2822" spans="1:15">
      <c r="A2822" t="s">
        <v>4</v>
      </c>
      <c r="B2822" s="4" t="s">
        <v>5</v>
      </c>
      <c r="C2822" s="4" t="s">
        <v>11</v>
      </c>
      <c r="D2822" s="4" t="s">
        <v>7</v>
      </c>
    </row>
    <row r="2823" spans="1:15">
      <c r="A2823" t="n">
        <v>30379</v>
      </c>
      <c r="B2823" s="52" t="n">
        <v>89</v>
      </c>
      <c r="C2823" s="7" t="n">
        <v>65533</v>
      </c>
      <c r="D2823" s="7" t="n">
        <v>1</v>
      </c>
    </row>
    <row r="2824" spans="1:15">
      <c r="A2824" t="s">
        <v>4</v>
      </c>
      <c r="B2824" s="4" t="s">
        <v>5</v>
      </c>
      <c r="C2824" s="4" t="s">
        <v>7</v>
      </c>
      <c r="D2824" s="4" t="s">
        <v>11</v>
      </c>
      <c r="E2824" s="4" t="s">
        <v>11</v>
      </c>
      <c r="F2824" s="4" t="s">
        <v>7</v>
      </c>
    </row>
    <row r="2825" spans="1:15">
      <c r="A2825" t="n">
        <v>30383</v>
      </c>
      <c r="B2825" s="41" t="n">
        <v>25</v>
      </c>
      <c r="C2825" s="7" t="n">
        <v>1</v>
      </c>
      <c r="D2825" s="7" t="n">
        <v>65535</v>
      </c>
      <c r="E2825" s="7" t="n">
        <v>65535</v>
      </c>
      <c r="F2825" s="7" t="n">
        <v>0</v>
      </c>
    </row>
    <row r="2826" spans="1:15">
      <c r="A2826" t="s">
        <v>4</v>
      </c>
      <c r="B2826" s="4" t="s">
        <v>5</v>
      </c>
      <c r="C2826" s="4" t="s">
        <v>7</v>
      </c>
      <c r="D2826" s="4" t="s">
        <v>11</v>
      </c>
      <c r="E2826" s="4" t="s">
        <v>8</v>
      </c>
      <c r="F2826" s="4" t="s">
        <v>8</v>
      </c>
      <c r="G2826" s="4" t="s">
        <v>8</v>
      </c>
      <c r="H2826" s="4" t="s">
        <v>8</v>
      </c>
    </row>
    <row r="2827" spans="1:15">
      <c r="A2827" t="n">
        <v>30390</v>
      </c>
      <c r="B2827" s="26" t="n">
        <v>51</v>
      </c>
      <c r="C2827" s="7" t="n">
        <v>3</v>
      </c>
      <c r="D2827" s="7" t="n">
        <v>32</v>
      </c>
      <c r="E2827" s="7" t="s">
        <v>379</v>
      </c>
      <c r="F2827" s="7" t="s">
        <v>380</v>
      </c>
      <c r="G2827" s="7" t="s">
        <v>261</v>
      </c>
      <c r="H2827" s="7" t="s">
        <v>260</v>
      </c>
    </row>
    <row r="2828" spans="1:15">
      <c r="A2828" t="s">
        <v>4</v>
      </c>
      <c r="B2828" s="4" t="s">
        <v>5</v>
      </c>
      <c r="C2828" s="4" t="s">
        <v>11</v>
      </c>
      <c r="D2828" s="4" t="s">
        <v>11</v>
      </c>
      <c r="E2828" s="4" t="s">
        <v>13</v>
      </c>
      <c r="F2828" s="4" t="s">
        <v>7</v>
      </c>
    </row>
    <row r="2829" spans="1:15">
      <c r="A2829" t="n">
        <v>30403</v>
      </c>
      <c r="B2829" s="62" t="n">
        <v>53</v>
      </c>
      <c r="C2829" s="7" t="n">
        <v>32</v>
      </c>
      <c r="D2829" s="7" t="n">
        <v>3</v>
      </c>
      <c r="E2829" s="7" t="n">
        <v>5</v>
      </c>
      <c r="F2829" s="7" t="n">
        <v>0</v>
      </c>
    </row>
    <row r="2830" spans="1:15">
      <c r="A2830" t="s">
        <v>4</v>
      </c>
      <c r="B2830" s="4" t="s">
        <v>5</v>
      </c>
      <c r="C2830" s="4" t="s">
        <v>11</v>
      </c>
    </row>
    <row r="2831" spans="1:15">
      <c r="A2831" t="n">
        <v>30413</v>
      </c>
      <c r="B2831" s="59" t="n">
        <v>54</v>
      </c>
      <c r="C2831" s="7" t="n">
        <v>32</v>
      </c>
    </row>
    <row r="2832" spans="1:15">
      <c r="A2832" t="s">
        <v>4</v>
      </c>
      <c r="B2832" s="4" t="s">
        <v>5</v>
      </c>
      <c r="C2832" s="4" t="s">
        <v>7</v>
      </c>
      <c r="D2832" s="4" t="s">
        <v>11</v>
      </c>
      <c r="E2832" s="4" t="s">
        <v>13</v>
      </c>
    </row>
    <row r="2833" spans="1:8">
      <c r="A2833" t="n">
        <v>30416</v>
      </c>
      <c r="B2833" s="39" t="n">
        <v>58</v>
      </c>
      <c r="C2833" s="7" t="n">
        <v>101</v>
      </c>
      <c r="D2833" s="7" t="n">
        <v>300</v>
      </c>
      <c r="E2833" s="7" t="n">
        <v>1</v>
      </c>
    </row>
    <row r="2834" spans="1:8">
      <c r="A2834" t="s">
        <v>4</v>
      </c>
      <c r="B2834" s="4" t="s">
        <v>5</v>
      </c>
      <c r="C2834" s="4" t="s">
        <v>7</v>
      </c>
      <c r="D2834" s="4" t="s">
        <v>11</v>
      </c>
    </row>
    <row r="2835" spans="1:8">
      <c r="A2835" t="n">
        <v>30424</v>
      </c>
      <c r="B2835" s="39" t="n">
        <v>58</v>
      </c>
      <c r="C2835" s="7" t="n">
        <v>254</v>
      </c>
      <c r="D2835" s="7" t="n">
        <v>0</v>
      </c>
    </row>
    <row r="2836" spans="1:8">
      <c r="A2836" t="s">
        <v>4</v>
      </c>
      <c r="B2836" s="4" t="s">
        <v>5</v>
      </c>
      <c r="C2836" s="4" t="s">
        <v>7</v>
      </c>
      <c r="D2836" s="4" t="s">
        <v>11</v>
      </c>
      <c r="E2836" s="4" t="s">
        <v>8</v>
      </c>
      <c r="F2836" s="4" t="s">
        <v>8</v>
      </c>
      <c r="G2836" s="4" t="s">
        <v>8</v>
      </c>
      <c r="H2836" s="4" t="s">
        <v>8</v>
      </c>
    </row>
    <row r="2837" spans="1:8">
      <c r="A2837" t="n">
        <v>30428</v>
      </c>
      <c r="B2837" s="26" t="n">
        <v>51</v>
      </c>
      <c r="C2837" s="7" t="n">
        <v>3</v>
      </c>
      <c r="D2837" s="7" t="n">
        <v>0</v>
      </c>
      <c r="E2837" s="7" t="s">
        <v>381</v>
      </c>
      <c r="F2837" s="7" t="s">
        <v>380</v>
      </c>
      <c r="G2837" s="7" t="s">
        <v>261</v>
      </c>
      <c r="H2837" s="7" t="s">
        <v>260</v>
      </c>
    </row>
    <row r="2838" spans="1:8">
      <c r="A2838" t="s">
        <v>4</v>
      </c>
      <c r="B2838" s="4" t="s">
        <v>5</v>
      </c>
      <c r="C2838" s="4" t="s">
        <v>7</v>
      </c>
      <c r="D2838" s="4" t="s">
        <v>11</v>
      </c>
      <c r="E2838" s="4" t="s">
        <v>8</v>
      </c>
      <c r="F2838" s="4" t="s">
        <v>8</v>
      </c>
      <c r="G2838" s="4" t="s">
        <v>8</v>
      </c>
      <c r="H2838" s="4" t="s">
        <v>8</v>
      </c>
    </row>
    <row r="2839" spans="1:8">
      <c r="A2839" t="n">
        <v>30449</v>
      </c>
      <c r="B2839" s="26" t="n">
        <v>51</v>
      </c>
      <c r="C2839" s="7" t="n">
        <v>3</v>
      </c>
      <c r="D2839" s="7" t="n">
        <v>5</v>
      </c>
      <c r="E2839" s="7" t="s">
        <v>304</v>
      </c>
      <c r="F2839" s="7" t="s">
        <v>380</v>
      </c>
      <c r="G2839" s="7" t="s">
        <v>261</v>
      </c>
      <c r="H2839" s="7" t="s">
        <v>260</v>
      </c>
    </row>
    <row r="2840" spans="1:8">
      <c r="A2840" t="s">
        <v>4</v>
      </c>
      <c r="B2840" s="4" t="s">
        <v>5</v>
      </c>
      <c r="C2840" s="4" t="s">
        <v>7</v>
      </c>
      <c r="D2840" s="4" t="s">
        <v>11</v>
      </c>
      <c r="E2840" s="4" t="s">
        <v>8</v>
      </c>
      <c r="F2840" s="4" t="s">
        <v>8</v>
      </c>
      <c r="G2840" s="4" t="s">
        <v>8</v>
      </c>
      <c r="H2840" s="4" t="s">
        <v>8</v>
      </c>
    </row>
    <row r="2841" spans="1:8">
      <c r="A2841" t="n">
        <v>30470</v>
      </c>
      <c r="B2841" s="26" t="n">
        <v>51</v>
      </c>
      <c r="C2841" s="7" t="n">
        <v>3</v>
      </c>
      <c r="D2841" s="7" t="n">
        <v>61489</v>
      </c>
      <c r="E2841" s="7" t="s">
        <v>381</v>
      </c>
      <c r="F2841" s="7" t="s">
        <v>380</v>
      </c>
      <c r="G2841" s="7" t="s">
        <v>261</v>
      </c>
      <c r="H2841" s="7" t="s">
        <v>260</v>
      </c>
    </row>
    <row r="2842" spans="1:8">
      <c r="A2842" t="s">
        <v>4</v>
      </c>
      <c r="B2842" s="4" t="s">
        <v>5</v>
      </c>
      <c r="C2842" s="4" t="s">
        <v>7</v>
      </c>
      <c r="D2842" s="4" t="s">
        <v>11</v>
      </c>
      <c r="E2842" s="4" t="s">
        <v>8</v>
      </c>
      <c r="F2842" s="4" t="s">
        <v>8</v>
      </c>
      <c r="G2842" s="4" t="s">
        <v>8</v>
      </c>
      <c r="H2842" s="4" t="s">
        <v>8</v>
      </c>
    </row>
    <row r="2843" spans="1:8">
      <c r="A2843" t="n">
        <v>30491</v>
      </c>
      <c r="B2843" s="26" t="n">
        <v>51</v>
      </c>
      <c r="C2843" s="7" t="n">
        <v>3</v>
      </c>
      <c r="D2843" s="7" t="n">
        <v>61490</v>
      </c>
      <c r="E2843" s="7" t="s">
        <v>381</v>
      </c>
      <c r="F2843" s="7" t="s">
        <v>380</v>
      </c>
      <c r="G2843" s="7" t="s">
        <v>261</v>
      </c>
      <c r="H2843" s="7" t="s">
        <v>260</v>
      </c>
    </row>
    <row r="2844" spans="1:8">
      <c r="A2844" t="s">
        <v>4</v>
      </c>
      <c r="B2844" s="4" t="s">
        <v>5</v>
      </c>
      <c r="C2844" s="4" t="s">
        <v>7</v>
      </c>
      <c r="D2844" s="4" t="s">
        <v>11</v>
      </c>
      <c r="E2844" s="4" t="s">
        <v>8</v>
      </c>
      <c r="F2844" s="4" t="s">
        <v>8</v>
      </c>
      <c r="G2844" s="4" t="s">
        <v>8</v>
      </c>
      <c r="H2844" s="4" t="s">
        <v>8</v>
      </c>
    </row>
    <row r="2845" spans="1:8">
      <c r="A2845" t="n">
        <v>30512</v>
      </c>
      <c r="B2845" s="26" t="n">
        <v>51</v>
      </c>
      <c r="C2845" s="7" t="n">
        <v>3</v>
      </c>
      <c r="D2845" s="7" t="n">
        <v>61488</v>
      </c>
      <c r="E2845" s="7" t="s">
        <v>381</v>
      </c>
      <c r="F2845" s="7" t="s">
        <v>380</v>
      </c>
      <c r="G2845" s="7" t="s">
        <v>261</v>
      </c>
      <c r="H2845" s="7" t="s">
        <v>260</v>
      </c>
    </row>
    <row r="2846" spans="1:8">
      <c r="A2846" t="s">
        <v>4</v>
      </c>
      <c r="B2846" s="4" t="s">
        <v>5</v>
      </c>
      <c r="C2846" s="4" t="s">
        <v>7</v>
      </c>
      <c r="D2846" s="4" t="s">
        <v>11</v>
      </c>
      <c r="E2846" s="4" t="s">
        <v>8</v>
      </c>
      <c r="F2846" s="4" t="s">
        <v>8</v>
      </c>
      <c r="G2846" s="4" t="s">
        <v>8</v>
      </c>
      <c r="H2846" s="4" t="s">
        <v>8</v>
      </c>
    </row>
    <row r="2847" spans="1:8">
      <c r="A2847" t="n">
        <v>30533</v>
      </c>
      <c r="B2847" s="26" t="n">
        <v>51</v>
      </c>
      <c r="C2847" s="7" t="n">
        <v>3</v>
      </c>
      <c r="D2847" s="7" t="n">
        <v>7032</v>
      </c>
      <c r="E2847" s="7" t="s">
        <v>381</v>
      </c>
      <c r="F2847" s="7" t="s">
        <v>380</v>
      </c>
      <c r="G2847" s="7" t="s">
        <v>261</v>
      </c>
      <c r="H2847" s="7" t="s">
        <v>260</v>
      </c>
    </row>
    <row r="2848" spans="1:8">
      <c r="A2848" t="s">
        <v>4</v>
      </c>
      <c r="B2848" s="4" t="s">
        <v>5</v>
      </c>
      <c r="C2848" s="4" t="s">
        <v>7</v>
      </c>
      <c r="D2848" s="4" t="s">
        <v>11</v>
      </c>
      <c r="E2848" s="4" t="s">
        <v>8</v>
      </c>
      <c r="F2848" s="4" t="s">
        <v>8</v>
      </c>
      <c r="G2848" s="4" t="s">
        <v>8</v>
      </c>
      <c r="H2848" s="4" t="s">
        <v>8</v>
      </c>
    </row>
    <row r="2849" spans="1:8">
      <c r="A2849" t="n">
        <v>30554</v>
      </c>
      <c r="B2849" s="26" t="n">
        <v>51</v>
      </c>
      <c r="C2849" s="7" t="n">
        <v>3</v>
      </c>
      <c r="D2849" s="7" t="n">
        <v>3</v>
      </c>
      <c r="E2849" s="7" t="s">
        <v>382</v>
      </c>
      <c r="F2849" s="7" t="s">
        <v>380</v>
      </c>
      <c r="G2849" s="7" t="s">
        <v>261</v>
      </c>
      <c r="H2849" s="7" t="s">
        <v>260</v>
      </c>
    </row>
    <row r="2850" spans="1:8">
      <c r="A2850" t="s">
        <v>4</v>
      </c>
      <c r="B2850" s="4" t="s">
        <v>5</v>
      </c>
      <c r="C2850" s="4" t="s">
        <v>7</v>
      </c>
      <c r="D2850" s="4" t="s">
        <v>7</v>
      </c>
      <c r="E2850" s="4" t="s">
        <v>13</v>
      </c>
      <c r="F2850" s="4" t="s">
        <v>13</v>
      </c>
      <c r="G2850" s="4" t="s">
        <v>13</v>
      </c>
      <c r="H2850" s="4" t="s">
        <v>11</v>
      </c>
    </row>
    <row r="2851" spans="1:8">
      <c r="A2851" t="n">
        <v>30567</v>
      </c>
      <c r="B2851" s="51" t="n">
        <v>45</v>
      </c>
      <c r="C2851" s="7" t="n">
        <v>2</v>
      </c>
      <c r="D2851" s="7" t="n">
        <v>3</v>
      </c>
      <c r="E2851" s="7" t="n">
        <v>0.720000028610229</v>
      </c>
      <c r="F2851" s="7" t="n">
        <v>0.819999992847443</v>
      </c>
      <c r="G2851" s="7" t="n">
        <v>2.40000009536743</v>
      </c>
      <c r="H2851" s="7" t="n">
        <v>0</v>
      </c>
    </row>
    <row r="2852" spans="1:8">
      <c r="A2852" t="s">
        <v>4</v>
      </c>
      <c r="B2852" s="4" t="s">
        <v>5</v>
      </c>
      <c r="C2852" s="4" t="s">
        <v>7</v>
      </c>
      <c r="D2852" s="4" t="s">
        <v>7</v>
      </c>
      <c r="E2852" s="4" t="s">
        <v>13</v>
      </c>
      <c r="F2852" s="4" t="s">
        <v>13</v>
      </c>
      <c r="G2852" s="4" t="s">
        <v>13</v>
      </c>
      <c r="H2852" s="4" t="s">
        <v>11</v>
      </c>
      <c r="I2852" s="4" t="s">
        <v>7</v>
      </c>
    </row>
    <row r="2853" spans="1:8">
      <c r="A2853" t="n">
        <v>30584</v>
      </c>
      <c r="B2853" s="51" t="n">
        <v>45</v>
      </c>
      <c r="C2853" s="7" t="n">
        <v>4</v>
      </c>
      <c r="D2853" s="7" t="n">
        <v>3</v>
      </c>
      <c r="E2853" s="7" t="n">
        <v>3.5699999332428</v>
      </c>
      <c r="F2853" s="7" t="n">
        <v>331.799987792969</v>
      </c>
      <c r="G2853" s="7" t="n">
        <v>0</v>
      </c>
      <c r="H2853" s="7" t="n">
        <v>0</v>
      </c>
      <c r="I2853" s="7" t="n">
        <v>0</v>
      </c>
    </row>
    <row r="2854" spans="1:8">
      <c r="A2854" t="s">
        <v>4</v>
      </c>
      <c r="B2854" s="4" t="s">
        <v>5</v>
      </c>
      <c r="C2854" s="4" t="s">
        <v>7</v>
      </c>
      <c r="D2854" s="4" t="s">
        <v>7</v>
      </c>
      <c r="E2854" s="4" t="s">
        <v>13</v>
      </c>
      <c r="F2854" s="4" t="s">
        <v>11</v>
      </c>
    </row>
    <row r="2855" spans="1:8">
      <c r="A2855" t="n">
        <v>30602</v>
      </c>
      <c r="B2855" s="51" t="n">
        <v>45</v>
      </c>
      <c r="C2855" s="7" t="n">
        <v>5</v>
      </c>
      <c r="D2855" s="7" t="n">
        <v>3</v>
      </c>
      <c r="E2855" s="7" t="n">
        <v>3</v>
      </c>
      <c r="F2855" s="7" t="n">
        <v>0</v>
      </c>
    </row>
    <row r="2856" spans="1:8">
      <c r="A2856" t="s">
        <v>4</v>
      </c>
      <c r="B2856" s="4" t="s">
        <v>5</v>
      </c>
      <c r="C2856" s="4" t="s">
        <v>7</v>
      </c>
      <c r="D2856" s="4" t="s">
        <v>7</v>
      </c>
      <c r="E2856" s="4" t="s">
        <v>13</v>
      </c>
      <c r="F2856" s="4" t="s">
        <v>11</v>
      </c>
    </row>
    <row r="2857" spans="1:8">
      <c r="A2857" t="n">
        <v>30611</v>
      </c>
      <c r="B2857" s="51" t="n">
        <v>45</v>
      </c>
      <c r="C2857" s="7" t="n">
        <v>11</v>
      </c>
      <c r="D2857" s="7" t="n">
        <v>3</v>
      </c>
      <c r="E2857" s="7" t="n">
        <v>36.2999992370605</v>
      </c>
      <c r="F2857" s="7" t="n">
        <v>0</v>
      </c>
    </row>
    <row r="2858" spans="1:8">
      <c r="A2858" t="s">
        <v>4</v>
      </c>
      <c r="B2858" s="4" t="s">
        <v>5</v>
      </c>
      <c r="C2858" s="4" t="s">
        <v>11</v>
      </c>
      <c r="D2858" s="4" t="s">
        <v>13</v>
      </c>
      <c r="E2858" s="4" t="s">
        <v>13</v>
      </c>
      <c r="F2858" s="4" t="s">
        <v>13</v>
      </c>
      <c r="G2858" s="4" t="s">
        <v>13</v>
      </c>
    </row>
    <row r="2859" spans="1:8">
      <c r="A2859" t="n">
        <v>30620</v>
      </c>
      <c r="B2859" s="19" t="n">
        <v>46</v>
      </c>
      <c r="C2859" s="7" t="n">
        <v>0</v>
      </c>
      <c r="D2859" s="7" t="n">
        <v>7.3600001335144</v>
      </c>
      <c r="E2859" s="7" t="n">
        <v>0</v>
      </c>
      <c r="F2859" s="7" t="n">
        <v>-4.98000001907349</v>
      </c>
      <c r="G2859" s="7" t="n">
        <v>314.600006103516</v>
      </c>
    </row>
    <row r="2860" spans="1:8">
      <c r="A2860" t="s">
        <v>4</v>
      </c>
      <c r="B2860" s="4" t="s">
        <v>5</v>
      </c>
      <c r="C2860" s="4" t="s">
        <v>11</v>
      </c>
      <c r="D2860" s="4" t="s">
        <v>13</v>
      </c>
      <c r="E2860" s="4" t="s">
        <v>13</v>
      </c>
      <c r="F2860" s="4" t="s">
        <v>13</v>
      </c>
      <c r="G2860" s="4" t="s">
        <v>13</v>
      </c>
    </row>
    <row r="2861" spans="1:8">
      <c r="A2861" t="n">
        <v>30639</v>
      </c>
      <c r="B2861" s="19" t="n">
        <v>46</v>
      </c>
      <c r="C2861" s="7" t="n">
        <v>61489</v>
      </c>
      <c r="D2861" s="7" t="n">
        <v>8.13000011444092</v>
      </c>
      <c r="E2861" s="7" t="n">
        <v>0</v>
      </c>
      <c r="F2861" s="7" t="n">
        <v>-5.1100001335144</v>
      </c>
      <c r="G2861" s="7" t="n">
        <v>320.299987792969</v>
      </c>
    </row>
    <row r="2862" spans="1:8">
      <c r="A2862" t="s">
        <v>4</v>
      </c>
      <c r="B2862" s="4" t="s">
        <v>5</v>
      </c>
      <c r="C2862" s="4" t="s">
        <v>11</v>
      </c>
      <c r="D2862" s="4" t="s">
        <v>13</v>
      </c>
      <c r="E2862" s="4" t="s">
        <v>13</v>
      </c>
      <c r="F2862" s="4" t="s">
        <v>13</v>
      </c>
      <c r="G2862" s="4" t="s">
        <v>13</v>
      </c>
    </row>
    <row r="2863" spans="1:8">
      <c r="A2863" t="n">
        <v>30658</v>
      </c>
      <c r="B2863" s="19" t="n">
        <v>46</v>
      </c>
      <c r="C2863" s="7" t="n">
        <v>61490</v>
      </c>
      <c r="D2863" s="7" t="n">
        <v>7.34000015258789</v>
      </c>
      <c r="E2863" s="7" t="n">
        <v>0</v>
      </c>
      <c r="F2863" s="7" t="n">
        <v>-5.69999980926514</v>
      </c>
      <c r="G2863" s="7" t="n">
        <v>317.399993896484</v>
      </c>
    </row>
    <row r="2864" spans="1:8">
      <c r="A2864" t="s">
        <v>4</v>
      </c>
      <c r="B2864" s="4" t="s">
        <v>5</v>
      </c>
      <c r="C2864" s="4" t="s">
        <v>11</v>
      </c>
      <c r="D2864" s="4" t="s">
        <v>13</v>
      </c>
      <c r="E2864" s="4" t="s">
        <v>13</v>
      </c>
      <c r="F2864" s="4" t="s">
        <v>13</v>
      </c>
      <c r="G2864" s="4" t="s">
        <v>13</v>
      </c>
    </row>
    <row r="2865" spans="1:9">
      <c r="A2865" t="n">
        <v>30677</v>
      </c>
      <c r="B2865" s="19" t="n">
        <v>46</v>
      </c>
      <c r="C2865" s="7" t="n">
        <v>61488</v>
      </c>
      <c r="D2865" s="7" t="n">
        <v>8.22999954223633</v>
      </c>
      <c r="E2865" s="7" t="n">
        <v>0</v>
      </c>
      <c r="F2865" s="7" t="n">
        <v>-6.09999990463257</v>
      </c>
      <c r="G2865" s="7" t="n">
        <v>314.600006103516</v>
      </c>
    </row>
    <row r="2866" spans="1:9">
      <c r="A2866" t="s">
        <v>4</v>
      </c>
      <c r="B2866" s="4" t="s">
        <v>5</v>
      </c>
      <c r="C2866" s="4" t="s">
        <v>11</v>
      </c>
      <c r="D2866" s="4" t="s">
        <v>13</v>
      </c>
      <c r="E2866" s="4" t="s">
        <v>13</v>
      </c>
      <c r="F2866" s="4" t="s">
        <v>13</v>
      </c>
      <c r="G2866" s="4" t="s">
        <v>13</v>
      </c>
    </row>
    <row r="2867" spans="1:9">
      <c r="A2867" t="n">
        <v>30696</v>
      </c>
      <c r="B2867" s="19" t="n">
        <v>46</v>
      </c>
      <c r="C2867" s="7" t="n">
        <v>3</v>
      </c>
      <c r="D2867" s="7" t="n">
        <v>0.879999995231628</v>
      </c>
      <c r="E2867" s="7" t="n">
        <v>0</v>
      </c>
      <c r="F2867" s="7" t="n">
        <v>2.05999994277954</v>
      </c>
      <c r="G2867" s="7" t="n">
        <v>351.899993896484</v>
      </c>
    </row>
    <row r="2868" spans="1:9">
      <c r="A2868" t="s">
        <v>4</v>
      </c>
      <c r="B2868" s="4" t="s">
        <v>5</v>
      </c>
      <c r="C2868" s="4" t="s">
        <v>11</v>
      </c>
      <c r="D2868" s="4" t="s">
        <v>13</v>
      </c>
      <c r="E2868" s="4" t="s">
        <v>13</v>
      </c>
      <c r="F2868" s="4" t="s">
        <v>13</v>
      </c>
      <c r="G2868" s="4" t="s">
        <v>13</v>
      </c>
    </row>
    <row r="2869" spans="1:9">
      <c r="A2869" t="n">
        <v>30715</v>
      </c>
      <c r="B2869" s="19" t="n">
        <v>46</v>
      </c>
      <c r="C2869" s="7" t="n">
        <v>5</v>
      </c>
      <c r="D2869" s="7" t="n">
        <v>7.21999979019165</v>
      </c>
      <c r="E2869" s="7" t="n">
        <v>0</v>
      </c>
      <c r="F2869" s="7" t="n">
        <v>-6.53000020980835</v>
      </c>
      <c r="G2869" s="7" t="n">
        <v>323.299987792969</v>
      </c>
    </row>
    <row r="2870" spans="1:9">
      <c r="A2870" t="s">
        <v>4</v>
      </c>
      <c r="B2870" s="4" t="s">
        <v>5</v>
      </c>
      <c r="C2870" s="4" t="s">
        <v>11</v>
      </c>
      <c r="D2870" s="4" t="s">
        <v>13</v>
      </c>
      <c r="E2870" s="4" t="s">
        <v>13</v>
      </c>
      <c r="F2870" s="4" t="s">
        <v>13</v>
      </c>
      <c r="G2870" s="4" t="s">
        <v>13</v>
      </c>
    </row>
    <row r="2871" spans="1:9">
      <c r="A2871" t="n">
        <v>30734</v>
      </c>
      <c r="B2871" s="19" t="n">
        <v>46</v>
      </c>
      <c r="C2871" s="7" t="n">
        <v>7032</v>
      </c>
      <c r="D2871" s="7" t="n">
        <v>7.86999988555908</v>
      </c>
      <c r="E2871" s="7" t="n">
        <v>0</v>
      </c>
      <c r="F2871" s="7" t="n">
        <v>-6.71000003814697</v>
      </c>
      <c r="G2871" s="7" t="n">
        <v>320.299987792969</v>
      </c>
    </row>
    <row r="2872" spans="1:9">
      <c r="A2872" t="s">
        <v>4</v>
      </c>
      <c r="B2872" s="4" t="s">
        <v>5</v>
      </c>
      <c r="C2872" s="4" t="s">
        <v>11</v>
      </c>
      <c r="D2872" s="4" t="s">
        <v>13</v>
      </c>
      <c r="E2872" s="4" t="s">
        <v>13</v>
      </c>
      <c r="F2872" s="4" t="s">
        <v>13</v>
      </c>
      <c r="G2872" s="4" t="s">
        <v>13</v>
      </c>
    </row>
    <row r="2873" spans="1:9">
      <c r="A2873" t="n">
        <v>30753</v>
      </c>
      <c r="B2873" s="19" t="n">
        <v>46</v>
      </c>
      <c r="C2873" s="7" t="n">
        <v>32</v>
      </c>
      <c r="D2873" s="7" t="n">
        <v>-2.21000003814697</v>
      </c>
      <c r="E2873" s="7" t="n">
        <v>0</v>
      </c>
      <c r="F2873" s="7" t="n">
        <v>6.15000009536743</v>
      </c>
      <c r="G2873" s="7" t="n">
        <v>141.5</v>
      </c>
    </row>
    <row r="2874" spans="1:9">
      <c r="A2874" t="s">
        <v>4</v>
      </c>
      <c r="B2874" s="4" t="s">
        <v>5</v>
      </c>
      <c r="C2874" s="4" t="s">
        <v>11</v>
      </c>
      <c r="D2874" s="4" t="s">
        <v>7</v>
      </c>
      <c r="E2874" s="4" t="s">
        <v>8</v>
      </c>
      <c r="F2874" s="4" t="s">
        <v>13</v>
      </c>
      <c r="G2874" s="4" t="s">
        <v>13</v>
      </c>
      <c r="H2874" s="4" t="s">
        <v>13</v>
      </c>
    </row>
    <row r="2875" spans="1:9">
      <c r="A2875" t="n">
        <v>30772</v>
      </c>
      <c r="B2875" s="21" t="n">
        <v>48</v>
      </c>
      <c r="C2875" s="7" t="n">
        <v>3</v>
      </c>
      <c r="D2875" s="7" t="n">
        <v>0</v>
      </c>
      <c r="E2875" s="7" t="s">
        <v>239</v>
      </c>
      <c r="F2875" s="7" t="n">
        <v>0</v>
      </c>
      <c r="G2875" s="7" t="n">
        <v>1</v>
      </c>
      <c r="H2875" s="7" t="n">
        <v>0</v>
      </c>
    </row>
    <row r="2876" spans="1:9">
      <c r="A2876" t="s">
        <v>4</v>
      </c>
      <c r="B2876" s="4" t="s">
        <v>5</v>
      </c>
      <c r="C2876" s="4" t="s">
        <v>7</v>
      </c>
      <c r="D2876" s="4" t="s">
        <v>7</v>
      </c>
    </row>
    <row r="2877" spans="1:9">
      <c r="A2877" t="n">
        <v>30799</v>
      </c>
      <c r="B2877" s="13" t="n">
        <v>49</v>
      </c>
      <c r="C2877" s="7" t="n">
        <v>2</v>
      </c>
      <c r="D2877" s="7" t="n">
        <v>0</v>
      </c>
    </row>
    <row r="2878" spans="1:9">
      <c r="A2878" t="s">
        <v>4</v>
      </c>
      <c r="B2878" s="4" t="s">
        <v>5</v>
      </c>
      <c r="C2878" s="4" t="s">
        <v>7</v>
      </c>
      <c r="D2878" s="4" t="s">
        <v>11</v>
      </c>
      <c r="E2878" s="4" t="s">
        <v>15</v>
      </c>
      <c r="F2878" s="4" t="s">
        <v>11</v>
      </c>
      <c r="G2878" s="4" t="s">
        <v>15</v>
      </c>
      <c r="H2878" s="4" t="s">
        <v>7</v>
      </c>
    </row>
    <row r="2879" spans="1:9">
      <c r="A2879" t="n">
        <v>30802</v>
      </c>
      <c r="B2879" s="13" t="n">
        <v>49</v>
      </c>
      <c r="C2879" s="7" t="n">
        <v>0</v>
      </c>
      <c r="D2879" s="7" t="n">
        <v>103</v>
      </c>
      <c r="E2879" s="7" t="n">
        <v>1065353216</v>
      </c>
      <c r="F2879" s="7" t="n">
        <v>0</v>
      </c>
      <c r="G2879" s="7" t="n">
        <v>0</v>
      </c>
      <c r="H2879" s="7" t="n">
        <v>0</v>
      </c>
    </row>
    <row r="2880" spans="1:9">
      <c r="A2880" t="s">
        <v>4</v>
      </c>
      <c r="B2880" s="4" t="s">
        <v>5</v>
      </c>
      <c r="C2880" s="4" t="s">
        <v>7</v>
      </c>
      <c r="D2880" s="4" t="s">
        <v>7</v>
      </c>
      <c r="E2880" s="4" t="s">
        <v>13</v>
      </c>
      <c r="F2880" s="4" t="s">
        <v>13</v>
      </c>
      <c r="G2880" s="4" t="s">
        <v>13</v>
      </c>
      <c r="H2880" s="4" t="s">
        <v>11</v>
      </c>
    </row>
    <row r="2881" spans="1:8">
      <c r="A2881" t="n">
        <v>30817</v>
      </c>
      <c r="B2881" s="51" t="n">
        <v>45</v>
      </c>
      <c r="C2881" s="7" t="n">
        <v>2</v>
      </c>
      <c r="D2881" s="7" t="n">
        <v>3</v>
      </c>
      <c r="E2881" s="7" t="n">
        <v>0.860000014305115</v>
      </c>
      <c r="F2881" s="7" t="n">
        <v>0.910000026226044</v>
      </c>
      <c r="G2881" s="7" t="n">
        <v>2.30999994277954</v>
      </c>
      <c r="H2881" s="7" t="n">
        <v>4000</v>
      </c>
    </row>
    <row r="2882" spans="1:8">
      <c r="A2882" t="s">
        <v>4</v>
      </c>
      <c r="B2882" s="4" t="s">
        <v>5</v>
      </c>
      <c r="C2882" s="4" t="s">
        <v>7</v>
      </c>
      <c r="D2882" s="4" t="s">
        <v>7</v>
      </c>
      <c r="E2882" s="4" t="s">
        <v>13</v>
      </c>
      <c r="F2882" s="4" t="s">
        <v>13</v>
      </c>
      <c r="G2882" s="4" t="s">
        <v>13</v>
      </c>
      <c r="H2882" s="4" t="s">
        <v>11</v>
      </c>
      <c r="I2882" s="4" t="s">
        <v>7</v>
      </c>
    </row>
    <row r="2883" spans="1:8">
      <c r="A2883" t="n">
        <v>30834</v>
      </c>
      <c r="B2883" s="51" t="n">
        <v>45</v>
      </c>
      <c r="C2883" s="7" t="n">
        <v>4</v>
      </c>
      <c r="D2883" s="7" t="n">
        <v>3</v>
      </c>
      <c r="E2883" s="7" t="n">
        <v>354.260009765625</v>
      </c>
      <c r="F2883" s="7" t="n">
        <v>327.019989013672</v>
      </c>
      <c r="G2883" s="7" t="n">
        <v>0</v>
      </c>
      <c r="H2883" s="7" t="n">
        <v>4000</v>
      </c>
      <c r="I2883" s="7" t="n">
        <v>1</v>
      </c>
    </row>
    <row r="2884" spans="1:8">
      <c r="A2884" t="s">
        <v>4</v>
      </c>
      <c r="B2884" s="4" t="s">
        <v>5</v>
      </c>
      <c r="C2884" s="4" t="s">
        <v>7</v>
      </c>
      <c r="D2884" s="4" t="s">
        <v>7</v>
      </c>
      <c r="E2884" s="4" t="s">
        <v>13</v>
      </c>
      <c r="F2884" s="4" t="s">
        <v>11</v>
      </c>
    </row>
    <row r="2885" spans="1:8">
      <c r="A2885" t="n">
        <v>30852</v>
      </c>
      <c r="B2885" s="51" t="n">
        <v>45</v>
      </c>
      <c r="C2885" s="7" t="n">
        <v>5</v>
      </c>
      <c r="D2885" s="7" t="n">
        <v>3</v>
      </c>
      <c r="E2885" s="7" t="n">
        <v>2.5</v>
      </c>
      <c r="F2885" s="7" t="n">
        <v>4000</v>
      </c>
    </row>
    <row r="2886" spans="1:8">
      <c r="A2886" t="s">
        <v>4</v>
      </c>
      <c r="B2886" s="4" t="s">
        <v>5</v>
      </c>
      <c r="C2886" s="4" t="s">
        <v>7</v>
      </c>
      <c r="D2886" s="4" t="s">
        <v>7</v>
      </c>
      <c r="E2886" s="4" t="s">
        <v>13</v>
      </c>
      <c r="F2886" s="4" t="s">
        <v>11</v>
      </c>
    </row>
    <row r="2887" spans="1:8">
      <c r="A2887" t="n">
        <v>30861</v>
      </c>
      <c r="B2887" s="51" t="n">
        <v>45</v>
      </c>
      <c r="C2887" s="7" t="n">
        <v>11</v>
      </c>
      <c r="D2887" s="7" t="n">
        <v>3</v>
      </c>
      <c r="E2887" s="7" t="n">
        <v>36.2999992370605</v>
      </c>
      <c r="F2887" s="7" t="n">
        <v>4000</v>
      </c>
    </row>
    <row r="2888" spans="1:8">
      <c r="A2888" t="s">
        <v>4</v>
      </c>
      <c r="B2888" s="4" t="s">
        <v>5</v>
      </c>
      <c r="C2888" s="4" t="s">
        <v>11</v>
      </c>
      <c r="D2888" s="4" t="s">
        <v>7</v>
      </c>
      <c r="E2888" s="4" t="s">
        <v>7</v>
      </c>
      <c r="F2888" s="4" t="s">
        <v>8</v>
      </c>
    </row>
    <row r="2889" spans="1:8">
      <c r="A2889" t="n">
        <v>30870</v>
      </c>
      <c r="B2889" s="23" t="n">
        <v>20</v>
      </c>
      <c r="C2889" s="7" t="n">
        <v>0</v>
      </c>
      <c r="D2889" s="7" t="n">
        <v>2</v>
      </c>
      <c r="E2889" s="7" t="n">
        <v>11</v>
      </c>
      <c r="F2889" s="7" t="s">
        <v>383</v>
      </c>
    </row>
    <row r="2890" spans="1:8">
      <c r="A2890" t="s">
        <v>4</v>
      </c>
      <c r="B2890" s="4" t="s">
        <v>5</v>
      </c>
      <c r="C2890" s="4" t="s">
        <v>11</v>
      </c>
      <c r="D2890" s="4" t="s">
        <v>7</v>
      </c>
      <c r="E2890" s="4" t="s">
        <v>7</v>
      </c>
      <c r="F2890" s="4" t="s">
        <v>8</v>
      </c>
    </row>
    <row r="2891" spans="1:8">
      <c r="A2891" t="n">
        <v>30894</v>
      </c>
      <c r="B2891" s="23" t="n">
        <v>20</v>
      </c>
      <c r="C2891" s="7" t="n">
        <v>61489</v>
      </c>
      <c r="D2891" s="7" t="n">
        <v>2</v>
      </c>
      <c r="E2891" s="7" t="n">
        <v>11</v>
      </c>
      <c r="F2891" s="7" t="s">
        <v>384</v>
      </c>
    </row>
    <row r="2892" spans="1:8">
      <c r="A2892" t="s">
        <v>4</v>
      </c>
      <c r="B2892" s="4" t="s">
        <v>5</v>
      </c>
      <c r="C2892" s="4" t="s">
        <v>11</v>
      </c>
      <c r="D2892" s="4" t="s">
        <v>7</v>
      </c>
      <c r="E2892" s="4" t="s">
        <v>7</v>
      </c>
      <c r="F2892" s="4" t="s">
        <v>8</v>
      </c>
    </row>
    <row r="2893" spans="1:8">
      <c r="A2893" t="n">
        <v>30921</v>
      </c>
      <c r="B2893" s="23" t="n">
        <v>20</v>
      </c>
      <c r="C2893" s="7" t="n">
        <v>61490</v>
      </c>
      <c r="D2893" s="7" t="n">
        <v>2</v>
      </c>
      <c r="E2893" s="7" t="n">
        <v>11</v>
      </c>
      <c r="F2893" s="7" t="s">
        <v>385</v>
      </c>
    </row>
    <row r="2894" spans="1:8">
      <c r="A2894" t="s">
        <v>4</v>
      </c>
      <c r="B2894" s="4" t="s">
        <v>5</v>
      </c>
      <c r="C2894" s="4" t="s">
        <v>11</v>
      </c>
      <c r="D2894" s="4" t="s">
        <v>7</v>
      </c>
      <c r="E2894" s="4" t="s">
        <v>7</v>
      </c>
      <c r="F2894" s="4" t="s">
        <v>8</v>
      </c>
    </row>
    <row r="2895" spans="1:8">
      <c r="A2895" t="n">
        <v>30948</v>
      </c>
      <c r="B2895" s="23" t="n">
        <v>20</v>
      </c>
      <c r="C2895" s="7" t="n">
        <v>61488</v>
      </c>
      <c r="D2895" s="7" t="n">
        <v>2</v>
      </c>
      <c r="E2895" s="7" t="n">
        <v>11</v>
      </c>
      <c r="F2895" s="7" t="s">
        <v>386</v>
      </c>
    </row>
    <row r="2896" spans="1:8">
      <c r="A2896" t="s">
        <v>4</v>
      </c>
      <c r="B2896" s="4" t="s">
        <v>5</v>
      </c>
      <c r="C2896" s="4" t="s">
        <v>11</v>
      </c>
      <c r="D2896" s="4" t="s">
        <v>7</v>
      </c>
      <c r="E2896" s="4" t="s">
        <v>7</v>
      </c>
      <c r="F2896" s="4" t="s">
        <v>8</v>
      </c>
    </row>
    <row r="2897" spans="1:9">
      <c r="A2897" t="n">
        <v>30974</v>
      </c>
      <c r="B2897" s="23" t="n">
        <v>20</v>
      </c>
      <c r="C2897" s="7" t="n">
        <v>5</v>
      </c>
      <c r="D2897" s="7" t="n">
        <v>2</v>
      </c>
      <c r="E2897" s="7" t="n">
        <v>11</v>
      </c>
      <c r="F2897" s="7" t="s">
        <v>387</v>
      </c>
    </row>
    <row r="2898" spans="1:9">
      <c r="A2898" t="s">
        <v>4</v>
      </c>
      <c r="B2898" s="4" t="s">
        <v>5</v>
      </c>
      <c r="C2898" s="4" t="s">
        <v>11</v>
      </c>
      <c r="D2898" s="4" t="s">
        <v>7</v>
      </c>
      <c r="E2898" s="4" t="s">
        <v>7</v>
      </c>
      <c r="F2898" s="4" t="s">
        <v>8</v>
      </c>
    </row>
    <row r="2899" spans="1:9">
      <c r="A2899" t="n">
        <v>30998</v>
      </c>
      <c r="B2899" s="23" t="n">
        <v>20</v>
      </c>
      <c r="C2899" s="7" t="n">
        <v>7032</v>
      </c>
      <c r="D2899" s="7" t="n">
        <v>2</v>
      </c>
      <c r="E2899" s="7" t="n">
        <v>11</v>
      </c>
      <c r="F2899" s="7" t="s">
        <v>388</v>
      </c>
    </row>
    <row r="2900" spans="1:9">
      <c r="A2900" t="s">
        <v>4</v>
      </c>
      <c r="B2900" s="4" t="s">
        <v>5</v>
      </c>
      <c r="C2900" s="4" t="s">
        <v>7</v>
      </c>
      <c r="D2900" s="4" t="s">
        <v>11</v>
      </c>
    </row>
    <row r="2901" spans="1:9">
      <c r="A2901" t="n">
        <v>31025</v>
      </c>
      <c r="B2901" s="39" t="n">
        <v>58</v>
      </c>
      <c r="C2901" s="7" t="n">
        <v>255</v>
      </c>
      <c r="D2901" s="7" t="n">
        <v>0</v>
      </c>
    </row>
    <row r="2902" spans="1:9">
      <c r="A2902" t="s">
        <v>4</v>
      </c>
      <c r="B2902" s="4" t="s">
        <v>5</v>
      </c>
      <c r="C2902" s="4" t="s">
        <v>11</v>
      </c>
      <c r="D2902" s="4" t="s">
        <v>7</v>
      </c>
    </row>
    <row r="2903" spans="1:9">
      <c r="A2903" t="n">
        <v>31029</v>
      </c>
      <c r="B2903" s="63" t="n">
        <v>67</v>
      </c>
      <c r="C2903" s="7" t="n">
        <v>0</v>
      </c>
      <c r="D2903" s="7" t="n">
        <v>2</v>
      </c>
    </row>
    <row r="2904" spans="1:9">
      <c r="A2904" t="s">
        <v>4</v>
      </c>
      <c r="B2904" s="4" t="s">
        <v>5</v>
      </c>
      <c r="C2904" s="4" t="s">
        <v>11</v>
      </c>
      <c r="D2904" s="4" t="s">
        <v>7</v>
      </c>
    </row>
    <row r="2905" spans="1:9">
      <c r="A2905" t="n">
        <v>31033</v>
      </c>
      <c r="B2905" s="63" t="n">
        <v>67</v>
      </c>
      <c r="C2905" s="7" t="n">
        <v>61489</v>
      </c>
      <c r="D2905" s="7" t="n">
        <v>2</v>
      </c>
    </row>
    <row r="2906" spans="1:9">
      <c r="A2906" t="s">
        <v>4</v>
      </c>
      <c r="B2906" s="4" t="s">
        <v>5</v>
      </c>
      <c r="C2906" s="4" t="s">
        <v>11</v>
      </c>
      <c r="D2906" s="4" t="s">
        <v>7</v>
      </c>
    </row>
    <row r="2907" spans="1:9">
      <c r="A2907" t="n">
        <v>31037</v>
      </c>
      <c r="B2907" s="63" t="n">
        <v>67</v>
      </c>
      <c r="C2907" s="7" t="n">
        <v>61490</v>
      </c>
      <c r="D2907" s="7" t="n">
        <v>2</v>
      </c>
    </row>
    <row r="2908" spans="1:9">
      <c r="A2908" t="s">
        <v>4</v>
      </c>
      <c r="B2908" s="4" t="s">
        <v>5</v>
      </c>
      <c r="C2908" s="4" t="s">
        <v>11</v>
      </c>
      <c r="D2908" s="4" t="s">
        <v>7</v>
      </c>
    </row>
    <row r="2909" spans="1:9">
      <c r="A2909" t="n">
        <v>31041</v>
      </c>
      <c r="B2909" s="63" t="n">
        <v>67</v>
      </c>
      <c r="C2909" s="7" t="n">
        <v>61488</v>
      </c>
      <c r="D2909" s="7" t="n">
        <v>2</v>
      </c>
    </row>
    <row r="2910" spans="1:9">
      <c r="A2910" t="s">
        <v>4</v>
      </c>
      <c r="B2910" s="4" t="s">
        <v>5</v>
      </c>
      <c r="C2910" s="4" t="s">
        <v>11</v>
      </c>
      <c r="D2910" s="4" t="s">
        <v>7</v>
      </c>
    </row>
    <row r="2911" spans="1:9">
      <c r="A2911" t="n">
        <v>31045</v>
      </c>
      <c r="B2911" s="63" t="n">
        <v>67</v>
      </c>
      <c r="C2911" s="7" t="n">
        <v>5</v>
      </c>
      <c r="D2911" s="7" t="n">
        <v>2</v>
      </c>
    </row>
    <row r="2912" spans="1:9">
      <c r="A2912" t="s">
        <v>4</v>
      </c>
      <c r="B2912" s="4" t="s">
        <v>5</v>
      </c>
      <c r="C2912" s="4" t="s">
        <v>11</v>
      </c>
      <c r="D2912" s="4" t="s">
        <v>7</v>
      </c>
    </row>
    <row r="2913" spans="1:6">
      <c r="A2913" t="n">
        <v>31049</v>
      </c>
      <c r="B2913" s="63" t="n">
        <v>67</v>
      </c>
      <c r="C2913" s="7" t="n">
        <v>7032</v>
      </c>
      <c r="D2913" s="7" t="n">
        <v>2</v>
      </c>
    </row>
    <row r="2914" spans="1:6">
      <c r="A2914" t="s">
        <v>4</v>
      </c>
      <c r="B2914" s="4" t="s">
        <v>5</v>
      </c>
      <c r="C2914" s="4" t="s">
        <v>7</v>
      </c>
      <c r="D2914" s="4" t="s">
        <v>11</v>
      </c>
    </row>
    <row r="2915" spans="1:6">
      <c r="A2915" t="n">
        <v>31053</v>
      </c>
      <c r="B2915" s="51" t="n">
        <v>45</v>
      </c>
      <c r="C2915" s="7" t="n">
        <v>7</v>
      </c>
      <c r="D2915" s="7" t="n">
        <v>255</v>
      </c>
    </row>
    <row r="2916" spans="1:6">
      <c r="A2916" t="s">
        <v>4</v>
      </c>
      <c r="B2916" s="4" t="s">
        <v>5</v>
      </c>
      <c r="C2916" s="4" t="s">
        <v>7</v>
      </c>
      <c r="D2916" s="4" t="s">
        <v>11</v>
      </c>
      <c r="E2916" s="4" t="s">
        <v>8</v>
      </c>
    </row>
    <row r="2917" spans="1:6">
      <c r="A2917" t="n">
        <v>31057</v>
      </c>
      <c r="B2917" s="26" t="n">
        <v>51</v>
      </c>
      <c r="C2917" s="7" t="n">
        <v>4</v>
      </c>
      <c r="D2917" s="7" t="n">
        <v>3</v>
      </c>
      <c r="E2917" s="7" t="s">
        <v>389</v>
      </c>
    </row>
    <row r="2918" spans="1:6">
      <c r="A2918" t="s">
        <v>4</v>
      </c>
      <c r="B2918" s="4" t="s">
        <v>5</v>
      </c>
      <c r="C2918" s="4" t="s">
        <v>11</v>
      </c>
    </row>
    <row r="2919" spans="1:6">
      <c r="A2919" t="n">
        <v>31070</v>
      </c>
      <c r="B2919" s="24" t="n">
        <v>16</v>
      </c>
      <c r="C2919" s="7" t="n">
        <v>0</v>
      </c>
    </row>
    <row r="2920" spans="1:6">
      <c r="A2920" t="s">
        <v>4</v>
      </c>
      <c r="B2920" s="4" t="s">
        <v>5</v>
      </c>
      <c r="C2920" s="4" t="s">
        <v>11</v>
      </c>
      <c r="D2920" s="4" t="s">
        <v>7</v>
      </c>
      <c r="E2920" s="4" t="s">
        <v>15</v>
      </c>
      <c r="F2920" s="4" t="s">
        <v>36</v>
      </c>
      <c r="G2920" s="4" t="s">
        <v>7</v>
      </c>
      <c r="H2920" s="4" t="s">
        <v>7</v>
      </c>
      <c r="I2920" s="4" t="s">
        <v>7</v>
      </c>
      <c r="J2920" s="4" t="s">
        <v>15</v>
      </c>
      <c r="K2920" s="4" t="s">
        <v>36</v>
      </c>
      <c r="L2920" s="4" t="s">
        <v>7</v>
      </c>
      <c r="M2920" s="4" t="s">
        <v>7</v>
      </c>
    </row>
    <row r="2921" spans="1:6">
      <c r="A2921" t="n">
        <v>31073</v>
      </c>
      <c r="B2921" s="27" t="n">
        <v>26</v>
      </c>
      <c r="C2921" s="7" t="n">
        <v>3</v>
      </c>
      <c r="D2921" s="7" t="n">
        <v>17</v>
      </c>
      <c r="E2921" s="7" t="n">
        <v>61518</v>
      </c>
      <c r="F2921" s="7" t="s">
        <v>390</v>
      </c>
      <c r="G2921" s="7" t="n">
        <v>2</v>
      </c>
      <c r="H2921" s="7" t="n">
        <v>3</v>
      </c>
      <c r="I2921" s="7" t="n">
        <v>17</v>
      </c>
      <c r="J2921" s="7" t="n">
        <v>61519</v>
      </c>
      <c r="K2921" s="7" t="s">
        <v>391</v>
      </c>
      <c r="L2921" s="7" t="n">
        <v>2</v>
      </c>
      <c r="M2921" s="7" t="n">
        <v>0</v>
      </c>
    </row>
    <row r="2922" spans="1:6">
      <c r="A2922" t="s">
        <v>4</v>
      </c>
      <c r="B2922" s="4" t="s">
        <v>5</v>
      </c>
    </row>
    <row r="2923" spans="1:6">
      <c r="A2923" t="n">
        <v>31223</v>
      </c>
      <c r="B2923" s="28" t="n">
        <v>28</v>
      </c>
    </row>
    <row r="2924" spans="1:6">
      <c r="A2924" t="s">
        <v>4</v>
      </c>
      <c r="B2924" s="4" t="s">
        <v>5</v>
      </c>
      <c r="C2924" s="4" t="s">
        <v>11</v>
      </c>
      <c r="D2924" s="4" t="s">
        <v>7</v>
      </c>
    </row>
    <row r="2925" spans="1:6">
      <c r="A2925" t="n">
        <v>31224</v>
      </c>
      <c r="B2925" s="52" t="n">
        <v>89</v>
      </c>
      <c r="C2925" s="7" t="n">
        <v>65533</v>
      </c>
      <c r="D2925" s="7" t="n">
        <v>1</v>
      </c>
    </row>
    <row r="2926" spans="1:6">
      <c r="A2926" t="s">
        <v>4</v>
      </c>
      <c r="B2926" s="4" t="s">
        <v>5</v>
      </c>
      <c r="C2926" s="4" t="s">
        <v>7</v>
      </c>
      <c r="D2926" s="4" t="s">
        <v>11</v>
      </c>
      <c r="E2926" s="4" t="s">
        <v>13</v>
      </c>
    </row>
    <row r="2927" spans="1:6">
      <c r="A2927" t="n">
        <v>31228</v>
      </c>
      <c r="B2927" s="39" t="n">
        <v>58</v>
      </c>
      <c r="C2927" s="7" t="n">
        <v>101</v>
      </c>
      <c r="D2927" s="7" t="n">
        <v>300</v>
      </c>
      <c r="E2927" s="7" t="n">
        <v>1</v>
      </c>
    </row>
    <row r="2928" spans="1:6">
      <c r="A2928" t="s">
        <v>4</v>
      </c>
      <c r="B2928" s="4" t="s">
        <v>5</v>
      </c>
      <c r="C2928" s="4" t="s">
        <v>7</v>
      </c>
      <c r="D2928" s="4" t="s">
        <v>11</v>
      </c>
    </row>
    <row r="2929" spans="1:13">
      <c r="A2929" t="n">
        <v>31236</v>
      </c>
      <c r="B2929" s="39" t="n">
        <v>58</v>
      </c>
      <c r="C2929" s="7" t="n">
        <v>254</v>
      </c>
      <c r="D2929" s="7" t="n">
        <v>0</v>
      </c>
    </row>
    <row r="2930" spans="1:13">
      <c r="A2930" t="s">
        <v>4</v>
      </c>
      <c r="B2930" s="4" t="s">
        <v>5</v>
      </c>
      <c r="C2930" s="4" t="s">
        <v>7</v>
      </c>
      <c r="D2930" s="4" t="s">
        <v>11</v>
      </c>
      <c r="E2930" s="4" t="s">
        <v>8</v>
      </c>
      <c r="F2930" s="4" t="s">
        <v>8</v>
      </c>
      <c r="G2930" s="4" t="s">
        <v>8</v>
      </c>
      <c r="H2930" s="4" t="s">
        <v>8</v>
      </c>
    </row>
    <row r="2931" spans="1:13">
      <c r="A2931" t="n">
        <v>31240</v>
      </c>
      <c r="B2931" s="26" t="n">
        <v>51</v>
      </c>
      <c r="C2931" s="7" t="n">
        <v>3</v>
      </c>
      <c r="D2931" s="7" t="n">
        <v>0</v>
      </c>
      <c r="E2931" s="7" t="s">
        <v>309</v>
      </c>
      <c r="F2931" s="7" t="s">
        <v>305</v>
      </c>
      <c r="G2931" s="7" t="s">
        <v>261</v>
      </c>
      <c r="H2931" s="7" t="s">
        <v>260</v>
      </c>
    </row>
    <row r="2932" spans="1:13">
      <c r="A2932" t="s">
        <v>4</v>
      </c>
      <c r="B2932" s="4" t="s">
        <v>5</v>
      </c>
      <c r="C2932" s="4" t="s">
        <v>7</v>
      </c>
      <c r="D2932" s="4" t="s">
        <v>11</v>
      </c>
      <c r="E2932" s="4" t="s">
        <v>8</v>
      </c>
      <c r="F2932" s="4" t="s">
        <v>8</v>
      </c>
      <c r="G2932" s="4" t="s">
        <v>8</v>
      </c>
      <c r="H2932" s="4" t="s">
        <v>8</v>
      </c>
    </row>
    <row r="2933" spans="1:13">
      <c r="A2933" t="n">
        <v>31269</v>
      </c>
      <c r="B2933" s="26" t="n">
        <v>51</v>
      </c>
      <c r="C2933" s="7" t="n">
        <v>3</v>
      </c>
      <c r="D2933" s="7" t="n">
        <v>5</v>
      </c>
      <c r="E2933" s="7" t="s">
        <v>309</v>
      </c>
      <c r="F2933" s="7" t="s">
        <v>305</v>
      </c>
      <c r="G2933" s="7" t="s">
        <v>261</v>
      </c>
      <c r="H2933" s="7" t="s">
        <v>260</v>
      </c>
    </row>
    <row r="2934" spans="1:13">
      <c r="A2934" t="s">
        <v>4</v>
      </c>
      <c r="B2934" s="4" t="s">
        <v>5</v>
      </c>
      <c r="C2934" s="4" t="s">
        <v>7</v>
      </c>
      <c r="D2934" s="4" t="s">
        <v>11</v>
      </c>
      <c r="E2934" s="4" t="s">
        <v>8</v>
      </c>
      <c r="F2934" s="4" t="s">
        <v>8</v>
      </c>
      <c r="G2934" s="4" t="s">
        <v>8</v>
      </c>
      <c r="H2934" s="4" t="s">
        <v>8</v>
      </c>
    </row>
    <row r="2935" spans="1:13">
      <c r="A2935" t="n">
        <v>31298</v>
      </c>
      <c r="B2935" s="26" t="n">
        <v>51</v>
      </c>
      <c r="C2935" s="7" t="n">
        <v>3</v>
      </c>
      <c r="D2935" s="7" t="n">
        <v>3</v>
      </c>
      <c r="E2935" s="7" t="s">
        <v>309</v>
      </c>
      <c r="F2935" s="7" t="s">
        <v>305</v>
      </c>
      <c r="G2935" s="7" t="s">
        <v>261</v>
      </c>
      <c r="H2935" s="7" t="s">
        <v>260</v>
      </c>
    </row>
    <row r="2936" spans="1:13">
      <c r="A2936" t="s">
        <v>4</v>
      </c>
      <c r="B2936" s="4" t="s">
        <v>5</v>
      </c>
      <c r="C2936" s="4" t="s">
        <v>7</v>
      </c>
      <c r="D2936" s="4" t="s">
        <v>11</v>
      </c>
      <c r="E2936" s="4" t="s">
        <v>8</v>
      </c>
      <c r="F2936" s="4" t="s">
        <v>8</v>
      </c>
      <c r="G2936" s="4" t="s">
        <v>8</v>
      </c>
      <c r="H2936" s="4" t="s">
        <v>8</v>
      </c>
    </row>
    <row r="2937" spans="1:13">
      <c r="A2937" t="n">
        <v>31327</v>
      </c>
      <c r="B2937" s="26" t="n">
        <v>51</v>
      </c>
      <c r="C2937" s="7" t="n">
        <v>3</v>
      </c>
      <c r="D2937" s="7" t="n">
        <v>61489</v>
      </c>
      <c r="E2937" s="7" t="s">
        <v>309</v>
      </c>
      <c r="F2937" s="7" t="s">
        <v>305</v>
      </c>
      <c r="G2937" s="7" t="s">
        <v>261</v>
      </c>
      <c r="H2937" s="7" t="s">
        <v>260</v>
      </c>
    </row>
    <row r="2938" spans="1:13">
      <c r="A2938" t="s">
        <v>4</v>
      </c>
      <c r="B2938" s="4" t="s">
        <v>5</v>
      </c>
      <c r="C2938" s="4" t="s">
        <v>7</v>
      </c>
      <c r="D2938" s="4" t="s">
        <v>11</v>
      </c>
      <c r="E2938" s="4" t="s">
        <v>8</v>
      </c>
      <c r="F2938" s="4" t="s">
        <v>8</v>
      </c>
      <c r="G2938" s="4" t="s">
        <v>8</v>
      </c>
      <c r="H2938" s="4" t="s">
        <v>8</v>
      </c>
    </row>
    <row r="2939" spans="1:13">
      <c r="A2939" t="n">
        <v>31356</v>
      </c>
      <c r="B2939" s="26" t="n">
        <v>51</v>
      </c>
      <c r="C2939" s="7" t="n">
        <v>3</v>
      </c>
      <c r="D2939" s="7" t="n">
        <v>61490</v>
      </c>
      <c r="E2939" s="7" t="s">
        <v>309</v>
      </c>
      <c r="F2939" s="7" t="s">
        <v>305</v>
      </c>
      <c r="G2939" s="7" t="s">
        <v>261</v>
      </c>
      <c r="H2939" s="7" t="s">
        <v>260</v>
      </c>
    </row>
    <row r="2940" spans="1:13">
      <c r="A2940" t="s">
        <v>4</v>
      </c>
      <c r="B2940" s="4" t="s">
        <v>5</v>
      </c>
      <c r="C2940" s="4" t="s">
        <v>7</v>
      </c>
      <c r="D2940" s="4" t="s">
        <v>11</v>
      </c>
      <c r="E2940" s="4" t="s">
        <v>8</v>
      </c>
      <c r="F2940" s="4" t="s">
        <v>8</v>
      </c>
      <c r="G2940" s="4" t="s">
        <v>8</v>
      </c>
      <c r="H2940" s="4" t="s">
        <v>8</v>
      </c>
    </row>
    <row r="2941" spans="1:13">
      <c r="A2941" t="n">
        <v>31385</v>
      </c>
      <c r="B2941" s="26" t="n">
        <v>51</v>
      </c>
      <c r="C2941" s="7" t="n">
        <v>3</v>
      </c>
      <c r="D2941" s="7" t="n">
        <v>61488</v>
      </c>
      <c r="E2941" s="7" t="s">
        <v>309</v>
      </c>
      <c r="F2941" s="7" t="s">
        <v>305</v>
      </c>
      <c r="G2941" s="7" t="s">
        <v>261</v>
      </c>
      <c r="H2941" s="7" t="s">
        <v>260</v>
      </c>
    </row>
    <row r="2942" spans="1:13">
      <c r="A2942" t="s">
        <v>4</v>
      </c>
      <c r="B2942" s="4" t="s">
        <v>5</v>
      </c>
      <c r="C2942" s="4" t="s">
        <v>7</v>
      </c>
      <c r="D2942" s="4" t="s">
        <v>11</v>
      </c>
      <c r="E2942" s="4" t="s">
        <v>8</v>
      </c>
      <c r="F2942" s="4" t="s">
        <v>8</v>
      </c>
      <c r="G2942" s="4" t="s">
        <v>8</v>
      </c>
      <c r="H2942" s="4" t="s">
        <v>8</v>
      </c>
    </row>
    <row r="2943" spans="1:13">
      <c r="A2943" t="n">
        <v>31414</v>
      </c>
      <c r="B2943" s="26" t="n">
        <v>51</v>
      </c>
      <c r="C2943" s="7" t="n">
        <v>3</v>
      </c>
      <c r="D2943" s="7" t="n">
        <v>7032</v>
      </c>
      <c r="E2943" s="7" t="s">
        <v>309</v>
      </c>
      <c r="F2943" s="7" t="s">
        <v>305</v>
      </c>
      <c r="G2943" s="7" t="s">
        <v>261</v>
      </c>
      <c r="H2943" s="7" t="s">
        <v>260</v>
      </c>
    </row>
    <row r="2944" spans="1:13">
      <c r="A2944" t="s">
        <v>4</v>
      </c>
      <c r="B2944" s="4" t="s">
        <v>5</v>
      </c>
      <c r="C2944" s="4" t="s">
        <v>7</v>
      </c>
      <c r="D2944" s="4" t="s">
        <v>7</v>
      </c>
      <c r="E2944" s="4" t="s">
        <v>13</v>
      </c>
      <c r="F2944" s="4" t="s">
        <v>13</v>
      </c>
      <c r="G2944" s="4" t="s">
        <v>13</v>
      </c>
      <c r="H2944" s="4" t="s">
        <v>11</v>
      </c>
    </row>
    <row r="2945" spans="1:8">
      <c r="A2945" t="n">
        <v>31443</v>
      </c>
      <c r="B2945" s="51" t="n">
        <v>45</v>
      </c>
      <c r="C2945" s="7" t="n">
        <v>2</v>
      </c>
      <c r="D2945" s="7" t="n">
        <v>3</v>
      </c>
      <c r="E2945" s="7" t="n">
        <v>1.35000002384186</v>
      </c>
      <c r="F2945" s="7" t="n">
        <v>1.41999995708466</v>
      </c>
      <c r="G2945" s="7" t="n">
        <v>1.99000000953674</v>
      </c>
      <c r="H2945" s="7" t="n">
        <v>0</v>
      </c>
    </row>
    <row r="2946" spans="1:8">
      <c r="A2946" t="s">
        <v>4</v>
      </c>
      <c r="B2946" s="4" t="s">
        <v>5</v>
      </c>
      <c r="C2946" s="4" t="s">
        <v>7</v>
      </c>
      <c r="D2946" s="4" t="s">
        <v>7</v>
      </c>
      <c r="E2946" s="4" t="s">
        <v>13</v>
      </c>
      <c r="F2946" s="4" t="s">
        <v>13</v>
      </c>
      <c r="G2946" s="4" t="s">
        <v>13</v>
      </c>
      <c r="H2946" s="4" t="s">
        <v>11</v>
      </c>
      <c r="I2946" s="4" t="s">
        <v>7</v>
      </c>
    </row>
    <row r="2947" spans="1:8">
      <c r="A2947" t="n">
        <v>31460</v>
      </c>
      <c r="B2947" s="51" t="n">
        <v>45</v>
      </c>
      <c r="C2947" s="7" t="n">
        <v>4</v>
      </c>
      <c r="D2947" s="7" t="n">
        <v>3</v>
      </c>
      <c r="E2947" s="7" t="n">
        <v>2.19000005722046</v>
      </c>
      <c r="F2947" s="7" t="n">
        <v>66.6900024414063</v>
      </c>
      <c r="G2947" s="7" t="n">
        <v>0</v>
      </c>
      <c r="H2947" s="7" t="n">
        <v>0</v>
      </c>
      <c r="I2947" s="7" t="n">
        <v>0</v>
      </c>
    </row>
    <row r="2948" spans="1:8">
      <c r="A2948" t="s">
        <v>4</v>
      </c>
      <c r="B2948" s="4" t="s">
        <v>5</v>
      </c>
      <c r="C2948" s="4" t="s">
        <v>7</v>
      </c>
      <c r="D2948" s="4" t="s">
        <v>7</v>
      </c>
      <c r="E2948" s="4" t="s">
        <v>13</v>
      </c>
      <c r="F2948" s="4" t="s">
        <v>11</v>
      </c>
    </row>
    <row r="2949" spans="1:8">
      <c r="A2949" t="n">
        <v>31478</v>
      </c>
      <c r="B2949" s="51" t="n">
        <v>45</v>
      </c>
      <c r="C2949" s="7" t="n">
        <v>5</v>
      </c>
      <c r="D2949" s="7" t="n">
        <v>3</v>
      </c>
      <c r="E2949" s="7" t="n">
        <v>2.09999990463257</v>
      </c>
      <c r="F2949" s="7" t="n">
        <v>0</v>
      </c>
    </row>
    <row r="2950" spans="1:8">
      <c r="A2950" t="s">
        <v>4</v>
      </c>
      <c r="B2950" s="4" t="s">
        <v>5</v>
      </c>
      <c r="C2950" s="4" t="s">
        <v>7</v>
      </c>
      <c r="D2950" s="4" t="s">
        <v>7</v>
      </c>
      <c r="E2950" s="4" t="s">
        <v>13</v>
      </c>
      <c r="F2950" s="4" t="s">
        <v>11</v>
      </c>
    </row>
    <row r="2951" spans="1:8">
      <c r="A2951" t="n">
        <v>31487</v>
      </c>
      <c r="B2951" s="51" t="n">
        <v>45</v>
      </c>
      <c r="C2951" s="7" t="n">
        <v>11</v>
      </c>
      <c r="D2951" s="7" t="n">
        <v>3</v>
      </c>
      <c r="E2951" s="7" t="n">
        <v>34</v>
      </c>
      <c r="F2951" s="7" t="n">
        <v>0</v>
      </c>
    </row>
    <row r="2952" spans="1:8">
      <c r="A2952" t="s">
        <v>4</v>
      </c>
      <c r="B2952" s="4" t="s">
        <v>5</v>
      </c>
      <c r="C2952" s="4" t="s">
        <v>11</v>
      </c>
      <c r="D2952" s="4" t="s">
        <v>13</v>
      </c>
      <c r="E2952" s="4" t="s">
        <v>13</v>
      </c>
      <c r="F2952" s="4" t="s">
        <v>13</v>
      </c>
      <c r="G2952" s="4" t="s">
        <v>13</v>
      </c>
    </row>
    <row r="2953" spans="1:8">
      <c r="A2953" t="n">
        <v>31496</v>
      </c>
      <c r="B2953" s="19" t="n">
        <v>46</v>
      </c>
      <c r="C2953" s="7" t="n">
        <v>3</v>
      </c>
      <c r="D2953" s="7" t="n">
        <v>0.490000009536743</v>
      </c>
      <c r="E2953" s="7" t="n">
        <v>0</v>
      </c>
      <c r="F2953" s="7" t="n">
        <v>2.32999992370605</v>
      </c>
      <c r="G2953" s="7" t="n">
        <v>318.5</v>
      </c>
    </row>
    <row r="2954" spans="1:8">
      <c r="A2954" t="s">
        <v>4</v>
      </c>
      <c r="B2954" s="4" t="s">
        <v>5</v>
      </c>
      <c r="C2954" s="4" t="s">
        <v>11</v>
      </c>
      <c r="D2954" s="4" t="s">
        <v>7</v>
      </c>
      <c r="E2954" s="4" t="s">
        <v>8</v>
      </c>
      <c r="F2954" s="4" t="s">
        <v>13</v>
      </c>
      <c r="G2954" s="4" t="s">
        <v>13</v>
      </c>
      <c r="H2954" s="4" t="s">
        <v>13</v>
      </c>
    </row>
    <row r="2955" spans="1:8">
      <c r="A2955" t="n">
        <v>31515</v>
      </c>
      <c r="B2955" s="21" t="n">
        <v>48</v>
      </c>
      <c r="C2955" s="7" t="n">
        <v>3</v>
      </c>
      <c r="D2955" s="7" t="n">
        <v>0</v>
      </c>
      <c r="E2955" s="7" t="s">
        <v>240</v>
      </c>
      <c r="F2955" s="7" t="n">
        <v>0</v>
      </c>
      <c r="G2955" s="7" t="n">
        <v>1</v>
      </c>
      <c r="H2955" s="7" t="n">
        <v>2.80259692864963e-45</v>
      </c>
    </row>
    <row r="2956" spans="1:8">
      <c r="A2956" t="s">
        <v>4</v>
      </c>
      <c r="B2956" s="4" t="s">
        <v>5</v>
      </c>
      <c r="C2956" s="4" t="s">
        <v>7</v>
      </c>
      <c r="D2956" s="4" t="s">
        <v>11</v>
      </c>
      <c r="E2956" s="4" t="s">
        <v>13</v>
      </c>
      <c r="F2956" s="4" t="s">
        <v>11</v>
      </c>
      <c r="G2956" s="4" t="s">
        <v>15</v>
      </c>
      <c r="H2956" s="4" t="s">
        <v>15</v>
      </c>
      <c r="I2956" s="4" t="s">
        <v>11</v>
      </c>
      <c r="J2956" s="4" t="s">
        <v>11</v>
      </c>
      <c r="K2956" s="4" t="s">
        <v>15</v>
      </c>
      <c r="L2956" s="4" t="s">
        <v>15</v>
      </c>
      <c r="M2956" s="4" t="s">
        <v>15</v>
      </c>
      <c r="N2956" s="4" t="s">
        <v>15</v>
      </c>
      <c r="O2956" s="4" t="s">
        <v>8</v>
      </c>
    </row>
    <row r="2957" spans="1:8">
      <c r="A2957" t="n">
        <v>31544</v>
      </c>
      <c r="B2957" s="40" t="n">
        <v>50</v>
      </c>
      <c r="C2957" s="7" t="n">
        <v>0</v>
      </c>
      <c r="D2957" s="7" t="n">
        <v>2000</v>
      </c>
      <c r="E2957" s="7" t="n">
        <v>0.800000011920929</v>
      </c>
      <c r="F2957" s="7" t="n">
        <v>0</v>
      </c>
      <c r="G2957" s="7" t="n">
        <v>0</v>
      </c>
      <c r="H2957" s="7" t="n">
        <v>-1082130432</v>
      </c>
      <c r="I2957" s="7" t="n">
        <v>0</v>
      </c>
      <c r="J2957" s="7" t="n">
        <v>65533</v>
      </c>
      <c r="K2957" s="7" t="n">
        <v>0</v>
      </c>
      <c r="L2957" s="7" t="n">
        <v>0</v>
      </c>
      <c r="M2957" s="7" t="n">
        <v>0</v>
      </c>
      <c r="N2957" s="7" t="n">
        <v>0</v>
      </c>
      <c r="O2957" s="7" t="s">
        <v>16</v>
      </c>
    </row>
    <row r="2958" spans="1:8">
      <c r="A2958" t="s">
        <v>4</v>
      </c>
      <c r="B2958" s="4" t="s">
        <v>5</v>
      </c>
      <c r="C2958" s="4" t="s">
        <v>7</v>
      </c>
      <c r="D2958" s="4" t="s">
        <v>11</v>
      </c>
    </row>
    <row r="2959" spans="1:8">
      <c r="A2959" t="n">
        <v>31583</v>
      </c>
      <c r="B2959" s="39" t="n">
        <v>58</v>
      </c>
      <c r="C2959" s="7" t="n">
        <v>255</v>
      </c>
      <c r="D2959" s="7" t="n">
        <v>0</v>
      </c>
    </row>
    <row r="2960" spans="1:8">
      <c r="A2960" t="s">
        <v>4</v>
      </c>
      <c r="B2960" s="4" t="s">
        <v>5</v>
      </c>
      <c r="C2960" s="4" t="s">
        <v>11</v>
      </c>
      <c r="D2960" s="4" t="s">
        <v>15</v>
      </c>
      <c r="E2960" s="4" t="s">
        <v>7</v>
      </c>
    </row>
    <row r="2961" spans="1:15">
      <c r="A2961" t="n">
        <v>31587</v>
      </c>
      <c r="B2961" s="60" t="n">
        <v>35</v>
      </c>
      <c r="C2961" s="7" t="n">
        <v>3</v>
      </c>
      <c r="D2961" s="7" t="n">
        <v>0</v>
      </c>
      <c r="E2961" s="7" t="n">
        <v>0</v>
      </c>
    </row>
    <row r="2962" spans="1:15">
      <c r="A2962" t="s">
        <v>4</v>
      </c>
      <c r="B2962" s="4" t="s">
        <v>5</v>
      </c>
      <c r="C2962" s="4" t="s">
        <v>11</v>
      </c>
      <c r="D2962" s="4" t="s">
        <v>13</v>
      </c>
      <c r="E2962" s="4" t="s">
        <v>13</v>
      </c>
      <c r="F2962" s="4" t="s">
        <v>7</v>
      </c>
    </row>
    <row r="2963" spans="1:15">
      <c r="A2963" t="n">
        <v>31595</v>
      </c>
      <c r="B2963" s="57" t="n">
        <v>52</v>
      </c>
      <c r="C2963" s="7" t="n">
        <v>3</v>
      </c>
      <c r="D2963" s="7" t="n">
        <v>136.100006103516</v>
      </c>
      <c r="E2963" s="7" t="n">
        <v>5</v>
      </c>
      <c r="F2963" s="7" t="n">
        <v>0</v>
      </c>
    </row>
    <row r="2964" spans="1:15">
      <c r="A2964" t="s">
        <v>4</v>
      </c>
      <c r="B2964" s="4" t="s">
        <v>5</v>
      </c>
      <c r="C2964" s="4" t="s">
        <v>7</v>
      </c>
      <c r="D2964" s="4" t="s">
        <v>11</v>
      </c>
      <c r="E2964" s="4" t="s">
        <v>8</v>
      </c>
    </row>
    <row r="2965" spans="1:15">
      <c r="A2965" t="n">
        <v>31607</v>
      </c>
      <c r="B2965" s="26" t="n">
        <v>51</v>
      </c>
      <c r="C2965" s="7" t="n">
        <v>4</v>
      </c>
      <c r="D2965" s="7" t="n">
        <v>0</v>
      </c>
      <c r="E2965" s="7" t="s">
        <v>268</v>
      </c>
    </row>
    <row r="2966" spans="1:15">
      <c r="A2966" t="s">
        <v>4</v>
      </c>
      <c r="B2966" s="4" t="s">
        <v>5</v>
      </c>
      <c r="C2966" s="4" t="s">
        <v>11</v>
      </c>
    </row>
    <row r="2967" spans="1:15">
      <c r="A2967" t="n">
        <v>31620</v>
      </c>
      <c r="B2967" s="24" t="n">
        <v>16</v>
      </c>
      <c r="C2967" s="7" t="n">
        <v>0</v>
      </c>
    </row>
    <row r="2968" spans="1:15">
      <c r="A2968" t="s">
        <v>4</v>
      </c>
      <c r="B2968" s="4" t="s">
        <v>5</v>
      </c>
      <c r="C2968" s="4" t="s">
        <v>11</v>
      </c>
      <c r="D2968" s="4" t="s">
        <v>7</v>
      </c>
      <c r="E2968" s="4" t="s">
        <v>15</v>
      </c>
      <c r="F2968" s="4" t="s">
        <v>36</v>
      </c>
      <c r="G2968" s="4" t="s">
        <v>7</v>
      </c>
      <c r="H2968" s="4" t="s">
        <v>7</v>
      </c>
    </row>
    <row r="2969" spans="1:15">
      <c r="A2969" t="n">
        <v>31623</v>
      </c>
      <c r="B2969" s="27" t="n">
        <v>26</v>
      </c>
      <c r="C2969" s="7" t="n">
        <v>0</v>
      </c>
      <c r="D2969" s="7" t="n">
        <v>17</v>
      </c>
      <c r="E2969" s="7" t="n">
        <v>61520</v>
      </c>
      <c r="F2969" s="7" t="s">
        <v>392</v>
      </c>
      <c r="G2969" s="7" t="n">
        <v>2</v>
      </c>
      <c r="H2969" s="7" t="n">
        <v>0</v>
      </c>
    </row>
    <row r="2970" spans="1:15">
      <c r="A2970" t="s">
        <v>4</v>
      </c>
      <c r="B2970" s="4" t="s">
        <v>5</v>
      </c>
    </row>
    <row r="2971" spans="1:15">
      <c r="A2971" t="n">
        <v>31727</v>
      </c>
      <c r="B2971" s="28" t="n">
        <v>28</v>
      </c>
    </row>
    <row r="2972" spans="1:15">
      <c r="A2972" t="s">
        <v>4</v>
      </c>
      <c r="B2972" s="4" t="s">
        <v>5</v>
      </c>
      <c r="C2972" s="4" t="s">
        <v>11</v>
      </c>
    </row>
    <row r="2973" spans="1:15">
      <c r="A2973" t="n">
        <v>31728</v>
      </c>
      <c r="B2973" s="59" t="n">
        <v>54</v>
      </c>
      <c r="C2973" s="7" t="n">
        <v>3</v>
      </c>
    </row>
    <row r="2974" spans="1:15">
      <c r="A2974" t="s">
        <v>4</v>
      </c>
      <c r="B2974" s="4" t="s">
        <v>5</v>
      </c>
      <c r="C2974" s="4" t="s">
        <v>7</v>
      </c>
      <c r="D2974" s="4" t="s">
        <v>11</v>
      </c>
      <c r="E2974" s="4" t="s">
        <v>8</v>
      </c>
    </row>
    <row r="2975" spans="1:15">
      <c r="A2975" t="n">
        <v>31731</v>
      </c>
      <c r="B2975" s="26" t="n">
        <v>51</v>
      </c>
      <c r="C2975" s="7" t="n">
        <v>4</v>
      </c>
      <c r="D2975" s="7" t="n">
        <v>5</v>
      </c>
      <c r="E2975" s="7" t="s">
        <v>285</v>
      </c>
    </row>
    <row r="2976" spans="1:15">
      <c r="A2976" t="s">
        <v>4</v>
      </c>
      <c r="B2976" s="4" t="s">
        <v>5</v>
      </c>
      <c r="C2976" s="4" t="s">
        <v>11</v>
      </c>
    </row>
    <row r="2977" spans="1:8">
      <c r="A2977" t="n">
        <v>31744</v>
      </c>
      <c r="B2977" s="24" t="n">
        <v>16</v>
      </c>
      <c r="C2977" s="7" t="n">
        <v>0</v>
      </c>
    </row>
    <row r="2978" spans="1:8">
      <c r="A2978" t="s">
        <v>4</v>
      </c>
      <c r="B2978" s="4" t="s">
        <v>5</v>
      </c>
      <c r="C2978" s="4" t="s">
        <v>11</v>
      </c>
      <c r="D2978" s="4" t="s">
        <v>7</v>
      </c>
      <c r="E2978" s="4" t="s">
        <v>15</v>
      </c>
      <c r="F2978" s="4" t="s">
        <v>36</v>
      </c>
      <c r="G2978" s="4" t="s">
        <v>7</v>
      </c>
      <c r="H2978" s="4" t="s">
        <v>7</v>
      </c>
    </row>
    <row r="2979" spans="1:8">
      <c r="A2979" t="n">
        <v>31747</v>
      </c>
      <c r="B2979" s="27" t="n">
        <v>26</v>
      </c>
      <c r="C2979" s="7" t="n">
        <v>5</v>
      </c>
      <c r="D2979" s="7" t="n">
        <v>17</v>
      </c>
      <c r="E2979" s="7" t="n">
        <v>61521</v>
      </c>
      <c r="F2979" s="7" t="s">
        <v>393</v>
      </c>
      <c r="G2979" s="7" t="n">
        <v>2</v>
      </c>
      <c r="H2979" s="7" t="n">
        <v>0</v>
      </c>
    </row>
    <row r="2980" spans="1:8">
      <c r="A2980" t="s">
        <v>4</v>
      </c>
      <c r="B2980" s="4" t="s">
        <v>5</v>
      </c>
    </row>
    <row r="2981" spans="1:8">
      <c r="A2981" t="n">
        <v>31806</v>
      </c>
      <c r="B2981" s="28" t="n">
        <v>28</v>
      </c>
    </row>
    <row r="2982" spans="1:8">
      <c r="A2982" t="s">
        <v>4</v>
      </c>
      <c r="B2982" s="4" t="s">
        <v>5</v>
      </c>
      <c r="C2982" s="4" t="s">
        <v>7</v>
      </c>
      <c r="D2982" s="4" t="s">
        <v>11</v>
      </c>
      <c r="E2982" s="4" t="s">
        <v>8</v>
      </c>
    </row>
    <row r="2983" spans="1:8">
      <c r="A2983" t="n">
        <v>31807</v>
      </c>
      <c r="B2983" s="26" t="n">
        <v>51</v>
      </c>
      <c r="C2983" s="7" t="n">
        <v>4</v>
      </c>
      <c r="D2983" s="7" t="n">
        <v>7032</v>
      </c>
      <c r="E2983" s="7" t="s">
        <v>256</v>
      </c>
    </row>
    <row r="2984" spans="1:8">
      <c r="A2984" t="s">
        <v>4</v>
      </c>
      <c r="B2984" s="4" t="s">
        <v>5</v>
      </c>
      <c r="C2984" s="4" t="s">
        <v>11</v>
      </c>
    </row>
    <row r="2985" spans="1:8">
      <c r="A2985" t="n">
        <v>31821</v>
      </c>
      <c r="B2985" s="24" t="n">
        <v>16</v>
      </c>
      <c r="C2985" s="7" t="n">
        <v>0</v>
      </c>
    </row>
    <row r="2986" spans="1:8">
      <c r="A2986" t="s">
        <v>4</v>
      </c>
      <c r="B2986" s="4" t="s">
        <v>5</v>
      </c>
      <c r="C2986" s="4" t="s">
        <v>11</v>
      </c>
      <c r="D2986" s="4" t="s">
        <v>7</v>
      </c>
      <c r="E2986" s="4" t="s">
        <v>15</v>
      </c>
      <c r="F2986" s="4" t="s">
        <v>36</v>
      </c>
      <c r="G2986" s="4" t="s">
        <v>7</v>
      </c>
      <c r="H2986" s="4" t="s">
        <v>7</v>
      </c>
    </row>
    <row r="2987" spans="1:8">
      <c r="A2987" t="n">
        <v>31824</v>
      </c>
      <c r="B2987" s="27" t="n">
        <v>26</v>
      </c>
      <c r="C2987" s="7" t="n">
        <v>7032</v>
      </c>
      <c r="D2987" s="7" t="n">
        <v>17</v>
      </c>
      <c r="E2987" s="7" t="n">
        <v>61522</v>
      </c>
      <c r="F2987" s="7" t="s">
        <v>394</v>
      </c>
      <c r="G2987" s="7" t="n">
        <v>2</v>
      </c>
      <c r="H2987" s="7" t="n">
        <v>0</v>
      </c>
    </row>
    <row r="2988" spans="1:8">
      <c r="A2988" t="s">
        <v>4</v>
      </c>
      <c r="B2988" s="4" t="s">
        <v>5</v>
      </c>
    </row>
    <row r="2989" spans="1:8">
      <c r="A2989" t="n">
        <v>31872</v>
      </c>
      <c r="B2989" s="28" t="n">
        <v>28</v>
      </c>
    </row>
    <row r="2990" spans="1:8">
      <c r="A2990" t="s">
        <v>4</v>
      </c>
      <c r="B2990" s="4" t="s">
        <v>5</v>
      </c>
      <c r="C2990" s="4" t="s">
        <v>7</v>
      </c>
      <c r="D2990" s="33" t="s">
        <v>78</v>
      </c>
      <c r="E2990" s="4" t="s">
        <v>5</v>
      </c>
      <c r="F2990" s="4" t="s">
        <v>7</v>
      </c>
      <c r="G2990" s="4" t="s">
        <v>11</v>
      </c>
      <c r="H2990" s="33" t="s">
        <v>79</v>
      </c>
      <c r="I2990" s="4" t="s">
        <v>7</v>
      </c>
      <c r="J2990" s="4" t="s">
        <v>12</v>
      </c>
    </row>
    <row r="2991" spans="1:8">
      <c r="A2991" t="n">
        <v>31873</v>
      </c>
      <c r="B2991" s="10" t="n">
        <v>5</v>
      </c>
      <c r="C2991" s="7" t="n">
        <v>28</v>
      </c>
      <c r="D2991" s="33" t="s">
        <v>3</v>
      </c>
      <c r="E2991" s="34" t="n">
        <v>64</v>
      </c>
      <c r="F2991" s="7" t="n">
        <v>5</v>
      </c>
      <c r="G2991" s="7" t="n">
        <v>2</v>
      </c>
      <c r="H2991" s="33" t="s">
        <v>3</v>
      </c>
      <c r="I2991" s="7" t="n">
        <v>1</v>
      </c>
      <c r="J2991" s="11" t="n">
        <f t="normal" ca="1">A3001</f>
        <v>0</v>
      </c>
    </row>
    <row r="2992" spans="1:8">
      <c r="A2992" t="s">
        <v>4</v>
      </c>
      <c r="B2992" s="4" t="s">
        <v>5</v>
      </c>
      <c r="C2992" s="4" t="s">
        <v>7</v>
      </c>
      <c r="D2992" s="4" t="s">
        <v>11</v>
      </c>
      <c r="E2992" s="4" t="s">
        <v>8</v>
      </c>
    </row>
    <row r="2993" spans="1:10">
      <c r="A2993" t="n">
        <v>31884</v>
      </c>
      <c r="B2993" s="26" t="n">
        <v>51</v>
      </c>
      <c r="C2993" s="7" t="n">
        <v>4</v>
      </c>
      <c r="D2993" s="7" t="n">
        <v>2</v>
      </c>
      <c r="E2993" s="7" t="s">
        <v>274</v>
      </c>
    </row>
    <row r="2994" spans="1:10">
      <c r="A2994" t="s">
        <v>4</v>
      </c>
      <c r="B2994" s="4" t="s">
        <v>5</v>
      </c>
      <c r="C2994" s="4" t="s">
        <v>11</v>
      </c>
    </row>
    <row r="2995" spans="1:10">
      <c r="A2995" t="n">
        <v>31898</v>
      </c>
      <c r="B2995" s="24" t="n">
        <v>16</v>
      </c>
      <c r="C2995" s="7" t="n">
        <v>0</v>
      </c>
    </row>
    <row r="2996" spans="1:10">
      <c r="A2996" t="s">
        <v>4</v>
      </c>
      <c r="B2996" s="4" t="s">
        <v>5</v>
      </c>
      <c r="C2996" s="4" t="s">
        <v>11</v>
      </c>
      <c r="D2996" s="4" t="s">
        <v>7</v>
      </c>
      <c r="E2996" s="4" t="s">
        <v>15</v>
      </c>
      <c r="F2996" s="4" t="s">
        <v>36</v>
      </c>
      <c r="G2996" s="4" t="s">
        <v>7</v>
      </c>
      <c r="H2996" s="4" t="s">
        <v>7</v>
      </c>
    </row>
    <row r="2997" spans="1:10">
      <c r="A2997" t="n">
        <v>31901</v>
      </c>
      <c r="B2997" s="27" t="n">
        <v>26</v>
      </c>
      <c r="C2997" s="7" t="n">
        <v>2</v>
      </c>
      <c r="D2997" s="7" t="n">
        <v>17</v>
      </c>
      <c r="E2997" s="7" t="n">
        <v>61523</v>
      </c>
      <c r="F2997" s="7" t="s">
        <v>395</v>
      </c>
      <c r="G2997" s="7" t="n">
        <v>2</v>
      </c>
      <c r="H2997" s="7" t="n">
        <v>0</v>
      </c>
    </row>
    <row r="2998" spans="1:10">
      <c r="A2998" t="s">
        <v>4</v>
      </c>
      <c r="B2998" s="4" t="s">
        <v>5</v>
      </c>
    </row>
    <row r="2999" spans="1:10">
      <c r="A2999" t="n">
        <v>31976</v>
      </c>
      <c r="B2999" s="28" t="n">
        <v>28</v>
      </c>
    </row>
    <row r="3000" spans="1:10">
      <c r="A3000" t="s">
        <v>4</v>
      </c>
      <c r="B3000" s="4" t="s">
        <v>5</v>
      </c>
      <c r="C3000" s="4" t="s">
        <v>7</v>
      </c>
      <c r="D3000" s="33" t="s">
        <v>78</v>
      </c>
      <c r="E3000" s="4" t="s">
        <v>5</v>
      </c>
      <c r="F3000" s="4" t="s">
        <v>7</v>
      </c>
      <c r="G3000" s="4" t="s">
        <v>11</v>
      </c>
      <c r="H3000" s="33" t="s">
        <v>79</v>
      </c>
      <c r="I3000" s="4" t="s">
        <v>7</v>
      </c>
      <c r="J3000" s="4" t="s">
        <v>12</v>
      </c>
    </row>
    <row r="3001" spans="1:10">
      <c r="A3001" t="n">
        <v>31977</v>
      </c>
      <c r="B3001" s="10" t="n">
        <v>5</v>
      </c>
      <c r="C3001" s="7" t="n">
        <v>28</v>
      </c>
      <c r="D3001" s="33" t="s">
        <v>3</v>
      </c>
      <c r="E3001" s="34" t="n">
        <v>64</v>
      </c>
      <c r="F3001" s="7" t="n">
        <v>5</v>
      </c>
      <c r="G3001" s="7" t="n">
        <v>1</v>
      </c>
      <c r="H3001" s="33" t="s">
        <v>3</v>
      </c>
      <c r="I3001" s="7" t="n">
        <v>1</v>
      </c>
      <c r="J3001" s="11" t="n">
        <f t="normal" ca="1">A3011</f>
        <v>0</v>
      </c>
    </row>
    <row r="3002" spans="1:10">
      <c r="A3002" t="s">
        <v>4</v>
      </c>
      <c r="B3002" s="4" t="s">
        <v>5</v>
      </c>
      <c r="C3002" s="4" t="s">
        <v>7</v>
      </c>
      <c r="D3002" s="4" t="s">
        <v>11</v>
      </c>
      <c r="E3002" s="4" t="s">
        <v>8</v>
      </c>
    </row>
    <row r="3003" spans="1:10">
      <c r="A3003" t="n">
        <v>31988</v>
      </c>
      <c r="B3003" s="26" t="n">
        <v>51</v>
      </c>
      <c r="C3003" s="7" t="n">
        <v>4</v>
      </c>
      <c r="D3003" s="7" t="n">
        <v>1</v>
      </c>
      <c r="E3003" s="7" t="s">
        <v>268</v>
      </c>
    </row>
    <row r="3004" spans="1:10">
      <c r="A3004" t="s">
        <v>4</v>
      </c>
      <c r="B3004" s="4" t="s">
        <v>5</v>
      </c>
      <c r="C3004" s="4" t="s">
        <v>11</v>
      </c>
    </row>
    <row r="3005" spans="1:10">
      <c r="A3005" t="n">
        <v>32001</v>
      </c>
      <c r="B3005" s="24" t="n">
        <v>16</v>
      </c>
      <c r="C3005" s="7" t="n">
        <v>0</v>
      </c>
    </row>
    <row r="3006" spans="1:10">
      <c r="A3006" t="s">
        <v>4</v>
      </c>
      <c r="B3006" s="4" t="s">
        <v>5</v>
      </c>
      <c r="C3006" s="4" t="s">
        <v>11</v>
      </c>
      <c r="D3006" s="4" t="s">
        <v>7</v>
      </c>
      <c r="E3006" s="4" t="s">
        <v>15</v>
      </c>
      <c r="F3006" s="4" t="s">
        <v>36</v>
      </c>
      <c r="G3006" s="4" t="s">
        <v>7</v>
      </c>
      <c r="H3006" s="4" t="s">
        <v>7</v>
      </c>
    </row>
    <row r="3007" spans="1:10">
      <c r="A3007" t="n">
        <v>32004</v>
      </c>
      <c r="B3007" s="27" t="n">
        <v>26</v>
      </c>
      <c r="C3007" s="7" t="n">
        <v>1</v>
      </c>
      <c r="D3007" s="7" t="n">
        <v>17</v>
      </c>
      <c r="E3007" s="7" t="n">
        <v>61524</v>
      </c>
      <c r="F3007" s="7" t="s">
        <v>396</v>
      </c>
      <c r="G3007" s="7" t="n">
        <v>2</v>
      </c>
      <c r="H3007" s="7" t="n">
        <v>0</v>
      </c>
    </row>
    <row r="3008" spans="1:10">
      <c r="A3008" t="s">
        <v>4</v>
      </c>
      <c r="B3008" s="4" t="s">
        <v>5</v>
      </c>
    </row>
    <row r="3009" spans="1:10">
      <c r="A3009" t="n">
        <v>32075</v>
      </c>
      <c r="B3009" s="28" t="n">
        <v>28</v>
      </c>
    </row>
    <row r="3010" spans="1:10">
      <c r="A3010" t="s">
        <v>4</v>
      </c>
      <c r="B3010" s="4" t="s">
        <v>5</v>
      </c>
      <c r="C3010" s="4" t="s">
        <v>7</v>
      </c>
      <c r="D3010" s="33" t="s">
        <v>78</v>
      </c>
      <c r="E3010" s="4" t="s">
        <v>5</v>
      </c>
      <c r="F3010" s="4" t="s">
        <v>7</v>
      </c>
      <c r="G3010" s="4" t="s">
        <v>11</v>
      </c>
      <c r="H3010" s="33" t="s">
        <v>79</v>
      </c>
      <c r="I3010" s="4" t="s">
        <v>7</v>
      </c>
      <c r="J3010" s="4" t="s">
        <v>12</v>
      </c>
    </row>
    <row r="3011" spans="1:10">
      <c r="A3011" t="n">
        <v>32076</v>
      </c>
      <c r="B3011" s="10" t="n">
        <v>5</v>
      </c>
      <c r="C3011" s="7" t="n">
        <v>28</v>
      </c>
      <c r="D3011" s="33" t="s">
        <v>3</v>
      </c>
      <c r="E3011" s="34" t="n">
        <v>64</v>
      </c>
      <c r="F3011" s="7" t="n">
        <v>5</v>
      </c>
      <c r="G3011" s="7" t="n">
        <v>8</v>
      </c>
      <c r="H3011" s="33" t="s">
        <v>3</v>
      </c>
      <c r="I3011" s="7" t="n">
        <v>1</v>
      </c>
      <c r="J3011" s="11" t="n">
        <f t="normal" ca="1">A3021</f>
        <v>0</v>
      </c>
    </row>
    <row r="3012" spans="1:10">
      <c r="A3012" t="s">
        <v>4</v>
      </c>
      <c r="B3012" s="4" t="s">
        <v>5</v>
      </c>
      <c r="C3012" s="4" t="s">
        <v>7</v>
      </c>
      <c r="D3012" s="4" t="s">
        <v>11</v>
      </c>
      <c r="E3012" s="4" t="s">
        <v>8</v>
      </c>
    </row>
    <row r="3013" spans="1:10">
      <c r="A3013" t="n">
        <v>32087</v>
      </c>
      <c r="B3013" s="26" t="n">
        <v>51</v>
      </c>
      <c r="C3013" s="7" t="n">
        <v>4</v>
      </c>
      <c r="D3013" s="7" t="n">
        <v>8</v>
      </c>
      <c r="E3013" s="7" t="s">
        <v>262</v>
      </c>
    </row>
    <row r="3014" spans="1:10">
      <c r="A3014" t="s">
        <v>4</v>
      </c>
      <c r="B3014" s="4" t="s">
        <v>5</v>
      </c>
      <c r="C3014" s="4" t="s">
        <v>11</v>
      </c>
    </row>
    <row r="3015" spans="1:10">
      <c r="A3015" t="n">
        <v>32101</v>
      </c>
      <c r="B3015" s="24" t="n">
        <v>16</v>
      </c>
      <c r="C3015" s="7" t="n">
        <v>0</v>
      </c>
    </row>
    <row r="3016" spans="1:10">
      <c r="A3016" t="s">
        <v>4</v>
      </c>
      <c r="B3016" s="4" t="s">
        <v>5</v>
      </c>
      <c r="C3016" s="4" t="s">
        <v>11</v>
      </c>
      <c r="D3016" s="4" t="s">
        <v>7</v>
      </c>
      <c r="E3016" s="4" t="s">
        <v>15</v>
      </c>
      <c r="F3016" s="4" t="s">
        <v>36</v>
      </c>
      <c r="G3016" s="4" t="s">
        <v>7</v>
      </c>
      <c r="H3016" s="4" t="s">
        <v>7</v>
      </c>
    </row>
    <row r="3017" spans="1:10">
      <c r="A3017" t="n">
        <v>32104</v>
      </c>
      <c r="B3017" s="27" t="n">
        <v>26</v>
      </c>
      <c r="C3017" s="7" t="n">
        <v>8</v>
      </c>
      <c r="D3017" s="7" t="n">
        <v>17</v>
      </c>
      <c r="E3017" s="7" t="n">
        <v>61525</v>
      </c>
      <c r="F3017" s="7" t="s">
        <v>397</v>
      </c>
      <c r="G3017" s="7" t="n">
        <v>2</v>
      </c>
      <c r="H3017" s="7" t="n">
        <v>0</v>
      </c>
    </row>
    <row r="3018" spans="1:10">
      <c r="A3018" t="s">
        <v>4</v>
      </c>
      <c r="B3018" s="4" t="s">
        <v>5</v>
      </c>
    </row>
    <row r="3019" spans="1:10">
      <c r="A3019" t="n">
        <v>32188</v>
      </c>
      <c r="B3019" s="28" t="n">
        <v>28</v>
      </c>
    </row>
    <row r="3020" spans="1:10">
      <c r="A3020" t="s">
        <v>4</v>
      </c>
      <c r="B3020" s="4" t="s">
        <v>5</v>
      </c>
      <c r="C3020" s="4" t="s">
        <v>7</v>
      </c>
      <c r="D3020" s="33" t="s">
        <v>78</v>
      </c>
      <c r="E3020" s="4" t="s">
        <v>5</v>
      </c>
      <c r="F3020" s="4" t="s">
        <v>7</v>
      </c>
      <c r="G3020" s="4" t="s">
        <v>11</v>
      </c>
      <c r="H3020" s="33" t="s">
        <v>79</v>
      </c>
      <c r="I3020" s="4" t="s">
        <v>7</v>
      </c>
      <c r="J3020" s="4" t="s">
        <v>12</v>
      </c>
    </row>
    <row r="3021" spans="1:10">
      <c r="A3021" t="n">
        <v>32189</v>
      </c>
      <c r="B3021" s="10" t="n">
        <v>5</v>
      </c>
      <c r="C3021" s="7" t="n">
        <v>28</v>
      </c>
      <c r="D3021" s="33" t="s">
        <v>3</v>
      </c>
      <c r="E3021" s="34" t="n">
        <v>64</v>
      </c>
      <c r="F3021" s="7" t="n">
        <v>5</v>
      </c>
      <c r="G3021" s="7" t="n">
        <v>4</v>
      </c>
      <c r="H3021" s="33" t="s">
        <v>3</v>
      </c>
      <c r="I3021" s="7" t="n">
        <v>1</v>
      </c>
      <c r="J3021" s="11" t="n">
        <f t="normal" ca="1">A3031</f>
        <v>0</v>
      </c>
    </row>
    <row r="3022" spans="1:10">
      <c r="A3022" t="s">
        <v>4</v>
      </c>
      <c r="B3022" s="4" t="s">
        <v>5</v>
      </c>
      <c r="C3022" s="4" t="s">
        <v>7</v>
      </c>
      <c r="D3022" s="4" t="s">
        <v>11</v>
      </c>
      <c r="E3022" s="4" t="s">
        <v>8</v>
      </c>
    </row>
    <row r="3023" spans="1:10">
      <c r="A3023" t="n">
        <v>32200</v>
      </c>
      <c r="B3023" s="26" t="n">
        <v>51</v>
      </c>
      <c r="C3023" s="7" t="n">
        <v>4</v>
      </c>
      <c r="D3023" s="7" t="n">
        <v>4</v>
      </c>
      <c r="E3023" s="7" t="s">
        <v>268</v>
      </c>
    </row>
    <row r="3024" spans="1:10">
      <c r="A3024" t="s">
        <v>4</v>
      </c>
      <c r="B3024" s="4" t="s">
        <v>5</v>
      </c>
      <c r="C3024" s="4" t="s">
        <v>11</v>
      </c>
    </row>
    <row r="3025" spans="1:10">
      <c r="A3025" t="n">
        <v>32213</v>
      </c>
      <c r="B3025" s="24" t="n">
        <v>16</v>
      </c>
      <c r="C3025" s="7" t="n">
        <v>0</v>
      </c>
    </row>
    <row r="3026" spans="1:10">
      <c r="A3026" t="s">
        <v>4</v>
      </c>
      <c r="B3026" s="4" t="s">
        <v>5</v>
      </c>
      <c r="C3026" s="4" t="s">
        <v>11</v>
      </c>
      <c r="D3026" s="4" t="s">
        <v>7</v>
      </c>
      <c r="E3026" s="4" t="s">
        <v>15</v>
      </c>
      <c r="F3026" s="4" t="s">
        <v>36</v>
      </c>
      <c r="G3026" s="4" t="s">
        <v>7</v>
      </c>
      <c r="H3026" s="4" t="s">
        <v>7</v>
      </c>
    </row>
    <row r="3027" spans="1:10">
      <c r="A3027" t="n">
        <v>32216</v>
      </c>
      <c r="B3027" s="27" t="n">
        <v>26</v>
      </c>
      <c r="C3027" s="7" t="n">
        <v>4</v>
      </c>
      <c r="D3027" s="7" t="n">
        <v>17</v>
      </c>
      <c r="E3027" s="7" t="n">
        <v>61526</v>
      </c>
      <c r="F3027" s="7" t="s">
        <v>398</v>
      </c>
      <c r="G3027" s="7" t="n">
        <v>2</v>
      </c>
      <c r="H3027" s="7" t="n">
        <v>0</v>
      </c>
    </row>
    <row r="3028" spans="1:10">
      <c r="A3028" t="s">
        <v>4</v>
      </c>
      <c r="B3028" s="4" t="s">
        <v>5</v>
      </c>
    </row>
    <row r="3029" spans="1:10">
      <c r="A3029" t="n">
        <v>32283</v>
      </c>
      <c r="B3029" s="28" t="n">
        <v>28</v>
      </c>
    </row>
    <row r="3030" spans="1:10">
      <c r="A3030" t="s">
        <v>4</v>
      </c>
      <c r="B3030" s="4" t="s">
        <v>5</v>
      </c>
      <c r="C3030" s="4" t="s">
        <v>7</v>
      </c>
      <c r="D3030" s="33" t="s">
        <v>78</v>
      </c>
      <c r="E3030" s="4" t="s">
        <v>5</v>
      </c>
      <c r="F3030" s="4" t="s">
        <v>7</v>
      </c>
      <c r="G3030" s="4" t="s">
        <v>11</v>
      </c>
      <c r="H3030" s="33" t="s">
        <v>79</v>
      </c>
      <c r="I3030" s="4" t="s">
        <v>7</v>
      </c>
      <c r="J3030" s="4" t="s">
        <v>12</v>
      </c>
    </row>
    <row r="3031" spans="1:10">
      <c r="A3031" t="n">
        <v>32284</v>
      </c>
      <c r="B3031" s="10" t="n">
        <v>5</v>
      </c>
      <c r="C3031" s="7" t="n">
        <v>28</v>
      </c>
      <c r="D3031" s="33" t="s">
        <v>3</v>
      </c>
      <c r="E3031" s="34" t="n">
        <v>64</v>
      </c>
      <c r="F3031" s="7" t="n">
        <v>5</v>
      </c>
      <c r="G3031" s="7" t="n">
        <v>7</v>
      </c>
      <c r="H3031" s="33" t="s">
        <v>3</v>
      </c>
      <c r="I3031" s="7" t="n">
        <v>1</v>
      </c>
      <c r="J3031" s="11" t="n">
        <f t="normal" ca="1">A3041</f>
        <v>0</v>
      </c>
    </row>
    <row r="3032" spans="1:10">
      <c r="A3032" t="s">
        <v>4</v>
      </c>
      <c r="B3032" s="4" t="s">
        <v>5</v>
      </c>
      <c r="C3032" s="4" t="s">
        <v>7</v>
      </c>
      <c r="D3032" s="4" t="s">
        <v>11</v>
      </c>
      <c r="E3032" s="4" t="s">
        <v>8</v>
      </c>
    </row>
    <row r="3033" spans="1:10">
      <c r="A3033" t="n">
        <v>32295</v>
      </c>
      <c r="B3033" s="26" t="n">
        <v>51</v>
      </c>
      <c r="C3033" s="7" t="n">
        <v>4</v>
      </c>
      <c r="D3033" s="7" t="n">
        <v>7</v>
      </c>
      <c r="E3033" s="7" t="s">
        <v>347</v>
      </c>
    </row>
    <row r="3034" spans="1:10">
      <c r="A3034" t="s">
        <v>4</v>
      </c>
      <c r="B3034" s="4" t="s">
        <v>5</v>
      </c>
      <c r="C3034" s="4" t="s">
        <v>11</v>
      </c>
    </row>
    <row r="3035" spans="1:10">
      <c r="A3035" t="n">
        <v>32308</v>
      </c>
      <c r="B3035" s="24" t="n">
        <v>16</v>
      </c>
      <c r="C3035" s="7" t="n">
        <v>0</v>
      </c>
    </row>
    <row r="3036" spans="1:10">
      <c r="A3036" t="s">
        <v>4</v>
      </c>
      <c r="B3036" s="4" t="s">
        <v>5</v>
      </c>
      <c r="C3036" s="4" t="s">
        <v>11</v>
      </c>
      <c r="D3036" s="4" t="s">
        <v>7</v>
      </c>
      <c r="E3036" s="4" t="s">
        <v>15</v>
      </c>
      <c r="F3036" s="4" t="s">
        <v>36</v>
      </c>
      <c r="G3036" s="4" t="s">
        <v>7</v>
      </c>
      <c r="H3036" s="4" t="s">
        <v>7</v>
      </c>
    </row>
    <row r="3037" spans="1:10">
      <c r="A3037" t="n">
        <v>32311</v>
      </c>
      <c r="B3037" s="27" t="n">
        <v>26</v>
      </c>
      <c r="C3037" s="7" t="n">
        <v>7</v>
      </c>
      <c r="D3037" s="7" t="n">
        <v>17</v>
      </c>
      <c r="E3037" s="7" t="n">
        <v>61527</v>
      </c>
      <c r="F3037" s="7" t="s">
        <v>399</v>
      </c>
      <c r="G3037" s="7" t="n">
        <v>2</v>
      </c>
      <c r="H3037" s="7" t="n">
        <v>0</v>
      </c>
    </row>
    <row r="3038" spans="1:10">
      <c r="A3038" t="s">
        <v>4</v>
      </c>
      <c r="B3038" s="4" t="s">
        <v>5</v>
      </c>
    </row>
    <row r="3039" spans="1:10">
      <c r="A3039" t="n">
        <v>32372</v>
      </c>
      <c r="B3039" s="28" t="n">
        <v>28</v>
      </c>
    </row>
    <row r="3040" spans="1:10">
      <c r="A3040" t="s">
        <v>4</v>
      </c>
      <c r="B3040" s="4" t="s">
        <v>5</v>
      </c>
      <c r="C3040" s="4" t="s">
        <v>7</v>
      </c>
      <c r="D3040" s="33" t="s">
        <v>78</v>
      </c>
      <c r="E3040" s="4" t="s">
        <v>5</v>
      </c>
      <c r="F3040" s="4" t="s">
        <v>7</v>
      </c>
      <c r="G3040" s="4" t="s">
        <v>11</v>
      </c>
      <c r="H3040" s="33" t="s">
        <v>79</v>
      </c>
      <c r="I3040" s="4" t="s">
        <v>7</v>
      </c>
      <c r="J3040" s="4" t="s">
        <v>12</v>
      </c>
    </row>
    <row r="3041" spans="1:10">
      <c r="A3041" t="n">
        <v>32373</v>
      </c>
      <c r="B3041" s="10" t="n">
        <v>5</v>
      </c>
      <c r="C3041" s="7" t="n">
        <v>28</v>
      </c>
      <c r="D3041" s="33" t="s">
        <v>3</v>
      </c>
      <c r="E3041" s="34" t="n">
        <v>64</v>
      </c>
      <c r="F3041" s="7" t="n">
        <v>5</v>
      </c>
      <c r="G3041" s="7" t="n">
        <v>9</v>
      </c>
      <c r="H3041" s="33" t="s">
        <v>3</v>
      </c>
      <c r="I3041" s="7" t="n">
        <v>1</v>
      </c>
      <c r="J3041" s="11" t="n">
        <f t="normal" ca="1">A3051</f>
        <v>0</v>
      </c>
    </row>
    <row r="3042" spans="1:10">
      <c r="A3042" t="s">
        <v>4</v>
      </c>
      <c r="B3042" s="4" t="s">
        <v>5</v>
      </c>
      <c r="C3042" s="4" t="s">
        <v>7</v>
      </c>
      <c r="D3042" s="4" t="s">
        <v>11</v>
      </c>
      <c r="E3042" s="4" t="s">
        <v>8</v>
      </c>
    </row>
    <row r="3043" spans="1:10">
      <c r="A3043" t="n">
        <v>32384</v>
      </c>
      <c r="B3043" s="26" t="n">
        <v>51</v>
      </c>
      <c r="C3043" s="7" t="n">
        <v>4</v>
      </c>
      <c r="D3043" s="7" t="n">
        <v>9</v>
      </c>
      <c r="E3043" s="7" t="s">
        <v>274</v>
      </c>
    </row>
    <row r="3044" spans="1:10">
      <c r="A3044" t="s">
        <v>4</v>
      </c>
      <c r="B3044" s="4" t="s">
        <v>5</v>
      </c>
      <c r="C3044" s="4" t="s">
        <v>11</v>
      </c>
    </row>
    <row r="3045" spans="1:10">
      <c r="A3045" t="n">
        <v>32398</v>
      </c>
      <c r="B3045" s="24" t="n">
        <v>16</v>
      </c>
      <c r="C3045" s="7" t="n">
        <v>0</v>
      </c>
    </row>
    <row r="3046" spans="1:10">
      <c r="A3046" t="s">
        <v>4</v>
      </c>
      <c r="B3046" s="4" t="s">
        <v>5</v>
      </c>
      <c r="C3046" s="4" t="s">
        <v>11</v>
      </c>
      <c r="D3046" s="4" t="s">
        <v>7</v>
      </c>
      <c r="E3046" s="4" t="s">
        <v>15</v>
      </c>
      <c r="F3046" s="4" t="s">
        <v>36</v>
      </c>
      <c r="G3046" s="4" t="s">
        <v>7</v>
      </c>
      <c r="H3046" s="4" t="s">
        <v>7</v>
      </c>
    </row>
    <row r="3047" spans="1:10">
      <c r="A3047" t="n">
        <v>32401</v>
      </c>
      <c r="B3047" s="27" t="n">
        <v>26</v>
      </c>
      <c r="C3047" s="7" t="n">
        <v>9</v>
      </c>
      <c r="D3047" s="7" t="n">
        <v>17</v>
      </c>
      <c r="E3047" s="7" t="n">
        <v>61528</v>
      </c>
      <c r="F3047" s="7" t="s">
        <v>400</v>
      </c>
      <c r="G3047" s="7" t="n">
        <v>2</v>
      </c>
      <c r="H3047" s="7" t="n">
        <v>0</v>
      </c>
    </row>
    <row r="3048" spans="1:10">
      <c r="A3048" t="s">
        <v>4</v>
      </c>
      <c r="B3048" s="4" t="s">
        <v>5</v>
      </c>
    </row>
    <row r="3049" spans="1:10">
      <c r="A3049" t="n">
        <v>32506</v>
      </c>
      <c r="B3049" s="28" t="n">
        <v>28</v>
      </c>
    </row>
    <row r="3050" spans="1:10">
      <c r="A3050" t="s">
        <v>4</v>
      </c>
      <c r="B3050" s="4" t="s">
        <v>5</v>
      </c>
      <c r="C3050" s="4" t="s">
        <v>7</v>
      </c>
      <c r="D3050" s="33" t="s">
        <v>78</v>
      </c>
      <c r="E3050" s="4" t="s">
        <v>5</v>
      </c>
      <c r="F3050" s="4" t="s">
        <v>7</v>
      </c>
      <c r="G3050" s="4" t="s">
        <v>11</v>
      </c>
      <c r="H3050" s="33" t="s">
        <v>79</v>
      </c>
      <c r="I3050" s="4" t="s">
        <v>7</v>
      </c>
      <c r="J3050" s="4" t="s">
        <v>12</v>
      </c>
    </row>
    <row r="3051" spans="1:10">
      <c r="A3051" t="n">
        <v>32507</v>
      </c>
      <c r="B3051" s="10" t="n">
        <v>5</v>
      </c>
      <c r="C3051" s="7" t="n">
        <v>28</v>
      </c>
      <c r="D3051" s="33" t="s">
        <v>3</v>
      </c>
      <c r="E3051" s="34" t="n">
        <v>64</v>
      </c>
      <c r="F3051" s="7" t="n">
        <v>5</v>
      </c>
      <c r="G3051" s="7" t="n">
        <v>16</v>
      </c>
      <c r="H3051" s="33" t="s">
        <v>3</v>
      </c>
      <c r="I3051" s="7" t="n">
        <v>1</v>
      </c>
      <c r="J3051" s="11" t="n">
        <f t="normal" ca="1">A3063</f>
        <v>0</v>
      </c>
    </row>
    <row r="3052" spans="1:10">
      <c r="A3052" t="s">
        <v>4</v>
      </c>
      <c r="B3052" s="4" t="s">
        <v>5</v>
      </c>
      <c r="C3052" s="4" t="s">
        <v>7</v>
      </c>
      <c r="D3052" s="4" t="s">
        <v>11</v>
      </c>
      <c r="E3052" s="4" t="s">
        <v>8</v>
      </c>
    </row>
    <row r="3053" spans="1:10">
      <c r="A3053" t="n">
        <v>32518</v>
      </c>
      <c r="B3053" s="26" t="n">
        <v>51</v>
      </c>
      <c r="C3053" s="7" t="n">
        <v>4</v>
      </c>
      <c r="D3053" s="7" t="n">
        <v>16</v>
      </c>
      <c r="E3053" s="7" t="s">
        <v>274</v>
      </c>
    </row>
    <row r="3054" spans="1:10">
      <c r="A3054" t="s">
        <v>4</v>
      </c>
      <c r="B3054" s="4" t="s">
        <v>5</v>
      </c>
      <c r="C3054" s="4" t="s">
        <v>11</v>
      </c>
    </row>
    <row r="3055" spans="1:10">
      <c r="A3055" t="n">
        <v>32532</v>
      </c>
      <c r="B3055" s="24" t="n">
        <v>16</v>
      </c>
      <c r="C3055" s="7" t="n">
        <v>0</v>
      </c>
    </row>
    <row r="3056" spans="1:10">
      <c r="A3056" t="s">
        <v>4</v>
      </c>
      <c r="B3056" s="4" t="s">
        <v>5</v>
      </c>
      <c r="C3056" s="4" t="s">
        <v>11</v>
      </c>
      <c r="D3056" s="4" t="s">
        <v>7</v>
      </c>
      <c r="E3056" s="4" t="s">
        <v>15</v>
      </c>
      <c r="F3056" s="4" t="s">
        <v>36</v>
      </c>
      <c r="G3056" s="4" t="s">
        <v>7</v>
      </c>
      <c r="H3056" s="4" t="s">
        <v>7</v>
      </c>
      <c r="I3056" s="4" t="s">
        <v>7</v>
      </c>
      <c r="J3056" s="4" t="s">
        <v>15</v>
      </c>
      <c r="K3056" s="4" t="s">
        <v>36</v>
      </c>
      <c r="L3056" s="4" t="s">
        <v>7</v>
      </c>
      <c r="M3056" s="4" t="s">
        <v>7</v>
      </c>
    </row>
    <row r="3057" spans="1:13">
      <c r="A3057" t="n">
        <v>32535</v>
      </c>
      <c r="B3057" s="27" t="n">
        <v>26</v>
      </c>
      <c r="C3057" s="7" t="n">
        <v>16</v>
      </c>
      <c r="D3057" s="7" t="n">
        <v>17</v>
      </c>
      <c r="E3057" s="7" t="n">
        <v>61529</v>
      </c>
      <c r="F3057" s="7" t="s">
        <v>401</v>
      </c>
      <c r="G3057" s="7" t="n">
        <v>2</v>
      </c>
      <c r="H3057" s="7" t="n">
        <v>3</v>
      </c>
      <c r="I3057" s="7" t="n">
        <v>17</v>
      </c>
      <c r="J3057" s="7" t="n">
        <v>61530</v>
      </c>
      <c r="K3057" s="7" t="s">
        <v>402</v>
      </c>
      <c r="L3057" s="7" t="n">
        <v>2</v>
      </c>
      <c r="M3057" s="7" t="n">
        <v>0</v>
      </c>
    </row>
    <row r="3058" spans="1:13">
      <c r="A3058" t="s">
        <v>4</v>
      </c>
      <c r="B3058" s="4" t="s">
        <v>5</v>
      </c>
    </row>
    <row r="3059" spans="1:13">
      <c r="A3059" t="n">
        <v>32745</v>
      </c>
      <c r="B3059" s="28" t="n">
        <v>28</v>
      </c>
    </row>
    <row r="3060" spans="1:13">
      <c r="A3060" t="s">
        <v>4</v>
      </c>
      <c r="B3060" s="4" t="s">
        <v>5</v>
      </c>
      <c r="C3060" s="4" t="s">
        <v>12</v>
      </c>
    </row>
    <row r="3061" spans="1:13">
      <c r="A3061" t="n">
        <v>32746</v>
      </c>
      <c r="B3061" s="16" t="n">
        <v>3</v>
      </c>
      <c r="C3061" s="11" t="n">
        <f t="normal" ca="1">A3085</f>
        <v>0</v>
      </c>
    </row>
    <row r="3062" spans="1:13">
      <c r="A3062" t="s">
        <v>4</v>
      </c>
      <c r="B3062" s="4" t="s">
        <v>5</v>
      </c>
      <c r="C3062" s="4" t="s">
        <v>7</v>
      </c>
      <c r="D3062" s="33" t="s">
        <v>78</v>
      </c>
      <c r="E3062" s="4" t="s">
        <v>5</v>
      </c>
      <c r="F3062" s="4" t="s">
        <v>7</v>
      </c>
      <c r="G3062" s="4" t="s">
        <v>11</v>
      </c>
      <c r="H3062" s="33" t="s">
        <v>79</v>
      </c>
      <c r="I3062" s="4" t="s">
        <v>7</v>
      </c>
      <c r="J3062" s="4" t="s">
        <v>12</v>
      </c>
    </row>
    <row r="3063" spans="1:13">
      <c r="A3063" t="n">
        <v>32751</v>
      </c>
      <c r="B3063" s="10" t="n">
        <v>5</v>
      </c>
      <c r="C3063" s="7" t="n">
        <v>28</v>
      </c>
      <c r="D3063" s="33" t="s">
        <v>3</v>
      </c>
      <c r="E3063" s="34" t="n">
        <v>64</v>
      </c>
      <c r="F3063" s="7" t="n">
        <v>5</v>
      </c>
      <c r="G3063" s="7" t="n">
        <v>15</v>
      </c>
      <c r="H3063" s="33" t="s">
        <v>3</v>
      </c>
      <c r="I3063" s="7" t="n">
        <v>1</v>
      </c>
      <c r="J3063" s="11" t="n">
        <f t="normal" ca="1">A3075</f>
        <v>0</v>
      </c>
    </row>
    <row r="3064" spans="1:13">
      <c r="A3064" t="s">
        <v>4</v>
      </c>
      <c r="B3064" s="4" t="s">
        <v>5</v>
      </c>
      <c r="C3064" s="4" t="s">
        <v>7</v>
      </c>
      <c r="D3064" s="4" t="s">
        <v>11</v>
      </c>
      <c r="E3064" s="4" t="s">
        <v>8</v>
      </c>
    </row>
    <row r="3065" spans="1:13">
      <c r="A3065" t="n">
        <v>32762</v>
      </c>
      <c r="B3065" s="26" t="n">
        <v>51</v>
      </c>
      <c r="C3065" s="7" t="n">
        <v>4</v>
      </c>
      <c r="D3065" s="7" t="n">
        <v>15</v>
      </c>
      <c r="E3065" s="7" t="s">
        <v>262</v>
      </c>
    </row>
    <row r="3066" spans="1:13">
      <c r="A3066" t="s">
        <v>4</v>
      </c>
      <c r="B3066" s="4" t="s">
        <v>5</v>
      </c>
      <c r="C3066" s="4" t="s">
        <v>11</v>
      </c>
    </row>
    <row r="3067" spans="1:13">
      <c r="A3067" t="n">
        <v>32776</v>
      </c>
      <c r="B3067" s="24" t="n">
        <v>16</v>
      </c>
      <c r="C3067" s="7" t="n">
        <v>0</v>
      </c>
    </row>
    <row r="3068" spans="1:13">
      <c r="A3068" t="s">
        <v>4</v>
      </c>
      <c r="B3068" s="4" t="s">
        <v>5</v>
      </c>
      <c r="C3068" s="4" t="s">
        <v>11</v>
      </c>
      <c r="D3068" s="4" t="s">
        <v>7</v>
      </c>
      <c r="E3068" s="4" t="s">
        <v>15</v>
      </c>
      <c r="F3068" s="4" t="s">
        <v>36</v>
      </c>
      <c r="G3068" s="4" t="s">
        <v>7</v>
      </c>
      <c r="H3068" s="4" t="s">
        <v>7</v>
      </c>
      <c r="I3068" s="4" t="s">
        <v>7</v>
      </c>
      <c r="J3068" s="4" t="s">
        <v>15</v>
      </c>
      <c r="K3068" s="4" t="s">
        <v>36</v>
      </c>
      <c r="L3068" s="4" t="s">
        <v>7</v>
      </c>
      <c r="M3068" s="4" t="s">
        <v>7</v>
      </c>
    </row>
    <row r="3069" spans="1:13">
      <c r="A3069" t="n">
        <v>32779</v>
      </c>
      <c r="B3069" s="27" t="n">
        <v>26</v>
      </c>
      <c r="C3069" s="7" t="n">
        <v>15</v>
      </c>
      <c r="D3069" s="7" t="n">
        <v>17</v>
      </c>
      <c r="E3069" s="7" t="n">
        <v>61531</v>
      </c>
      <c r="F3069" s="7" t="s">
        <v>403</v>
      </c>
      <c r="G3069" s="7" t="n">
        <v>2</v>
      </c>
      <c r="H3069" s="7" t="n">
        <v>3</v>
      </c>
      <c r="I3069" s="7" t="n">
        <v>17</v>
      </c>
      <c r="J3069" s="7" t="n">
        <v>61532</v>
      </c>
      <c r="K3069" s="7" t="s">
        <v>404</v>
      </c>
      <c r="L3069" s="7" t="n">
        <v>2</v>
      </c>
      <c r="M3069" s="7" t="n">
        <v>0</v>
      </c>
    </row>
    <row r="3070" spans="1:13">
      <c r="A3070" t="s">
        <v>4</v>
      </c>
      <c r="B3070" s="4" t="s">
        <v>5</v>
      </c>
    </row>
    <row r="3071" spans="1:13">
      <c r="A3071" t="n">
        <v>33013</v>
      </c>
      <c r="B3071" s="28" t="n">
        <v>28</v>
      </c>
    </row>
    <row r="3072" spans="1:13">
      <c r="A3072" t="s">
        <v>4</v>
      </c>
      <c r="B3072" s="4" t="s">
        <v>5</v>
      </c>
      <c r="C3072" s="4" t="s">
        <v>12</v>
      </c>
    </row>
    <row r="3073" spans="1:13">
      <c r="A3073" t="n">
        <v>33014</v>
      </c>
      <c r="B3073" s="16" t="n">
        <v>3</v>
      </c>
      <c r="C3073" s="11" t="n">
        <f t="normal" ca="1">A3085</f>
        <v>0</v>
      </c>
    </row>
    <row r="3074" spans="1:13">
      <c r="A3074" t="s">
        <v>4</v>
      </c>
      <c r="B3074" s="4" t="s">
        <v>5</v>
      </c>
      <c r="C3074" s="4" t="s">
        <v>7</v>
      </c>
      <c r="D3074" s="33" t="s">
        <v>78</v>
      </c>
      <c r="E3074" s="4" t="s">
        <v>5</v>
      </c>
      <c r="F3074" s="4" t="s">
        <v>7</v>
      </c>
      <c r="G3074" s="4" t="s">
        <v>11</v>
      </c>
      <c r="H3074" s="33" t="s">
        <v>79</v>
      </c>
      <c r="I3074" s="4" t="s">
        <v>7</v>
      </c>
      <c r="J3074" s="4" t="s">
        <v>12</v>
      </c>
    </row>
    <row r="3075" spans="1:13">
      <c r="A3075" t="n">
        <v>33019</v>
      </c>
      <c r="B3075" s="10" t="n">
        <v>5</v>
      </c>
      <c r="C3075" s="7" t="n">
        <v>28</v>
      </c>
      <c r="D3075" s="33" t="s">
        <v>3</v>
      </c>
      <c r="E3075" s="34" t="n">
        <v>64</v>
      </c>
      <c r="F3075" s="7" t="n">
        <v>5</v>
      </c>
      <c r="G3075" s="7" t="n">
        <v>14</v>
      </c>
      <c r="H3075" s="33" t="s">
        <v>3</v>
      </c>
      <c r="I3075" s="7" t="n">
        <v>1</v>
      </c>
      <c r="J3075" s="11" t="n">
        <f t="normal" ca="1">A3085</f>
        <v>0</v>
      </c>
    </row>
    <row r="3076" spans="1:13">
      <c r="A3076" t="s">
        <v>4</v>
      </c>
      <c r="B3076" s="4" t="s">
        <v>5</v>
      </c>
      <c r="C3076" s="4" t="s">
        <v>7</v>
      </c>
      <c r="D3076" s="4" t="s">
        <v>11</v>
      </c>
      <c r="E3076" s="4" t="s">
        <v>8</v>
      </c>
    </row>
    <row r="3077" spans="1:13">
      <c r="A3077" t="n">
        <v>33030</v>
      </c>
      <c r="B3077" s="26" t="n">
        <v>51</v>
      </c>
      <c r="C3077" s="7" t="n">
        <v>4</v>
      </c>
      <c r="D3077" s="7" t="n">
        <v>14</v>
      </c>
      <c r="E3077" s="7" t="s">
        <v>256</v>
      </c>
    </row>
    <row r="3078" spans="1:13">
      <c r="A3078" t="s">
        <v>4</v>
      </c>
      <c r="B3078" s="4" t="s">
        <v>5</v>
      </c>
      <c r="C3078" s="4" t="s">
        <v>11</v>
      </c>
    </row>
    <row r="3079" spans="1:13">
      <c r="A3079" t="n">
        <v>33044</v>
      </c>
      <c r="B3079" s="24" t="n">
        <v>16</v>
      </c>
      <c r="C3079" s="7" t="n">
        <v>0</v>
      </c>
    </row>
    <row r="3080" spans="1:13">
      <c r="A3080" t="s">
        <v>4</v>
      </c>
      <c r="B3080" s="4" t="s">
        <v>5</v>
      </c>
      <c r="C3080" s="4" t="s">
        <v>11</v>
      </c>
      <c r="D3080" s="4" t="s">
        <v>7</v>
      </c>
      <c r="E3080" s="4" t="s">
        <v>15</v>
      </c>
      <c r="F3080" s="4" t="s">
        <v>36</v>
      </c>
      <c r="G3080" s="4" t="s">
        <v>7</v>
      </c>
      <c r="H3080" s="4" t="s">
        <v>7</v>
      </c>
      <c r="I3080" s="4" t="s">
        <v>7</v>
      </c>
      <c r="J3080" s="4" t="s">
        <v>15</v>
      </c>
      <c r="K3080" s="4" t="s">
        <v>36</v>
      </c>
      <c r="L3080" s="4" t="s">
        <v>7</v>
      </c>
      <c r="M3080" s="4" t="s">
        <v>7</v>
      </c>
    </row>
    <row r="3081" spans="1:13">
      <c r="A3081" t="n">
        <v>33047</v>
      </c>
      <c r="B3081" s="27" t="n">
        <v>26</v>
      </c>
      <c r="C3081" s="7" t="n">
        <v>14</v>
      </c>
      <c r="D3081" s="7" t="n">
        <v>17</v>
      </c>
      <c r="E3081" s="7" t="n">
        <v>61533</v>
      </c>
      <c r="F3081" s="7" t="s">
        <v>403</v>
      </c>
      <c r="G3081" s="7" t="n">
        <v>2</v>
      </c>
      <c r="H3081" s="7" t="n">
        <v>3</v>
      </c>
      <c r="I3081" s="7" t="n">
        <v>17</v>
      </c>
      <c r="J3081" s="7" t="n">
        <v>61534</v>
      </c>
      <c r="K3081" s="7" t="s">
        <v>405</v>
      </c>
      <c r="L3081" s="7" t="n">
        <v>2</v>
      </c>
      <c r="M3081" s="7" t="n">
        <v>0</v>
      </c>
    </row>
    <row r="3082" spans="1:13">
      <c r="A3082" t="s">
        <v>4</v>
      </c>
      <c r="B3082" s="4" t="s">
        <v>5</v>
      </c>
    </row>
    <row r="3083" spans="1:13">
      <c r="A3083" t="n">
        <v>33274</v>
      </c>
      <c r="B3083" s="28" t="n">
        <v>28</v>
      </c>
    </row>
    <row r="3084" spans="1:13">
      <c r="A3084" t="s">
        <v>4</v>
      </c>
      <c r="B3084" s="4" t="s">
        <v>5</v>
      </c>
      <c r="C3084" s="4" t="s">
        <v>7</v>
      </c>
      <c r="D3084" s="4" t="s">
        <v>11</v>
      </c>
      <c r="E3084" s="4" t="s">
        <v>8</v>
      </c>
    </row>
    <row r="3085" spans="1:13">
      <c r="A3085" t="n">
        <v>33275</v>
      </c>
      <c r="B3085" s="26" t="n">
        <v>51</v>
      </c>
      <c r="C3085" s="7" t="n">
        <v>4</v>
      </c>
      <c r="D3085" s="7" t="n">
        <v>0</v>
      </c>
      <c r="E3085" s="7" t="s">
        <v>262</v>
      </c>
    </row>
    <row r="3086" spans="1:13">
      <c r="A3086" t="s">
        <v>4</v>
      </c>
      <c r="B3086" s="4" t="s">
        <v>5</v>
      </c>
      <c r="C3086" s="4" t="s">
        <v>11</v>
      </c>
    </row>
    <row r="3087" spans="1:13">
      <c r="A3087" t="n">
        <v>33289</v>
      </c>
      <c r="B3087" s="24" t="n">
        <v>16</v>
      </c>
      <c r="C3087" s="7" t="n">
        <v>0</v>
      </c>
    </row>
    <row r="3088" spans="1:13">
      <c r="A3088" t="s">
        <v>4</v>
      </c>
      <c r="B3088" s="4" t="s">
        <v>5</v>
      </c>
      <c r="C3088" s="4" t="s">
        <v>11</v>
      </c>
      <c r="D3088" s="4" t="s">
        <v>7</v>
      </c>
      <c r="E3088" s="4" t="s">
        <v>15</v>
      </c>
      <c r="F3088" s="4" t="s">
        <v>36</v>
      </c>
      <c r="G3088" s="4" t="s">
        <v>7</v>
      </c>
      <c r="H3088" s="4" t="s">
        <v>7</v>
      </c>
      <c r="I3088" s="4" t="s">
        <v>7</v>
      </c>
      <c r="J3088" s="4" t="s">
        <v>15</v>
      </c>
      <c r="K3088" s="4" t="s">
        <v>36</v>
      </c>
      <c r="L3088" s="4" t="s">
        <v>7</v>
      </c>
      <c r="M3088" s="4" t="s">
        <v>7</v>
      </c>
    </row>
    <row r="3089" spans="1:13">
      <c r="A3089" t="n">
        <v>33292</v>
      </c>
      <c r="B3089" s="27" t="n">
        <v>26</v>
      </c>
      <c r="C3089" s="7" t="n">
        <v>0</v>
      </c>
      <c r="D3089" s="7" t="n">
        <v>17</v>
      </c>
      <c r="E3089" s="7" t="n">
        <v>61535</v>
      </c>
      <c r="F3089" s="7" t="s">
        <v>406</v>
      </c>
      <c r="G3089" s="7" t="n">
        <v>2</v>
      </c>
      <c r="H3089" s="7" t="n">
        <v>3</v>
      </c>
      <c r="I3089" s="7" t="n">
        <v>17</v>
      </c>
      <c r="J3089" s="7" t="n">
        <v>61536</v>
      </c>
      <c r="K3089" s="7" t="s">
        <v>407</v>
      </c>
      <c r="L3089" s="7" t="n">
        <v>2</v>
      </c>
      <c r="M3089" s="7" t="n">
        <v>0</v>
      </c>
    </row>
    <row r="3090" spans="1:13">
      <c r="A3090" t="s">
        <v>4</v>
      </c>
      <c r="B3090" s="4" t="s">
        <v>5</v>
      </c>
    </row>
    <row r="3091" spans="1:13">
      <c r="A3091" t="n">
        <v>33404</v>
      </c>
      <c r="B3091" s="28" t="n">
        <v>28</v>
      </c>
    </row>
    <row r="3092" spans="1:13">
      <c r="A3092" t="s">
        <v>4</v>
      </c>
      <c r="B3092" s="4" t="s">
        <v>5</v>
      </c>
      <c r="C3092" s="4" t="s">
        <v>11</v>
      </c>
      <c r="D3092" s="4" t="s">
        <v>7</v>
      </c>
    </row>
    <row r="3093" spans="1:13">
      <c r="A3093" t="n">
        <v>33405</v>
      </c>
      <c r="B3093" s="52" t="n">
        <v>89</v>
      </c>
      <c r="C3093" s="7" t="n">
        <v>65533</v>
      </c>
      <c r="D3093" s="7" t="n">
        <v>1</v>
      </c>
    </row>
    <row r="3094" spans="1:13">
      <c r="A3094" t="s">
        <v>4</v>
      </c>
      <c r="B3094" s="4" t="s">
        <v>5</v>
      </c>
      <c r="C3094" s="4" t="s">
        <v>7</v>
      </c>
      <c r="D3094" s="4" t="s">
        <v>11</v>
      </c>
      <c r="E3094" s="4" t="s">
        <v>13</v>
      </c>
    </row>
    <row r="3095" spans="1:13">
      <c r="A3095" t="n">
        <v>33409</v>
      </c>
      <c r="B3095" s="39" t="n">
        <v>58</v>
      </c>
      <c r="C3095" s="7" t="n">
        <v>101</v>
      </c>
      <c r="D3095" s="7" t="n">
        <v>300</v>
      </c>
      <c r="E3095" s="7" t="n">
        <v>1</v>
      </c>
    </row>
    <row r="3096" spans="1:13">
      <c r="A3096" t="s">
        <v>4</v>
      </c>
      <c r="B3096" s="4" t="s">
        <v>5</v>
      </c>
      <c r="C3096" s="4" t="s">
        <v>7</v>
      </c>
      <c r="D3096" s="4" t="s">
        <v>11</v>
      </c>
    </row>
    <row r="3097" spans="1:13">
      <c r="A3097" t="n">
        <v>33417</v>
      </c>
      <c r="B3097" s="39" t="n">
        <v>58</v>
      </c>
      <c r="C3097" s="7" t="n">
        <v>254</v>
      </c>
      <c r="D3097" s="7" t="n">
        <v>0</v>
      </c>
    </row>
    <row r="3098" spans="1:13">
      <c r="A3098" t="s">
        <v>4</v>
      </c>
      <c r="B3098" s="4" t="s">
        <v>5</v>
      </c>
      <c r="C3098" s="4" t="s">
        <v>7</v>
      </c>
      <c r="D3098" s="4" t="s">
        <v>7</v>
      </c>
      <c r="E3098" s="4" t="s">
        <v>13</v>
      </c>
      <c r="F3098" s="4" t="s">
        <v>13</v>
      </c>
      <c r="G3098" s="4" t="s">
        <v>13</v>
      </c>
      <c r="H3098" s="4" t="s">
        <v>11</v>
      </c>
    </row>
    <row r="3099" spans="1:13">
      <c r="A3099" t="n">
        <v>33421</v>
      </c>
      <c r="B3099" s="51" t="n">
        <v>45</v>
      </c>
      <c r="C3099" s="7" t="n">
        <v>2</v>
      </c>
      <c r="D3099" s="7" t="n">
        <v>3</v>
      </c>
      <c r="E3099" s="7" t="n">
        <v>0.850000023841858</v>
      </c>
      <c r="F3099" s="7" t="n">
        <v>1.49000000953674</v>
      </c>
      <c r="G3099" s="7" t="n">
        <v>2.0699999332428</v>
      </c>
      <c r="H3099" s="7" t="n">
        <v>0</v>
      </c>
    </row>
    <row r="3100" spans="1:13">
      <c r="A3100" t="s">
        <v>4</v>
      </c>
      <c r="B3100" s="4" t="s">
        <v>5</v>
      </c>
      <c r="C3100" s="4" t="s">
        <v>7</v>
      </c>
      <c r="D3100" s="4" t="s">
        <v>7</v>
      </c>
      <c r="E3100" s="4" t="s">
        <v>13</v>
      </c>
      <c r="F3100" s="4" t="s">
        <v>13</v>
      </c>
      <c r="G3100" s="4" t="s">
        <v>13</v>
      </c>
      <c r="H3100" s="4" t="s">
        <v>11</v>
      </c>
      <c r="I3100" s="4" t="s">
        <v>7</v>
      </c>
    </row>
    <row r="3101" spans="1:13">
      <c r="A3101" t="n">
        <v>33438</v>
      </c>
      <c r="B3101" s="51" t="n">
        <v>45</v>
      </c>
      <c r="C3101" s="7" t="n">
        <v>4</v>
      </c>
      <c r="D3101" s="7" t="n">
        <v>3</v>
      </c>
      <c r="E3101" s="7" t="n">
        <v>16.7900009155273</v>
      </c>
      <c r="F3101" s="7" t="n">
        <v>325.220001220703</v>
      </c>
      <c r="G3101" s="7" t="n">
        <v>0</v>
      </c>
      <c r="H3101" s="7" t="n">
        <v>0</v>
      </c>
      <c r="I3101" s="7" t="n">
        <v>0</v>
      </c>
    </row>
    <row r="3102" spans="1:13">
      <c r="A3102" t="s">
        <v>4</v>
      </c>
      <c r="B3102" s="4" t="s">
        <v>5</v>
      </c>
      <c r="C3102" s="4" t="s">
        <v>7</v>
      </c>
      <c r="D3102" s="4" t="s">
        <v>7</v>
      </c>
      <c r="E3102" s="4" t="s">
        <v>13</v>
      </c>
      <c r="F3102" s="4" t="s">
        <v>11</v>
      </c>
    </row>
    <row r="3103" spans="1:13">
      <c r="A3103" t="n">
        <v>33456</v>
      </c>
      <c r="B3103" s="51" t="n">
        <v>45</v>
      </c>
      <c r="C3103" s="7" t="n">
        <v>5</v>
      </c>
      <c r="D3103" s="7" t="n">
        <v>3</v>
      </c>
      <c r="E3103" s="7" t="n">
        <v>1.70000004768372</v>
      </c>
      <c r="F3103" s="7" t="n">
        <v>0</v>
      </c>
    </row>
    <row r="3104" spans="1:13">
      <c r="A3104" t="s">
        <v>4</v>
      </c>
      <c r="B3104" s="4" t="s">
        <v>5</v>
      </c>
      <c r="C3104" s="4" t="s">
        <v>7</v>
      </c>
      <c r="D3104" s="4" t="s">
        <v>7</v>
      </c>
      <c r="E3104" s="4" t="s">
        <v>13</v>
      </c>
      <c r="F3104" s="4" t="s">
        <v>11</v>
      </c>
    </row>
    <row r="3105" spans="1:13">
      <c r="A3105" t="n">
        <v>33465</v>
      </c>
      <c r="B3105" s="51" t="n">
        <v>45</v>
      </c>
      <c r="C3105" s="7" t="n">
        <v>11</v>
      </c>
      <c r="D3105" s="7" t="n">
        <v>3</v>
      </c>
      <c r="E3105" s="7" t="n">
        <v>36.2999992370605</v>
      </c>
      <c r="F3105" s="7" t="n">
        <v>0</v>
      </c>
    </row>
    <row r="3106" spans="1:13">
      <c r="A3106" t="s">
        <v>4</v>
      </c>
      <c r="B3106" s="4" t="s">
        <v>5</v>
      </c>
      <c r="C3106" s="4" t="s">
        <v>11</v>
      </c>
      <c r="D3106" s="4" t="s">
        <v>11</v>
      </c>
      <c r="E3106" s="4" t="s">
        <v>11</v>
      </c>
    </row>
    <row r="3107" spans="1:13">
      <c r="A3107" t="n">
        <v>33474</v>
      </c>
      <c r="B3107" s="31" t="n">
        <v>61</v>
      </c>
      <c r="C3107" s="7" t="n">
        <v>0</v>
      </c>
      <c r="D3107" s="7" t="n">
        <v>65533</v>
      </c>
      <c r="E3107" s="7" t="n">
        <v>0</v>
      </c>
    </row>
    <row r="3108" spans="1:13">
      <c r="A3108" t="s">
        <v>4</v>
      </c>
      <c r="B3108" s="4" t="s">
        <v>5</v>
      </c>
      <c r="C3108" s="4" t="s">
        <v>11</v>
      </c>
      <c r="D3108" s="4" t="s">
        <v>11</v>
      </c>
      <c r="E3108" s="4" t="s">
        <v>11</v>
      </c>
    </row>
    <row r="3109" spans="1:13">
      <c r="A3109" t="n">
        <v>33481</v>
      </c>
      <c r="B3109" s="31" t="n">
        <v>61</v>
      </c>
      <c r="C3109" s="7" t="n">
        <v>61489</v>
      </c>
      <c r="D3109" s="7" t="n">
        <v>0</v>
      </c>
      <c r="E3109" s="7" t="n">
        <v>0</v>
      </c>
    </row>
    <row r="3110" spans="1:13">
      <c r="A3110" t="s">
        <v>4</v>
      </c>
      <c r="B3110" s="4" t="s">
        <v>5</v>
      </c>
      <c r="C3110" s="4" t="s">
        <v>11</v>
      </c>
      <c r="D3110" s="4" t="s">
        <v>11</v>
      </c>
      <c r="E3110" s="4" t="s">
        <v>11</v>
      </c>
    </row>
    <row r="3111" spans="1:13">
      <c r="A3111" t="n">
        <v>33488</v>
      </c>
      <c r="B3111" s="31" t="n">
        <v>61</v>
      </c>
      <c r="C3111" s="7" t="n">
        <v>61490</v>
      </c>
      <c r="D3111" s="7" t="n">
        <v>0</v>
      </c>
      <c r="E3111" s="7" t="n">
        <v>0</v>
      </c>
    </row>
    <row r="3112" spans="1:13">
      <c r="A3112" t="s">
        <v>4</v>
      </c>
      <c r="B3112" s="4" t="s">
        <v>5</v>
      </c>
      <c r="C3112" s="4" t="s">
        <v>11</v>
      </c>
      <c r="D3112" s="4" t="s">
        <v>11</v>
      </c>
      <c r="E3112" s="4" t="s">
        <v>11</v>
      </c>
    </row>
    <row r="3113" spans="1:13">
      <c r="A3113" t="n">
        <v>33495</v>
      </c>
      <c r="B3113" s="31" t="n">
        <v>61</v>
      </c>
      <c r="C3113" s="7" t="n">
        <v>61488</v>
      </c>
      <c r="D3113" s="7" t="n">
        <v>0</v>
      </c>
      <c r="E3113" s="7" t="n">
        <v>0</v>
      </c>
    </row>
    <row r="3114" spans="1:13">
      <c r="A3114" t="s">
        <v>4</v>
      </c>
      <c r="B3114" s="4" t="s">
        <v>5</v>
      </c>
      <c r="C3114" s="4" t="s">
        <v>11</v>
      </c>
      <c r="D3114" s="4" t="s">
        <v>11</v>
      </c>
      <c r="E3114" s="4" t="s">
        <v>11</v>
      </c>
    </row>
    <row r="3115" spans="1:13">
      <c r="A3115" t="n">
        <v>33502</v>
      </c>
      <c r="B3115" s="31" t="n">
        <v>61</v>
      </c>
      <c r="C3115" s="7" t="n">
        <v>3</v>
      </c>
      <c r="D3115" s="7" t="n">
        <v>0</v>
      </c>
      <c r="E3115" s="7" t="n">
        <v>0</v>
      </c>
    </row>
    <row r="3116" spans="1:13">
      <c r="A3116" t="s">
        <v>4</v>
      </c>
      <c r="B3116" s="4" t="s">
        <v>5</v>
      </c>
      <c r="C3116" s="4" t="s">
        <v>11</v>
      </c>
      <c r="D3116" s="4" t="s">
        <v>11</v>
      </c>
      <c r="E3116" s="4" t="s">
        <v>11</v>
      </c>
    </row>
    <row r="3117" spans="1:13">
      <c r="A3117" t="n">
        <v>33509</v>
      </c>
      <c r="B3117" s="31" t="n">
        <v>61</v>
      </c>
      <c r="C3117" s="7" t="n">
        <v>5</v>
      </c>
      <c r="D3117" s="7" t="n">
        <v>0</v>
      </c>
      <c r="E3117" s="7" t="n">
        <v>0</v>
      </c>
    </row>
    <row r="3118" spans="1:13">
      <c r="A3118" t="s">
        <v>4</v>
      </c>
      <c r="B3118" s="4" t="s">
        <v>5</v>
      </c>
      <c r="C3118" s="4" t="s">
        <v>11</v>
      </c>
      <c r="D3118" s="4" t="s">
        <v>11</v>
      </c>
      <c r="E3118" s="4" t="s">
        <v>11</v>
      </c>
    </row>
    <row r="3119" spans="1:13">
      <c r="A3119" t="n">
        <v>33516</v>
      </c>
      <c r="B3119" s="31" t="n">
        <v>61</v>
      </c>
      <c r="C3119" s="7" t="n">
        <v>7032</v>
      </c>
      <c r="D3119" s="7" t="n">
        <v>0</v>
      </c>
      <c r="E3119" s="7" t="n">
        <v>0</v>
      </c>
    </row>
    <row r="3120" spans="1:13">
      <c r="A3120" t="s">
        <v>4</v>
      </c>
      <c r="B3120" s="4" t="s">
        <v>5</v>
      </c>
      <c r="C3120" s="4" t="s">
        <v>7</v>
      </c>
      <c r="D3120" s="4" t="s">
        <v>11</v>
      </c>
      <c r="E3120" s="4" t="s">
        <v>8</v>
      </c>
      <c r="F3120" s="4" t="s">
        <v>8</v>
      </c>
      <c r="G3120" s="4" t="s">
        <v>8</v>
      </c>
      <c r="H3120" s="4" t="s">
        <v>8</v>
      </c>
    </row>
    <row r="3121" spans="1:8">
      <c r="A3121" t="n">
        <v>33523</v>
      </c>
      <c r="B3121" s="26" t="n">
        <v>51</v>
      </c>
      <c r="C3121" s="7" t="n">
        <v>3</v>
      </c>
      <c r="D3121" s="7" t="n">
        <v>0</v>
      </c>
      <c r="E3121" s="7" t="s">
        <v>309</v>
      </c>
      <c r="F3121" s="7" t="s">
        <v>305</v>
      </c>
      <c r="G3121" s="7" t="s">
        <v>261</v>
      </c>
      <c r="H3121" s="7" t="s">
        <v>260</v>
      </c>
    </row>
    <row r="3122" spans="1:8">
      <c r="A3122" t="s">
        <v>4</v>
      </c>
      <c r="B3122" s="4" t="s">
        <v>5</v>
      </c>
      <c r="C3122" s="4" t="s">
        <v>7</v>
      </c>
      <c r="D3122" s="4" t="s">
        <v>11</v>
      </c>
      <c r="E3122" s="4" t="s">
        <v>8</v>
      </c>
      <c r="F3122" s="4" t="s">
        <v>8</v>
      </c>
      <c r="G3122" s="4" t="s">
        <v>8</v>
      </c>
      <c r="H3122" s="4" t="s">
        <v>8</v>
      </c>
    </row>
    <row r="3123" spans="1:8">
      <c r="A3123" t="n">
        <v>33552</v>
      </c>
      <c r="B3123" s="26" t="n">
        <v>51</v>
      </c>
      <c r="C3123" s="7" t="n">
        <v>3</v>
      </c>
      <c r="D3123" s="7" t="n">
        <v>5</v>
      </c>
      <c r="E3123" s="7" t="s">
        <v>309</v>
      </c>
      <c r="F3123" s="7" t="s">
        <v>305</v>
      </c>
      <c r="G3123" s="7" t="s">
        <v>261</v>
      </c>
      <c r="H3123" s="7" t="s">
        <v>260</v>
      </c>
    </row>
    <row r="3124" spans="1:8">
      <c r="A3124" t="s">
        <v>4</v>
      </c>
      <c r="B3124" s="4" t="s">
        <v>5</v>
      </c>
      <c r="C3124" s="4" t="s">
        <v>7</v>
      </c>
      <c r="D3124" s="4" t="s">
        <v>11</v>
      </c>
      <c r="E3124" s="4" t="s">
        <v>8</v>
      </c>
      <c r="F3124" s="4" t="s">
        <v>8</v>
      </c>
      <c r="G3124" s="4" t="s">
        <v>8</v>
      </c>
      <c r="H3124" s="4" t="s">
        <v>8</v>
      </c>
    </row>
    <row r="3125" spans="1:8">
      <c r="A3125" t="n">
        <v>33581</v>
      </c>
      <c r="B3125" s="26" t="n">
        <v>51</v>
      </c>
      <c r="C3125" s="7" t="n">
        <v>3</v>
      </c>
      <c r="D3125" s="7" t="n">
        <v>3</v>
      </c>
      <c r="E3125" s="7" t="s">
        <v>309</v>
      </c>
      <c r="F3125" s="7" t="s">
        <v>305</v>
      </c>
      <c r="G3125" s="7" t="s">
        <v>261</v>
      </c>
      <c r="H3125" s="7" t="s">
        <v>260</v>
      </c>
    </row>
    <row r="3126" spans="1:8">
      <c r="A3126" t="s">
        <v>4</v>
      </c>
      <c r="B3126" s="4" t="s">
        <v>5</v>
      </c>
      <c r="C3126" s="4" t="s">
        <v>7</v>
      </c>
      <c r="D3126" s="4" t="s">
        <v>11</v>
      </c>
      <c r="E3126" s="4" t="s">
        <v>8</v>
      </c>
      <c r="F3126" s="4" t="s">
        <v>8</v>
      </c>
      <c r="G3126" s="4" t="s">
        <v>8</v>
      </c>
      <c r="H3126" s="4" t="s">
        <v>8</v>
      </c>
    </row>
    <row r="3127" spans="1:8">
      <c r="A3127" t="n">
        <v>33610</v>
      </c>
      <c r="B3127" s="26" t="n">
        <v>51</v>
      </c>
      <c r="C3127" s="7" t="n">
        <v>3</v>
      </c>
      <c r="D3127" s="7" t="n">
        <v>61489</v>
      </c>
      <c r="E3127" s="7" t="s">
        <v>309</v>
      </c>
      <c r="F3127" s="7" t="s">
        <v>305</v>
      </c>
      <c r="G3127" s="7" t="s">
        <v>261</v>
      </c>
      <c r="H3127" s="7" t="s">
        <v>260</v>
      </c>
    </row>
    <row r="3128" spans="1:8">
      <c r="A3128" t="s">
        <v>4</v>
      </c>
      <c r="B3128" s="4" t="s">
        <v>5</v>
      </c>
      <c r="C3128" s="4" t="s">
        <v>7</v>
      </c>
      <c r="D3128" s="4" t="s">
        <v>11</v>
      </c>
      <c r="E3128" s="4" t="s">
        <v>8</v>
      </c>
      <c r="F3128" s="4" t="s">
        <v>8</v>
      </c>
      <c r="G3128" s="4" t="s">
        <v>8</v>
      </c>
      <c r="H3128" s="4" t="s">
        <v>8</v>
      </c>
    </row>
    <row r="3129" spans="1:8">
      <c r="A3129" t="n">
        <v>33639</v>
      </c>
      <c r="B3129" s="26" t="n">
        <v>51</v>
      </c>
      <c r="C3129" s="7" t="n">
        <v>3</v>
      </c>
      <c r="D3129" s="7" t="n">
        <v>61490</v>
      </c>
      <c r="E3129" s="7" t="s">
        <v>309</v>
      </c>
      <c r="F3129" s="7" t="s">
        <v>305</v>
      </c>
      <c r="G3129" s="7" t="s">
        <v>261</v>
      </c>
      <c r="H3129" s="7" t="s">
        <v>260</v>
      </c>
    </row>
    <row r="3130" spans="1:8">
      <c r="A3130" t="s">
        <v>4</v>
      </c>
      <c r="B3130" s="4" t="s">
        <v>5</v>
      </c>
      <c r="C3130" s="4" t="s">
        <v>7</v>
      </c>
      <c r="D3130" s="4" t="s">
        <v>11</v>
      </c>
      <c r="E3130" s="4" t="s">
        <v>8</v>
      </c>
      <c r="F3130" s="4" t="s">
        <v>8</v>
      </c>
      <c r="G3130" s="4" t="s">
        <v>8</v>
      </c>
      <c r="H3130" s="4" t="s">
        <v>8</v>
      </c>
    </row>
    <row r="3131" spans="1:8">
      <c r="A3131" t="n">
        <v>33668</v>
      </c>
      <c r="B3131" s="26" t="n">
        <v>51</v>
      </c>
      <c r="C3131" s="7" t="n">
        <v>3</v>
      </c>
      <c r="D3131" s="7" t="n">
        <v>61488</v>
      </c>
      <c r="E3131" s="7" t="s">
        <v>309</v>
      </c>
      <c r="F3131" s="7" t="s">
        <v>305</v>
      </c>
      <c r="G3131" s="7" t="s">
        <v>261</v>
      </c>
      <c r="H3131" s="7" t="s">
        <v>260</v>
      </c>
    </row>
    <row r="3132" spans="1:8">
      <c r="A3132" t="s">
        <v>4</v>
      </c>
      <c r="B3132" s="4" t="s">
        <v>5</v>
      </c>
      <c r="C3132" s="4" t="s">
        <v>7</v>
      </c>
      <c r="D3132" s="4" t="s">
        <v>11</v>
      </c>
      <c r="E3132" s="4" t="s">
        <v>8</v>
      </c>
      <c r="F3132" s="4" t="s">
        <v>8</v>
      </c>
      <c r="G3132" s="4" t="s">
        <v>8</v>
      </c>
      <c r="H3132" s="4" t="s">
        <v>8</v>
      </c>
    </row>
    <row r="3133" spans="1:8">
      <c r="A3133" t="n">
        <v>33697</v>
      </c>
      <c r="B3133" s="26" t="n">
        <v>51</v>
      </c>
      <c r="C3133" s="7" t="n">
        <v>3</v>
      </c>
      <c r="D3133" s="7" t="n">
        <v>7032</v>
      </c>
      <c r="E3133" s="7" t="s">
        <v>309</v>
      </c>
      <c r="F3133" s="7" t="s">
        <v>305</v>
      </c>
      <c r="G3133" s="7" t="s">
        <v>261</v>
      </c>
      <c r="H3133" s="7" t="s">
        <v>260</v>
      </c>
    </row>
    <row r="3134" spans="1:8">
      <c r="A3134" t="s">
        <v>4</v>
      </c>
      <c r="B3134" s="4" t="s">
        <v>5</v>
      </c>
      <c r="C3134" s="4" t="s">
        <v>11</v>
      </c>
      <c r="D3134" s="4" t="s">
        <v>13</v>
      </c>
      <c r="E3134" s="4" t="s">
        <v>13</v>
      </c>
      <c r="F3134" s="4" t="s">
        <v>13</v>
      </c>
      <c r="G3134" s="4" t="s">
        <v>13</v>
      </c>
    </row>
    <row r="3135" spans="1:8">
      <c r="A3135" t="n">
        <v>33726</v>
      </c>
      <c r="B3135" s="19" t="n">
        <v>46</v>
      </c>
      <c r="C3135" s="7" t="n">
        <v>0</v>
      </c>
      <c r="D3135" s="7" t="n">
        <v>1.87000000476837</v>
      </c>
      <c r="E3135" s="7" t="n">
        <v>0</v>
      </c>
      <c r="F3135" s="7" t="n">
        <v>2.08999991416931</v>
      </c>
      <c r="G3135" s="7" t="n">
        <v>255.699996948242</v>
      </c>
    </row>
    <row r="3136" spans="1:8">
      <c r="A3136" t="s">
        <v>4</v>
      </c>
      <c r="B3136" s="4" t="s">
        <v>5</v>
      </c>
      <c r="C3136" s="4" t="s">
        <v>11</v>
      </c>
      <c r="D3136" s="4" t="s">
        <v>15</v>
      </c>
    </row>
    <row r="3137" spans="1:8">
      <c r="A3137" t="n">
        <v>33745</v>
      </c>
      <c r="B3137" s="22" t="n">
        <v>43</v>
      </c>
      <c r="C3137" s="7" t="n">
        <v>32</v>
      </c>
      <c r="D3137" s="7" t="n">
        <v>128</v>
      </c>
    </row>
    <row r="3138" spans="1:8">
      <c r="A3138" t="s">
        <v>4</v>
      </c>
      <c r="B3138" s="4" t="s">
        <v>5</v>
      </c>
      <c r="C3138" s="4" t="s">
        <v>7</v>
      </c>
      <c r="D3138" s="4" t="s">
        <v>11</v>
      </c>
    </row>
    <row r="3139" spans="1:8">
      <c r="A3139" t="n">
        <v>33752</v>
      </c>
      <c r="B3139" s="39" t="n">
        <v>58</v>
      </c>
      <c r="C3139" s="7" t="n">
        <v>255</v>
      </c>
      <c r="D3139" s="7" t="n">
        <v>0</v>
      </c>
    </row>
    <row r="3140" spans="1:8">
      <c r="A3140" t="s">
        <v>4</v>
      </c>
      <c r="B3140" s="4" t="s">
        <v>5</v>
      </c>
      <c r="C3140" s="4" t="s">
        <v>11</v>
      </c>
    </row>
    <row r="3141" spans="1:8">
      <c r="A3141" t="n">
        <v>33756</v>
      </c>
      <c r="B3141" s="24" t="n">
        <v>16</v>
      </c>
      <c r="C3141" s="7" t="n">
        <v>300</v>
      </c>
    </row>
    <row r="3142" spans="1:8">
      <c r="A3142" t="s">
        <v>4</v>
      </c>
      <c r="B3142" s="4" t="s">
        <v>5</v>
      </c>
      <c r="C3142" s="4" t="s">
        <v>7</v>
      </c>
      <c r="D3142" s="4" t="s">
        <v>11</v>
      </c>
      <c r="E3142" s="4" t="s">
        <v>8</v>
      </c>
    </row>
    <row r="3143" spans="1:8">
      <c r="A3143" t="n">
        <v>33759</v>
      </c>
      <c r="B3143" s="26" t="n">
        <v>51</v>
      </c>
      <c r="C3143" s="7" t="n">
        <v>4</v>
      </c>
      <c r="D3143" s="7" t="n">
        <v>0</v>
      </c>
      <c r="E3143" s="7" t="s">
        <v>247</v>
      </c>
    </row>
    <row r="3144" spans="1:8">
      <c r="A3144" t="s">
        <v>4</v>
      </c>
      <c r="B3144" s="4" t="s">
        <v>5</v>
      </c>
      <c r="C3144" s="4" t="s">
        <v>11</v>
      </c>
    </row>
    <row r="3145" spans="1:8">
      <c r="A3145" t="n">
        <v>33772</v>
      </c>
      <c r="B3145" s="24" t="n">
        <v>16</v>
      </c>
      <c r="C3145" s="7" t="n">
        <v>0</v>
      </c>
    </row>
    <row r="3146" spans="1:8">
      <c r="A3146" t="s">
        <v>4</v>
      </c>
      <c r="B3146" s="4" t="s">
        <v>5</v>
      </c>
      <c r="C3146" s="4" t="s">
        <v>11</v>
      </c>
      <c r="D3146" s="4" t="s">
        <v>7</v>
      </c>
      <c r="E3146" s="4" t="s">
        <v>15</v>
      </c>
      <c r="F3146" s="4" t="s">
        <v>36</v>
      </c>
      <c r="G3146" s="4" t="s">
        <v>7</v>
      </c>
      <c r="H3146" s="4" t="s">
        <v>7</v>
      </c>
      <c r="I3146" s="4" t="s">
        <v>7</v>
      </c>
      <c r="J3146" s="4" t="s">
        <v>15</v>
      </c>
      <c r="K3146" s="4" t="s">
        <v>36</v>
      </c>
      <c r="L3146" s="4" t="s">
        <v>7</v>
      </c>
      <c r="M3146" s="4" t="s">
        <v>7</v>
      </c>
      <c r="N3146" s="4" t="s">
        <v>7</v>
      </c>
      <c r="O3146" s="4" t="s">
        <v>15</v>
      </c>
      <c r="P3146" s="4" t="s">
        <v>36</v>
      </c>
      <c r="Q3146" s="4" t="s">
        <v>7</v>
      </c>
      <c r="R3146" s="4" t="s">
        <v>7</v>
      </c>
    </row>
    <row r="3147" spans="1:8">
      <c r="A3147" t="n">
        <v>33775</v>
      </c>
      <c r="B3147" s="27" t="n">
        <v>26</v>
      </c>
      <c r="C3147" s="7" t="n">
        <v>0</v>
      </c>
      <c r="D3147" s="7" t="n">
        <v>17</v>
      </c>
      <c r="E3147" s="7" t="n">
        <v>61537</v>
      </c>
      <c r="F3147" s="7" t="s">
        <v>408</v>
      </c>
      <c r="G3147" s="7" t="n">
        <v>2</v>
      </c>
      <c r="H3147" s="7" t="n">
        <v>3</v>
      </c>
      <c r="I3147" s="7" t="n">
        <v>17</v>
      </c>
      <c r="J3147" s="7" t="n">
        <v>61538</v>
      </c>
      <c r="K3147" s="7" t="s">
        <v>409</v>
      </c>
      <c r="L3147" s="7" t="n">
        <v>2</v>
      </c>
      <c r="M3147" s="7" t="n">
        <v>3</v>
      </c>
      <c r="N3147" s="7" t="n">
        <v>17</v>
      </c>
      <c r="O3147" s="7" t="n">
        <v>61539</v>
      </c>
      <c r="P3147" s="7" t="s">
        <v>410</v>
      </c>
      <c r="Q3147" s="7" t="n">
        <v>2</v>
      </c>
      <c r="R3147" s="7" t="n">
        <v>0</v>
      </c>
    </row>
    <row r="3148" spans="1:8">
      <c r="A3148" t="s">
        <v>4</v>
      </c>
      <c r="B3148" s="4" t="s">
        <v>5</v>
      </c>
    </row>
    <row r="3149" spans="1:8">
      <c r="A3149" t="n">
        <v>34025</v>
      </c>
      <c r="B3149" s="28" t="n">
        <v>28</v>
      </c>
    </row>
    <row r="3150" spans="1:8">
      <c r="A3150" t="s">
        <v>4</v>
      </c>
      <c r="B3150" s="4" t="s">
        <v>5</v>
      </c>
      <c r="C3150" s="4" t="s">
        <v>7</v>
      </c>
      <c r="D3150" s="4" t="s">
        <v>11</v>
      </c>
      <c r="E3150" s="4" t="s">
        <v>8</v>
      </c>
    </row>
    <row r="3151" spans="1:8">
      <c r="A3151" t="n">
        <v>34026</v>
      </c>
      <c r="B3151" s="26" t="n">
        <v>51</v>
      </c>
      <c r="C3151" s="7" t="n">
        <v>4</v>
      </c>
      <c r="D3151" s="7" t="n">
        <v>3</v>
      </c>
      <c r="E3151" s="7" t="s">
        <v>411</v>
      </c>
    </row>
    <row r="3152" spans="1:8">
      <c r="A3152" t="s">
        <v>4</v>
      </c>
      <c r="B3152" s="4" t="s">
        <v>5</v>
      </c>
      <c r="C3152" s="4" t="s">
        <v>11</v>
      </c>
    </row>
    <row r="3153" spans="1:18">
      <c r="A3153" t="n">
        <v>34039</v>
      </c>
      <c r="B3153" s="24" t="n">
        <v>16</v>
      </c>
      <c r="C3153" s="7" t="n">
        <v>0</v>
      </c>
    </row>
    <row r="3154" spans="1:18">
      <c r="A3154" t="s">
        <v>4</v>
      </c>
      <c r="B3154" s="4" t="s">
        <v>5</v>
      </c>
      <c r="C3154" s="4" t="s">
        <v>11</v>
      </c>
      <c r="D3154" s="4" t="s">
        <v>7</v>
      </c>
      <c r="E3154" s="4" t="s">
        <v>15</v>
      </c>
      <c r="F3154" s="4" t="s">
        <v>36</v>
      </c>
      <c r="G3154" s="4" t="s">
        <v>7</v>
      </c>
      <c r="H3154" s="4" t="s">
        <v>7</v>
      </c>
    </row>
    <row r="3155" spans="1:18">
      <c r="A3155" t="n">
        <v>34042</v>
      </c>
      <c r="B3155" s="27" t="n">
        <v>26</v>
      </c>
      <c r="C3155" s="7" t="n">
        <v>3</v>
      </c>
      <c r="D3155" s="7" t="n">
        <v>17</v>
      </c>
      <c r="E3155" s="7" t="n">
        <v>61540</v>
      </c>
      <c r="F3155" s="7" t="s">
        <v>412</v>
      </c>
      <c r="G3155" s="7" t="n">
        <v>2</v>
      </c>
      <c r="H3155" s="7" t="n">
        <v>0</v>
      </c>
    </row>
    <row r="3156" spans="1:18">
      <c r="A3156" t="s">
        <v>4</v>
      </c>
      <c r="B3156" s="4" t="s">
        <v>5</v>
      </c>
    </row>
    <row r="3157" spans="1:18">
      <c r="A3157" t="n">
        <v>34068</v>
      </c>
      <c r="B3157" s="28" t="n">
        <v>28</v>
      </c>
    </row>
    <row r="3158" spans="1:18">
      <c r="A3158" t="s">
        <v>4</v>
      </c>
      <c r="B3158" s="4" t="s">
        <v>5</v>
      </c>
      <c r="C3158" s="4" t="s">
        <v>7</v>
      </c>
      <c r="D3158" s="4" t="s">
        <v>11</v>
      </c>
      <c r="E3158" s="4" t="s">
        <v>8</v>
      </c>
    </row>
    <row r="3159" spans="1:18">
      <c r="A3159" t="n">
        <v>34069</v>
      </c>
      <c r="B3159" s="26" t="n">
        <v>51</v>
      </c>
      <c r="C3159" s="7" t="n">
        <v>4</v>
      </c>
      <c r="D3159" s="7" t="n">
        <v>5</v>
      </c>
      <c r="E3159" s="7" t="s">
        <v>268</v>
      </c>
    </row>
    <row r="3160" spans="1:18">
      <c r="A3160" t="s">
        <v>4</v>
      </c>
      <c r="B3160" s="4" t="s">
        <v>5</v>
      </c>
      <c r="C3160" s="4" t="s">
        <v>11</v>
      </c>
    </row>
    <row r="3161" spans="1:18">
      <c r="A3161" t="n">
        <v>34082</v>
      </c>
      <c r="B3161" s="24" t="n">
        <v>16</v>
      </c>
      <c r="C3161" s="7" t="n">
        <v>0</v>
      </c>
    </row>
    <row r="3162" spans="1:18">
      <c r="A3162" t="s">
        <v>4</v>
      </c>
      <c r="B3162" s="4" t="s">
        <v>5</v>
      </c>
      <c r="C3162" s="4" t="s">
        <v>11</v>
      </c>
      <c r="D3162" s="4" t="s">
        <v>7</v>
      </c>
      <c r="E3162" s="4" t="s">
        <v>15</v>
      </c>
      <c r="F3162" s="4" t="s">
        <v>36</v>
      </c>
      <c r="G3162" s="4" t="s">
        <v>7</v>
      </c>
      <c r="H3162" s="4" t="s">
        <v>7</v>
      </c>
    </row>
    <row r="3163" spans="1:18">
      <c r="A3163" t="n">
        <v>34085</v>
      </c>
      <c r="B3163" s="27" t="n">
        <v>26</v>
      </c>
      <c r="C3163" s="7" t="n">
        <v>5</v>
      </c>
      <c r="D3163" s="7" t="n">
        <v>17</v>
      </c>
      <c r="E3163" s="7" t="n">
        <v>61541</v>
      </c>
      <c r="F3163" s="7" t="s">
        <v>413</v>
      </c>
      <c r="G3163" s="7" t="n">
        <v>2</v>
      </c>
      <c r="H3163" s="7" t="n">
        <v>0</v>
      </c>
    </row>
    <row r="3164" spans="1:18">
      <c r="A3164" t="s">
        <v>4</v>
      </c>
      <c r="B3164" s="4" t="s">
        <v>5</v>
      </c>
    </row>
    <row r="3165" spans="1:18">
      <c r="A3165" t="n">
        <v>34135</v>
      </c>
      <c r="B3165" s="28" t="n">
        <v>28</v>
      </c>
    </row>
    <row r="3166" spans="1:18">
      <c r="A3166" t="s">
        <v>4</v>
      </c>
      <c r="B3166" s="4" t="s">
        <v>5</v>
      </c>
      <c r="C3166" s="4" t="s">
        <v>11</v>
      </c>
      <c r="D3166" s="4" t="s">
        <v>7</v>
      </c>
    </row>
    <row r="3167" spans="1:18">
      <c r="A3167" t="n">
        <v>34136</v>
      </c>
      <c r="B3167" s="52" t="n">
        <v>89</v>
      </c>
      <c r="C3167" s="7" t="n">
        <v>65533</v>
      </c>
      <c r="D3167" s="7" t="n">
        <v>1</v>
      </c>
    </row>
    <row r="3168" spans="1:18">
      <c r="A3168" t="s">
        <v>4</v>
      </c>
      <c r="B3168" s="4" t="s">
        <v>5</v>
      </c>
      <c r="C3168" s="4" t="s">
        <v>7</v>
      </c>
      <c r="D3168" s="4" t="s">
        <v>11</v>
      </c>
      <c r="E3168" s="4" t="s">
        <v>13</v>
      </c>
    </row>
    <row r="3169" spans="1:8">
      <c r="A3169" t="n">
        <v>34140</v>
      </c>
      <c r="B3169" s="39" t="n">
        <v>58</v>
      </c>
      <c r="C3169" s="7" t="n">
        <v>0</v>
      </c>
      <c r="D3169" s="7" t="n">
        <v>1000</v>
      </c>
      <c r="E3169" s="7" t="n">
        <v>1</v>
      </c>
    </row>
    <row r="3170" spans="1:8">
      <c r="A3170" t="s">
        <v>4</v>
      </c>
      <c r="B3170" s="4" t="s">
        <v>5</v>
      </c>
      <c r="C3170" s="4" t="s">
        <v>7</v>
      </c>
      <c r="D3170" s="4" t="s">
        <v>11</v>
      </c>
    </row>
    <row r="3171" spans="1:8">
      <c r="A3171" t="n">
        <v>34148</v>
      </c>
      <c r="B3171" s="39" t="n">
        <v>58</v>
      </c>
      <c r="C3171" s="7" t="n">
        <v>255</v>
      </c>
      <c r="D3171" s="7" t="n">
        <v>0</v>
      </c>
    </row>
    <row r="3172" spans="1:8">
      <c r="A3172" t="s">
        <v>4</v>
      </c>
      <c r="B3172" s="4" t="s">
        <v>5</v>
      </c>
      <c r="C3172" s="4" t="s">
        <v>15</v>
      </c>
    </row>
    <row r="3173" spans="1:8">
      <c r="A3173" t="n">
        <v>34152</v>
      </c>
      <c r="B3173" s="61" t="n">
        <v>15</v>
      </c>
      <c r="C3173" s="7" t="n">
        <v>2097152</v>
      </c>
    </row>
    <row r="3174" spans="1:8">
      <c r="A3174" t="s">
        <v>4</v>
      </c>
      <c r="B3174" s="4" t="s">
        <v>5</v>
      </c>
      <c r="C3174" s="4" t="s">
        <v>11</v>
      </c>
      <c r="D3174" s="4" t="s">
        <v>13</v>
      </c>
      <c r="E3174" s="4" t="s">
        <v>13</v>
      </c>
      <c r="F3174" s="4" t="s">
        <v>13</v>
      </c>
      <c r="G3174" s="4" t="s">
        <v>13</v>
      </c>
    </row>
    <row r="3175" spans="1:8">
      <c r="A3175" t="n">
        <v>34157</v>
      </c>
      <c r="B3175" s="19" t="n">
        <v>46</v>
      </c>
      <c r="C3175" s="7" t="n">
        <v>61456</v>
      </c>
      <c r="D3175" s="7" t="n">
        <v>-2.21000003814697</v>
      </c>
      <c r="E3175" s="7" t="n">
        <v>0</v>
      </c>
      <c r="F3175" s="7" t="n">
        <v>6.15000009536743</v>
      </c>
      <c r="G3175" s="7" t="n">
        <v>141.5</v>
      </c>
    </row>
    <row r="3176" spans="1:8">
      <c r="A3176" t="s">
        <v>4</v>
      </c>
      <c r="B3176" s="4" t="s">
        <v>5</v>
      </c>
      <c r="C3176" s="4" t="s">
        <v>7</v>
      </c>
      <c r="D3176" s="4" t="s">
        <v>11</v>
      </c>
    </row>
    <row r="3177" spans="1:8">
      <c r="A3177" t="n">
        <v>34176</v>
      </c>
      <c r="B3177" s="8" t="n">
        <v>162</v>
      </c>
      <c r="C3177" s="7" t="n">
        <v>1</v>
      </c>
      <c r="D3177" s="7" t="n">
        <v>0</v>
      </c>
    </row>
    <row r="3178" spans="1:8">
      <c r="A3178" t="s">
        <v>4</v>
      </c>
      <c r="B3178" s="4" t="s">
        <v>5</v>
      </c>
    </row>
    <row r="3179" spans="1:8">
      <c r="A3179" t="n">
        <v>34180</v>
      </c>
      <c r="B3179" s="5" t="n">
        <v>1</v>
      </c>
    </row>
    <row r="3180" spans="1:8" s="3" customFormat="1" customHeight="0">
      <c r="A3180" s="3" t="s">
        <v>2</v>
      </c>
      <c r="B3180" s="3" t="s">
        <v>414</v>
      </c>
    </row>
    <row r="3181" spans="1:8">
      <c r="A3181" t="s">
        <v>4</v>
      </c>
      <c r="B3181" s="4" t="s">
        <v>5</v>
      </c>
      <c r="C3181" s="4" t="s">
        <v>11</v>
      </c>
      <c r="D3181" s="4" t="s">
        <v>11</v>
      </c>
      <c r="E3181" s="4" t="s">
        <v>13</v>
      </c>
      <c r="F3181" s="4" t="s">
        <v>13</v>
      </c>
      <c r="G3181" s="4" t="s">
        <v>13</v>
      </c>
      <c r="H3181" s="4" t="s">
        <v>13</v>
      </c>
      <c r="I3181" s="4" t="s">
        <v>7</v>
      </c>
      <c r="J3181" s="4" t="s">
        <v>11</v>
      </c>
    </row>
    <row r="3182" spans="1:8">
      <c r="A3182" t="n">
        <v>34184</v>
      </c>
      <c r="B3182" s="58" t="n">
        <v>55</v>
      </c>
      <c r="C3182" s="7" t="n">
        <v>65534</v>
      </c>
      <c r="D3182" s="7" t="n">
        <v>65533</v>
      </c>
      <c r="E3182" s="7" t="n">
        <v>0.340000003576279</v>
      </c>
      <c r="F3182" s="7" t="n">
        <v>0</v>
      </c>
      <c r="G3182" s="7" t="n">
        <v>12.0699996948242</v>
      </c>
      <c r="H3182" s="7" t="n">
        <v>1.20000004768372</v>
      </c>
      <c r="I3182" s="7" t="n">
        <v>1</v>
      </c>
      <c r="J3182" s="7" t="n">
        <v>0</v>
      </c>
    </row>
    <row r="3183" spans="1:8">
      <c r="A3183" t="s">
        <v>4</v>
      </c>
      <c r="B3183" s="4" t="s">
        <v>5</v>
      </c>
      <c r="C3183" s="4" t="s">
        <v>11</v>
      </c>
    </row>
    <row r="3184" spans="1:8">
      <c r="A3184" t="n">
        <v>34208</v>
      </c>
      <c r="B3184" s="24" t="n">
        <v>16</v>
      </c>
      <c r="C3184" s="7" t="n">
        <v>2500</v>
      </c>
    </row>
    <row r="3185" spans="1:10">
      <c r="A3185" t="s">
        <v>4</v>
      </c>
      <c r="B3185" s="4" t="s">
        <v>5</v>
      </c>
      <c r="C3185" s="4" t="s">
        <v>11</v>
      </c>
      <c r="D3185" s="4" t="s">
        <v>15</v>
      </c>
      <c r="E3185" s="4" t="s">
        <v>15</v>
      </c>
      <c r="F3185" s="4" t="s">
        <v>15</v>
      </c>
      <c r="G3185" s="4" t="s">
        <v>15</v>
      </c>
      <c r="H3185" s="4" t="s">
        <v>11</v>
      </c>
      <c r="I3185" s="4" t="s">
        <v>7</v>
      </c>
    </row>
    <row r="3186" spans="1:10">
      <c r="A3186" t="n">
        <v>34211</v>
      </c>
      <c r="B3186" s="64" t="n">
        <v>66</v>
      </c>
      <c r="C3186" s="7" t="n">
        <v>65534</v>
      </c>
      <c r="D3186" s="7" t="n">
        <v>1065353216</v>
      </c>
      <c r="E3186" s="7" t="n">
        <v>1065353216</v>
      </c>
      <c r="F3186" s="7" t="n">
        <v>1065353216</v>
      </c>
      <c r="G3186" s="7" t="n">
        <v>0</v>
      </c>
      <c r="H3186" s="7" t="n">
        <v>1000</v>
      </c>
      <c r="I3186" s="7" t="n">
        <v>0</v>
      </c>
    </row>
    <row r="3187" spans="1:10">
      <c r="A3187" t="s">
        <v>4</v>
      </c>
      <c r="B3187" s="4" t="s">
        <v>5</v>
      </c>
      <c r="C3187" s="4" t="s">
        <v>11</v>
      </c>
      <c r="D3187" s="4" t="s">
        <v>7</v>
      </c>
    </row>
    <row r="3188" spans="1:10">
      <c r="A3188" t="n">
        <v>34233</v>
      </c>
      <c r="B3188" s="37" t="n">
        <v>56</v>
      </c>
      <c r="C3188" s="7" t="n">
        <v>65534</v>
      </c>
      <c r="D3188" s="7" t="n">
        <v>0</v>
      </c>
    </row>
    <row r="3189" spans="1:10">
      <c r="A3189" t="s">
        <v>4</v>
      </c>
      <c r="B3189" s="4" t="s">
        <v>5</v>
      </c>
    </row>
    <row r="3190" spans="1:10">
      <c r="A3190" t="n">
        <v>34237</v>
      </c>
      <c r="B3190" s="5" t="n">
        <v>1</v>
      </c>
    </row>
    <row r="3191" spans="1:10" s="3" customFormat="1" customHeight="0">
      <c r="A3191" s="3" t="s">
        <v>2</v>
      </c>
      <c r="B3191" s="3" t="s">
        <v>415</v>
      </c>
    </row>
    <row r="3192" spans="1:10">
      <c r="A3192" t="s">
        <v>4</v>
      </c>
      <c r="B3192" s="4" t="s">
        <v>5</v>
      </c>
      <c r="C3192" s="4" t="s">
        <v>11</v>
      </c>
      <c r="D3192" s="4" t="s">
        <v>11</v>
      </c>
      <c r="E3192" s="4" t="s">
        <v>13</v>
      </c>
      <c r="F3192" s="4" t="s">
        <v>13</v>
      </c>
      <c r="G3192" s="4" t="s">
        <v>13</v>
      </c>
      <c r="H3192" s="4" t="s">
        <v>13</v>
      </c>
      <c r="I3192" s="4" t="s">
        <v>7</v>
      </c>
      <c r="J3192" s="4" t="s">
        <v>11</v>
      </c>
    </row>
    <row r="3193" spans="1:10">
      <c r="A3193" t="n">
        <v>34240</v>
      </c>
      <c r="B3193" s="58" t="n">
        <v>55</v>
      </c>
      <c r="C3193" s="7" t="n">
        <v>65534</v>
      </c>
      <c r="D3193" s="7" t="n">
        <v>65533</v>
      </c>
      <c r="E3193" s="7" t="n">
        <v>-0.879999995231628</v>
      </c>
      <c r="F3193" s="7" t="n">
        <v>0</v>
      </c>
      <c r="G3193" s="7" t="n">
        <v>12.0699996948242</v>
      </c>
      <c r="H3193" s="7" t="n">
        <v>1.20000004768372</v>
      </c>
      <c r="I3193" s="7" t="n">
        <v>1</v>
      </c>
      <c r="J3193" s="7" t="n">
        <v>0</v>
      </c>
    </row>
    <row r="3194" spans="1:10">
      <c r="A3194" t="s">
        <v>4</v>
      </c>
      <c r="B3194" s="4" t="s">
        <v>5</v>
      </c>
      <c r="C3194" s="4" t="s">
        <v>11</v>
      </c>
    </row>
    <row r="3195" spans="1:10">
      <c r="A3195" t="n">
        <v>34264</v>
      </c>
      <c r="B3195" s="24" t="n">
        <v>16</v>
      </c>
      <c r="C3195" s="7" t="n">
        <v>2500</v>
      </c>
    </row>
    <row r="3196" spans="1:10">
      <c r="A3196" t="s">
        <v>4</v>
      </c>
      <c r="B3196" s="4" t="s">
        <v>5</v>
      </c>
      <c r="C3196" s="4" t="s">
        <v>11</v>
      </c>
      <c r="D3196" s="4" t="s">
        <v>15</v>
      </c>
      <c r="E3196" s="4" t="s">
        <v>15</v>
      </c>
      <c r="F3196" s="4" t="s">
        <v>15</v>
      </c>
      <c r="G3196" s="4" t="s">
        <v>15</v>
      </c>
      <c r="H3196" s="4" t="s">
        <v>11</v>
      </c>
      <c r="I3196" s="4" t="s">
        <v>7</v>
      </c>
    </row>
    <row r="3197" spans="1:10">
      <c r="A3197" t="n">
        <v>34267</v>
      </c>
      <c r="B3197" s="64" t="n">
        <v>66</v>
      </c>
      <c r="C3197" s="7" t="n">
        <v>65534</v>
      </c>
      <c r="D3197" s="7" t="n">
        <v>1065353216</v>
      </c>
      <c r="E3197" s="7" t="n">
        <v>1065353216</v>
      </c>
      <c r="F3197" s="7" t="n">
        <v>1065353216</v>
      </c>
      <c r="G3197" s="7" t="n">
        <v>0</v>
      </c>
      <c r="H3197" s="7" t="n">
        <v>1000</v>
      </c>
      <c r="I3197" s="7" t="n">
        <v>0</v>
      </c>
    </row>
    <row r="3198" spans="1:10">
      <c r="A3198" t="s">
        <v>4</v>
      </c>
      <c r="B3198" s="4" t="s">
        <v>5</v>
      </c>
      <c r="C3198" s="4" t="s">
        <v>11</v>
      </c>
      <c r="D3198" s="4" t="s">
        <v>7</v>
      </c>
    </row>
    <row r="3199" spans="1:10">
      <c r="A3199" t="n">
        <v>34289</v>
      </c>
      <c r="B3199" s="37" t="n">
        <v>56</v>
      </c>
      <c r="C3199" s="7" t="n">
        <v>65534</v>
      </c>
      <c r="D3199" s="7" t="n">
        <v>0</v>
      </c>
    </row>
    <row r="3200" spans="1:10">
      <c r="A3200" t="s">
        <v>4</v>
      </c>
      <c r="B3200" s="4" t="s">
        <v>5</v>
      </c>
    </row>
    <row r="3201" spans="1:10">
      <c r="A3201" t="n">
        <v>34293</v>
      </c>
      <c r="B3201" s="5" t="n">
        <v>1</v>
      </c>
    </row>
    <row r="3202" spans="1:10" s="3" customFormat="1" customHeight="0">
      <c r="A3202" s="3" t="s">
        <v>2</v>
      </c>
      <c r="B3202" s="3" t="s">
        <v>416</v>
      </c>
    </row>
    <row r="3203" spans="1:10">
      <c r="A3203" t="s">
        <v>4</v>
      </c>
      <c r="B3203" s="4" t="s">
        <v>5</v>
      </c>
      <c r="C3203" s="4" t="s">
        <v>11</v>
      </c>
      <c r="D3203" s="4" t="s">
        <v>7</v>
      </c>
    </row>
    <row r="3204" spans="1:10">
      <c r="A3204" t="n">
        <v>34296</v>
      </c>
      <c r="B3204" s="65" t="n">
        <v>96</v>
      </c>
      <c r="C3204" s="7" t="n">
        <v>65534</v>
      </c>
      <c r="D3204" s="7" t="n">
        <v>1</v>
      </c>
    </row>
    <row r="3205" spans="1:10">
      <c r="A3205" t="s">
        <v>4</v>
      </c>
      <c r="B3205" s="4" t="s">
        <v>5</v>
      </c>
      <c r="C3205" s="4" t="s">
        <v>11</v>
      </c>
      <c r="D3205" s="4" t="s">
        <v>7</v>
      </c>
      <c r="E3205" s="4" t="s">
        <v>13</v>
      </c>
      <c r="F3205" s="4" t="s">
        <v>13</v>
      </c>
      <c r="G3205" s="4" t="s">
        <v>13</v>
      </c>
    </row>
    <row r="3206" spans="1:10">
      <c r="A3206" t="n">
        <v>34300</v>
      </c>
      <c r="B3206" s="65" t="n">
        <v>96</v>
      </c>
      <c r="C3206" s="7" t="n">
        <v>65534</v>
      </c>
      <c r="D3206" s="7" t="n">
        <v>2</v>
      </c>
      <c r="E3206" s="7" t="n">
        <v>1.87000000476837</v>
      </c>
      <c r="F3206" s="7" t="n">
        <v>0</v>
      </c>
      <c r="G3206" s="7" t="n">
        <v>2.08999991416931</v>
      </c>
    </row>
    <row r="3207" spans="1:10">
      <c r="A3207" t="s">
        <v>4</v>
      </c>
      <c r="B3207" s="4" t="s">
        <v>5</v>
      </c>
      <c r="C3207" s="4" t="s">
        <v>11</v>
      </c>
      <c r="D3207" s="4" t="s">
        <v>7</v>
      </c>
      <c r="E3207" s="4" t="s">
        <v>15</v>
      </c>
      <c r="F3207" s="4" t="s">
        <v>7</v>
      </c>
      <c r="G3207" s="4" t="s">
        <v>11</v>
      </c>
    </row>
    <row r="3208" spans="1:10">
      <c r="A3208" t="n">
        <v>34316</v>
      </c>
      <c r="B3208" s="65" t="n">
        <v>96</v>
      </c>
      <c r="C3208" s="7" t="n">
        <v>65534</v>
      </c>
      <c r="D3208" s="7" t="n">
        <v>0</v>
      </c>
      <c r="E3208" s="7" t="n">
        <v>1077097267</v>
      </c>
      <c r="F3208" s="7" t="n">
        <v>2</v>
      </c>
      <c r="G3208" s="7" t="n">
        <v>0</v>
      </c>
    </row>
    <row r="3209" spans="1:10">
      <c r="A3209" t="s">
        <v>4</v>
      </c>
      <c r="B3209" s="4" t="s">
        <v>5</v>
      </c>
      <c r="C3209" s="4" t="s">
        <v>11</v>
      </c>
      <c r="D3209" s="4" t="s">
        <v>7</v>
      </c>
    </row>
    <row r="3210" spans="1:10">
      <c r="A3210" t="n">
        <v>34327</v>
      </c>
      <c r="B3210" s="37" t="n">
        <v>56</v>
      </c>
      <c r="C3210" s="7" t="n">
        <v>65534</v>
      </c>
      <c r="D3210" s="7" t="n">
        <v>0</v>
      </c>
    </row>
    <row r="3211" spans="1:10">
      <c r="A3211" t="s">
        <v>4</v>
      </c>
      <c r="B3211" s="4" t="s">
        <v>5</v>
      </c>
      <c r="C3211" s="4" t="s">
        <v>11</v>
      </c>
      <c r="D3211" s="4" t="s">
        <v>13</v>
      </c>
      <c r="E3211" s="4" t="s">
        <v>13</v>
      </c>
      <c r="F3211" s="4" t="s">
        <v>7</v>
      </c>
    </row>
    <row r="3212" spans="1:10">
      <c r="A3212" t="n">
        <v>34331</v>
      </c>
      <c r="B3212" s="57" t="n">
        <v>52</v>
      </c>
      <c r="C3212" s="7" t="n">
        <v>65534</v>
      </c>
      <c r="D3212" s="7" t="n">
        <v>313</v>
      </c>
      <c r="E3212" s="7" t="n">
        <v>10</v>
      </c>
      <c r="F3212" s="7" t="n">
        <v>0</v>
      </c>
    </row>
    <row r="3213" spans="1:10">
      <c r="A3213" t="s">
        <v>4</v>
      </c>
      <c r="B3213" s="4" t="s">
        <v>5</v>
      </c>
      <c r="C3213" s="4" t="s">
        <v>11</v>
      </c>
    </row>
    <row r="3214" spans="1:10">
      <c r="A3214" t="n">
        <v>34343</v>
      </c>
      <c r="B3214" s="59" t="n">
        <v>54</v>
      </c>
      <c r="C3214" s="7" t="n">
        <v>65534</v>
      </c>
    </row>
    <row r="3215" spans="1:10">
      <c r="A3215" t="s">
        <v>4</v>
      </c>
      <c r="B3215" s="4" t="s">
        <v>5</v>
      </c>
      <c r="C3215" s="4" t="s">
        <v>11</v>
      </c>
      <c r="D3215" s="4" t="s">
        <v>11</v>
      </c>
      <c r="E3215" s="4" t="s">
        <v>11</v>
      </c>
    </row>
    <row r="3216" spans="1:10">
      <c r="A3216" t="n">
        <v>34346</v>
      </c>
      <c r="B3216" s="31" t="n">
        <v>61</v>
      </c>
      <c r="C3216" s="7" t="n">
        <v>65534</v>
      </c>
      <c r="D3216" s="7" t="n">
        <v>3</v>
      </c>
      <c r="E3216" s="7" t="n">
        <v>1000</v>
      </c>
    </row>
    <row r="3217" spans="1:7">
      <c r="A3217" t="s">
        <v>4</v>
      </c>
      <c r="B3217" s="4" t="s">
        <v>5</v>
      </c>
    </row>
    <row r="3218" spans="1:7">
      <c r="A3218" t="n">
        <v>34353</v>
      </c>
      <c r="B3218" s="5" t="n">
        <v>1</v>
      </c>
    </row>
    <row r="3219" spans="1:7" s="3" customFormat="1" customHeight="0">
      <c r="A3219" s="3" t="s">
        <v>2</v>
      </c>
      <c r="B3219" s="3" t="s">
        <v>417</v>
      </c>
    </row>
    <row r="3220" spans="1:7">
      <c r="A3220" t="s">
        <v>4</v>
      </c>
      <c r="B3220" s="4" t="s">
        <v>5</v>
      </c>
      <c r="C3220" s="4" t="s">
        <v>11</v>
      </c>
    </row>
    <row r="3221" spans="1:7">
      <c r="A3221" t="n">
        <v>34356</v>
      </c>
      <c r="B3221" s="24" t="n">
        <v>16</v>
      </c>
      <c r="C3221" s="7" t="n">
        <v>200</v>
      </c>
    </row>
    <row r="3222" spans="1:7">
      <c r="A3222" t="s">
        <v>4</v>
      </c>
      <c r="B3222" s="4" t="s">
        <v>5</v>
      </c>
      <c r="C3222" s="4" t="s">
        <v>11</v>
      </c>
      <c r="D3222" s="4" t="s">
        <v>7</v>
      </c>
    </row>
    <row r="3223" spans="1:7">
      <c r="A3223" t="n">
        <v>34359</v>
      </c>
      <c r="B3223" s="65" t="n">
        <v>96</v>
      </c>
      <c r="C3223" s="7" t="n">
        <v>65534</v>
      </c>
      <c r="D3223" s="7" t="n">
        <v>1</v>
      </c>
    </row>
    <row r="3224" spans="1:7">
      <c r="A3224" t="s">
        <v>4</v>
      </c>
      <c r="B3224" s="4" t="s">
        <v>5</v>
      </c>
      <c r="C3224" s="4" t="s">
        <v>11</v>
      </c>
      <c r="D3224" s="4" t="s">
        <v>7</v>
      </c>
      <c r="E3224" s="4" t="s">
        <v>13</v>
      </c>
      <c r="F3224" s="4" t="s">
        <v>13</v>
      </c>
      <c r="G3224" s="4" t="s">
        <v>13</v>
      </c>
    </row>
    <row r="3225" spans="1:7">
      <c r="A3225" t="n">
        <v>34363</v>
      </c>
      <c r="B3225" s="65" t="n">
        <v>96</v>
      </c>
      <c r="C3225" s="7" t="n">
        <v>65534</v>
      </c>
      <c r="D3225" s="7" t="n">
        <v>2</v>
      </c>
      <c r="E3225" s="7" t="n">
        <v>1.94000005722046</v>
      </c>
      <c r="F3225" s="7" t="n">
        <v>0</v>
      </c>
      <c r="G3225" s="7" t="n">
        <v>1.47000002861023</v>
      </c>
    </row>
    <row r="3226" spans="1:7">
      <c r="A3226" t="s">
        <v>4</v>
      </c>
      <c r="B3226" s="4" t="s">
        <v>5</v>
      </c>
      <c r="C3226" s="4" t="s">
        <v>11</v>
      </c>
      <c r="D3226" s="4" t="s">
        <v>7</v>
      </c>
      <c r="E3226" s="4" t="s">
        <v>15</v>
      </c>
      <c r="F3226" s="4" t="s">
        <v>7</v>
      </c>
      <c r="G3226" s="4" t="s">
        <v>11</v>
      </c>
    </row>
    <row r="3227" spans="1:7">
      <c r="A3227" t="n">
        <v>34379</v>
      </c>
      <c r="B3227" s="65" t="n">
        <v>96</v>
      </c>
      <c r="C3227" s="7" t="n">
        <v>65534</v>
      </c>
      <c r="D3227" s="7" t="n">
        <v>0</v>
      </c>
      <c r="E3227" s="7" t="n">
        <v>1077097267</v>
      </c>
      <c r="F3227" s="7" t="n">
        <v>2</v>
      </c>
      <c r="G3227" s="7" t="n">
        <v>0</v>
      </c>
    </row>
    <row r="3228" spans="1:7">
      <c r="A3228" t="s">
        <v>4</v>
      </c>
      <c r="B3228" s="4" t="s">
        <v>5</v>
      </c>
      <c r="C3228" s="4" t="s">
        <v>11</v>
      </c>
      <c r="D3228" s="4" t="s">
        <v>7</v>
      </c>
    </row>
    <row r="3229" spans="1:7">
      <c r="A3229" t="n">
        <v>34390</v>
      </c>
      <c r="B3229" s="37" t="n">
        <v>56</v>
      </c>
      <c r="C3229" s="7" t="n">
        <v>65534</v>
      </c>
      <c r="D3229" s="7" t="n">
        <v>0</v>
      </c>
    </row>
    <row r="3230" spans="1:7">
      <c r="A3230" t="s">
        <v>4</v>
      </c>
      <c r="B3230" s="4" t="s">
        <v>5</v>
      </c>
      <c r="C3230" s="4" t="s">
        <v>11</v>
      </c>
      <c r="D3230" s="4" t="s">
        <v>13</v>
      </c>
      <c r="E3230" s="4" t="s">
        <v>13</v>
      </c>
      <c r="F3230" s="4" t="s">
        <v>7</v>
      </c>
    </row>
    <row r="3231" spans="1:7">
      <c r="A3231" t="n">
        <v>34394</v>
      </c>
      <c r="B3231" s="57" t="n">
        <v>52</v>
      </c>
      <c r="C3231" s="7" t="n">
        <v>65534</v>
      </c>
      <c r="D3231" s="7" t="n">
        <v>308.799987792969</v>
      </c>
      <c r="E3231" s="7" t="n">
        <v>10</v>
      </c>
      <c r="F3231" s="7" t="n">
        <v>0</v>
      </c>
    </row>
    <row r="3232" spans="1:7">
      <c r="A3232" t="s">
        <v>4</v>
      </c>
      <c r="B3232" s="4" t="s">
        <v>5</v>
      </c>
      <c r="C3232" s="4" t="s">
        <v>11</v>
      </c>
    </row>
    <row r="3233" spans="1:7">
      <c r="A3233" t="n">
        <v>34406</v>
      </c>
      <c r="B3233" s="59" t="n">
        <v>54</v>
      </c>
      <c r="C3233" s="7" t="n">
        <v>65534</v>
      </c>
    </row>
    <row r="3234" spans="1:7">
      <c r="A3234" t="s">
        <v>4</v>
      </c>
      <c r="B3234" s="4" t="s">
        <v>5</v>
      </c>
      <c r="C3234" s="4" t="s">
        <v>11</v>
      </c>
      <c r="D3234" s="4" t="s">
        <v>11</v>
      </c>
      <c r="E3234" s="4" t="s">
        <v>11</v>
      </c>
    </row>
    <row r="3235" spans="1:7">
      <c r="A3235" t="n">
        <v>34409</v>
      </c>
      <c r="B3235" s="31" t="n">
        <v>61</v>
      </c>
      <c r="C3235" s="7" t="n">
        <v>65534</v>
      </c>
      <c r="D3235" s="7" t="n">
        <v>3</v>
      </c>
      <c r="E3235" s="7" t="n">
        <v>1000</v>
      </c>
    </row>
    <row r="3236" spans="1:7">
      <c r="A3236" t="s">
        <v>4</v>
      </c>
      <c r="B3236" s="4" t="s">
        <v>5</v>
      </c>
    </row>
    <row r="3237" spans="1:7">
      <c r="A3237" t="n">
        <v>34416</v>
      </c>
      <c r="B3237" s="5" t="n">
        <v>1</v>
      </c>
    </row>
    <row r="3238" spans="1:7" s="3" customFormat="1" customHeight="0">
      <c r="A3238" s="3" t="s">
        <v>2</v>
      </c>
      <c r="B3238" s="3" t="s">
        <v>418</v>
      </c>
    </row>
    <row r="3239" spans="1:7">
      <c r="A3239" t="s">
        <v>4</v>
      </c>
      <c r="B3239" s="4" t="s">
        <v>5</v>
      </c>
      <c r="C3239" s="4" t="s">
        <v>11</v>
      </c>
    </row>
    <row r="3240" spans="1:7">
      <c r="A3240" t="n">
        <v>34420</v>
      </c>
      <c r="B3240" s="24" t="n">
        <v>16</v>
      </c>
      <c r="C3240" s="7" t="n">
        <v>300</v>
      </c>
    </row>
    <row r="3241" spans="1:7">
      <c r="A3241" t="s">
        <v>4</v>
      </c>
      <c r="B3241" s="4" t="s">
        <v>5</v>
      </c>
      <c r="C3241" s="4" t="s">
        <v>11</v>
      </c>
      <c r="D3241" s="4" t="s">
        <v>7</v>
      </c>
    </row>
    <row r="3242" spans="1:7">
      <c r="A3242" t="n">
        <v>34423</v>
      </c>
      <c r="B3242" s="65" t="n">
        <v>96</v>
      </c>
      <c r="C3242" s="7" t="n">
        <v>65534</v>
      </c>
      <c r="D3242" s="7" t="n">
        <v>1</v>
      </c>
    </row>
    <row r="3243" spans="1:7">
      <c r="A3243" t="s">
        <v>4</v>
      </c>
      <c r="B3243" s="4" t="s">
        <v>5</v>
      </c>
      <c r="C3243" s="4" t="s">
        <v>11</v>
      </c>
      <c r="D3243" s="4" t="s">
        <v>7</v>
      </c>
      <c r="E3243" s="4" t="s">
        <v>13</v>
      </c>
      <c r="F3243" s="4" t="s">
        <v>13</v>
      </c>
      <c r="G3243" s="4" t="s">
        <v>13</v>
      </c>
    </row>
    <row r="3244" spans="1:7">
      <c r="A3244" t="n">
        <v>34427</v>
      </c>
      <c r="B3244" s="65" t="n">
        <v>96</v>
      </c>
      <c r="C3244" s="7" t="n">
        <v>65534</v>
      </c>
      <c r="D3244" s="7" t="n">
        <v>2</v>
      </c>
      <c r="E3244" s="7" t="n">
        <v>1.26999998092651</v>
      </c>
      <c r="F3244" s="7" t="n">
        <v>0</v>
      </c>
      <c r="G3244" s="7" t="n">
        <v>0.949999988079071</v>
      </c>
    </row>
    <row r="3245" spans="1:7">
      <c r="A3245" t="s">
        <v>4</v>
      </c>
      <c r="B3245" s="4" t="s">
        <v>5</v>
      </c>
      <c r="C3245" s="4" t="s">
        <v>11</v>
      </c>
      <c r="D3245" s="4" t="s">
        <v>7</v>
      </c>
      <c r="E3245" s="4" t="s">
        <v>15</v>
      </c>
      <c r="F3245" s="4" t="s">
        <v>7</v>
      </c>
      <c r="G3245" s="4" t="s">
        <v>11</v>
      </c>
    </row>
    <row r="3246" spans="1:7">
      <c r="A3246" t="n">
        <v>34443</v>
      </c>
      <c r="B3246" s="65" t="n">
        <v>96</v>
      </c>
      <c r="C3246" s="7" t="n">
        <v>65534</v>
      </c>
      <c r="D3246" s="7" t="n">
        <v>0</v>
      </c>
      <c r="E3246" s="7" t="n">
        <v>1077097267</v>
      </c>
      <c r="F3246" s="7" t="n">
        <v>2</v>
      </c>
      <c r="G3246" s="7" t="n">
        <v>0</v>
      </c>
    </row>
    <row r="3247" spans="1:7">
      <c r="A3247" t="s">
        <v>4</v>
      </c>
      <c r="B3247" s="4" t="s">
        <v>5</v>
      </c>
      <c r="C3247" s="4" t="s">
        <v>11</v>
      </c>
      <c r="D3247" s="4" t="s">
        <v>7</v>
      </c>
    </row>
    <row r="3248" spans="1:7">
      <c r="A3248" t="n">
        <v>34454</v>
      </c>
      <c r="B3248" s="37" t="n">
        <v>56</v>
      </c>
      <c r="C3248" s="7" t="n">
        <v>65534</v>
      </c>
      <c r="D3248" s="7" t="n">
        <v>0</v>
      </c>
    </row>
    <row r="3249" spans="1:7">
      <c r="A3249" t="s">
        <v>4</v>
      </c>
      <c r="B3249" s="4" t="s">
        <v>5</v>
      </c>
      <c r="C3249" s="4" t="s">
        <v>11</v>
      </c>
      <c r="D3249" s="4" t="s">
        <v>13</v>
      </c>
      <c r="E3249" s="4" t="s">
        <v>13</v>
      </c>
      <c r="F3249" s="4" t="s">
        <v>7</v>
      </c>
    </row>
    <row r="3250" spans="1:7">
      <c r="A3250" t="n">
        <v>34458</v>
      </c>
      <c r="B3250" s="57" t="n">
        <v>52</v>
      </c>
      <c r="C3250" s="7" t="n">
        <v>65534</v>
      </c>
      <c r="D3250" s="7" t="n">
        <v>337.5</v>
      </c>
      <c r="E3250" s="7" t="n">
        <v>10</v>
      </c>
      <c r="F3250" s="7" t="n">
        <v>0</v>
      </c>
    </row>
    <row r="3251" spans="1:7">
      <c r="A3251" t="s">
        <v>4</v>
      </c>
      <c r="B3251" s="4" t="s">
        <v>5</v>
      </c>
      <c r="C3251" s="4" t="s">
        <v>11</v>
      </c>
    </row>
    <row r="3252" spans="1:7">
      <c r="A3252" t="n">
        <v>34470</v>
      </c>
      <c r="B3252" s="59" t="n">
        <v>54</v>
      </c>
      <c r="C3252" s="7" t="n">
        <v>65534</v>
      </c>
    </row>
    <row r="3253" spans="1:7">
      <c r="A3253" t="s">
        <v>4</v>
      </c>
      <c r="B3253" s="4" t="s">
        <v>5</v>
      </c>
      <c r="C3253" s="4" t="s">
        <v>11</v>
      </c>
      <c r="D3253" s="4" t="s">
        <v>11</v>
      </c>
      <c r="E3253" s="4" t="s">
        <v>11</v>
      </c>
    </row>
    <row r="3254" spans="1:7">
      <c r="A3254" t="n">
        <v>34473</v>
      </c>
      <c r="B3254" s="31" t="n">
        <v>61</v>
      </c>
      <c r="C3254" s="7" t="n">
        <v>65534</v>
      </c>
      <c r="D3254" s="7" t="n">
        <v>3</v>
      </c>
      <c r="E3254" s="7" t="n">
        <v>1000</v>
      </c>
    </row>
    <row r="3255" spans="1:7">
      <c r="A3255" t="s">
        <v>4</v>
      </c>
      <c r="B3255" s="4" t="s">
        <v>5</v>
      </c>
    </row>
    <row r="3256" spans="1:7">
      <c r="A3256" t="n">
        <v>34480</v>
      </c>
      <c r="B3256" s="5" t="n">
        <v>1</v>
      </c>
    </row>
    <row r="3257" spans="1:7" s="3" customFormat="1" customHeight="0">
      <c r="A3257" s="3" t="s">
        <v>2</v>
      </c>
      <c r="B3257" s="3" t="s">
        <v>419</v>
      </c>
    </row>
    <row r="3258" spans="1:7">
      <c r="A3258" t="s">
        <v>4</v>
      </c>
      <c r="B3258" s="4" t="s">
        <v>5</v>
      </c>
      <c r="C3258" s="4" t="s">
        <v>11</v>
      </c>
    </row>
    <row r="3259" spans="1:7">
      <c r="A3259" t="n">
        <v>34484</v>
      </c>
      <c r="B3259" s="24" t="n">
        <v>16</v>
      </c>
      <c r="C3259" s="7" t="n">
        <v>500</v>
      </c>
    </row>
    <row r="3260" spans="1:7">
      <c r="A3260" t="s">
        <v>4</v>
      </c>
      <c r="B3260" s="4" t="s">
        <v>5</v>
      </c>
      <c r="C3260" s="4" t="s">
        <v>11</v>
      </c>
      <c r="D3260" s="4" t="s">
        <v>7</v>
      </c>
    </row>
    <row r="3261" spans="1:7">
      <c r="A3261" t="n">
        <v>34487</v>
      </c>
      <c r="B3261" s="65" t="n">
        <v>96</v>
      </c>
      <c r="C3261" s="7" t="n">
        <v>65534</v>
      </c>
      <c r="D3261" s="7" t="n">
        <v>1</v>
      </c>
    </row>
    <row r="3262" spans="1:7">
      <c r="A3262" t="s">
        <v>4</v>
      </c>
      <c r="B3262" s="4" t="s">
        <v>5</v>
      </c>
      <c r="C3262" s="4" t="s">
        <v>11</v>
      </c>
      <c r="D3262" s="4" t="s">
        <v>7</v>
      </c>
      <c r="E3262" s="4" t="s">
        <v>13</v>
      </c>
      <c r="F3262" s="4" t="s">
        <v>13</v>
      </c>
      <c r="G3262" s="4" t="s">
        <v>13</v>
      </c>
    </row>
    <row r="3263" spans="1:7">
      <c r="A3263" t="n">
        <v>34491</v>
      </c>
      <c r="B3263" s="65" t="n">
        <v>96</v>
      </c>
      <c r="C3263" s="7" t="n">
        <v>65534</v>
      </c>
      <c r="D3263" s="7" t="n">
        <v>2</v>
      </c>
      <c r="E3263" s="7" t="n">
        <v>2.32999992370605</v>
      </c>
      <c r="F3263" s="7" t="n">
        <v>0</v>
      </c>
      <c r="G3263" s="7" t="n">
        <v>0.330000013113022</v>
      </c>
    </row>
    <row r="3264" spans="1:7">
      <c r="A3264" t="s">
        <v>4</v>
      </c>
      <c r="B3264" s="4" t="s">
        <v>5</v>
      </c>
      <c r="C3264" s="4" t="s">
        <v>11</v>
      </c>
      <c r="D3264" s="4" t="s">
        <v>7</v>
      </c>
      <c r="E3264" s="4" t="s">
        <v>15</v>
      </c>
      <c r="F3264" s="4" t="s">
        <v>7</v>
      </c>
      <c r="G3264" s="4" t="s">
        <v>11</v>
      </c>
    </row>
    <row r="3265" spans="1:7">
      <c r="A3265" t="n">
        <v>34507</v>
      </c>
      <c r="B3265" s="65" t="n">
        <v>96</v>
      </c>
      <c r="C3265" s="7" t="n">
        <v>65534</v>
      </c>
      <c r="D3265" s="7" t="n">
        <v>0</v>
      </c>
      <c r="E3265" s="7" t="n">
        <v>1077097267</v>
      </c>
      <c r="F3265" s="7" t="n">
        <v>2</v>
      </c>
      <c r="G3265" s="7" t="n">
        <v>0</v>
      </c>
    </row>
    <row r="3266" spans="1:7">
      <c r="A3266" t="s">
        <v>4</v>
      </c>
      <c r="B3266" s="4" t="s">
        <v>5</v>
      </c>
      <c r="C3266" s="4" t="s">
        <v>11</v>
      </c>
      <c r="D3266" s="4" t="s">
        <v>7</v>
      </c>
    </row>
    <row r="3267" spans="1:7">
      <c r="A3267" t="n">
        <v>34518</v>
      </c>
      <c r="B3267" s="37" t="n">
        <v>56</v>
      </c>
      <c r="C3267" s="7" t="n">
        <v>65534</v>
      </c>
      <c r="D3267" s="7" t="n">
        <v>0</v>
      </c>
    </row>
    <row r="3268" spans="1:7">
      <c r="A3268" t="s">
        <v>4</v>
      </c>
      <c r="B3268" s="4" t="s">
        <v>5</v>
      </c>
      <c r="C3268" s="4" t="s">
        <v>11</v>
      </c>
      <c r="D3268" s="4" t="s">
        <v>13</v>
      </c>
      <c r="E3268" s="4" t="s">
        <v>13</v>
      </c>
      <c r="F3268" s="4" t="s">
        <v>7</v>
      </c>
    </row>
    <row r="3269" spans="1:7">
      <c r="A3269" t="n">
        <v>34522</v>
      </c>
      <c r="B3269" s="57" t="n">
        <v>52</v>
      </c>
      <c r="C3269" s="7" t="n">
        <v>65534</v>
      </c>
      <c r="D3269" s="7" t="n">
        <v>320.399993896484</v>
      </c>
      <c r="E3269" s="7" t="n">
        <v>10</v>
      </c>
      <c r="F3269" s="7" t="n">
        <v>0</v>
      </c>
    </row>
    <row r="3270" spans="1:7">
      <c r="A3270" t="s">
        <v>4</v>
      </c>
      <c r="B3270" s="4" t="s">
        <v>5</v>
      </c>
      <c r="C3270" s="4" t="s">
        <v>11</v>
      </c>
    </row>
    <row r="3271" spans="1:7">
      <c r="A3271" t="n">
        <v>34534</v>
      </c>
      <c r="B3271" s="59" t="n">
        <v>54</v>
      </c>
      <c r="C3271" s="7" t="n">
        <v>65534</v>
      </c>
    </row>
    <row r="3272" spans="1:7">
      <c r="A3272" t="s">
        <v>4</v>
      </c>
      <c r="B3272" s="4" t="s">
        <v>5</v>
      </c>
      <c r="C3272" s="4" t="s">
        <v>11</v>
      </c>
      <c r="D3272" s="4" t="s">
        <v>11</v>
      </c>
      <c r="E3272" s="4" t="s">
        <v>11</v>
      </c>
    </row>
    <row r="3273" spans="1:7">
      <c r="A3273" t="n">
        <v>34537</v>
      </c>
      <c r="B3273" s="31" t="n">
        <v>61</v>
      </c>
      <c r="C3273" s="7" t="n">
        <v>65534</v>
      </c>
      <c r="D3273" s="7" t="n">
        <v>3</v>
      </c>
      <c r="E3273" s="7" t="n">
        <v>1000</v>
      </c>
    </row>
    <row r="3274" spans="1:7">
      <c r="A3274" t="s">
        <v>4</v>
      </c>
      <c r="B3274" s="4" t="s">
        <v>5</v>
      </c>
    </row>
    <row r="3275" spans="1:7">
      <c r="A3275" t="n">
        <v>34544</v>
      </c>
      <c r="B3275" s="5" t="n">
        <v>1</v>
      </c>
    </row>
    <row r="3276" spans="1:7" s="3" customFormat="1" customHeight="0">
      <c r="A3276" s="3" t="s">
        <v>2</v>
      </c>
      <c r="B3276" s="3" t="s">
        <v>420</v>
      </c>
    </row>
    <row r="3277" spans="1:7">
      <c r="A3277" t="s">
        <v>4</v>
      </c>
      <c r="B3277" s="4" t="s">
        <v>5</v>
      </c>
      <c r="C3277" s="4" t="s">
        <v>11</v>
      </c>
    </row>
    <row r="3278" spans="1:7">
      <c r="A3278" t="n">
        <v>34548</v>
      </c>
      <c r="B3278" s="24" t="n">
        <v>16</v>
      </c>
      <c r="C3278" s="7" t="n">
        <v>300</v>
      </c>
    </row>
    <row r="3279" spans="1:7">
      <c r="A3279" t="s">
        <v>4</v>
      </c>
      <c r="B3279" s="4" t="s">
        <v>5</v>
      </c>
      <c r="C3279" s="4" t="s">
        <v>11</v>
      </c>
      <c r="D3279" s="4" t="s">
        <v>7</v>
      </c>
    </row>
    <row r="3280" spans="1:7">
      <c r="A3280" t="n">
        <v>34551</v>
      </c>
      <c r="B3280" s="65" t="n">
        <v>96</v>
      </c>
      <c r="C3280" s="7" t="n">
        <v>65534</v>
      </c>
      <c r="D3280" s="7" t="n">
        <v>1</v>
      </c>
    </row>
    <row r="3281" spans="1:7">
      <c r="A3281" t="s">
        <v>4</v>
      </c>
      <c r="B3281" s="4" t="s">
        <v>5</v>
      </c>
      <c r="C3281" s="4" t="s">
        <v>11</v>
      </c>
      <c r="D3281" s="4" t="s">
        <v>7</v>
      </c>
      <c r="E3281" s="4" t="s">
        <v>13</v>
      </c>
      <c r="F3281" s="4" t="s">
        <v>13</v>
      </c>
      <c r="G3281" s="4" t="s">
        <v>13</v>
      </c>
    </row>
    <row r="3282" spans="1:7">
      <c r="A3282" t="n">
        <v>34555</v>
      </c>
      <c r="B3282" s="65" t="n">
        <v>96</v>
      </c>
      <c r="C3282" s="7" t="n">
        <v>65534</v>
      </c>
      <c r="D3282" s="7" t="n">
        <v>2</v>
      </c>
      <c r="E3282" s="7" t="n">
        <v>0.569999992847443</v>
      </c>
      <c r="F3282" s="7" t="n">
        <v>0</v>
      </c>
      <c r="G3282" s="7" t="n">
        <v>0.879999995231628</v>
      </c>
    </row>
    <row r="3283" spans="1:7">
      <c r="A3283" t="s">
        <v>4</v>
      </c>
      <c r="B3283" s="4" t="s">
        <v>5</v>
      </c>
      <c r="C3283" s="4" t="s">
        <v>11</v>
      </c>
      <c r="D3283" s="4" t="s">
        <v>7</v>
      </c>
      <c r="E3283" s="4" t="s">
        <v>15</v>
      </c>
      <c r="F3283" s="4" t="s">
        <v>7</v>
      </c>
      <c r="G3283" s="4" t="s">
        <v>11</v>
      </c>
    </row>
    <row r="3284" spans="1:7">
      <c r="A3284" t="n">
        <v>34571</v>
      </c>
      <c r="B3284" s="65" t="n">
        <v>96</v>
      </c>
      <c r="C3284" s="7" t="n">
        <v>65534</v>
      </c>
      <c r="D3284" s="7" t="n">
        <v>0</v>
      </c>
      <c r="E3284" s="7" t="n">
        <v>1077097267</v>
      </c>
      <c r="F3284" s="7" t="n">
        <v>2</v>
      </c>
      <c r="G3284" s="7" t="n">
        <v>0</v>
      </c>
    </row>
    <row r="3285" spans="1:7">
      <c r="A3285" t="s">
        <v>4</v>
      </c>
      <c r="B3285" s="4" t="s">
        <v>5</v>
      </c>
      <c r="C3285" s="4" t="s">
        <v>11</v>
      </c>
      <c r="D3285" s="4" t="s">
        <v>7</v>
      </c>
    </row>
    <row r="3286" spans="1:7">
      <c r="A3286" t="n">
        <v>34582</v>
      </c>
      <c r="B3286" s="37" t="n">
        <v>56</v>
      </c>
      <c r="C3286" s="7" t="n">
        <v>65534</v>
      </c>
      <c r="D3286" s="7" t="n">
        <v>0</v>
      </c>
    </row>
    <row r="3287" spans="1:7">
      <c r="A3287" t="s">
        <v>4</v>
      </c>
      <c r="B3287" s="4" t="s">
        <v>5</v>
      </c>
      <c r="C3287" s="4" t="s">
        <v>11</v>
      </c>
      <c r="D3287" s="4" t="s">
        <v>13</v>
      </c>
      <c r="E3287" s="4" t="s">
        <v>13</v>
      </c>
      <c r="F3287" s="4" t="s">
        <v>7</v>
      </c>
    </row>
    <row r="3288" spans="1:7">
      <c r="A3288" t="n">
        <v>34586</v>
      </c>
      <c r="B3288" s="57" t="n">
        <v>52</v>
      </c>
      <c r="C3288" s="7" t="n">
        <v>65534</v>
      </c>
      <c r="D3288" s="7" t="n">
        <v>349.100006103516</v>
      </c>
      <c r="E3288" s="7" t="n">
        <v>10</v>
      </c>
      <c r="F3288" s="7" t="n">
        <v>0</v>
      </c>
    </row>
    <row r="3289" spans="1:7">
      <c r="A3289" t="s">
        <v>4</v>
      </c>
      <c r="B3289" s="4" t="s">
        <v>5</v>
      </c>
      <c r="C3289" s="4" t="s">
        <v>11</v>
      </c>
    </row>
    <row r="3290" spans="1:7">
      <c r="A3290" t="n">
        <v>34598</v>
      </c>
      <c r="B3290" s="59" t="n">
        <v>54</v>
      </c>
      <c r="C3290" s="7" t="n">
        <v>65534</v>
      </c>
    </row>
    <row r="3291" spans="1:7">
      <c r="A3291" t="s">
        <v>4</v>
      </c>
      <c r="B3291" s="4" t="s">
        <v>5</v>
      </c>
      <c r="C3291" s="4" t="s">
        <v>11</v>
      </c>
      <c r="D3291" s="4" t="s">
        <v>11</v>
      </c>
      <c r="E3291" s="4" t="s">
        <v>11</v>
      </c>
    </row>
    <row r="3292" spans="1:7">
      <c r="A3292" t="n">
        <v>34601</v>
      </c>
      <c r="B3292" s="31" t="n">
        <v>61</v>
      </c>
      <c r="C3292" s="7" t="n">
        <v>65534</v>
      </c>
      <c r="D3292" s="7" t="n">
        <v>3</v>
      </c>
      <c r="E3292" s="7" t="n">
        <v>1000</v>
      </c>
    </row>
    <row r="3293" spans="1:7">
      <c r="A3293" t="s">
        <v>4</v>
      </c>
      <c r="B3293" s="4" t="s">
        <v>5</v>
      </c>
    </row>
    <row r="3294" spans="1:7">
      <c r="A3294" t="n">
        <v>34608</v>
      </c>
      <c r="B3294" s="5" t="n">
        <v>1</v>
      </c>
    </row>
    <row r="3295" spans="1:7" s="3" customFormat="1" customHeight="0">
      <c r="A3295" s="3" t="s">
        <v>2</v>
      </c>
      <c r="B3295" s="3" t="s">
        <v>421</v>
      </c>
    </row>
    <row r="3296" spans="1:7">
      <c r="A3296" t="s">
        <v>4</v>
      </c>
      <c r="B3296" s="4" t="s">
        <v>5</v>
      </c>
      <c r="C3296" s="4" t="s">
        <v>11</v>
      </c>
    </row>
    <row r="3297" spans="1:7">
      <c r="A3297" t="n">
        <v>34612</v>
      </c>
      <c r="B3297" s="24" t="n">
        <v>16</v>
      </c>
      <c r="C3297" s="7" t="n">
        <v>800</v>
      </c>
    </row>
    <row r="3298" spans="1:7">
      <c r="A3298" t="s">
        <v>4</v>
      </c>
      <c r="B3298" s="4" t="s">
        <v>5</v>
      </c>
      <c r="C3298" s="4" t="s">
        <v>11</v>
      </c>
      <c r="D3298" s="4" t="s">
        <v>7</v>
      </c>
    </row>
    <row r="3299" spans="1:7">
      <c r="A3299" t="n">
        <v>34615</v>
      </c>
      <c r="B3299" s="65" t="n">
        <v>96</v>
      </c>
      <c r="C3299" s="7" t="n">
        <v>65534</v>
      </c>
      <c r="D3299" s="7" t="n">
        <v>1</v>
      </c>
    </row>
    <row r="3300" spans="1:7">
      <c r="A3300" t="s">
        <v>4</v>
      </c>
      <c r="B3300" s="4" t="s">
        <v>5</v>
      </c>
      <c r="C3300" s="4" t="s">
        <v>11</v>
      </c>
      <c r="D3300" s="4" t="s">
        <v>7</v>
      </c>
      <c r="E3300" s="4" t="s">
        <v>13</v>
      </c>
      <c r="F3300" s="4" t="s">
        <v>13</v>
      </c>
      <c r="G3300" s="4" t="s">
        <v>13</v>
      </c>
    </row>
    <row r="3301" spans="1:7">
      <c r="A3301" t="n">
        <v>34619</v>
      </c>
      <c r="B3301" s="65" t="n">
        <v>96</v>
      </c>
      <c r="C3301" s="7" t="n">
        <v>65534</v>
      </c>
      <c r="D3301" s="7" t="n">
        <v>2</v>
      </c>
      <c r="E3301" s="7" t="n">
        <v>1.08000004291534</v>
      </c>
      <c r="F3301" s="7" t="n">
        <v>0</v>
      </c>
      <c r="G3301" s="7" t="n">
        <v>0.469999998807907</v>
      </c>
    </row>
    <row r="3302" spans="1:7">
      <c r="A3302" t="s">
        <v>4</v>
      </c>
      <c r="B3302" s="4" t="s">
        <v>5</v>
      </c>
      <c r="C3302" s="4" t="s">
        <v>11</v>
      </c>
      <c r="D3302" s="4" t="s">
        <v>7</v>
      </c>
      <c r="E3302" s="4" t="s">
        <v>15</v>
      </c>
      <c r="F3302" s="4" t="s">
        <v>7</v>
      </c>
      <c r="G3302" s="4" t="s">
        <v>11</v>
      </c>
    </row>
    <row r="3303" spans="1:7">
      <c r="A3303" t="n">
        <v>34635</v>
      </c>
      <c r="B3303" s="65" t="n">
        <v>96</v>
      </c>
      <c r="C3303" s="7" t="n">
        <v>65534</v>
      </c>
      <c r="D3303" s="7" t="n">
        <v>0</v>
      </c>
      <c r="E3303" s="7" t="n">
        <v>1077097267</v>
      </c>
      <c r="F3303" s="7" t="n">
        <v>2</v>
      </c>
      <c r="G3303" s="7" t="n">
        <v>0</v>
      </c>
    </row>
    <row r="3304" spans="1:7">
      <c r="A3304" t="s">
        <v>4</v>
      </c>
      <c r="B3304" s="4" t="s">
        <v>5</v>
      </c>
      <c r="C3304" s="4" t="s">
        <v>11</v>
      </c>
      <c r="D3304" s="4" t="s">
        <v>7</v>
      </c>
    </row>
    <row r="3305" spans="1:7">
      <c r="A3305" t="n">
        <v>34646</v>
      </c>
      <c r="B3305" s="37" t="n">
        <v>56</v>
      </c>
      <c r="C3305" s="7" t="n">
        <v>65534</v>
      </c>
      <c r="D3305" s="7" t="n">
        <v>0</v>
      </c>
    </row>
    <row r="3306" spans="1:7">
      <c r="A3306" t="s">
        <v>4</v>
      </c>
      <c r="B3306" s="4" t="s">
        <v>5</v>
      </c>
      <c r="C3306" s="4" t="s">
        <v>11</v>
      </c>
      <c r="D3306" s="4" t="s">
        <v>13</v>
      </c>
      <c r="E3306" s="4" t="s">
        <v>13</v>
      </c>
      <c r="F3306" s="4" t="s">
        <v>7</v>
      </c>
    </row>
    <row r="3307" spans="1:7">
      <c r="A3307" t="n">
        <v>34650</v>
      </c>
      <c r="B3307" s="57" t="n">
        <v>52</v>
      </c>
      <c r="C3307" s="7" t="n">
        <v>65534</v>
      </c>
      <c r="D3307" s="7" t="n">
        <v>353</v>
      </c>
      <c r="E3307" s="7" t="n">
        <v>10</v>
      </c>
      <c r="F3307" s="7" t="n">
        <v>0</v>
      </c>
    </row>
    <row r="3308" spans="1:7">
      <c r="A3308" t="s">
        <v>4</v>
      </c>
      <c r="B3308" s="4" t="s">
        <v>5</v>
      </c>
      <c r="C3308" s="4" t="s">
        <v>11</v>
      </c>
    </row>
    <row r="3309" spans="1:7">
      <c r="A3309" t="n">
        <v>34662</v>
      </c>
      <c r="B3309" s="59" t="n">
        <v>54</v>
      </c>
      <c r="C3309" s="7" t="n">
        <v>65534</v>
      </c>
    </row>
    <row r="3310" spans="1:7">
      <c r="A3310" t="s">
        <v>4</v>
      </c>
      <c r="B3310" s="4" t="s">
        <v>5</v>
      </c>
      <c r="C3310" s="4" t="s">
        <v>11</v>
      </c>
      <c r="D3310" s="4" t="s">
        <v>11</v>
      </c>
      <c r="E3310" s="4" t="s">
        <v>11</v>
      </c>
    </row>
    <row r="3311" spans="1:7">
      <c r="A3311" t="n">
        <v>34665</v>
      </c>
      <c r="B3311" s="31" t="n">
        <v>61</v>
      </c>
      <c r="C3311" s="7" t="n">
        <v>65534</v>
      </c>
      <c r="D3311" s="7" t="n">
        <v>3</v>
      </c>
      <c r="E3311" s="7" t="n">
        <v>1000</v>
      </c>
    </row>
    <row r="3312" spans="1:7">
      <c r="A3312" t="s">
        <v>4</v>
      </c>
      <c r="B3312" s="4" t="s">
        <v>5</v>
      </c>
    </row>
    <row r="3313" spans="1:602">
      <c r="A3313" t="n">
        <v>34672</v>
      </c>
      <c r="B3313" s="5" t="n">
        <v>1</v>
      </c>
    </row>
    <row r="3314" spans="1:602" s="3" customFormat="1" customHeight="0">
      <c r="A3314" s="3" t="s">
        <v>2</v>
      </c>
      <c r="B3314" s="3" t="s">
        <v>422</v>
      </c>
    </row>
    <row r="3315" spans="1:602">
      <c r="A3315" t="s">
        <v>4</v>
      </c>
      <c r="B3315" s="4" t="s">
        <v>5</v>
      </c>
      <c r="C3315" s="4" t="s">
        <v>11</v>
      </c>
      <c r="D3315" s="4" t="s">
        <v>11</v>
      </c>
      <c r="E3315" s="4" t="s">
        <v>15</v>
      </c>
      <c r="F3315" s="4" t="s">
        <v>8</v>
      </c>
      <c r="G3315" s="4" t="s">
        <v>423</v>
      </c>
      <c r="H3315" s="4" t="s">
        <v>11</v>
      </c>
      <c r="I3315" s="4" t="s">
        <v>11</v>
      </c>
      <c r="J3315" s="4" t="s">
        <v>15</v>
      </c>
      <c r="K3315" s="4" t="s">
        <v>8</v>
      </c>
      <c r="L3315" s="4" t="s">
        <v>423</v>
      </c>
    </row>
    <row r="3316" spans="1:602">
      <c r="A3316" t="n">
        <v>34688</v>
      </c>
      <c r="B3316" s="66" t="n">
        <v>257</v>
      </c>
      <c r="C3316" s="7" t="n">
        <v>4</v>
      </c>
      <c r="D3316" s="7" t="n">
        <v>65533</v>
      </c>
      <c r="E3316" s="7" t="n">
        <v>12010</v>
      </c>
      <c r="F3316" s="7" t="s">
        <v>16</v>
      </c>
      <c r="G3316" s="7" t="n">
        <f t="normal" ca="1">32-LENB(INDIRECT(ADDRESS(3316,6)))</f>
        <v>0</v>
      </c>
      <c r="H3316" s="7" t="n">
        <v>0</v>
      </c>
      <c r="I3316" s="7" t="n">
        <v>65533</v>
      </c>
      <c r="J3316" s="7" t="n">
        <v>0</v>
      </c>
      <c r="K3316" s="7" t="s">
        <v>16</v>
      </c>
      <c r="L3316" s="7" t="n">
        <f t="normal" ca="1">32-LENB(INDIRECT(ADDRESS(3316,11)))</f>
        <v>0</v>
      </c>
    </row>
    <row r="3317" spans="1:602">
      <c r="A3317" t="s">
        <v>4</v>
      </c>
      <c r="B3317" s="4" t="s">
        <v>5</v>
      </c>
    </row>
    <row r="3318" spans="1:602">
      <c r="A3318" t="n">
        <v>34768</v>
      </c>
      <c r="B3318" s="5" t="n">
        <v>1</v>
      </c>
    </row>
    <row r="3319" spans="1:602" s="3" customFormat="1" customHeight="0">
      <c r="A3319" s="3" t="s">
        <v>2</v>
      </c>
      <c r="B3319" s="3" t="s">
        <v>424</v>
      </c>
    </row>
    <row r="3320" spans="1:602">
      <c r="A3320" t="s">
        <v>4</v>
      </c>
      <c r="B3320" s="4" t="s">
        <v>5</v>
      </c>
      <c r="C3320" s="4" t="s">
        <v>11</v>
      </c>
      <c r="D3320" s="4" t="s">
        <v>11</v>
      </c>
      <c r="E3320" s="4" t="s">
        <v>15</v>
      </c>
      <c r="F3320" s="4" t="s">
        <v>8</v>
      </c>
      <c r="G3320" s="4" t="s">
        <v>423</v>
      </c>
      <c r="H3320" s="4" t="s">
        <v>11</v>
      </c>
      <c r="I3320" s="4" t="s">
        <v>11</v>
      </c>
      <c r="J3320" s="4" t="s">
        <v>15</v>
      </c>
      <c r="K3320" s="4" t="s">
        <v>8</v>
      </c>
      <c r="L3320" s="4" t="s">
        <v>423</v>
      </c>
      <c r="M3320" s="4" t="s">
        <v>11</v>
      </c>
      <c r="N3320" s="4" t="s">
        <v>11</v>
      </c>
      <c r="O3320" s="4" t="s">
        <v>15</v>
      </c>
      <c r="P3320" s="4" t="s">
        <v>8</v>
      </c>
      <c r="Q3320" s="4" t="s">
        <v>423</v>
      </c>
      <c r="R3320" s="4" t="s">
        <v>11</v>
      </c>
      <c r="S3320" s="4" t="s">
        <v>11</v>
      </c>
      <c r="T3320" s="4" t="s">
        <v>15</v>
      </c>
      <c r="U3320" s="4" t="s">
        <v>8</v>
      </c>
      <c r="V3320" s="4" t="s">
        <v>423</v>
      </c>
      <c r="W3320" s="4" t="s">
        <v>11</v>
      </c>
      <c r="X3320" s="4" t="s">
        <v>11</v>
      </c>
      <c r="Y3320" s="4" t="s">
        <v>15</v>
      </c>
      <c r="Z3320" s="4" t="s">
        <v>8</v>
      </c>
      <c r="AA3320" s="4" t="s">
        <v>423</v>
      </c>
      <c r="AB3320" s="4" t="s">
        <v>11</v>
      </c>
      <c r="AC3320" s="4" t="s">
        <v>11</v>
      </c>
      <c r="AD3320" s="4" t="s">
        <v>15</v>
      </c>
      <c r="AE3320" s="4" t="s">
        <v>8</v>
      </c>
      <c r="AF3320" s="4" t="s">
        <v>423</v>
      </c>
      <c r="AG3320" s="4" t="s">
        <v>11</v>
      </c>
      <c r="AH3320" s="4" t="s">
        <v>11</v>
      </c>
      <c r="AI3320" s="4" t="s">
        <v>15</v>
      </c>
      <c r="AJ3320" s="4" t="s">
        <v>8</v>
      </c>
      <c r="AK3320" s="4" t="s">
        <v>423</v>
      </c>
      <c r="AL3320" s="4" t="s">
        <v>11</v>
      </c>
      <c r="AM3320" s="4" t="s">
        <v>11</v>
      </c>
      <c r="AN3320" s="4" t="s">
        <v>15</v>
      </c>
      <c r="AO3320" s="4" t="s">
        <v>8</v>
      </c>
      <c r="AP3320" s="4" t="s">
        <v>423</v>
      </c>
      <c r="AQ3320" s="4" t="s">
        <v>11</v>
      </c>
      <c r="AR3320" s="4" t="s">
        <v>11</v>
      </c>
      <c r="AS3320" s="4" t="s">
        <v>15</v>
      </c>
      <c r="AT3320" s="4" t="s">
        <v>8</v>
      </c>
      <c r="AU3320" s="4" t="s">
        <v>423</v>
      </c>
      <c r="AV3320" s="4" t="s">
        <v>11</v>
      </c>
      <c r="AW3320" s="4" t="s">
        <v>11</v>
      </c>
      <c r="AX3320" s="4" t="s">
        <v>15</v>
      </c>
      <c r="AY3320" s="4" t="s">
        <v>8</v>
      </c>
      <c r="AZ3320" s="4" t="s">
        <v>423</v>
      </c>
      <c r="BA3320" s="4" t="s">
        <v>11</v>
      </c>
      <c r="BB3320" s="4" t="s">
        <v>11</v>
      </c>
      <c r="BC3320" s="4" t="s">
        <v>15</v>
      </c>
      <c r="BD3320" s="4" t="s">
        <v>8</v>
      </c>
      <c r="BE3320" s="4" t="s">
        <v>423</v>
      </c>
      <c r="BF3320" s="4" t="s">
        <v>11</v>
      </c>
      <c r="BG3320" s="4" t="s">
        <v>11</v>
      </c>
      <c r="BH3320" s="4" t="s">
        <v>15</v>
      </c>
      <c r="BI3320" s="4" t="s">
        <v>8</v>
      </c>
      <c r="BJ3320" s="4" t="s">
        <v>423</v>
      </c>
      <c r="BK3320" s="4" t="s">
        <v>11</v>
      </c>
      <c r="BL3320" s="4" t="s">
        <v>11</v>
      </c>
      <c r="BM3320" s="4" t="s">
        <v>15</v>
      </c>
      <c r="BN3320" s="4" t="s">
        <v>8</v>
      </c>
      <c r="BO3320" s="4" t="s">
        <v>423</v>
      </c>
      <c r="BP3320" s="4" t="s">
        <v>11</v>
      </c>
      <c r="BQ3320" s="4" t="s">
        <v>11</v>
      </c>
      <c r="BR3320" s="4" t="s">
        <v>15</v>
      </c>
      <c r="BS3320" s="4" t="s">
        <v>8</v>
      </c>
      <c r="BT3320" s="4" t="s">
        <v>423</v>
      </c>
      <c r="BU3320" s="4" t="s">
        <v>11</v>
      </c>
      <c r="BV3320" s="4" t="s">
        <v>11</v>
      </c>
      <c r="BW3320" s="4" t="s">
        <v>15</v>
      </c>
      <c r="BX3320" s="4" t="s">
        <v>8</v>
      </c>
      <c r="BY3320" s="4" t="s">
        <v>423</v>
      </c>
      <c r="BZ3320" s="4" t="s">
        <v>11</v>
      </c>
      <c r="CA3320" s="4" t="s">
        <v>11</v>
      </c>
      <c r="CB3320" s="4" t="s">
        <v>15</v>
      </c>
      <c r="CC3320" s="4" t="s">
        <v>8</v>
      </c>
      <c r="CD3320" s="4" t="s">
        <v>423</v>
      </c>
      <c r="CE3320" s="4" t="s">
        <v>11</v>
      </c>
      <c r="CF3320" s="4" t="s">
        <v>11</v>
      </c>
      <c r="CG3320" s="4" t="s">
        <v>15</v>
      </c>
      <c r="CH3320" s="4" t="s">
        <v>8</v>
      </c>
      <c r="CI3320" s="4" t="s">
        <v>423</v>
      </c>
      <c r="CJ3320" s="4" t="s">
        <v>11</v>
      </c>
      <c r="CK3320" s="4" t="s">
        <v>11</v>
      </c>
      <c r="CL3320" s="4" t="s">
        <v>15</v>
      </c>
      <c r="CM3320" s="4" t="s">
        <v>8</v>
      </c>
      <c r="CN3320" s="4" t="s">
        <v>423</v>
      </c>
      <c r="CO3320" s="4" t="s">
        <v>11</v>
      </c>
      <c r="CP3320" s="4" t="s">
        <v>11</v>
      </c>
      <c r="CQ3320" s="4" t="s">
        <v>15</v>
      </c>
      <c r="CR3320" s="4" t="s">
        <v>8</v>
      </c>
      <c r="CS3320" s="4" t="s">
        <v>423</v>
      </c>
      <c r="CT3320" s="4" t="s">
        <v>11</v>
      </c>
      <c r="CU3320" s="4" t="s">
        <v>11</v>
      </c>
      <c r="CV3320" s="4" t="s">
        <v>15</v>
      </c>
      <c r="CW3320" s="4" t="s">
        <v>8</v>
      </c>
      <c r="CX3320" s="4" t="s">
        <v>423</v>
      </c>
      <c r="CY3320" s="4" t="s">
        <v>11</v>
      </c>
      <c r="CZ3320" s="4" t="s">
        <v>11</v>
      </c>
      <c r="DA3320" s="4" t="s">
        <v>15</v>
      </c>
      <c r="DB3320" s="4" t="s">
        <v>8</v>
      </c>
      <c r="DC3320" s="4" t="s">
        <v>423</v>
      </c>
      <c r="DD3320" s="4" t="s">
        <v>11</v>
      </c>
      <c r="DE3320" s="4" t="s">
        <v>11</v>
      </c>
      <c r="DF3320" s="4" t="s">
        <v>15</v>
      </c>
      <c r="DG3320" s="4" t="s">
        <v>8</v>
      </c>
      <c r="DH3320" s="4" t="s">
        <v>423</v>
      </c>
      <c r="DI3320" s="4" t="s">
        <v>11</v>
      </c>
      <c r="DJ3320" s="4" t="s">
        <v>11</v>
      </c>
      <c r="DK3320" s="4" t="s">
        <v>15</v>
      </c>
      <c r="DL3320" s="4" t="s">
        <v>8</v>
      </c>
      <c r="DM3320" s="4" t="s">
        <v>423</v>
      </c>
      <c r="DN3320" s="4" t="s">
        <v>11</v>
      </c>
      <c r="DO3320" s="4" t="s">
        <v>11</v>
      </c>
      <c r="DP3320" s="4" t="s">
        <v>15</v>
      </c>
      <c r="DQ3320" s="4" t="s">
        <v>8</v>
      </c>
      <c r="DR3320" s="4" t="s">
        <v>423</v>
      </c>
      <c r="DS3320" s="4" t="s">
        <v>11</v>
      </c>
      <c r="DT3320" s="4" t="s">
        <v>11</v>
      </c>
      <c r="DU3320" s="4" t="s">
        <v>15</v>
      </c>
      <c r="DV3320" s="4" t="s">
        <v>8</v>
      </c>
      <c r="DW3320" s="4" t="s">
        <v>423</v>
      </c>
      <c r="DX3320" s="4" t="s">
        <v>11</v>
      </c>
      <c r="DY3320" s="4" t="s">
        <v>11</v>
      </c>
      <c r="DZ3320" s="4" t="s">
        <v>15</v>
      </c>
      <c r="EA3320" s="4" t="s">
        <v>8</v>
      </c>
      <c r="EB3320" s="4" t="s">
        <v>423</v>
      </c>
      <c r="EC3320" s="4" t="s">
        <v>11</v>
      </c>
      <c r="ED3320" s="4" t="s">
        <v>11</v>
      </c>
      <c r="EE3320" s="4" t="s">
        <v>15</v>
      </c>
      <c r="EF3320" s="4" t="s">
        <v>8</v>
      </c>
      <c r="EG3320" s="4" t="s">
        <v>423</v>
      </c>
      <c r="EH3320" s="4" t="s">
        <v>11</v>
      </c>
      <c r="EI3320" s="4" t="s">
        <v>11</v>
      </c>
      <c r="EJ3320" s="4" t="s">
        <v>15</v>
      </c>
      <c r="EK3320" s="4" t="s">
        <v>8</v>
      </c>
      <c r="EL3320" s="4" t="s">
        <v>423</v>
      </c>
      <c r="EM3320" s="4" t="s">
        <v>11</v>
      </c>
      <c r="EN3320" s="4" t="s">
        <v>11</v>
      </c>
      <c r="EO3320" s="4" t="s">
        <v>15</v>
      </c>
      <c r="EP3320" s="4" t="s">
        <v>8</v>
      </c>
      <c r="EQ3320" s="4" t="s">
        <v>423</v>
      </c>
      <c r="ER3320" s="4" t="s">
        <v>11</v>
      </c>
      <c r="ES3320" s="4" t="s">
        <v>11</v>
      </c>
      <c r="ET3320" s="4" t="s">
        <v>15</v>
      </c>
      <c r="EU3320" s="4" t="s">
        <v>8</v>
      </c>
      <c r="EV3320" s="4" t="s">
        <v>423</v>
      </c>
      <c r="EW3320" s="4" t="s">
        <v>11</v>
      </c>
      <c r="EX3320" s="4" t="s">
        <v>11</v>
      </c>
      <c r="EY3320" s="4" t="s">
        <v>15</v>
      </c>
      <c r="EZ3320" s="4" t="s">
        <v>8</v>
      </c>
      <c r="FA3320" s="4" t="s">
        <v>423</v>
      </c>
      <c r="FB3320" s="4" t="s">
        <v>11</v>
      </c>
      <c r="FC3320" s="4" t="s">
        <v>11</v>
      </c>
      <c r="FD3320" s="4" t="s">
        <v>15</v>
      </c>
      <c r="FE3320" s="4" t="s">
        <v>8</v>
      </c>
      <c r="FF3320" s="4" t="s">
        <v>423</v>
      </c>
      <c r="FG3320" s="4" t="s">
        <v>11</v>
      </c>
      <c r="FH3320" s="4" t="s">
        <v>11</v>
      </c>
      <c r="FI3320" s="4" t="s">
        <v>15</v>
      </c>
      <c r="FJ3320" s="4" t="s">
        <v>8</v>
      </c>
      <c r="FK3320" s="4" t="s">
        <v>423</v>
      </c>
      <c r="FL3320" s="4" t="s">
        <v>11</v>
      </c>
      <c r="FM3320" s="4" t="s">
        <v>11</v>
      </c>
      <c r="FN3320" s="4" t="s">
        <v>15</v>
      </c>
      <c r="FO3320" s="4" t="s">
        <v>8</v>
      </c>
      <c r="FP3320" s="4" t="s">
        <v>423</v>
      </c>
      <c r="FQ3320" s="4" t="s">
        <v>11</v>
      </c>
      <c r="FR3320" s="4" t="s">
        <v>11</v>
      </c>
      <c r="FS3320" s="4" t="s">
        <v>15</v>
      </c>
      <c r="FT3320" s="4" t="s">
        <v>8</v>
      </c>
      <c r="FU3320" s="4" t="s">
        <v>423</v>
      </c>
      <c r="FV3320" s="4" t="s">
        <v>11</v>
      </c>
      <c r="FW3320" s="4" t="s">
        <v>11</v>
      </c>
      <c r="FX3320" s="4" t="s">
        <v>15</v>
      </c>
      <c r="FY3320" s="4" t="s">
        <v>8</v>
      </c>
      <c r="FZ3320" s="4" t="s">
        <v>423</v>
      </c>
      <c r="GA3320" s="4" t="s">
        <v>11</v>
      </c>
      <c r="GB3320" s="4" t="s">
        <v>11</v>
      </c>
      <c r="GC3320" s="4" t="s">
        <v>15</v>
      </c>
      <c r="GD3320" s="4" t="s">
        <v>8</v>
      </c>
      <c r="GE3320" s="4" t="s">
        <v>423</v>
      </c>
      <c r="GF3320" s="4" t="s">
        <v>11</v>
      </c>
      <c r="GG3320" s="4" t="s">
        <v>11</v>
      </c>
      <c r="GH3320" s="4" t="s">
        <v>15</v>
      </c>
      <c r="GI3320" s="4" t="s">
        <v>8</v>
      </c>
      <c r="GJ3320" s="4" t="s">
        <v>423</v>
      </c>
      <c r="GK3320" s="4" t="s">
        <v>11</v>
      </c>
      <c r="GL3320" s="4" t="s">
        <v>11</v>
      </c>
      <c r="GM3320" s="4" t="s">
        <v>15</v>
      </c>
      <c r="GN3320" s="4" t="s">
        <v>8</v>
      </c>
      <c r="GO3320" s="4" t="s">
        <v>423</v>
      </c>
      <c r="GP3320" s="4" t="s">
        <v>11</v>
      </c>
      <c r="GQ3320" s="4" t="s">
        <v>11</v>
      </c>
      <c r="GR3320" s="4" t="s">
        <v>15</v>
      </c>
      <c r="GS3320" s="4" t="s">
        <v>8</v>
      </c>
      <c r="GT3320" s="4" t="s">
        <v>423</v>
      </c>
      <c r="GU3320" s="4" t="s">
        <v>11</v>
      </c>
      <c r="GV3320" s="4" t="s">
        <v>11</v>
      </c>
      <c r="GW3320" s="4" t="s">
        <v>15</v>
      </c>
      <c r="GX3320" s="4" t="s">
        <v>8</v>
      </c>
      <c r="GY3320" s="4" t="s">
        <v>423</v>
      </c>
      <c r="GZ3320" s="4" t="s">
        <v>11</v>
      </c>
      <c r="HA3320" s="4" t="s">
        <v>11</v>
      </c>
      <c r="HB3320" s="4" t="s">
        <v>15</v>
      </c>
      <c r="HC3320" s="4" t="s">
        <v>8</v>
      </c>
      <c r="HD3320" s="4" t="s">
        <v>423</v>
      </c>
      <c r="HE3320" s="4" t="s">
        <v>11</v>
      </c>
      <c r="HF3320" s="4" t="s">
        <v>11</v>
      </c>
      <c r="HG3320" s="4" t="s">
        <v>15</v>
      </c>
      <c r="HH3320" s="4" t="s">
        <v>8</v>
      </c>
      <c r="HI3320" s="4" t="s">
        <v>423</v>
      </c>
      <c r="HJ3320" s="4" t="s">
        <v>11</v>
      </c>
      <c r="HK3320" s="4" t="s">
        <v>11</v>
      </c>
      <c r="HL3320" s="4" t="s">
        <v>15</v>
      </c>
      <c r="HM3320" s="4" t="s">
        <v>8</v>
      </c>
      <c r="HN3320" s="4" t="s">
        <v>423</v>
      </c>
      <c r="HO3320" s="4" t="s">
        <v>11</v>
      </c>
      <c r="HP3320" s="4" t="s">
        <v>11</v>
      </c>
      <c r="HQ3320" s="4" t="s">
        <v>15</v>
      </c>
      <c r="HR3320" s="4" t="s">
        <v>8</v>
      </c>
      <c r="HS3320" s="4" t="s">
        <v>423</v>
      </c>
      <c r="HT3320" s="4" t="s">
        <v>11</v>
      </c>
      <c r="HU3320" s="4" t="s">
        <v>11</v>
      </c>
      <c r="HV3320" s="4" t="s">
        <v>15</v>
      </c>
      <c r="HW3320" s="4" t="s">
        <v>8</v>
      </c>
      <c r="HX3320" s="4" t="s">
        <v>423</v>
      </c>
      <c r="HY3320" s="4" t="s">
        <v>11</v>
      </c>
      <c r="HZ3320" s="4" t="s">
        <v>11</v>
      </c>
      <c r="IA3320" s="4" t="s">
        <v>15</v>
      </c>
      <c r="IB3320" s="4" t="s">
        <v>8</v>
      </c>
      <c r="IC3320" s="4" t="s">
        <v>423</v>
      </c>
      <c r="ID3320" s="4" t="s">
        <v>11</v>
      </c>
      <c r="IE3320" s="4" t="s">
        <v>11</v>
      </c>
      <c r="IF3320" s="4" t="s">
        <v>15</v>
      </c>
      <c r="IG3320" s="4" t="s">
        <v>8</v>
      </c>
      <c r="IH3320" s="4" t="s">
        <v>423</v>
      </c>
      <c r="II3320" s="4" t="s">
        <v>11</v>
      </c>
      <c r="IJ3320" s="4" t="s">
        <v>11</v>
      </c>
      <c r="IK3320" s="4" t="s">
        <v>15</v>
      </c>
      <c r="IL3320" s="4" t="s">
        <v>8</v>
      </c>
      <c r="IM3320" s="4" t="s">
        <v>423</v>
      </c>
      <c r="IN3320" s="4" t="s">
        <v>11</v>
      </c>
      <c r="IO3320" s="4" t="s">
        <v>11</v>
      </c>
      <c r="IP3320" s="4" t="s">
        <v>15</v>
      </c>
      <c r="IQ3320" s="4" t="s">
        <v>8</v>
      </c>
      <c r="IR3320" s="4" t="s">
        <v>423</v>
      </c>
      <c r="IS3320" s="4" t="s">
        <v>11</v>
      </c>
      <c r="IT3320" s="4" t="s">
        <v>11</v>
      </c>
      <c r="IU3320" s="4" t="s">
        <v>15</v>
      </c>
      <c r="IV3320" s="4" t="s">
        <v>8</v>
      </c>
      <c r="IW3320" s="4" t="s">
        <v>423</v>
      </c>
      <c r="IX3320" s="4" t="s">
        <v>11</v>
      </c>
      <c r="IY3320" s="4" t="s">
        <v>11</v>
      </c>
      <c r="IZ3320" s="4" t="s">
        <v>15</v>
      </c>
      <c r="JA3320" s="4" t="s">
        <v>8</v>
      </c>
      <c r="JB3320" s="4" t="s">
        <v>423</v>
      </c>
      <c r="JC3320" s="4" t="s">
        <v>11</v>
      </c>
      <c r="JD3320" s="4" t="s">
        <v>11</v>
      </c>
      <c r="JE3320" s="4" t="s">
        <v>15</v>
      </c>
      <c r="JF3320" s="4" t="s">
        <v>8</v>
      </c>
      <c r="JG3320" s="4" t="s">
        <v>423</v>
      </c>
      <c r="JH3320" s="4" t="s">
        <v>11</v>
      </c>
      <c r="JI3320" s="4" t="s">
        <v>11</v>
      </c>
      <c r="JJ3320" s="4" t="s">
        <v>15</v>
      </c>
      <c r="JK3320" s="4" t="s">
        <v>8</v>
      </c>
      <c r="JL3320" s="4" t="s">
        <v>423</v>
      </c>
      <c r="JM3320" s="4" t="s">
        <v>11</v>
      </c>
      <c r="JN3320" s="4" t="s">
        <v>11</v>
      </c>
      <c r="JO3320" s="4" t="s">
        <v>15</v>
      </c>
      <c r="JP3320" s="4" t="s">
        <v>8</v>
      </c>
      <c r="JQ3320" s="4" t="s">
        <v>423</v>
      </c>
      <c r="JR3320" s="4" t="s">
        <v>11</v>
      </c>
      <c r="JS3320" s="4" t="s">
        <v>11</v>
      </c>
      <c r="JT3320" s="4" t="s">
        <v>15</v>
      </c>
      <c r="JU3320" s="4" t="s">
        <v>8</v>
      </c>
      <c r="JV3320" s="4" t="s">
        <v>423</v>
      </c>
      <c r="JW3320" s="4" t="s">
        <v>11</v>
      </c>
      <c r="JX3320" s="4" t="s">
        <v>11</v>
      </c>
      <c r="JY3320" s="4" t="s">
        <v>15</v>
      </c>
      <c r="JZ3320" s="4" t="s">
        <v>8</v>
      </c>
      <c r="KA3320" s="4" t="s">
        <v>423</v>
      </c>
      <c r="KB3320" s="4" t="s">
        <v>11</v>
      </c>
      <c r="KC3320" s="4" t="s">
        <v>11</v>
      </c>
      <c r="KD3320" s="4" t="s">
        <v>15</v>
      </c>
      <c r="KE3320" s="4" t="s">
        <v>8</v>
      </c>
      <c r="KF3320" s="4" t="s">
        <v>423</v>
      </c>
      <c r="KG3320" s="4" t="s">
        <v>11</v>
      </c>
      <c r="KH3320" s="4" t="s">
        <v>11</v>
      </c>
      <c r="KI3320" s="4" t="s">
        <v>15</v>
      </c>
      <c r="KJ3320" s="4" t="s">
        <v>8</v>
      </c>
      <c r="KK3320" s="4" t="s">
        <v>423</v>
      </c>
      <c r="KL3320" s="4" t="s">
        <v>11</v>
      </c>
      <c r="KM3320" s="4" t="s">
        <v>11</v>
      </c>
      <c r="KN3320" s="4" t="s">
        <v>15</v>
      </c>
      <c r="KO3320" s="4" t="s">
        <v>8</v>
      </c>
      <c r="KP3320" s="4" t="s">
        <v>423</v>
      </c>
      <c r="KQ3320" s="4" t="s">
        <v>11</v>
      </c>
      <c r="KR3320" s="4" t="s">
        <v>11</v>
      </c>
      <c r="KS3320" s="4" t="s">
        <v>15</v>
      </c>
      <c r="KT3320" s="4" t="s">
        <v>8</v>
      </c>
      <c r="KU3320" s="4" t="s">
        <v>423</v>
      </c>
      <c r="KV3320" s="4" t="s">
        <v>11</v>
      </c>
      <c r="KW3320" s="4" t="s">
        <v>11</v>
      </c>
      <c r="KX3320" s="4" t="s">
        <v>15</v>
      </c>
      <c r="KY3320" s="4" t="s">
        <v>8</v>
      </c>
      <c r="KZ3320" s="4" t="s">
        <v>423</v>
      </c>
      <c r="LA3320" s="4" t="s">
        <v>11</v>
      </c>
      <c r="LB3320" s="4" t="s">
        <v>11</v>
      </c>
      <c r="LC3320" s="4" t="s">
        <v>15</v>
      </c>
      <c r="LD3320" s="4" t="s">
        <v>8</v>
      </c>
      <c r="LE3320" s="4" t="s">
        <v>423</v>
      </c>
      <c r="LF3320" s="4" t="s">
        <v>11</v>
      </c>
      <c r="LG3320" s="4" t="s">
        <v>11</v>
      </c>
      <c r="LH3320" s="4" t="s">
        <v>15</v>
      </c>
      <c r="LI3320" s="4" t="s">
        <v>8</v>
      </c>
      <c r="LJ3320" s="4" t="s">
        <v>423</v>
      </c>
      <c r="LK3320" s="4" t="s">
        <v>11</v>
      </c>
      <c r="LL3320" s="4" t="s">
        <v>11</v>
      </c>
      <c r="LM3320" s="4" t="s">
        <v>15</v>
      </c>
      <c r="LN3320" s="4" t="s">
        <v>8</v>
      </c>
      <c r="LO3320" s="4" t="s">
        <v>423</v>
      </c>
      <c r="LP3320" s="4" t="s">
        <v>11</v>
      </c>
      <c r="LQ3320" s="4" t="s">
        <v>11</v>
      </c>
      <c r="LR3320" s="4" t="s">
        <v>15</v>
      </c>
      <c r="LS3320" s="4" t="s">
        <v>8</v>
      </c>
      <c r="LT3320" s="4" t="s">
        <v>423</v>
      </c>
      <c r="LU3320" s="4" t="s">
        <v>11</v>
      </c>
      <c r="LV3320" s="4" t="s">
        <v>11</v>
      </c>
      <c r="LW3320" s="4" t="s">
        <v>15</v>
      </c>
      <c r="LX3320" s="4" t="s">
        <v>8</v>
      </c>
      <c r="LY3320" s="4" t="s">
        <v>423</v>
      </c>
      <c r="LZ3320" s="4" t="s">
        <v>11</v>
      </c>
      <c r="MA3320" s="4" t="s">
        <v>11</v>
      </c>
      <c r="MB3320" s="4" t="s">
        <v>15</v>
      </c>
      <c r="MC3320" s="4" t="s">
        <v>8</v>
      </c>
      <c r="MD3320" s="4" t="s">
        <v>423</v>
      </c>
      <c r="ME3320" s="4" t="s">
        <v>11</v>
      </c>
      <c r="MF3320" s="4" t="s">
        <v>11</v>
      </c>
      <c r="MG3320" s="4" t="s">
        <v>15</v>
      </c>
      <c r="MH3320" s="4" t="s">
        <v>8</v>
      </c>
      <c r="MI3320" s="4" t="s">
        <v>423</v>
      </c>
      <c r="MJ3320" s="4" t="s">
        <v>11</v>
      </c>
      <c r="MK3320" s="4" t="s">
        <v>11</v>
      </c>
      <c r="ML3320" s="4" t="s">
        <v>15</v>
      </c>
      <c r="MM3320" s="4" t="s">
        <v>8</v>
      </c>
      <c r="MN3320" s="4" t="s">
        <v>423</v>
      </c>
      <c r="MO3320" s="4" t="s">
        <v>11</v>
      </c>
      <c r="MP3320" s="4" t="s">
        <v>11</v>
      </c>
      <c r="MQ3320" s="4" t="s">
        <v>15</v>
      </c>
      <c r="MR3320" s="4" t="s">
        <v>8</v>
      </c>
      <c r="MS3320" s="4" t="s">
        <v>423</v>
      </c>
      <c r="MT3320" s="4" t="s">
        <v>11</v>
      </c>
      <c r="MU3320" s="4" t="s">
        <v>11</v>
      </c>
      <c r="MV3320" s="4" t="s">
        <v>15</v>
      </c>
      <c r="MW3320" s="4" t="s">
        <v>8</v>
      </c>
      <c r="MX3320" s="4" t="s">
        <v>423</v>
      </c>
      <c r="MY3320" s="4" t="s">
        <v>11</v>
      </c>
      <c r="MZ3320" s="4" t="s">
        <v>11</v>
      </c>
      <c r="NA3320" s="4" t="s">
        <v>15</v>
      </c>
      <c r="NB3320" s="4" t="s">
        <v>8</v>
      </c>
      <c r="NC3320" s="4" t="s">
        <v>423</v>
      </c>
      <c r="ND3320" s="4" t="s">
        <v>11</v>
      </c>
      <c r="NE3320" s="4" t="s">
        <v>11</v>
      </c>
      <c r="NF3320" s="4" t="s">
        <v>15</v>
      </c>
      <c r="NG3320" s="4" t="s">
        <v>8</v>
      </c>
      <c r="NH3320" s="4" t="s">
        <v>423</v>
      </c>
      <c r="NI3320" s="4" t="s">
        <v>11</v>
      </c>
      <c r="NJ3320" s="4" t="s">
        <v>11</v>
      </c>
      <c r="NK3320" s="4" t="s">
        <v>15</v>
      </c>
      <c r="NL3320" s="4" t="s">
        <v>8</v>
      </c>
      <c r="NM3320" s="4" t="s">
        <v>423</v>
      </c>
      <c r="NN3320" s="4" t="s">
        <v>11</v>
      </c>
      <c r="NO3320" s="4" t="s">
        <v>11</v>
      </c>
      <c r="NP3320" s="4" t="s">
        <v>15</v>
      </c>
      <c r="NQ3320" s="4" t="s">
        <v>8</v>
      </c>
      <c r="NR3320" s="4" t="s">
        <v>423</v>
      </c>
      <c r="NS3320" s="4" t="s">
        <v>11</v>
      </c>
      <c r="NT3320" s="4" t="s">
        <v>11</v>
      </c>
      <c r="NU3320" s="4" t="s">
        <v>15</v>
      </c>
      <c r="NV3320" s="4" t="s">
        <v>8</v>
      </c>
      <c r="NW3320" s="4" t="s">
        <v>423</v>
      </c>
      <c r="NX3320" s="4" t="s">
        <v>11</v>
      </c>
      <c r="NY3320" s="4" t="s">
        <v>11</v>
      </c>
      <c r="NZ3320" s="4" t="s">
        <v>15</v>
      </c>
      <c r="OA3320" s="4" t="s">
        <v>8</v>
      </c>
      <c r="OB3320" s="4" t="s">
        <v>423</v>
      </c>
      <c r="OC3320" s="4" t="s">
        <v>11</v>
      </c>
      <c r="OD3320" s="4" t="s">
        <v>11</v>
      </c>
      <c r="OE3320" s="4" t="s">
        <v>15</v>
      </c>
      <c r="OF3320" s="4" t="s">
        <v>8</v>
      </c>
      <c r="OG3320" s="4" t="s">
        <v>423</v>
      </c>
      <c r="OH3320" s="4" t="s">
        <v>11</v>
      </c>
      <c r="OI3320" s="4" t="s">
        <v>11</v>
      </c>
      <c r="OJ3320" s="4" t="s">
        <v>15</v>
      </c>
      <c r="OK3320" s="4" t="s">
        <v>8</v>
      </c>
      <c r="OL3320" s="4" t="s">
        <v>423</v>
      </c>
      <c r="OM3320" s="4" t="s">
        <v>11</v>
      </c>
      <c r="ON3320" s="4" t="s">
        <v>11</v>
      </c>
      <c r="OO3320" s="4" t="s">
        <v>15</v>
      </c>
      <c r="OP3320" s="4" t="s">
        <v>8</v>
      </c>
      <c r="OQ3320" s="4" t="s">
        <v>423</v>
      </c>
      <c r="OR3320" s="4" t="s">
        <v>11</v>
      </c>
      <c r="OS3320" s="4" t="s">
        <v>11</v>
      </c>
      <c r="OT3320" s="4" t="s">
        <v>15</v>
      </c>
      <c r="OU3320" s="4" t="s">
        <v>8</v>
      </c>
      <c r="OV3320" s="4" t="s">
        <v>423</v>
      </c>
      <c r="OW3320" s="4" t="s">
        <v>11</v>
      </c>
      <c r="OX3320" s="4" t="s">
        <v>11</v>
      </c>
      <c r="OY3320" s="4" t="s">
        <v>15</v>
      </c>
      <c r="OZ3320" s="4" t="s">
        <v>8</v>
      </c>
      <c r="PA3320" s="4" t="s">
        <v>423</v>
      </c>
      <c r="PB3320" s="4" t="s">
        <v>11</v>
      </c>
      <c r="PC3320" s="4" t="s">
        <v>11</v>
      </c>
      <c r="PD3320" s="4" t="s">
        <v>15</v>
      </c>
      <c r="PE3320" s="4" t="s">
        <v>8</v>
      </c>
      <c r="PF3320" s="4" t="s">
        <v>423</v>
      </c>
      <c r="PG3320" s="4" t="s">
        <v>11</v>
      </c>
      <c r="PH3320" s="4" t="s">
        <v>11</v>
      </c>
      <c r="PI3320" s="4" t="s">
        <v>15</v>
      </c>
      <c r="PJ3320" s="4" t="s">
        <v>8</v>
      </c>
      <c r="PK3320" s="4" t="s">
        <v>423</v>
      </c>
      <c r="PL3320" s="4" t="s">
        <v>11</v>
      </c>
      <c r="PM3320" s="4" t="s">
        <v>11</v>
      </c>
      <c r="PN3320" s="4" t="s">
        <v>15</v>
      </c>
      <c r="PO3320" s="4" t="s">
        <v>8</v>
      </c>
      <c r="PP3320" s="4" t="s">
        <v>423</v>
      </c>
      <c r="PQ3320" s="4" t="s">
        <v>11</v>
      </c>
      <c r="PR3320" s="4" t="s">
        <v>11</v>
      </c>
      <c r="PS3320" s="4" t="s">
        <v>15</v>
      </c>
      <c r="PT3320" s="4" t="s">
        <v>8</v>
      </c>
      <c r="PU3320" s="4" t="s">
        <v>423</v>
      </c>
      <c r="PV3320" s="4" t="s">
        <v>11</v>
      </c>
      <c r="PW3320" s="4" t="s">
        <v>11</v>
      </c>
      <c r="PX3320" s="4" t="s">
        <v>15</v>
      </c>
      <c r="PY3320" s="4" t="s">
        <v>8</v>
      </c>
      <c r="PZ3320" s="4" t="s">
        <v>423</v>
      </c>
      <c r="QA3320" s="4" t="s">
        <v>11</v>
      </c>
      <c r="QB3320" s="4" t="s">
        <v>11</v>
      </c>
      <c r="QC3320" s="4" t="s">
        <v>15</v>
      </c>
      <c r="QD3320" s="4" t="s">
        <v>8</v>
      </c>
      <c r="QE3320" s="4" t="s">
        <v>423</v>
      </c>
      <c r="QF3320" s="4" t="s">
        <v>11</v>
      </c>
      <c r="QG3320" s="4" t="s">
        <v>11</v>
      </c>
      <c r="QH3320" s="4" t="s">
        <v>15</v>
      </c>
      <c r="QI3320" s="4" t="s">
        <v>8</v>
      </c>
      <c r="QJ3320" s="4" t="s">
        <v>423</v>
      </c>
      <c r="QK3320" s="4" t="s">
        <v>11</v>
      </c>
      <c r="QL3320" s="4" t="s">
        <v>11</v>
      </c>
      <c r="QM3320" s="4" t="s">
        <v>15</v>
      </c>
      <c r="QN3320" s="4" t="s">
        <v>8</v>
      </c>
      <c r="QO3320" s="4" t="s">
        <v>423</v>
      </c>
      <c r="QP3320" s="4" t="s">
        <v>11</v>
      </c>
      <c r="QQ3320" s="4" t="s">
        <v>11</v>
      </c>
      <c r="QR3320" s="4" t="s">
        <v>15</v>
      </c>
      <c r="QS3320" s="4" t="s">
        <v>8</v>
      </c>
      <c r="QT3320" s="4" t="s">
        <v>423</v>
      </c>
      <c r="QU3320" s="4" t="s">
        <v>11</v>
      </c>
      <c r="QV3320" s="4" t="s">
        <v>11</v>
      </c>
      <c r="QW3320" s="4" t="s">
        <v>15</v>
      </c>
      <c r="QX3320" s="4" t="s">
        <v>8</v>
      </c>
      <c r="QY3320" s="4" t="s">
        <v>423</v>
      </c>
      <c r="QZ3320" s="4" t="s">
        <v>11</v>
      </c>
      <c r="RA3320" s="4" t="s">
        <v>11</v>
      </c>
      <c r="RB3320" s="4" t="s">
        <v>15</v>
      </c>
      <c r="RC3320" s="4" t="s">
        <v>8</v>
      </c>
      <c r="RD3320" s="4" t="s">
        <v>423</v>
      </c>
      <c r="RE3320" s="4" t="s">
        <v>11</v>
      </c>
      <c r="RF3320" s="4" t="s">
        <v>11</v>
      </c>
      <c r="RG3320" s="4" t="s">
        <v>15</v>
      </c>
      <c r="RH3320" s="4" t="s">
        <v>8</v>
      </c>
      <c r="RI3320" s="4" t="s">
        <v>423</v>
      </c>
      <c r="RJ3320" s="4" t="s">
        <v>11</v>
      </c>
      <c r="RK3320" s="4" t="s">
        <v>11</v>
      </c>
      <c r="RL3320" s="4" t="s">
        <v>15</v>
      </c>
      <c r="RM3320" s="4" t="s">
        <v>8</v>
      </c>
      <c r="RN3320" s="4" t="s">
        <v>423</v>
      </c>
      <c r="RO3320" s="4" t="s">
        <v>11</v>
      </c>
      <c r="RP3320" s="4" t="s">
        <v>11</v>
      </c>
      <c r="RQ3320" s="4" t="s">
        <v>15</v>
      </c>
      <c r="RR3320" s="4" t="s">
        <v>8</v>
      </c>
      <c r="RS3320" s="4" t="s">
        <v>423</v>
      </c>
      <c r="RT3320" s="4" t="s">
        <v>11</v>
      </c>
      <c r="RU3320" s="4" t="s">
        <v>11</v>
      </c>
      <c r="RV3320" s="4" t="s">
        <v>15</v>
      </c>
      <c r="RW3320" s="4" t="s">
        <v>8</v>
      </c>
      <c r="RX3320" s="4" t="s">
        <v>423</v>
      </c>
      <c r="RY3320" s="4" t="s">
        <v>11</v>
      </c>
      <c r="RZ3320" s="4" t="s">
        <v>11</v>
      </c>
      <c r="SA3320" s="4" t="s">
        <v>15</v>
      </c>
      <c r="SB3320" s="4" t="s">
        <v>8</v>
      </c>
      <c r="SC3320" s="4" t="s">
        <v>423</v>
      </c>
      <c r="SD3320" s="4" t="s">
        <v>11</v>
      </c>
      <c r="SE3320" s="4" t="s">
        <v>11</v>
      </c>
      <c r="SF3320" s="4" t="s">
        <v>15</v>
      </c>
      <c r="SG3320" s="4" t="s">
        <v>8</v>
      </c>
      <c r="SH3320" s="4" t="s">
        <v>423</v>
      </c>
      <c r="SI3320" s="4" t="s">
        <v>11</v>
      </c>
      <c r="SJ3320" s="4" t="s">
        <v>11</v>
      </c>
      <c r="SK3320" s="4" t="s">
        <v>15</v>
      </c>
      <c r="SL3320" s="4" t="s">
        <v>8</v>
      </c>
      <c r="SM3320" s="4" t="s">
        <v>423</v>
      </c>
      <c r="SN3320" s="4" t="s">
        <v>11</v>
      </c>
      <c r="SO3320" s="4" t="s">
        <v>11</v>
      </c>
      <c r="SP3320" s="4" t="s">
        <v>15</v>
      </c>
      <c r="SQ3320" s="4" t="s">
        <v>8</v>
      </c>
      <c r="SR3320" s="4" t="s">
        <v>423</v>
      </c>
      <c r="SS3320" s="4" t="s">
        <v>11</v>
      </c>
      <c r="ST3320" s="4" t="s">
        <v>11</v>
      </c>
      <c r="SU3320" s="4" t="s">
        <v>15</v>
      </c>
      <c r="SV3320" s="4" t="s">
        <v>8</v>
      </c>
      <c r="SW3320" s="4" t="s">
        <v>423</v>
      </c>
      <c r="SX3320" s="4" t="s">
        <v>11</v>
      </c>
      <c r="SY3320" s="4" t="s">
        <v>11</v>
      </c>
      <c r="SZ3320" s="4" t="s">
        <v>15</v>
      </c>
      <c r="TA3320" s="4" t="s">
        <v>8</v>
      </c>
      <c r="TB3320" s="4" t="s">
        <v>423</v>
      </c>
      <c r="TC3320" s="4" t="s">
        <v>11</v>
      </c>
      <c r="TD3320" s="4" t="s">
        <v>11</v>
      </c>
      <c r="TE3320" s="4" t="s">
        <v>15</v>
      </c>
      <c r="TF3320" s="4" t="s">
        <v>8</v>
      </c>
      <c r="TG3320" s="4" t="s">
        <v>423</v>
      </c>
      <c r="TH3320" s="4" t="s">
        <v>11</v>
      </c>
      <c r="TI3320" s="4" t="s">
        <v>11</v>
      </c>
      <c r="TJ3320" s="4" t="s">
        <v>15</v>
      </c>
      <c r="TK3320" s="4" t="s">
        <v>8</v>
      </c>
      <c r="TL3320" s="4" t="s">
        <v>423</v>
      </c>
      <c r="TM3320" s="4" t="s">
        <v>11</v>
      </c>
      <c r="TN3320" s="4" t="s">
        <v>11</v>
      </c>
      <c r="TO3320" s="4" t="s">
        <v>15</v>
      </c>
      <c r="TP3320" s="4" t="s">
        <v>8</v>
      </c>
      <c r="TQ3320" s="4" t="s">
        <v>423</v>
      </c>
      <c r="TR3320" s="4" t="s">
        <v>11</v>
      </c>
      <c r="TS3320" s="4" t="s">
        <v>11</v>
      </c>
      <c r="TT3320" s="4" t="s">
        <v>15</v>
      </c>
      <c r="TU3320" s="4" t="s">
        <v>8</v>
      </c>
      <c r="TV3320" s="4" t="s">
        <v>423</v>
      </c>
      <c r="TW3320" s="4" t="s">
        <v>11</v>
      </c>
      <c r="TX3320" s="4" t="s">
        <v>11</v>
      </c>
      <c r="TY3320" s="4" t="s">
        <v>15</v>
      </c>
      <c r="TZ3320" s="4" t="s">
        <v>8</v>
      </c>
      <c r="UA3320" s="4" t="s">
        <v>423</v>
      </c>
      <c r="UB3320" s="4" t="s">
        <v>11</v>
      </c>
      <c r="UC3320" s="4" t="s">
        <v>11</v>
      </c>
      <c r="UD3320" s="4" t="s">
        <v>15</v>
      </c>
      <c r="UE3320" s="4" t="s">
        <v>8</v>
      </c>
      <c r="UF3320" s="4" t="s">
        <v>423</v>
      </c>
      <c r="UG3320" s="4" t="s">
        <v>11</v>
      </c>
      <c r="UH3320" s="4" t="s">
        <v>11</v>
      </c>
      <c r="UI3320" s="4" t="s">
        <v>15</v>
      </c>
      <c r="UJ3320" s="4" t="s">
        <v>8</v>
      </c>
      <c r="UK3320" s="4" t="s">
        <v>423</v>
      </c>
      <c r="UL3320" s="4" t="s">
        <v>11</v>
      </c>
      <c r="UM3320" s="4" t="s">
        <v>11</v>
      </c>
      <c r="UN3320" s="4" t="s">
        <v>15</v>
      </c>
      <c r="UO3320" s="4" t="s">
        <v>8</v>
      </c>
      <c r="UP3320" s="4" t="s">
        <v>423</v>
      </c>
      <c r="UQ3320" s="4" t="s">
        <v>11</v>
      </c>
      <c r="UR3320" s="4" t="s">
        <v>11</v>
      </c>
      <c r="US3320" s="4" t="s">
        <v>15</v>
      </c>
      <c r="UT3320" s="4" t="s">
        <v>8</v>
      </c>
      <c r="UU3320" s="4" t="s">
        <v>423</v>
      </c>
      <c r="UV3320" s="4" t="s">
        <v>11</v>
      </c>
      <c r="UW3320" s="4" t="s">
        <v>11</v>
      </c>
      <c r="UX3320" s="4" t="s">
        <v>15</v>
      </c>
      <c r="UY3320" s="4" t="s">
        <v>8</v>
      </c>
      <c r="UZ3320" s="4" t="s">
        <v>423</v>
      </c>
      <c r="VA3320" s="4" t="s">
        <v>11</v>
      </c>
      <c r="VB3320" s="4" t="s">
        <v>11</v>
      </c>
      <c r="VC3320" s="4" t="s">
        <v>15</v>
      </c>
      <c r="VD3320" s="4" t="s">
        <v>8</v>
      </c>
      <c r="VE3320" s="4" t="s">
        <v>423</v>
      </c>
      <c r="VF3320" s="4" t="s">
        <v>11</v>
      </c>
      <c r="VG3320" s="4" t="s">
        <v>11</v>
      </c>
      <c r="VH3320" s="4" t="s">
        <v>15</v>
      </c>
      <c r="VI3320" s="4" t="s">
        <v>8</v>
      </c>
      <c r="VJ3320" s="4" t="s">
        <v>423</v>
      </c>
      <c r="VK3320" s="4" t="s">
        <v>11</v>
      </c>
      <c r="VL3320" s="4" t="s">
        <v>11</v>
      </c>
      <c r="VM3320" s="4" t="s">
        <v>15</v>
      </c>
      <c r="VN3320" s="4" t="s">
        <v>8</v>
      </c>
      <c r="VO3320" s="4" t="s">
        <v>423</v>
      </c>
      <c r="VP3320" s="4" t="s">
        <v>11</v>
      </c>
      <c r="VQ3320" s="4" t="s">
        <v>11</v>
      </c>
      <c r="VR3320" s="4" t="s">
        <v>15</v>
      </c>
      <c r="VS3320" s="4" t="s">
        <v>8</v>
      </c>
      <c r="VT3320" s="4" t="s">
        <v>423</v>
      </c>
      <c r="VU3320" s="4" t="s">
        <v>11</v>
      </c>
      <c r="VV3320" s="4" t="s">
        <v>11</v>
      </c>
      <c r="VW3320" s="4" t="s">
        <v>15</v>
      </c>
      <c r="VX3320" s="4" t="s">
        <v>8</v>
      </c>
      <c r="VY3320" s="4" t="s">
        <v>423</v>
      </c>
      <c r="VZ3320" s="4" t="s">
        <v>11</v>
      </c>
      <c r="WA3320" s="4" t="s">
        <v>11</v>
      </c>
      <c r="WB3320" s="4" t="s">
        <v>15</v>
      </c>
      <c r="WC3320" s="4" t="s">
        <v>8</v>
      </c>
      <c r="WD3320" s="4" t="s">
        <v>423</v>
      </c>
    </row>
    <row r="3321" spans="1:602">
      <c r="A3321" t="n">
        <v>34784</v>
      </c>
      <c r="B3321" s="66" t="n">
        <v>257</v>
      </c>
      <c r="C3321" s="7" t="n">
        <v>7</v>
      </c>
      <c r="D3321" s="7" t="n">
        <v>65533</v>
      </c>
      <c r="E3321" s="7" t="n">
        <v>61427</v>
      </c>
      <c r="F3321" s="7" t="s">
        <v>16</v>
      </c>
      <c r="G3321" s="7" t="n">
        <f t="normal" ca="1">32-LENB(INDIRECT(ADDRESS(3321,6)))</f>
        <v>0</v>
      </c>
      <c r="H3321" s="7" t="n">
        <v>7</v>
      </c>
      <c r="I3321" s="7" t="n">
        <v>65533</v>
      </c>
      <c r="J3321" s="7" t="n">
        <v>61428</v>
      </c>
      <c r="K3321" s="7" t="s">
        <v>16</v>
      </c>
      <c r="L3321" s="7" t="n">
        <f t="normal" ca="1">32-LENB(INDIRECT(ADDRESS(3321,11)))</f>
        <v>0</v>
      </c>
      <c r="M3321" s="7" t="n">
        <v>7</v>
      </c>
      <c r="N3321" s="7" t="n">
        <v>65533</v>
      </c>
      <c r="O3321" s="7" t="n">
        <v>61429</v>
      </c>
      <c r="P3321" s="7" t="s">
        <v>16</v>
      </c>
      <c r="Q3321" s="7" t="n">
        <f t="normal" ca="1">32-LENB(INDIRECT(ADDRESS(3321,16)))</f>
        <v>0</v>
      </c>
      <c r="R3321" s="7" t="n">
        <v>7</v>
      </c>
      <c r="S3321" s="7" t="n">
        <v>65533</v>
      </c>
      <c r="T3321" s="7" t="n">
        <v>61430</v>
      </c>
      <c r="U3321" s="7" t="s">
        <v>16</v>
      </c>
      <c r="V3321" s="7" t="n">
        <f t="normal" ca="1">32-LENB(INDIRECT(ADDRESS(3321,21)))</f>
        <v>0</v>
      </c>
      <c r="W3321" s="7" t="n">
        <v>7</v>
      </c>
      <c r="X3321" s="7" t="n">
        <v>65533</v>
      </c>
      <c r="Y3321" s="7" t="n">
        <v>61431</v>
      </c>
      <c r="Z3321" s="7" t="s">
        <v>16</v>
      </c>
      <c r="AA3321" s="7" t="n">
        <f t="normal" ca="1">32-LENB(INDIRECT(ADDRESS(3321,26)))</f>
        <v>0</v>
      </c>
      <c r="AB3321" s="7" t="n">
        <v>7</v>
      </c>
      <c r="AC3321" s="7" t="n">
        <v>65533</v>
      </c>
      <c r="AD3321" s="7" t="n">
        <v>61432</v>
      </c>
      <c r="AE3321" s="7" t="s">
        <v>16</v>
      </c>
      <c r="AF3321" s="7" t="n">
        <f t="normal" ca="1">32-LENB(INDIRECT(ADDRESS(3321,31)))</f>
        <v>0</v>
      </c>
      <c r="AG3321" s="7" t="n">
        <v>7</v>
      </c>
      <c r="AH3321" s="7" t="n">
        <v>65533</v>
      </c>
      <c r="AI3321" s="7" t="n">
        <v>61433</v>
      </c>
      <c r="AJ3321" s="7" t="s">
        <v>16</v>
      </c>
      <c r="AK3321" s="7" t="n">
        <f t="normal" ca="1">32-LENB(INDIRECT(ADDRESS(3321,36)))</f>
        <v>0</v>
      </c>
      <c r="AL3321" s="7" t="n">
        <v>7</v>
      </c>
      <c r="AM3321" s="7" t="n">
        <v>65533</v>
      </c>
      <c r="AN3321" s="7" t="n">
        <v>61434</v>
      </c>
      <c r="AO3321" s="7" t="s">
        <v>16</v>
      </c>
      <c r="AP3321" s="7" t="n">
        <f t="normal" ca="1">32-LENB(INDIRECT(ADDRESS(3321,41)))</f>
        <v>0</v>
      </c>
      <c r="AQ3321" s="7" t="n">
        <v>7</v>
      </c>
      <c r="AR3321" s="7" t="n">
        <v>65533</v>
      </c>
      <c r="AS3321" s="7" t="n">
        <v>61435</v>
      </c>
      <c r="AT3321" s="7" t="s">
        <v>16</v>
      </c>
      <c r="AU3321" s="7" t="n">
        <f t="normal" ca="1">32-LENB(INDIRECT(ADDRESS(3321,46)))</f>
        <v>0</v>
      </c>
      <c r="AV3321" s="7" t="n">
        <v>7</v>
      </c>
      <c r="AW3321" s="7" t="n">
        <v>65533</v>
      </c>
      <c r="AX3321" s="7" t="n">
        <v>61436</v>
      </c>
      <c r="AY3321" s="7" t="s">
        <v>16</v>
      </c>
      <c r="AZ3321" s="7" t="n">
        <f t="normal" ca="1">32-LENB(INDIRECT(ADDRESS(3321,51)))</f>
        <v>0</v>
      </c>
      <c r="BA3321" s="7" t="n">
        <v>7</v>
      </c>
      <c r="BB3321" s="7" t="n">
        <v>65533</v>
      </c>
      <c r="BC3321" s="7" t="n">
        <v>61437</v>
      </c>
      <c r="BD3321" s="7" t="s">
        <v>16</v>
      </c>
      <c r="BE3321" s="7" t="n">
        <f t="normal" ca="1">32-LENB(INDIRECT(ADDRESS(3321,56)))</f>
        <v>0</v>
      </c>
      <c r="BF3321" s="7" t="n">
        <v>7</v>
      </c>
      <c r="BG3321" s="7" t="n">
        <v>65533</v>
      </c>
      <c r="BH3321" s="7" t="n">
        <v>61438</v>
      </c>
      <c r="BI3321" s="7" t="s">
        <v>16</v>
      </c>
      <c r="BJ3321" s="7" t="n">
        <f t="normal" ca="1">32-LENB(INDIRECT(ADDRESS(3321,61)))</f>
        <v>0</v>
      </c>
      <c r="BK3321" s="7" t="n">
        <v>7</v>
      </c>
      <c r="BL3321" s="7" t="n">
        <v>65533</v>
      </c>
      <c r="BM3321" s="7" t="n">
        <v>61439</v>
      </c>
      <c r="BN3321" s="7" t="s">
        <v>16</v>
      </c>
      <c r="BO3321" s="7" t="n">
        <f t="normal" ca="1">32-LENB(INDIRECT(ADDRESS(3321,66)))</f>
        <v>0</v>
      </c>
      <c r="BP3321" s="7" t="n">
        <v>7</v>
      </c>
      <c r="BQ3321" s="7" t="n">
        <v>65533</v>
      </c>
      <c r="BR3321" s="7" t="n">
        <v>61440</v>
      </c>
      <c r="BS3321" s="7" t="s">
        <v>16</v>
      </c>
      <c r="BT3321" s="7" t="n">
        <f t="normal" ca="1">32-LENB(INDIRECT(ADDRESS(3321,71)))</f>
        <v>0</v>
      </c>
      <c r="BU3321" s="7" t="n">
        <v>7</v>
      </c>
      <c r="BV3321" s="7" t="n">
        <v>65533</v>
      </c>
      <c r="BW3321" s="7" t="n">
        <v>61441</v>
      </c>
      <c r="BX3321" s="7" t="s">
        <v>16</v>
      </c>
      <c r="BY3321" s="7" t="n">
        <f t="normal" ca="1">32-LENB(INDIRECT(ADDRESS(3321,76)))</f>
        <v>0</v>
      </c>
      <c r="BZ3321" s="7" t="n">
        <v>7</v>
      </c>
      <c r="CA3321" s="7" t="n">
        <v>65533</v>
      </c>
      <c r="CB3321" s="7" t="n">
        <v>61442</v>
      </c>
      <c r="CC3321" s="7" t="s">
        <v>16</v>
      </c>
      <c r="CD3321" s="7" t="n">
        <f t="normal" ca="1">32-LENB(INDIRECT(ADDRESS(3321,81)))</f>
        <v>0</v>
      </c>
      <c r="CE3321" s="7" t="n">
        <v>7</v>
      </c>
      <c r="CF3321" s="7" t="n">
        <v>65533</v>
      </c>
      <c r="CG3321" s="7" t="n">
        <v>61443</v>
      </c>
      <c r="CH3321" s="7" t="s">
        <v>16</v>
      </c>
      <c r="CI3321" s="7" t="n">
        <f t="normal" ca="1">32-LENB(INDIRECT(ADDRESS(3321,86)))</f>
        <v>0</v>
      </c>
      <c r="CJ3321" s="7" t="n">
        <v>7</v>
      </c>
      <c r="CK3321" s="7" t="n">
        <v>65533</v>
      </c>
      <c r="CL3321" s="7" t="n">
        <v>61444</v>
      </c>
      <c r="CM3321" s="7" t="s">
        <v>16</v>
      </c>
      <c r="CN3321" s="7" t="n">
        <f t="normal" ca="1">32-LENB(INDIRECT(ADDRESS(3321,91)))</f>
        <v>0</v>
      </c>
      <c r="CO3321" s="7" t="n">
        <v>7</v>
      </c>
      <c r="CP3321" s="7" t="n">
        <v>65533</v>
      </c>
      <c r="CQ3321" s="7" t="n">
        <v>61445</v>
      </c>
      <c r="CR3321" s="7" t="s">
        <v>16</v>
      </c>
      <c r="CS3321" s="7" t="n">
        <f t="normal" ca="1">32-LENB(INDIRECT(ADDRESS(3321,96)))</f>
        <v>0</v>
      </c>
      <c r="CT3321" s="7" t="n">
        <v>7</v>
      </c>
      <c r="CU3321" s="7" t="n">
        <v>65533</v>
      </c>
      <c r="CV3321" s="7" t="n">
        <v>61446</v>
      </c>
      <c r="CW3321" s="7" t="s">
        <v>16</v>
      </c>
      <c r="CX3321" s="7" t="n">
        <f t="normal" ca="1">32-LENB(INDIRECT(ADDRESS(3321,101)))</f>
        <v>0</v>
      </c>
      <c r="CY3321" s="7" t="n">
        <v>7</v>
      </c>
      <c r="CZ3321" s="7" t="n">
        <v>65533</v>
      </c>
      <c r="DA3321" s="7" t="n">
        <v>61447</v>
      </c>
      <c r="DB3321" s="7" t="s">
        <v>16</v>
      </c>
      <c r="DC3321" s="7" t="n">
        <f t="normal" ca="1">32-LENB(INDIRECT(ADDRESS(3321,106)))</f>
        <v>0</v>
      </c>
      <c r="DD3321" s="7" t="n">
        <v>7</v>
      </c>
      <c r="DE3321" s="7" t="n">
        <v>65533</v>
      </c>
      <c r="DF3321" s="7" t="n">
        <v>61448</v>
      </c>
      <c r="DG3321" s="7" t="s">
        <v>16</v>
      </c>
      <c r="DH3321" s="7" t="n">
        <f t="normal" ca="1">32-LENB(INDIRECT(ADDRESS(3321,111)))</f>
        <v>0</v>
      </c>
      <c r="DI3321" s="7" t="n">
        <v>7</v>
      </c>
      <c r="DJ3321" s="7" t="n">
        <v>65533</v>
      </c>
      <c r="DK3321" s="7" t="n">
        <v>61449</v>
      </c>
      <c r="DL3321" s="7" t="s">
        <v>16</v>
      </c>
      <c r="DM3321" s="7" t="n">
        <f t="normal" ca="1">32-LENB(INDIRECT(ADDRESS(3321,116)))</f>
        <v>0</v>
      </c>
      <c r="DN3321" s="7" t="n">
        <v>8</v>
      </c>
      <c r="DO3321" s="7" t="n">
        <v>65533</v>
      </c>
      <c r="DP3321" s="7" t="n">
        <v>0</v>
      </c>
      <c r="DQ3321" s="7" t="s">
        <v>281</v>
      </c>
      <c r="DR3321" s="7" t="n">
        <f t="normal" ca="1">32-LENB(INDIRECT(ADDRESS(3321,121)))</f>
        <v>0</v>
      </c>
      <c r="DS3321" s="7" t="n">
        <v>7</v>
      </c>
      <c r="DT3321" s="7" t="n">
        <v>65533</v>
      </c>
      <c r="DU3321" s="7" t="n">
        <v>61450</v>
      </c>
      <c r="DV3321" s="7" t="s">
        <v>16</v>
      </c>
      <c r="DW3321" s="7" t="n">
        <f t="normal" ca="1">32-LENB(INDIRECT(ADDRESS(3321,126)))</f>
        <v>0</v>
      </c>
      <c r="DX3321" s="7" t="n">
        <v>7</v>
      </c>
      <c r="DY3321" s="7" t="n">
        <v>65533</v>
      </c>
      <c r="DZ3321" s="7" t="n">
        <v>61451</v>
      </c>
      <c r="EA3321" s="7" t="s">
        <v>16</v>
      </c>
      <c r="EB3321" s="7" t="n">
        <f t="normal" ca="1">32-LENB(INDIRECT(ADDRESS(3321,131)))</f>
        <v>0</v>
      </c>
      <c r="EC3321" s="7" t="n">
        <v>7</v>
      </c>
      <c r="ED3321" s="7" t="n">
        <v>65533</v>
      </c>
      <c r="EE3321" s="7" t="n">
        <v>61452</v>
      </c>
      <c r="EF3321" s="7" t="s">
        <v>16</v>
      </c>
      <c r="EG3321" s="7" t="n">
        <f t="normal" ca="1">32-LENB(INDIRECT(ADDRESS(3321,136)))</f>
        <v>0</v>
      </c>
      <c r="EH3321" s="7" t="n">
        <v>7</v>
      </c>
      <c r="EI3321" s="7" t="n">
        <v>65533</v>
      </c>
      <c r="EJ3321" s="7" t="n">
        <v>61453</v>
      </c>
      <c r="EK3321" s="7" t="s">
        <v>16</v>
      </c>
      <c r="EL3321" s="7" t="n">
        <f t="normal" ca="1">32-LENB(INDIRECT(ADDRESS(3321,141)))</f>
        <v>0</v>
      </c>
      <c r="EM3321" s="7" t="n">
        <v>7</v>
      </c>
      <c r="EN3321" s="7" t="n">
        <v>65533</v>
      </c>
      <c r="EO3321" s="7" t="n">
        <v>61454</v>
      </c>
      <c r="EP3321" s="7" t="s">
        <v>16</v>
      </c>
      <c r="EQ3321" s="7" t="n">
        <f t="normal" ca="1">32-LENB(INDIRECT(ADDRESS(3321,146)))</f>
        <v>0</v>
      </c>
      <c r="ER3321" s="7" t="n">
        <v>7</v>
      </c>
      <c r="ES3321" s="7" t="n">
        <v>65533</v>
      </c>
      <c r="ET3321" s="7" t="n">
        <v>61455</v>
      </c>
      <c r="EU3321" s="7" t="s">
        <v>16</v>
      </c>
      <c r="EV3321" s="7" t="n">
        <f t="normal" ca="1">32-LENB(INDIRECT(ADDRESS(3321,151)))</f>
        <v>0</v>
      </c>
      <c r="EW3321" s="7" t="n">
        <v>7</v>
      </c>
      <c r="EX3321" s="7" t="n">
        <v>65533</v>
      </c>
      <c r="EY3321" s="7" t="n">
        <v>61456</v>
      </c>
      <c r="EZ3321" s="7" t="s">
        <v>16</v>
      </c>
      <c r="FA3321" s="7" t="n">
        <f t="normal" ca="1">32-LENB(INDIRECT(ADDRESS(3321,156)))</f>
        <v>0</v>
      </c>
      <c r="FB3321" s="7" t="n">
        <v>7</v>
      </c>
      <c r="FC3321" s="7" t="n">
        <v>65533</v>
      </c>
      <c r="FD3321" s="7" t="n">
        <v>61457</v>
      </c>
      <c r="FE3321" s="7" t="s">
        <v>16</v>
      </c>
      <c r="FF3321" s="7" t="n">
        <f t="normal" ca="1">32-LENB(INDIRECT(ADDRESS(3321,161)))</f>
        <v>0</v>
      </c>
      <c r="FG3321" s="7" t="n">
        <v>7</v>
      </c>
      <c r="FH3321" s="7" t="n">
        <v>65533</v>
      </c>
      <c r="FI3321" s="7" t="n">
        <v>61458</v>
      </c>
      <c r="FJ3321" s="7" t="s">
        <v>16</v>
      </c>
      <c r="FK3321" s="7" t="n">
        <f t="normal" ca="1">32-LENB(INDIRECT(ADDRESS(3321,166)))</f>
        <v>0</v>
      </c>
      <c r="FL3321" s="7" t="n">
        <v>7</v>
      </c>
      <c r="FM3321" s="7" t="n">
        <v>65533</v>
      </c>
      <c r="FN3321" s="7" t="n">
        <v>61459</v>
      </c>
      <c r="FO3321" s="7" t="s">
        <v>16</v>
      </c>
      <c r="FP3321" s="7" t="n">
        <f t="normal" ca="1">32-LENB(INDIRECT(ADDRESS(3321,171)))</f>
        <v>0</v>
      </c>
      <c r="FQ3321" s="7" t="n">
        <v>7</v>
      </c>
      <c r="FR3321" s="7" t="n">
        <v>65533</v>
      </c>
      <c r="FS3321" s="7" t="n">
        <v>61460</v>
      </c>
      <c r="FT3321" s="7" t="s">
        <v>16</v>
      </c>
      <c r="FU3321" s="7" t="n">
        <f t="normal" ca="1">32-LENB(INDIRECT(ADDRESS(3321,176)))</f>
        <v>0</v>
      </c>
      <c r="FV3321" s="7" t="n">
        <v>7</v>
      </c>
      <c r="FW3321" s="7" t="n">
        <v>65533</v>
      </c>
      <c r="FX3321" s="7" t="n">
        <v>61461</v>
      </c>
      <c r="FY3321" s="7" t="s">
        <v>16</v>
      </c>
      <c r="FZ3321" s="7" t="n">
        <f t="normal" ca="1">32-LENB(INDIRECT(ADDRESS(3321,181)))</f>
        <v>0</v>
      </c>
      <c r="GA3321" s="7" t="n">
        <v>7</v>
      </c>
      <c r="GB3321" s="7" t="n">
        <v>65533</v>
      </c>
      <c r="GC3321" s="7" t="n">
        <v>61462</v>
      </c>
      <c r="GD3321" s="7" t="s">
        <v>16</v>
      </c>
      <c r="GE3321" s="7" t="n">
        <f t="normal" ca="1">32-LENB(INDIRECT(ADDRESS(3321,186)))</f>
        <v>0</v>
      </c>
      <c r="GF3321" s="7" t="n">
        <v>7</v>
      </c>
      <c r="GG3321" s="7" t="n">
        <v>65533</v>
      </c>
      <c r="GH3321" s="7" t="n">
        <v>61463</v>
      </c>
      <c r="GI3321" s="7" t="s">
        <v>16</v>
      </c>
      <c r="GJ3321" s="7" t="n">
        <f t="normal" ca="1">32-LENB(INDIRECT(ADDRESS(3321,191)))</f>
        <v>0</v>
      </c>
      <c r="GK3321" s="7" t="n">
        <v>7</v>
      </c>
      <c r="GL3321" s="7" t="n">
        <v>65533</v>
      </c>
      <c r="GM3321" s="7" t="n">
        <v>61464</v>
      </c>
      <c r="GN3321" s="7" t="s">
        <v>16</v>
      </c>
      <c r="GO3321" s="7" t="n">
        <f t="normal" ca="1">32-LENB(INDIRECT(ADDRESS(3321,196)))</f>
        <v>0</v>
      </c>
      <c r="GP3321" s="7" t="n">
        <v>7</v>
      </c>
      <c r="GQ3321" s="7" t="n">
        <v>65533</v>
      </c>
      <c r="GR3321" s="7" t="n">
        <v>61465</v>
      </c>
      <c r="GS3321" s="7" t="s">
        <v>16</v>
      </c>
      <c r="GT3321" s="7" t="n">
        <f t="normal" ca="1">32-LENB(INDIRECT(ADDRESS(3321,201)))</f>
        <v>0</v>
      </c>
      <c r="GU3321" s="7" t="n">
        <v>7</v>
      </c>
      <c r="GV3321" s="7" t="n">
        <v>65533</v>
      </c>
      <c r="GW3321" s="7" t="n">
        <v>61466</v>
      </c>
      <c r="GX3321" s="7" t="s">
        <v>16</v>
      </c>
      <c r="GY3321" s="7" t="n">
        <f t="normal" ca="1">32-LENB(INDIRECT(ADDRESS(3321,206)))</f>
        <v>0</v>
      </c>
      <c r="GZ3321" s="7" t="n">
        <v>8</v>
      </c>
      <c r="HA3321" s="7" t="n">
        <v>65533</v>
      </c>
      <c r="HB3321" s="7" t="n">
        <v>0</v>
      </c>
      <c r="HC3321" s="7" t="s">
        <v>308</v>
      </c>
      <c r="HD3321" s="7" t="n">
        <f t="normal" ca="1">32-LENB(INDIRECT(ADDRESS(3321,211)))</f>
        <v>0</v>
      </c>
      <c r="HE3321" s="7" t="n">
        <v>7</v>
      </c>
      <c r="HF3321" s="7" t="n">
        <v>65533</v>
      </c>
      <c r="HG3321" s="7" t="n">
        <v>61467</v>
      </c>
      <c r="HH3321" s="7" t="s">
        <v>16</v>
      </c>
      <c r="HI3321" s="7" t="n">
        <f t="normal" ca="1">32-LENB(INDIRECT(ADDRESS(3321,216)))</f>
        <v>0</v>
      </c>
      <c r="HJ3321" s="7" t="n">
        <v>7</v>
      </c>
      <c r="HK3321" s="7" t="n">
        <v>65533</v>
      </c>
      <c r="HL3321" s="7" t="n">
        <v>61468</v>
      </c>
      <c r="HM3321" s="7" t="s">
        <v>16</v>
      </c>
      <c r="HN3321" s="7" t="n">
        <f t="normal" ca="1">32-LENB(INDIRECT(ADDRESS(3321,221)))</f>
        <v>0</v>
      </c>
      <c r="HO3321" s="7" t="n">
        <v>7</v>
      </c>
      <c r="HP3321" s="7" t="n">
        <v>65533</v>
      </c>
      <c r="HQ3321" s="7" t="n">
        <v>61469</v>
      </c>
      <c r="HR3321" s="7" t="s">
        <v>16</v>
      </c>
      <c r="HS3321" s="7" t="n">
        <f t="normal" ca="1">32-LENB(INDIRECT(ADDRESS(3321,226)))</f>
        <v>0</v>
      </c>
      <c r="HT3321" s="7" t="n">
        <v>7</v>
      </c>
      <c r="HU3321" s="7" t="n">
        <v>65533</v>
      </c>
      <c r="HV3321" s="7" t="n">
        <v>61470</v>
      </c>
      <c r="HW3321" s="7" t="s">
        <v>16</v>
      </c>
      <c r="HX3321" s="7" t="n">
        <f t="normal" ca="1">32-LENB(INDIRECT(ADDRESS(3321,231)))</f>
        <v>0</v>
      </c>
      <c r="HY3321" s="7" t="n">
        <v>7</v>
      </c>
      <c r="HZ3321" s="7" t="n">
        <v>65533</v>
      </c>
      <c r="IA3321" s="7" t="n">
        <v>61471</v>
      </c>
      <c r="IB3321" s="7" t="s">
        <v>16</v>
      </c>
      <c r="IC3321" s="7" t="n">
        <f t="normal" ca="1">32-LENB(INDIRECT(ADDRESS(3321,236)))</f>
        <v>0</v>
      </c>
      <c r="ID3321" s="7" t="n">
        <v>7</v>
      </c>
      <c r="IE3321" s="7" t="n">
        <v>65533</v>
      </c>
      <c r="IF3321" s="7" t="n">
        <v>61472</v>
      </c>
      <c r="IG3321" s="7" t="s">
        <v>16</v>
      </c>
      <c r="IH3321" s="7" t="n">
        <f t="normal" ca="1">32-LENB(INDIRECT(ADDRESS(3321,241)))</f>
        <v>0</v>
      </c>
      <c r="II3321" s="7" t="n">
        <v>7</v>
      </c>
      <c r="IJ3321" s="7" t="n">
        <v>65533</v>
      </c>
      <c r="IK3321" s="7" t="n">
        <v>61473</v>
      </c>
      <c r="IL3321" s="7" t="s">
        <v>16</v>
      </c>
      <c r="IM3321" s="7" t="n">
        <f t="normal" ca="1">32-LENB(INDIRECT(ADDRESS(3321,246)))</f>
        <v>0</v>
      </c>
      <c r="IN3321" s="7" t="n">
        <v>7</v>
      </c>
      <c r="IO3321" s="7" t="n">
        <v>65533</v>
      </c>
      <c r="IP3321" s="7" t="n">
        <v>61474</v>
      </c>
      <c r="IQ3321" s="7" t="s">
        <v>16</v>
      </c>
      <c r="IR3321" s="7" t="n">
        <f t="normal" ca="1">32-LENB(INDIRECT(ADDRESS(3321,251)))</f>
        <v>0</v>
      </c>
      <c r="IS3321" s="7" t="n">
        <v>7</v>
      </c>
      <c r="IT3321" s="7" t="n">
        <v>65533</v>
      </c>
      <c r="IU3321" s="7" t="n">
        <v>61475</v>
      </c>
      <c r="IV3321" s="7" t="s">
        <v>16</v>
      </c>
      <c r="IW3321" s="7" t="n">
        <f t="normal" ca="1">32-LENB(INDIRECT(ADDRESS(3321,256)))</f>
        <v>0</v>
      </c>
      <c r="IX3321" s="7" t="n">
        <v>7</v>
      </c>
      <c r="IY3321" s="7" t="n">
        <v>65533</v>
      </c>
      <c r="IZ3321" s="7" t="n">
        <v>61476</v>
      </c>
      <c r="JA3321" s="7" t="s">
        <v>16</v>
      </c>
      <c r="JB3321" s="7" t="n">
        <f t="normal" ca="1">32-LENB(INDIRECT(ADDRESS(3321,261)))</f>
        <v>0</v>
      </c>
      <c r="JC3321" s="7" t="n">
        <v>7</v>
      </c>
      <c r="JD3321" s="7" t="n">
        <v>65533</v>
      </c>
      <c r="JE3321" s="7" t="n">
        <v>61477</v>
      </c>
      <c r="JF3321" s="7" t="s">
        <v>16</v>
      </c>
      <c r="JG3321" s="7" t="n">
        <f t="normal" ca="1">32-LENB(INDIRECT(ADDRESS(3321,266)))</f>
        <v>0</v>
      </c>
      <c r="JH3321" s="7" t="n">
        <v>7</v>
      </c>
      <c r="JI3321" s="7" t="n">
        <v>65533</v>
      </c>
      <c r="JJ3321" s="7" t="n">
        <v>61478</v>
      </c>
      <c r="JK3321" s="7" t="s">
        <v>16</v>
      </c>
      <c r="JL3321" s="7" t="n">
        <f t="normal" ca="1">32-LENB(INDIRECT(ADDRESS(3321,271)))</f>
        <v>0</v>
      </c>
      <c r="JM3321" s="7" t="n">
        <v>7</v>
      </c>
      <c r="JN3321" s="7" t="n">
        <v>65533</v>
      </c>
      <c r="JO3321" s="7" t="n">
        <v>61479</v>
      </c>
      <c r="JP3321" s="7" t="s">
        <v>16</v>
      </c>
      <c r="JQ3321" s="7" t="n">
        <f t="normal" ca="1">32-LENB(INDIRECT(ADDRESS(3321,276)))</f>
        <v>0</v>
      </c>
      <c r="JR3321" s="7" t="n">
        <v>7</v>
      </c>
      <c r="JS3321" s="7" t="n">
        <v>65533</v>
      </c>
      <c r="JT3321" s="7" t="n">
        <v>61480</v>
      </c>
      <c r="JU3321" s="7" t="s">
        <v>16</v>
      </c>
      <c r="JV3321" s="7" t="n">
        <f t="normal" ca="1">32-LENB(INDIRECT(ADDRESS(3321,281)))</f>
        <v>0</v>
      </c>
      <c r="JW3321" s="7" t="n">
        <v>7</v>
      </c>
      <c r="JX3321" s="7" t="n">
        <v>65533</v>
      </c>
      <c r="JY3321" s="7" t="n">
        <v>61481</v>
      </c>
      <c r="JZ3321" s="7" t="s">
        <v>16</v>
      </c>
      <c r="KA3321" s="7" t="n">
        <f t="normal" ca="1">32-LENB(INDIRECT(ADDRESS(3321,286)))</f>
        <v>0</v>
      </c>
      <c r="KB3321" s="7" t="n">
        <v>7</v>
      </c>
      <c r="KC3321" s="7" t="n">
        <v>65533</v>
      </c>
      <c r="KD3321" s="7" t="n">
        <v>61482</v>
      </c>
      <c r="KE3321" s="7" t="s">
        <v>16</v>
      </c>
      <c r="KF3321" s="7" t="n">
        <f t="normal" ca="1">32-LENB(INDIRECT(ADDRESS(3321,291)))</f>
        <v>0</v>
      </c>
      <c r="KG3321" s="7" t="n">
        <v>7</v>
      </c>
      <c r="KH3321" s="7" t="n">
        <v>65533</v>
      </c>
      <c r="KI3321" s="7" t="n">
        <v>61483</v>
      </c>
      <c r="KJ3321" s="7" t="s">
        <v>16</v>
      </c>
      <c r="KK3321" s="7" t="n">
        <f t="normal" ca="1">32-LENB(INDIRECT(ADDRESS(3321,296)))</f>
        <v>0</v>
      </c>
      <c r="KL3321" s="7" t="n">
        <v>7</v>
      </c>
      <c r="KM3321" s="7" t="n">
        <v>65533</v>
      </c>
      <c r="KN3321" s="7" t="n">
        <v>61484</v>
      </c>
      <c r="KO3321" s="7" t="s">
        <v>16</v>
      </c>
      <c r="KP3321" s="7" t="n">
        <f t="normal" ca="1">32-LENB(INDIRECT(ADDRESS(3321,301)))</f>
        <v>0</v>
      </c>
      <c r="KQ3321" s="7" t="n">
        <v>7</v>
      </c>
      <c r="KR3321" s="7" t="n">
        <v>65533</v>
      </c>
      <c r="KS3321" s="7" t="n">
        <v>61485</v>
      </c>
      <c r="KT3321" s="7" t="s">
        <v>16</v>
      </c>
      <c r="KU3321" s="7" t="n">
        <f t="normal" ca="1">32-LENB(INDIRECT(ADDRESS(3321,306)))</f>
        <v>0</v>
      </c>
      <c r="KV3321" s="7" t="n">
        <v>7</v>
      </c>
      <c r="KW3321" s="7" t="n">
        <v>65533</v>
      </c>
      <c r="KX3321" s="7" t="n">
        <v>61486</v>
      </c>
      <c r="KY3321" s="7" t="s">
        <v>16</v>
      </c>
      <c r="KZ3321" s="7" t="n">
        <f t="normal" ca="1">32-LENB(INDIRECT(ADDRESS(3321,311)))</f>
        <v>0</v>
      </c>
      <c r="LA3321" s="7" t="n">
        <v>7</v>
      </c>
      <c r="LB3321" s="7" t="n">
        <v>65533</v>
      </c>
      <c r="LC3321" s="7" t="n">
        <v>61487</v>
      </c>
      <c r="LD3321" s="7" t="s">
        <v>16</v>
      </c>
      <c r="LE3321" s="7" t="n">
        <f t="normal" ca="1">32-LENB(INDIRECT(ADDRESS(3321,316)))</f>
        <v>0</v>
      </c>
      <c r="LF3321" s="7" t="n">
        <v>7</v>
      </c>
      <c r="LG3321" s="7" t="n">
        <v>65533</v>
      </c>
      <c r="LH3321" s="7" t="n">
        <v>61488</v>
      </c>
      <c r="LI3321" s="7" t="s">
        <v>16</v>
      </c>
      <c r="LJ3321" s="7" t="n">
        <f t="normal" ca="1">32-LENB(INDIRECT(ADDRESS(3321,321)))</f>
        <v>0</v>
      </c>
      <c r="LK3321" s="7" t="n">
        <v>7</v>
      </c>
      <c r="LL3321" s="7" t="n">
        <v>65533</v>
      </c>
      <c r="LM3321" s="7" t="n">
        <v>61489</v>
      </c>
      <c r="LN3321" s="7" t="s">
        <v>16</v>
      </c>
      <c r="LO3321" s="7" t="n">
        <f t="normal" ca="1">32-LENB(INDIRECT(ADDRESS(3321,326)))</f>
        <v>0</v>
      </c>
      <c r="LP3321" s="7" t="n">
        <v>7</v>
      </c>
      <c r="LQ3321" s="7" t="n">
        <v>65533</v>
      </c>
      <c r="LR3321" s="7" t="n">
        <v>61490</v>
      </c>
      <c r="LS3321" s="7" t="s">
        <v>16</v>
      </c>
      <c r="LT3321" s="7" t="n">
        <f t="normal" ca="1">32-LENB(INDIRECT(ADDRESS(3321,331)))</f>
        <v>0</v>
      </c>
      <c r="LU3321" s="7" t="n">
        <v>7</v>
      </c>
      <c r="LV3321" s="7" t="n">
        <v>65533</v>
      </c>
      <c r="LW3321" s="7" t="n">
        <v>61491</v>
      </c>
      <c r="LX3321" s="7" t="s">
        <v>16</v>
      </c>
      <c r="LY3321" s="7" t="n">
        <f t="normal" ca="1">32-LENB(INDIRECT(ADDRESS(3321,336)))</f>
        <v>0</v>
      </c>
      <c r="LZ3321" s="7" t="n">
        <v>7</v>
      </c>
      <c r="MA3321" s="7" t="n">
        <v>65533</v>
      </c>
      <c r="MB3321" s="7" t="n">
        <v>61492</v>
      </c>
      <c r="MC3321" s="7" t="s">
        <v>16</v>
      </c>
      <c r="MD3321" s="7" t="n">
        <f t="normal" ca="1">32-LENB(INDIRECT(ADDRESS(3321,341)))</f>
        <v>0</v>
      </c>
      <c r="ME3321" s="7" t="n">
        <v>7</v>
      </c>
      <c r="MF3321" s="7" t="n">
        <v>65533</v>
      </c>
      <c r="MG3321" s="7" t="n">
        <v>61493</v>
      </c>
      <c r="MH3321" s="7" t="s">
        <v>16</v>
      </c>
      <c r="MI3321" s="7" t="n">
        <f t="normal" ca="1">32-LENB(INDIRECT(ADDRESS(3321,346)))</f>
        <v>0</v>
      </c>
      <c r="MJ3321" s="7" t="n">
        <v>7</v>
      </c>
      <c r="MK3321" s="7" t="n">
        <v>65533</v>
      </c>
      <c r="ML3321" s="7" t="n">
        <v>61494</v>
      </c>
      <c r="MM3321" s="7" t="s">
        <v>16</v>
      </c>
      <c r="MN3321" s="7" t="n">
        <f t="normal" ca="1">32-LENB(INDIRECT(ADDRESS(3321,351)))</f>
        <v>0</v>
      </c>
      <c r="MO3321" s="7" t="n">
        <v>7</v>
      </c>
      <c r="MP3321" s="7" t="n">
        <v>65533</v>
      </c>
      <c r="MQ3321" s="7" t="n">
        <v>61495</v>
      </c>
      <c r="MR3321" s="7" t="s">
        <v>16</v>
      </c>
      <c r="MS3321" s="7" t="n">
        <f t="normal" ca="1">32-LENB(INDIRECT(ADDRESS(3321,356)))</f>
        <v>0</v>
      </c>
      <c r="MT3321" s="7" t="n">
        <v>7</v>
      </c>
      <c r="MU3321" s="7" t="n">
        <v>65533</v>
      </c>
      <c r="MV3321" s="7" t="n">
        <v>61496</v>
      </c>
      <c r="MW3321" s="7" t="s">
        <v>16</v>
      </c>
      <c r="MX3321" s="7" t="n">
        <f t="normal" ca="1">32-LENB(INDIRECT(ADDRESS(3321,361)))</f>
        <v>0</v>
      </c>
      <c r="MY3321" s="7" t="n">
        <v>7</v>
      </c>
      <c r="MZ3321" s="7" t="n">
        <v>65533</v>
      </c>
      <c r="NA3321" s="7" t="n">
        <v>61497</v>
      </c>
      <c r="NB3321" s="7" t="s">
        <v>16</v>
      </c>
      <c r="NC3321" s="7" t="n">
        <f t="normal" ca="1">32-LENB(INDIRECT(ADDRESS(3321,366)))</f>
        <v>0</v>
      </c>
      <c r="ND3321" s="7" t="n">
        <v>7</v>
      </c>
      <c r="NE3321" s="7" t="n">
        <v>65533</v>
      </c>
      <c r="NF3321" s="7" t="n">
        <v>61498</v>
      </c>
      <c r="NG3321" s="7" t="s">
        <v>16</v>
      </c>
      <c r="NH3321" s="7" t="n">
        <f t="normal" ca="1">32-LENB(INDIRECT(ADDRESS(3321,371)))</f>
        <v>0</v>
      </c>
      <c r="NI3321" s="7" t="n">
        <v>7</v>
      </c>
      <c r="NJ3321" s="7" t="n">
        <v>65533</v>
      </c>
      <c r="NK3321" s="7" t="n">
        <v>61499</v>
      </c>
      <c r="NL3321" s="7" t="s">
        <v>16</v>
      </c>
      <c r="NM3321" s="7" t="n">
        <f t="normal" ca="1">32-LENB(INDIRECT(ADDRESS(3321,376)))</f>
        <v>0</v>
      </c>
      <c r="NN3321" s="7" t="n">
        <v>7</v>
      </c>
      <c r="NO3321" s="7" t="n">
        <v>65533</v>
      </c>
      <c r="NP3321" s="7" t="n">
        <v>61500</v>
      </c>
      <c r="NQ3321" s="7" t="s">
        <v>16</v>
      </c>
      <c r="NR3321" s="7" t="n">
        <f t="normal" ca="1">32-LENB(INDIRECT(ADDRESS(3321,381)))</f>
        <v>0</v>
      </c>
      <c r="NS3321" s="7" t="n">
        <v>7</v>
      </c>
      <c r="NT3321" s="7" t="n">
        <v>65533</v>
      </c>
      <c r="NU3321" s="7" t="n">
        <v>61501</v>
      </c>
      <c r="NV3321" s="7" t="s">
        <v>16</v>
      </c>
      <c r="NW3321" s="7" t="n">
        <f t="normal" ca="1">32-LENB(INDIRECT(ADDRESS(3321,386)))</f>
        <v>0</v>
      </c>
      <c r="NX3321" s="7" t="n">
        <v>7</v>
      </c>
      <c r="NY3321" s="7" t="n">
        <v>65533</v>
      </c>
      <c r="NZ3321" s="7" t="n">
        <v>61502</v>
      </c>
      <c r="OA3321" s="7" t="s">
        <v>16</v>
      </c>
      <c r="OB3321" s="7" t="n">
        <f t="normal" ca="1">32-LENB(INDIRECT(ADDRESS(3321,391)))</f>
        <v>0</v>
      </c>
      <c r="OC3321" s="7" t="n">
        <v>7</v>
      </c>
      <c r="OD3321" s="7" t="n">
        <v>65533</v>
      </c>
      <c r="OE3321" s="7" t="n">
        <v>61503</v>
      </c>
      <c r="OF3321" s="7" t="s">
        <v>16</v>
      </c>
      <c r="OG3321" s="7" t="n">
        <f t="normal" ca="1">32-LENB(INDIRECT(ADDRESS(3321,396)))</f>
        <v>0</v>
      </c>
      <c r="OH3321" s="7" t="n">
        <v>7</v>
      </c>
      <c r="OI3321" s="7" t="n">
        <v>65533</v>
      </c>
      <c r="OJ3321" s="7" t="n">
        <v>61504</v>
      </c>
      <c r="OK3321" s="7" t="s">
        <v>16</v>
      </c>
      <c r="OL3321" s="7" t="n">
        <f t="normal" ca="1">32-LENB(INDIRECT(ADDRESS(3321,401)))</f>
        <v>0</v>
      </c>
      <c r="OM3321" s="7" t="n">
        <v>7</v>
      </c>
      <c r="ON3321" s="7" t="n">
        <v>65533</v>
      </c>
      <c r="OO3321" s="7" t="n">
        <v>61505</v>
      </c>
      <c r="OP3321" s="7" t="s">
        <v>16</v>
      </c>
      <c r="OQ3321" s="7" t="n">
        <f t="normal" ca="1">32-LENB(INDIRECT(ADDRESS(3321,406)))</f>
        <v>0</v>
      </c>
      <c r="OR3321" s="7" t="n">
        <v>7</v>
      </c>
      <c r="OS3321" s="7" t="n">
        <v>65533</v>
      </c>
      <c r="OT3321" s="7" t="n">
        <v>61506</v>
      </c>
      <c r="OU3321" s="7" t="s">
        <v>16</v>
      </c>
      <c r="OV3321" s="7" t="n">
        <f t="normal" ca="1">32-LENB(INDIRECT(ADDRESS(3321,411)))</f>
        <v>0</v>
      </c>
      <c r="OW3321" s="7" t="n">
        <v>7</v>
      </c>
      <c r="OX3321" s="7" t="n">
        <v>65533</v>
      </c>
      <c r="OY3321" s="7" t="n">
        <v>61507</v>
      </c>
      <c r="OZ3321" s="7" t="s">
        <v>16</v>
      </c>
      <c r="PA3321" s="7" t="n">
        <f t="normal" ca="1">32-LENB(INDIRECT(ADDRESS(3321,416)))</f>
        <v>0</v>
      </c>
      <c r="PB3321" s="7" t="n">
        <v>7</v>
      </c>
      <c r="PC3321" s="7" t="n">
        <v>65533</v>
      </c>
      <c r="PD3321" s="7" t="n">
        <v>61508</v>
      </c>
      <c r="PE3321" s="7" t="s">
        <v>16</v>
      </c>
      <c r="PF3321" s="7" t="n">
        <f t="normal" ca="1">32-LENB(INDIRECT(ADDRESS(3321,421)))</f>
        <v>0</v>
      </c>
      <c r="PG3321" s="7" t="n">
        <v>7</v>
      </c>
      <c r="PH3321" s="7" t="n">
        <v>65533</v>
      </c>
      <c r="PI3321" s="7" t="n">
        <v>61509</v>
      </c>
      <c r="PJ3321" s="7" t="s">
        <v>16</v>
      </c>
      <c r="PK3321" s="7" t="n">
        <f t="normal" ca="1">32-LENB(INDIRECT(ADDRESS(3321,426)))</f>
        <v>0</v>
      </c>
      <c r="PL3321" s="7" t="n">
        <v>7</v>
      </c>
      <c r="PM3321" s="7" t="n">
        <v>65533</v>
      </c>
      <c r="PN3321" s="7" t="n">
        <v>61510</v>
      </c>
      <c r="PO3321" s="7" t="s">
        <v>16</v>
      </c>
      <c r="PP3321" s="7" t="n">
        <f t="normal" ca="1">32-LENB(INDIRECT(ADDRESS(3321,431)))</f>
        <v>0</v>
      </c>
      <c r="PQ3321" s="7" t="n">
        <v>7</v>
      </c>
      <c r="PR3321" s="7" t="n">
        <v>65533</v>
      </c>
      <c r="PS3321" s="7" t="n">
        <v>61511</v>
      </c>
      <c r="PT3321" s="7" t="s">
        <v>16</v>
      </c>
      <c r="PU3321" s="7" t="n">
        <f t="normal" ca="1">32-LENB(INDIRECT(ADDRESS(3321,436)))</f>
        <v>0</v>
      </c>
      <c r="PV3321" s="7" t="n">
        <v>7</v>
      </c>
      <c r="PW3321" s="7" t="n">
        <v>65533</v>
      </c>
      <c r="PX3321" s="7" t="n">
        <v>61512</v>
      </c>
      <c r="PY3321" s="7" t="s">
        <v>16</v>
      </c>
      <c r="PZ3321" s="7" t="n">
        <f t="normal" ca="1">32-LENB(INDIRECT(ADDRESS(3321,441)))</f>
        <v>0</v>
      </c>
      <c r="QA3321" s="7" t="n">
        <v>7</v>
      </c>
      <c r="QB3321" s="7" t="n">
        <v>65533</v>
      </c>
      <c r="QC3321" s="7" t="n">
        <v>61513</v>
      </c>
      <c r="QD3321" s="7" t="s">
        <v>16</v>
      </c>
      <c r="QE3321" s="7" t="n">
        <f t="normal" ca="1">32-LENB(INDIRECT(ADDRESS(3321,446)))</f>
        <v>0</v>
      </c>
      <c r="QF3321" s="7" t="n">
        <v>7</v>
      </c>
      <c r="QG3321" s="7" t="n">
        <v>65533</v>
      </c>
      <c r="QH3321" s="7" t="n">
        <v>61514</v>
      </c>
      <c r="QI3321" s="7" t="s">
        <v>16</v>
      </c>
      <c r="QJ3321" s="7" t="n">
        <f t="normal" ca="1">32-LENB(INDIRECT(ADDRESS(3321,451)))</f>
        <v>0</v>
      </c>
      <c r="QK3321" s="7" t="n">
        <v>7</v>
      </c>
      <c r="QL3321" s="7" t="n">
        <v>65533</v>
      </c>
      <c r="QM3321" s="7" t="n">
        <v>61515</v>
      </c>
      <c r="QN3321" s="7" t="s">
        <v>16</v>
      </c>
      <c r="QO3321" s="7" t="n">
        <f t="normal" ca="1">32-LENB(INDIRECT(ADDRESS(3321,456)))</f>
        <v>0</v>
      </c>
      <c r="QP3321" s="7" t="n">
        <v>7</v>
      </c>
      <c r="QQ3321" s="7" t="n">
        <v>65533</v>
      </c>
      <c r="QR3321" s="7" t="n">
        <v>61516</v>
      </c>
      <c r="QS3321" s="7" t="s">
        <v>16</v>
      </c>
      <c r="QT3321" s="7" t="n">
        <f t="normal" ca="1">32-LENB(INDIRECT(ADDRESS(3321,461)))</f>
        <v>0</v>
      </c>
      <c r="QU3321" s="7" t="n">
        <v>4</v>
      </c>
      <c r="QV3321" s="7" t="n">
        <v>65533</v>
      </c>
      <c r="QW3321" s="7" t="n">
        <v>2004</v>
      </c>
      <c r="QX3321" s="7" t="s">
        <v>16</v>
      </c>
      <c r="QY3321" s="7" t="n">
        <f t="normal" ca="1">32-LENB(INDIRECT(ADDRESS(3321,466)))</f>
        <v>0</v>
      </c>
      <c r="QZ3321" s="7" t="n">
        <v>7</v>
      </c>
      <c r="RA3321" s="7" t="n">
        <v>65533</v>
      </c>
      <c r="RB3321" s="7" t="n">
        <v>61517</v>
      </c>
      <c r="RC3321" s="7" t="s">
        <v>16</v>
      </c>
      <c r="RD3321" s="7" t="n">
        <f t="normal" ca="1">32-LENB(INDIRECT(ADDRESS(3321,471)))</f>
        <v>0</v>
      </c>
      <c r="RE3321" s="7" t="n">
        <v>7</v>
      </c>
      <c r="RF3321" s="7" t="n">
        <v>65533</v>
      </c>
      <c r="RG3321" s="7" t="n">
        <v>61518</v>
      </c>
      <c r="RH3321" s="7" t="s">
        <v>16</v>
      </c>
      <c r="RI3321" s="7" t="n">
        <f t="normal" ca="1">32-LENB(INDIRECT(ADDRESS(3321,476)))</f>
        <v>0</v>
      </c>
      <c r="RJ3321" s="7" t="n">
        <v>7</v>
      </c>
      <c r="RK3321" s="7" t="n">
        <v>65533</v>
      </c>
      <c r="RL3321" s="7" t="n">
        <v>61519</v>
      </c>
      <c r="RM3321" s="7" t="s">
        <v>16</v>
      </c>
      <c r="RN3321" s="7" t="n">
        <f t="normal" ca="1">32-LENB(INDIRECT(ADDRESS(3321,481)))</f>
        <v>0</v>
      </c>
      <c r="RO3321" s="7" t="n">
        <v>4</v>
      </c>
      <c r="RP3321" s="7" t="n">
        <v>65533</v>
      </c>
      <c r="RQ3321" s="7" t="n">
        <v>2000</v>
      </c>
      <c r="RR3321" s="7" t="s">
        <v>16</v>
      </c>
      <c r="RS3321" s="7" t="n">
        <f t="normal" ca="1">32-LENB(INDIRECT(ADDRESS(3321,486)))</f>
        <v>0</v>
      </c>
      <c r="RT3321" s="7" t="n">
        <v>7</v>
      </c>
      <c r="RU3321" s="7" t="n">
        <v>65533</v>
      </c>
      <c r="RV3321" s="7" t="n">
        <v>61520</v>
      </c>
      <c r="RW3321" s="7" t="s">
        <v>16</v>
      </c>
      <c r="RX3321" s="7" t="n">
        <f t="normal" ca="1">32-LENB(INDIRECT(ADDRESS(3321,491)))</f>
        <v>0</v>
      </c>
      <c r="RY3321" s="7" t="n">
        <v>7</v>
      </c>
      <c r="RZ3321" s="7" t="n">
        <v>65533</v>
      </c>
      <c r="SA3321" s="7" t="n">
        <v>61521</v>
      </c>
      <c r="SB3321" s="7" t="s">
        <v>16</v>
      </c>
      <c r="SC3321" s="7" t="n">
        <f t="normal" ca="1">32-LENB(INDIRECT(ADDRESS(3321,496)))</f>
        <v>0</v>
      </c>
      <c r="SD3321" s="7" t="n">
        <v>7</v>
      </c>
      <c r="SE3321" s="7" t="n">
        <v>65533</v>
      </c>
      <c r="SF3321" s="7" t="n">
        <v>61522</v>
      </c>
      <c r="SG3321" s="7" t="s">
        <v>16</v>
      </c>
      <c r="SH3321" s="7" t="n">
        <f t="normal" ca="1">32-LENB(INDIRECT(ADDRESS(3321,501)))</f>
        <v>0</v>
      </c>
      <c r="SI3321" s="7" t="n">
        <v>7</v>
      </c>
      <c r="SJ3321" s="7" t="n">
        <v>65533</v>
      </c>
      <c r="SK3321" s="7" t="n">
        <v>61523</v>
      </c>
      <c r="SL3321" s="7" t="s">
        <v>16</v>
      </c>
      <c r="SM3321" s="7" t="n">
        <f t="normal" ca="1">32-LENB(INDIRECT(ADDRESS(3321,506)))</f>
        <v>0</v>
      </c>
      <c r="SN3321" s="7" t="n">
        <v>7</v>
      </c>
      <c r="SO3321" s="7" t="n">
        <v>65533</v>
      </c>
      <c r="SP3321" s="7" t="n">
        <v>61524</v>
      </c>
      <c r="SQ3321" s="7" t="s">
        <v>16</v>
      </c>
      <c r="SR3321" s="7" t="n">
        <f t="normal" ca="1">32-LENB(INDIRECT(ADDRESS(3321,511)))</f>
        <v>0</v>
      </c>
      <c r="SS3321" s="7" t="n">
        <v>7</v>
      </c>
      <c r="ST3321" s="7" t="n">
        <v>65533</v>
      </c>
      <c r="SU3321" s="7" t="n">
        <v>61525</v>
      </c>
      <c r="SV3321" s="7" t="s">
        <v>16</v>
      </c>
      <c r="SW3321" s="7" t="n">
        <f t="normal" ca="1">32-LENB(INDIRECT(ADDRESS(3321,516)))</f>
        <v>0</v>
      </c>
      <c r="SX3321" s="7" t="n">
        <v>7</v>
      </c>
      <c r="SY3321" s="7" t="n">
        <v>65533</v>
      </c>
      <c r="SZ3321" s="7" t="n">
        <v>61526</v>
      </c>
      <c r="TA3321" s="7" t="s">
        <v>16</v>
      </c>
      <c r="TB3321" s="7" t="n">
        <f t="normal" ca="1">32-LENB(INDIRECT(ADDRESS(3321,521)))</f>
        <v>0</v>
      </c>
      <c r="TC3321" s="7" t="n">
        <v>7</v>
      </c>
      <c r="TD3321" s="7" t="n">
        <v>65533</v>
      </c>
      <c r="TE3321" s="7" t="n">
        <v>61527</v>
      </c>
      <c r="TF3321" s="7" t="s">
        <v>16</v>
      </c>
      <c r="TG3321" s="7" t="n">
        <f t="normal" ca="1">32-LENB(INDIRECT(ADDRESS(3321,526)))</f>
        <v>0</v>
      </c>
      <c r="TH3321" s="7" t="n">
        <v>7</v>
      </c>
      <c r="TI3321" s="7" t="n">
        <v>65533</v>
      </c>
      <c r="TJ3321" s="7" t="n">
        <v>61528</v>
      </c>
      <c r="TK3321" s="7" t="s">
        <v>16</v>
      </c>
      <c r="TL3321" s="7" t="n">
        <f t="normal" ca="1">32-LENB(INDIRECT(ADDRESS(3321,531)))</f>
        <v>0</v>
      </c>
      <c r="TM3321" s="7" t="n">
        <v>7</v>
      </c>
      <c r="TN3321" s="7" t="n">
        <v>65533</v>
      </c>
      <c r="TO3321" s="7" t="n">
        <v>61529</v>
      </c>
      <c r="TP3321" s="7" t="s">
        <v>16</v>
      </c>
      <c r="TQ3321" s="7" t="n">
        <f t="normal" ca="1">32-LENB(INDIRECT(ADDRESS(3321,536)))</f>
        <v>0</v>
      </c>
      <c r="TR3321" s="7" t="n">
        <v>7</v>
      </c>
      <c r="TS3321" s="7" t="n">
        <v>65533</v>
      </c>
      <c r="TT3321" s="7" t="n">
        <v>61530</v>
      </c>
      <c r="TU3321" s="7" t="s">
        <v>16</v>
      </c>
      <c r="TV3321" s="7" t="n">
        <f t="normal" ca="1">32-LENB(INDIRECT(ADDRESS(3321,541)))</f>
        <v>0</v>
      </c>
      <c r="TW3321" s="7" t="n">
        <v>7</v>
      </c>
      <c r="TX3321" s="7" t="n">
        <v>65533</v>
      </c>
      <c r="TY3321" s="7" t="n">
        <v>61531</v>
      </c>
      <c r="TZ3321" s="7" t="s">
        <v>16</v>
      </c>
      <c r="UA3321" s="7" t="n">
        <f t="normal" ca="1">32-LENB(INDIRECT(ADDRESS(3321,546)))</f>
        <v>0</v>
      </c>
      <c r="UB3321" s="7" t="n">
        <v>7</v>
      </c>
      <c r="UC3321" s="7" t="n">
        <v>65533</v>
      </c>
      <c r="UD3321" s="7" t="n">
        <v>61532</v>
      </c>
      <c r="UE3321" s="7" t="s">
        <v>16</v>
      </c>
      <c r="UF3321" s="7" t="n">
        <f t="normal" ca="1">32-LENB(INDIRECT(ADDRESS(3321,551)))</f>
        <v>0</v>
      </c>
      <c r="UG3321" s="7" t="n">
        <v>7</v>
      </c>
      <c r="UH3321" s="7" t="n">
        <v>65533</v>
      </c>
      <c r="UI3321" s="7" t="n">
        <v>61533</v>
      </c>
      <c r="UJ3321" s="7" t="s">
        <v>16</v>
      </c>
      <c r="UK3321" s="7" t="n">
        <f t="normal" ca="1">32-LENB(INDIRECT(ADDRESS(3321,556)))</f>
        <v>0</v>
      </c>
      <c r="UL3321" s="7" t="n">
        <v>7</v>
      </c>
      <c r="UM3321" s="7" t="n">
        <v>65533</v>
      </c>
      <c r="UN3321" s="7" t="n">
        <v>61534</v>
      </c>
      <c r="UO3321" s="7" t="s">
        <v>16</v>
      </c>
      <c r="UP3321" s="7" t="n">
        <f t="normal" ca="1">32-LENB(INDIRECT(ADDRESS(3321,561)))</f>
        <v>0</v>
      </c>
      <c r="UQ3321" s="7" t="n">
        <v>7</v>
      </c>
      <c r="UR3321" s="7" t="n">
        <v>65533</v>
      </c>
      <c r="US3321" s="7" t="n">
        <v>61535</v>
      </c>
      <c r="UT3321" s="7" t="s">
        <v>16</v>
      </c>
      <c r="UU3321" s="7" t="n">
        <f t="normal" ca="1">32-LENB(INDIRECT(ADDRESS(3321,566)))</f>
        <v>0</v>
      </c>
      <c r="UV3321" s="7" t="n">
        <v>7</v>
      </c>
      <c r="UW3321" s="7" t="n">
        <v>65533</v>
      </c>
      <c r="UX3321" s="7" t="n">
        <v>61536</v>
      </c>
      <c r="UY3321" s="7" t="s">
        <v>16</v>
      </c>
      <c r="UZ3321" s="7" t="n">
        <f t="normal" ca="1">32-LENB(INDIRECT(ADDRESS(3321,571)))</f>
        <v>0</v>
      </c>
      <c r="VA3321" s="7" t="n">
        <v>7</v>
      </c>
      <c r="VB3321" s="7" t="n">
        <v>65533</v>
      </c>
      <c r="VC3321" s="7" t="n">
        <v>61537</v>
      </c>
      <c r="VD3321" s="7" t="s">
        <v>16</v>
      </c>
      <c r="VE3321" s="7" t="n">
        <f t="normal" ca="1">32-LENB(INDIRECT(ADDRESS(3321,576)))</f>
        <v>0</v>
      </c>
      <c r="VF3321" s="7" t="n">
        <v>7</v>
      </c>
      <c r="VG3321" s="7" t="n">
        <v>65533</v>
      </c>
      <c r="VH3321" s="7" t="n">
        <v>61538</v>
      </c>
      <c r="VI3321" s="7" t="s">
        <v>16</v>
      </c>
      <c r="VJ3321" s="7" t="n">
        <f t="normal" ca="1">32-LENB(INDIRECT(ADDRESS(3321,581)))</f>
        <v>0</v>
      </c>
      <c r="VK3321" s="7" t="n">
        <v>7</v>
      </c>
      <c r="VL3321" s="7" t="n">
        <v>65533</v>
      </c>
      <c r="VM3321" s="7" t="n">
        <v>61539</v>
      </c>
      <c r="VN3321" s="7" t="s">
        <v>16</v>
      </c>
      <c r="VO3321" s="7" t="n">
        <f t="normal" ca="1">32-LENB(INDIRECT(ADDRESS(3321,586)))</f>
        <v>0</v>
      </c>
      <c r="VP3321" s="7" t="n">
        <v>7</v>
      </c>
      <c r="VQ3321" s="7" t="n">
        <v>65533</v>
      </c>
      <c r="VR3321" s="7" t="n">
        <v>61540</v>
      </c>
      <c r="VS3321" s="7" t="s">
        <v>16</v>
      </c>
      <c r="VT3321" s="7" t="n">
        <f t="normal" ca="1">32-LENB(INDIRECT(ADDRESS(3321,591)))</f>
        <v>0</v>
      </c>
      <c r="VU3321" s="7" t="n">
        <v>7</v>
      </c>
      <c r="VV3321" s="7" t="n">
        <v>65533</v>
      </c>
      <c r="VW3321" s="7" t="n">
        <v>61541</v>
      </c>
      <c r="VX3321" s="7" t="s">
        <v>16</v>
      </c>
      <c r="VY3321" s="7" t="n">
        <f t="normal" ca="1">32-LENB(INDIRECT(ADDRESS(3321,596)))</f>
        <v>0</v>
      </c>
      <c r="VZ3321" s="7" t="n">
        <v>0</v>
      </c>
      <c r="WA3321" s="7" t="n">
        <v>65533</v>
      </c>
      <c r="WB3321" s="7" t="n">
        <v>0</v>
      </c>
      <c r="WC3321" s="7" t="s">
        <v>16</v>
      </c>
      <c r="WD3321" s="7" t="n">
        <f t="normal" ca="1">32-LENB(INDIRECT(ADDRESS(3321,601)))</f>
        <v>0</v>
      </c>
    </row>
    <row r="3322" spans="1:602">
      <c r="A3322" t="s">
        <v>4</v>
      </c>
      <c r="B3322" s="4" t="s">
        <v>5</v>
      </c>
    </row>
    <row r="3323" spans="1:602">
      <c r="A3323" t="n">
        <v>39584</v>
      </c>
      <c r="B332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2025-09-06T21:47:23</dcterms:created>
  <dcterms:modified xsi:type="dcterms:W3CDTF">2025-09-06T21:47:23</dcterms:modified>
</cp:coreProperties>
</file>