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97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FF0000"/>
      </patternFill>
    </fill>
    <fill>
      <patternFill patternType="solid">
        <fgColor rgb="FFFF9173"/>
      </patternFill>
    </fill>
    <fill>
      <patternFill patternType="solid">
        <fgColor rgb="FFFF8F73"/>
      </patternFill>
    </fill>
    <fill>
      <patternFill patternType="solid">
        <fgColor rgb="FFFF9473"/>
      </patternFill>
    </fill>
    <fill>
      <patternFill patternType="solid">
        <fgColor rgb="FFFFDC73"/>
      </patternFill>
    </fill>
    <fill>
      <patternFill patternType="solid">
        <fgColor rgb="FFFFE573"/>
      </patternFill>
    </fill>
    <fill>
      <patternFill patternType="solid">
        <fgColor rgb="FFFF7A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E8FF73"/>
      </patternFill>
    </fill>
    <fill>
      <patternFill patternType="solid">
        <fgColor rgb="FFFFBE73"/>
      </patternFill>
    </fill>
    <fill>
      <patternFill patternType="solid">
        <fgColor rgb="FFB7FF73"/>
      </patternFill>
    </fill>
    <fill>
      <patternFill patternType="solid">
        <fgColor rgb="FFFAFF73"/>
      </patternFill>
    </fill>
    <fill>
      <patternFill patternType="solid">
        <fgColor rgb="FFFFA273"/>
      </patternFill>
    </fill>
    <fill>
      <patternFill patternType="solid">
        <fgColor rgb="FFFFA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FFEA73"/>
      </patternFill>
    </fill>
    <fill>
      <patternFill patternType="solid">
        <fgColor rgb="FFFF9873"/>
      </patternFill>
    </fill>
    <fill>
      <patternFill patternType="solid">
        <fgColor rgb="FFFFB073"/>
      </patternFill>
    </fill>
    <fill>
      <patternFill patternType="solid">
        <fgColor rgb="FFFF9673"/>
      </patternFill>
    </fill>
    <fill>
      <patternFill patternType="solid">
        <fgColor rgb="FFBBFF73"/>
      </patternFill>
    </fill>
    <fill>
      <patternFill patternType="solid">
        <fgColor rgb="FFFFA9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B973"/>
      </patternFill>
    </fill>
    <fill>
      <patternFill patternType="solid">
        <fgColor rgb="FF94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FF73"/>
      </patternFill>
    </fill>
    <fill>
      <patternFill patternType="solid">
        <fgColor rgb="FFC0FF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6FF73"/>
      </patternFill>
    </fill>
    <fill>
      <patternFill patternType="solid">
        <fgColor rgb="FFFFB773"/>
      </patternFill>
    </fill>
    <fill>
      <patternFill patternType="solid">
        <fgColor rgb="FFAB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F873"/>
      </patternFill>
    </fill>
    <fill>
      <patternFill patternType="solid">
        <fgColor rgb="FFFDFF73"/>
      </patternFill>
    </fill>
    <fill>
      <patternFill patternType="solid">
        <fgColor rgb="FFFFFD73"/>
      </patternFill>
    </fill>
    <fill>
      <patternFill patternType="solid">
        <fgColor rgb="FFFFEF73"/>
      </patternFill>
    </fill>
    <fill>
      <patternFill patternType="solid">
        <fgColor rgb="FFFFF173"/>
      </patternFill>
    </fill>
    <fill>
      <patternFill patternType="solid">
        <fgColor rgb="FFFF9B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C7FF73"/>
      </patternFill>
    </fill>
    <fill>
      <patternFill patternType="solid">
        <fgColor rgb="FFD0FF73"/>
      </patternFill>
    </fill>
    <fill>
      <patternFill patternType="solid">
        <fgColor rgb="FF7CFF73"/>
      </patternFill>
    </fill>
    <fill>
      <patternFill patternType="solid">
        <fgColor rgb="FFA2FF73"/>
      </patternFill>
    </fill>
    <fill>
      <patternFill patternType="solid">
        <fgColor rgb="FF98F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FFDA73"/>
      </patternFill>
    </fill>
    <fill>
      <patternFill patternType="solid">
        <fgColor rgb="FFFFC273"/>
      </patternFill>
    </fill>
    <fill>
      <patternFill patternType="solid">
        <fgColor rgb="FFFFC573"/>
      </patternFill>
    </fill>
    <fill>
      <patternFill patternType="solid">
        <fgColor rgb="FFFFEC73"/>
      </patternFill>
    </fill>
    <fill>
      <patternFill patternType="solid">
        <fgColor rgb="FFFFA473"/>
      </patternFill>
    </fill>
    <fill>
      <patternFill patternType="solid">
        <fgColor rgb="FFD5FF73"/>
      </patternFill>
    </fill>
    <fill>
      <patternFill patternType="solid">
        <fgColor rgb="FFEFFF73"/>
      </patternFill>
    </fill>
    <fill>
      <patternFill patternType="solid">
        <fgColor rgb="FFFF7C73"/>
      </patternFill>
    </fill>
    <fill>
      <patternFill patternType="solid">
        <fgColor rgb="FFFFD373"/>
      </patternFill>
    </fill>
    <fill>
      <patternFill patternType="solid">
        <fgColor rgb="FF73FFDC"/>
      </patternFill>
    </fill>
    <fill>
      <patternFill patternType="solid">
        <fgColor rgb="FFFFBB73"/>
      </patternFill>
    </fill>
    <fill>
      <patternFill patternType="solid">
        <fgColor rgb="FF73FF94"/>
      </patternFill>
    </fill>
    <fill>
      <patternFill patternType="solid">
        <fgColor rgb="FF73FF9B"/>
      </patternFill>
    </fill>
    <fill>
      <patternFill patternType="solid">
        <fgColor rgb="FF73FFF6"/>
      </patternFill>
    </fill>
    <fill>
      <patternFill patternType="solid">
        <fgColor rgb="FF73FF8F"/>
      </patternFill>
    </fill>
    <fill>
      <patternFill patternType="solid">
        <fgColor rgb="FF73FF91"/>
      </patternFill>
    </fill>
    <fill>
      <patternFill patternType="solid">
        <fgColor rgb="FF73FF81"/>
      </patternFill>
    </fill>
    <fill>
      <patternFill patternType="solid">
        <fgColor rgb="FF73FFE1"/>
      </patternFill>
    </fill>
    <fill>
      <patternFill patternType="solid">
        <fgColor rgb="FF9DFF73"/>
      </patternFill>
    </fill>
    <fill>
      <patternFill patternType="solid">
        <fgColor rgb="FFF8FF73"/>
      </patternFill>
    </fill>
    <fill>
      <patternFill patternType="solid">
        <fgColor rgb="FF9FFF73"/>
      </patternFill>
    </fill>
    <fill>
      <patternFill patternType="solid">
        <fgColor rgb="FFEAFF73"/>
      </patternFill>
    </fill>
    <fill>
      <patternFill patternType="solid">
        <fgColor rgb="FFADFF73"/>
      </patternFill>
    </fill>
    <fill>
      <patternFill patternType="solid">
        <fgColor rgb="FF73FF86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0" xfId="0" applyFill="1" applyAlignment="1">
      <alignment horizontal="center" vertical="center" wrapText="1"/>
    </xf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  <xf numFmtId="0" fontId="0" fillId="83" borderId="2" xfId="0" applyFill="1" applyBorder="1"/>
    <xf numFmtId="0" fontId="0" fillId="84" borderId="2" xfId="0" applyFill="1" applyBorder="1"/>
    <xf numFmtId="0" fontId="0" fillId="85" borderId="2" xfId="0" applyFill="1" applyBorder="1"/>
    <xf numFmtId="0" fontId="0" fillId="86" borderId="2" xfId="0" applyFill="1" applyBorder="1"/>
    <xf numFmtId="0" fontId="0" fillId="87" borderId="2" xfId="0" applyFill="1" applyBorder="1"/>
    <xf numFmtId="0" fontId="0" fillId="88" borderId="2" xfId="0" applyFill="1" applyBorder="1"/>
    <xf numFmtId="0" fontId="0" fillId="89" borderId="2" xfId="0" applyFill="1" applyBorder="1"/>
    <xf numFmtId="0" fontId="0" fillId="90" borderId="2" xfId="0" applyFill="1" applyBorder="1"/>
    <xf numFmtId="0" fontId="0" fillId="91" borderId="2" xfId="0" applyFill="1" applyBorder="1"/>
    <xf numFmtId="0" fontId="0" fillId="92" borderId="2" xfId="0" applyFill="1" applyBorder="1"/>
    <xf numFmtId="0" fontId="0" fillId="93" borderId="2" xfId="0" applyFill="1" applyBorder="1"/>
    <xf numFmtId="0" fontId="0" fillId="94" borderId="2" xfId="0" applyFill="1" applyBorder="1"/>
    <xf numFmtId="0" fontId="0" fillId="95" borderId="2" xfId="0" applyFill="1" applyBorder="1"/>
    <xf numFmtId="0" fontId="0" fillId="9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<sst xmlns="http://schemas.openxmlformats.org/spreadsheetml/2006/main" count="48532" uniqueCount="1433">
  <si>
    <t>CS2</t>
  </si>
  <si>
    <t>t3500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</si>
  <si>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</si>
  <si>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</si>
  <si>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</si>
  <si>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</si>
  <si>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</si>
  <si>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</si>
  <si>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</si>
  <si>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</si>
  <si>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Start</t>
  </si>
  <si>
    <t>short</t>
  </si>
  <si>
    <t>End</t>
  </si>
  <si>
    <t>pointer</t>
  </si>
  <si>
    <t>Init</t>
  </si>
  <si>
    <t>float</t>
  </si>
  <si>
    <t>int</t>
  </si>
  <si>
    <t>ES</t>
  </si>
  <si>
    <t>EN_LEFT_1</t>
  </si>
  <si>
    <t>EN_RIGHT_1</t>
  </si>
  <si>
    <t>EN_UNDER_1</t>
  </si>
  <si>
    <t>EN_ROOL</t>
  </si>
  <si>
    <t>EN_UNDER_3</t>
  </si>
  <si>
    <t>WIND</t>
  </si>
  <si>
    <t>Init_Replay</t>
  </si>
  <si>
    <t/>
  </si>
  <si>
    <t>Init_Replay</t>
  </si>
  <si>
    <t>NPC_Car01</t>
  </si>
  <si>
    <t>NPC_Car02</t>
  </si>
  <si>
    <t>NPC_Car03</t>
  </si>
  <si>
    <t>NPC_Car04</t>
  </si>
  <si>
    <t>wait</t>
  </si>
  <si>
    <t>NPC_Hat01</t>
  </si>
  <si>
    <t>crest_01</t>
  </si>
  <si>
    <t>crest_02</t>
  </si>
  <si>
    <t>crest_03</t>
  </si>
  <si>
    <t>crest_04</t>
  </si>
  <si>
    <t>crest_05</t>
  </si>
  <si>
    <t>crest_06</t>
  </si>
  <si>
    <t>LP_door02</t>
  </si>
  <si>
    <t>ST_TO_T3510</t>
  </si>
  <si>
    <t>ST_TO_R0400</t>
  </si>
  <si>
    <t>ST_TO_R0410</t>
  </si>
  <si>
    <t>ST_TO_R0420</t>
  </si>
  <si>
    <t>LP_door05</t>
  </si>
  <si>
    <t>door05</t>
  </si>
  <si>
    <t>door12</t>
  </si>
  <si>
    <t>door13</t>
  </si>
  <si>
    <t>Reinit</t>
  </si>
  <si>
    <t>Npc_Table</t>
  </si>
  <si>
    <t>EV_03_12_00</t>
  </si>
  <si>
    <t>EV_Save_Menu</t>
  </si>
  <si>
    <t>LP_door02</t>
  </si>
  <si>
    <t>dialog</t>
  </si>
  <si>
    <t>The door is locked.</t>
  </si>
  <si>
    <t>#E_0#M_0</t>
  </si>
  <si>
    <t>#KThis is the entrance to the underground
passage we used during our field study.</t>
  </si>
  <si>
    <t>#KYou're right... We don't have the card
key anymore, though, so there's no need
to hang around here.</t>
  </si>
  <si>
    <t>FC_Party_Face_Reset2</t>
  </si>
  <si>
    <t>FC_MapJumpState</t>
  </si>
  <si>
    <t>FC_MapJumpState2</t>
  </si>
  <si>
    <t>LP_door05</t>
  </si>
  <si>
    <t>#KOne of your friends works here,
right, Alisa?</t>
  </si>
  <si>
    <t>#KYeah. They must be closed today, though.</t>
  </si>
  <si>
    <t>#E_8#M_0I was hoping we'd be able to get some
information from Yuuna and Dvance, but
I guess we're out of luck.</t>
  </si>
  <si>
    <t>0[autoE0]</t>
  </si>
  <si>
    <t>0[autoM0]</t>
  </si>
  <si>
    <t>#b</t>
  </si>
  <si>
    <t>0</t>
  </si>
  <si>
    <t>#E_8#M_0</t>
  </si>
  <si>
    <t>#KThe diner must be closed today. We'll
have to ask around somewhere else.</t>
  </si>
  <si>
    <t>LP_elev01</t>
  </si>
  <si>
    <t>Use the Elevator</t>
  </si>
  <si>
    <t>Don't Use It</t>
  </si>
  <si>
    <t>open1</t>
  </si>
  <si>
    <t>close1</t>
  </si>
  <si>
    <t>t3500</t>
  </si>
  <si>
    <t>el_a</t>
  </si>
  <si>
    <t>LP_elev02</t>
  </si>
  <si>
    <t>el_b</t>
  </si>
  <si>
    <t>AV_03006</t>
  </si>
  <si>
    <t>AV_03006b</t>
  </si>
  <si>
    <t>AV_03006b</t>
  </si>
  <si>
    <t>AV_03006</t>
  </si>
  <si>
    <t>Npc_Table</t>
  </si>
  <si>
    <t>eliot_setting</t>
  </si>
  <si>
    <t>AniSitWait</t>
  </si>
  <si>
    <t>machias_setting</t>
  </si>
  <si>
    <t>fie_setting</t>
  </si>
  <si>
    <t>emma_setting</t>
  </si>
  <si>
    <t>celine2_setting</t>
  </si>
  <si>
    <t>TK_celine2</t>
  </si>
  <si>
    <t>jusis_setting</t>
  </si>
  <si>
    <t>AniEvRyoteKosi</t>
  </si>
  <si>
    <t>gaius_setting</t>
  </si>
  <si>
    <t>millium_setting</t>
  </si>
  <si>
    <t>AniAttachEQU216</t>
  </si>
  <si>
    <t>AniEv5760</t>
  </si>
  <si>
    <t>t3500_soldier_f_setting</t>
  </si>
  <si>
    <t>AniEv5515</t>
  </si>
  <si>
    <t>AniAttachEQU544b</t>
  </si>
  <si>
    <t>TK_t3500_soldier_f</t>
  </si>
  <si>
    <t>FC_chr_entry_tk</t>
  </si>
  <si>
    <t>I just wish those Imperial Army soldiers
would give up and surrender already.</t>
  </si>
  <si>
    <t>Hmph. Well, at least we've cleared them
out of this province already.</t>
  </si>
  <si>
    <t>This war was worth it just for that.</t>
  </si>
  <si>
    <t>Getting the Imperial Army out of this
province was more than enough to make
this war worth fighting.</t>
  </si>
  <si>
    <t>As for how things are going in the other
provinces... I don't know, and I don't care.</t>
  </si>
  <si>
    <t>As long as we keep those damn commoners
away from here, what the other provinces
do is none of my business.</t>
  </si>
  <si>
    <t>This is a key military factory. I will not
stand idly by while you filthy
commoners defile it with your presence!</t>
  </si>
  <si>
    <t>#E_2#M_A</t>
  </si>
  <si>
    <t>#K(Last time we were here, this was an
Imperial Army factory...)</t>
  </si>
  <si>
    <t>#K(The provincial army must've taken it
over and told the workers to start
making weapons for them instead.)</t>
  </si>
  <si>
    <t>#E[3]#M_A(We'd better do what he says and stay
away.)</t>
  </si>
  <si>
    <t>Oh, were you not aware that all of the
factories in this city are now under our
control?</t>
  </si>
  <si>
    <t>All of the citizens WERE informed, 
so this should come as no surprise...
Well, now that you know, away with you!</t>
  </si>
  <si>
    <t>ogma_setting</t>
  </si>
  <si>
    <t>AniEvYasume</t>
  </si>
  <si>
    <t>TK_ogma</t>
  </si>
  <si>
    <t>The Reinford Group currently refuses to
provide either faction with any weaponry.</t>
  </si>
  <si>
    <t>Unfortunately, that has no real effect in
the short term, as both armies are fully
supplied with our weapons already.</t>
  </si>
  <si>
    <t>To make matters worse, the alliance has
that Azure Knight in their possession.</t>
  </si>
  <si>
    <t>...The odds don't favor the Imperial
Army right now, that's for sure.</t>
  </si>
  <si>
    <t>The 3rd and 4th Divisions are on the
move, but I don't know how I feel about
their chances of victory.</t>
  </si>
  <si>
    <t xml:space="preserve">A difficult, bloody battle is all but
guaranteed, though. We'll have to be
on guard just in case things spread. </t>
  </si>
  <si>
    <t>Roer's almost back to the way it used to be.</t>
  </si>
  <si>
    <t>Unfortunately for those of us here in the
Reinford Group, though, our factories in
western Erebonia are under alliance control.</t>
  </si>
  <si>
    <t>So while they might not be able to keep
making their Soldats in our backyard,
they're still going to keep making them.</t>
  </si>
  <si>
    <t>...Which means that until this war is
brought to an end, things will never be
back to normal for the Reinford Group.</t>
  </si>
  <si>
    <t>#E_E#M[A]</t>
  </si>
  <si>
    <t>#K...</t>
  </si>
  <si>
    <t>I want things to get back to business
as usual here just as much as anyone...</t>
  </si>
  <si>
    <t>...but whether that's possible hinges
directly on how this war goes. I hope
we manage to pull through soon.</t>
  </si>
  <si>
    <t>I'm sorry, but I'm afraid this
factory's closed for the time being.</t>
  </si>
  <si>
    <t>The Reinford Group is currently
reorganizing after what happened.</t>
  </si>
  <si>
    <t>So, for now, this factory is out of
service until further notice.</t>
  </si>
  <si>
    <t>t3500_soldier_k1_setting</t>
  </si>
  <si>
    <t>TK_t3500_soldier_k1</t>
  </si>
  <si>
    <t>This highway leads to the Schwarz Drache
Barrier. No one gets through without a
permit.</t>
  </si>
  <si>
    <t>Which...you seem to...have.</t>
  </si>
  <si>
    <t>Well, okay, then... Official church business,
I take it?</t>
  </si>
  <si>
    <t>Sister Quelle</t>
  </si>
  <si>
    <t>#E[1]#M_4</t>
  </si>
  <si>
    <t>#KSomething like that, yes.</t>
  </si>
  <si>
    <t>#E[D]#M[9]</t>
  </si>
  <si>
    <t>#K(Wow, she doesn't even hesitate...)</t>
  </si>
  <si>
    <t>Go on through.</t>
  </si>
  <si>
    <t>Just don't go causing any trouble.
We've got enough on the horizon
without you starting any more of it.</t>
  </si>
  <si>
    <t>This highway leads to the Schwarz
Drache Barrier. No one gets through
without a permit.</t>
  </si>
  <si>
    <t>We're at war here. You commoners
need to keep that in mind.</t>
  </si>
  <si>
    <t>No one--and I mean no one--gets
through without a permit. Don't make
me say it again.</t>
  </si>
  <si>
    <t>t3500_soldier_k2_setting</t>
  </si>
  <si>
    <t>TK_t3500_soldier_k2</t>
  </si>
  <si>
    <t>It kind of bothers me that those jaegers
are running things over at the mine.</t>
  </si>
  <si>
    <t>They just rub me the wrong way.</t>
  </si>
  <si>
    <t>Selling their pride for a handful of mira...
Disgraceful, isn't it?</t>
  </si>
  <si>
    <t>Hmph. Even if they are pretty tough,
that's not going to make me start liking
them.</t>
  </si>
  <si>
    <t>They've got no sense of dignity. That's
their big problem.</t>
  </si>
  <si>
    <t>Nothing out of the ordinary to report
on the lower level of the city.</t>
  </si>
  <si>
    <t>Haha. An armored car makes patrolling so
much less stressful! If only we could use
them all of the time.</t>
  </si>
  <si>
    <t>#E_6#M_A</t>
  </si>
  <si>
    <t>#K(They're seriously driving
these things around the city?!)</t>
  </si>
  <si>
    <t>#E[9]#M_A</t>
  </si>
  <si>
    <t>#K(Unbelievable...)</t>
  </si>
  <si>
    <t>t3500_soldier_c_setting</t>
  </si>
  <si>
    <t>TK_t3500_soldier_c</t>
  </si>
  <si>
    <t>The marquis has told us to find Lady
Angelica no matter what. I believe he
suspects she will try something.</t>
  </si>
  <si>
    <t>Given how fond the people here are of
her, I wouldn't be shocked if she did.</t>
  </si>
  <si>
    <t>Should any trouble break out in this
province, I'm sure we'd face immediate
censure from the alliance, though...</t>
  </si>
  <si>
    <t>I can imagine all of the pressure weighs
heavily upon him.</t>
  </si>
  <si>
    <t>The marquis is in a rather difficult
situation at this moment.</t>
  </si>
  <si>
    <t>It wasn't that long ago that the alliance
was under fire from Her Highness due to
the happening at Twin Dragons Bridge.</t>
  </si>
  <si>
    <t>The last thing he'd want is for something
like that to happen here in Nortia.
Who could blame him for being worried?</t>
  </si>
  <si>
    <t>Everything's peaceful here in Roer. Why?
Because we're in charge of keeping it that
way, of course!</t>
  </si>
  <si>
    <t>Within all the peace and prosperity, there
are still some unsettling omens, however.
I can see a big fight in our near future.</t>
  </si>
  <si>
    <t>*cough* But that's nothing for you
commoners to be concerned about!</t>
  </si>
  <si>
    <t>Did I say, 'Big fight'? Oh, no, that's
nothing commoners like you would
need to worry about.</t>
  </si>
  <si>
    <t>More like a 'minor scuffle' at worst.
Nothing to concern yourselves with.</t>
  </si>
  <si>
    <t>spilert_setting</t>
  </si>
  <si>
    <t>TK_spilert</t>
  </si>
  <si>
    <t>So the Imperial Army and the Noble Alliance
are about to clash for the last time...</t>
  </si>
  <si>
    <t>Maybe it's wrong to think about it like this,
but it makes me sick knowing all of
their weapons are from the same company.</t>
  </si>
  <si>
    <t>I guess a more optimistic person would see
that as a testament to their quality,
but it's hard for me to be happy about it...</t>
  </si>
  <si>
    <t>They say Roer's had the same general
stance on war since the Middle Ages.</t>
  </si>
  <si>
    <t>Never even thought about it until now...
*sigh* I just hope we can go back to
living in peace before too long.</t>
  </si>
  <si>
    <t>Most of the factories in town are
back in operation! Great news, huh?</t>
  </si>
  <si>
    <t>All we need to do now is get back
into exports again...</t>
  </si>
  <si>
    <t>That's probably too much to hope
for with the current climate, though.
I mean, we ARE still at war.</t>
  </si>
  <si>
    <t>The military factories in town are still
inactive.</t>
  </si>
  <si>
    <t>The town's crawling back towards normalcy,
but I suppose nothing's REALLY going to be
normal until this war ends.</t>
  </si>
  <si>
    <t>A-Aren't you one of the Thors students?!</t>
  </si>
  <si>
    <t>Thank you so much for all you've done!
You've given this city its pride back!</t>
  </si>
  <si>
    <t>With all of the factories they modified
to produce weapons, we've still got some
restoring to do...</t>
  </si>
  <si>
    <t>...but that's for us to worry about,
and we'll be happy to! Thank you again
for bringing this city back to life!</t>
  </si>
  <si>
    <t>Thanks to you, we can finally make
this city a place to be proud of again.</t>
  </si>
  <si>
    <t>I can't thank you enough!</t>
  </si>
  <si>
    <t>This city's a husk of its former self.
It only exists to supply the provincial
army with more and more weapons.</t>
  </si>
  <si>
    <t>Our factories used to be places where
people poured their heart and soul into
making things...</t>
  </si>
  <si>
    <t>Now, they're tools. People do what they're
told and nothing else. It's depressing.</t>
  </si>
  <si>
    <t>We used to be the cornerstone of this
country's manufacturing industry, and
we were damn proud of it.</t>
  </si>
  <si>
    <t>Not that you'd see any of that pride if
you looked at us now. It's depressing.</t>
  </si>
  <si>
    <t>More than half of the factories in the
city have been 'temporarily' closed.</t>
  </si>
  <si>
    <t>Mine among them... I'm completely out
of work right now.</t>
  </si>
  <si>
    <t>*sigh* Business was booming and this city
was happy a year ago... Where'd it all go?</t>
  </si>
  <si>
    <t>How are we supposed to live our lives
with things the way they are?</t>
  </si>
  <si>
    <t>Roer's in a miserable state these days.</t>
  </si>
  <si>
    <t>It's so depressing that I don't even
have the energy to complain anymore.
All I can do is sigh...</t>
  </si>
  <si>
    <t>drossel_setting</t>
  </si>
  <si>
    <t>NPC_move_Drossel</t>
  </si>
  <si>
    <t>NPC_move_Drossel</t>
  </si>
  <si>
    <t>TK_drossel</t>
  </si>
  <si>
    <t>I can only imagine how terrified the
people of Heimdallr must be right now...</t>
  </si>
  <si>
    <t>Though I suppose we were in a very
similar situation ourselves not long ago.</t>
  </si>
  <si>
    <t>My heart goes out to all of the innocent
people who are going to get caught up in
all of this.</t>
  </si>
  <si>
    <t>I hear you've all been very busy since
the last time you were here!</t>
  </si>
  <si>
    <t>I was horrified when I heard about what
happened in Celdic, so I'm glad to see you
put that duke in his place!</t>
  </si>
  <si>
    <t>Just because your country's at war doesn't
mean you should throw away your morals...
You and your ship are perfect examples.</t>
  </si>
  <si>
    <t>The Courageous was made here in Roer,
so I can't help but feel a bit of personal
attachment.</t>
  </si>
  <si>
    <t>Heh. So you've got my cheers as you go!</t>
  </si>
  <si>
    <t>I almost fell over when I heard that
Marquis Rogner decided to proclaim
neutrality.</t>
  </si>
  <si>
    <t>Now that he has, though, I know he'll
stand by it. He's a man of his word if
nothing else.</t>
  </si>
  <si>
    <t>Better yet, if he does, the provincial
army will fall in line, too!</t>
  </si>
  <si>
    <t>Heh. Looks like we can finally rest easy!</t>
  </si>
  <si>
    <t>Marquis Rogner's a man of his word,
so if he says he's neutral, he's neutral.
Nothing more for us to worry about!</t>
  </si>
  <si>
    <t>Heh. Roer can finally start pulling itself
together again.</t>
  </si>
  <si>
    <t>From the sounds of things, Heimdallr's
under complete alliance control these
days.</t>
  </si>
  <si>
    <t>I do hope His Majesty is all right...</t>
  </si>
  <si>
    <t>I used to think that, for all his flaws,
Lord Rogner was an honorable man...
I won't make that mistake again!</t>
  </si>
  <si>
    <t>Lord Rogner's a hotblooded man, but
I always thought he was an honorable
one, too...</t>
  </si>
  <si>
    <t>Apparently, I've had him all wrong this
whole time!</t>
  </si>
  <si>
    <t>(...The Noble Alliance is nothing but a
bunch of damn cowards! Causing a war,
working hand in hand with terrorists...)</t>
  </si>
  <si>
    <t>(How do they even sleep at night?!)</t>
  </si>
  <si>
    <t>(I can't exactly go around speaking my
mind in public, but at least it sounds
like Lady Angelica agrees with me!)</t>
  </si>
  <si>
    <t>(You go, Lady Angelica! Give 'em hell!)</t>
  </si>
  <si>
    <t>(Lady Angelica might not behave like the
daughter of a noble, but unlike the
alliance, she knows right from wrong!)</t>
  </si>
  <si>
    <t>(I hope she really shakes things up!)</t>
  </si>
  <si>
    <t>garon_setting</t>
  </si>
  <si>
    <t>AniEvUdegumi</t>
  </si>
  <si>
    <t>TK_garon</t>
  </si>
  <si>
    <t>Gahaha! The battle's gonna be on the
other side of the Schwarz Drache Barrier!
It ain't got nothin' to do with us!</t>
  </si>
  <si>
    <t>Besides, whatever happens down there,
we've got the chairman and a healthy
provincial army to look after us!</t>
  </si>
  <si>
    <t>I'm tellin' ya, we're gonna be just fine,
so quit yer worryin'! Gahaha!</t>
  </si>
  <si>
    <t>Gahaha! I swear, y'all worry too darn
much these days!</t>
  </si>
  <si>
    <t>We're gonna wake up tomorrow and
everything's gonna be sorted out,
I'm tellin' ya!</t>
  </si>
  <si>
    <t>Our place is just about back at full
workin' capacity now!</t>
  </si>
  <si>
    <t>We're gettin' ore in from the mine
trouble-free thanks to the chairman,
too!</t>
  </si>
  <si>
    <t>Looks to me like the war'll be over in
two shakes of a lamb's tail! Gahahaha!</t>
  </si>
  <si>
    <t>It feels good to have production gettin'
back in gear again.</t>
  </si>
  <si>
    <t>We owe it all to Lady Angelica, too!
Gahaha!</t>
  </si>
  <si>
    <t>We get all of our weapon orders from
some place called the 5th Development
Division.</t>
  </si>
  <si>
    <t>Never even heard o' that place before.
Where the hell'd it come from?</t>
  </si>
  <si>
    <t>Last I checked, Reinford has only has
four divisions, and I work at the place!</t>
  </si>
  <si>
    <t>If there's one thing that makes me mad,
it's gettin' orders from some mysterious
division I never knew existed.</t>
  </si>
  <si>
    <t>Who the hell are those 5th Development
Division guys, anyway?</t>
  </si>
  <si>
    <t>Everyone in our factory's stuck makin'
some really weird weapons all of a sudden.</t>
  </si>
  <si>
    <t>It's the worst! I can barely drag myself
into work anymore...</t>
  </si>
  <si>
    <t>Wish someone'd give me my old job back...</t>
  </si>
  <si>
    <t>freky_setting</t>
  </si>
  <si>
    <t>TK_freky</t>
  </si>
  <si>
    <t>I've got some seriously bad vibes about
this battle...</t>
  </si>
  <si>
    <t>What're we gonna do if the alliance WINS?
We'd be stuck working for them all over
again...</t>
  </si>
  <si>
    <t>*sigh* I don't think I can bring myself to
go to work today...</t>
  </si>
  <si>
    <t>No way. There's optimism, and then there's
idiocy...</t>
  </si>
  <si>
    <t>Things are getting worse and worse here.
I dunno how you can just laugh it off like
that... *sigh*</t>
  </si>
  <si>
    <t>Our factory's back in business again, too,
but we're still at war...</t>
  </si>
  <si>
    <t>The economy isn't great by any stretch,
and there's no guarantee that the town
won't end up occupied again...!</t>
  </si>
  <si>
    <t>The more I think about it, the more
depressed I get... *sigh*</t>
  </si>
  <si>
    <t>You're waaay too optimistic, Garon...</t>
  </si>
  <si>
    <t>I wish I could be as positive as you are,
but there's no way when there's so much
to worry about... *sigh*</t>
  </si>
  <si>
    <t>It'll be a while before we're back to
producing anything. They basically used
our factory as a giant storage cupboard.</t>
  </si>
  <si>
    <t>Before we can do anything, we need to
clean and inspect every last piece of
equipment. *sigh*</t>
  </si>
  <si>
    <t>...Whining aside, we're still a hundred
times better off than we were a few
days ago.</t>
  </si>
  <si>
    <t>Yeah, they took over our warehouse, too.</t>
  </si>
  <si>
    <t>No point thinkin' about it, though.
We don't get paid enough to need to
know about all that top-secret stuff.</t>
  </si>
  <si>
    <t>Hey, at least you're still working a
production line. We've been moved to
the warehouses!</t>
  </si>
  <si>
    <t>If we're not cleaning, we're checking
the stuff you guys made...</t>
  </si>
  <si>
    <t>It's awful--just awful. Ugh...</t>
  </si>
  <si>
    <t>owl_setting</t>
  </si>
  <si>
    <t>TK_owl</t>
  </si>
  <si>
    <t>A freight train with a large number of
tanks on board just passed by.</t>
  </si>
  <si>
    <t>I can only assume they must belong to
the 3rd Armored Division... What truly
intimidating designs...</t>
  </si>
  <si>
    <t>I dread to think of how many fatalities
they will cause when the battle begins...</t>
  </si>
  <si>
    <t>We're all Erebonians. What reason do we
have to fight and kill each other like this?</t>
  </si>
  <si>
    <t>It's hard to feel any happiness when you
know a battle is about to begin.</t>
  </si>
  <si>
    <t>It's even worse when you know that your
fellow countrymen make up both sides.</t>
  </si>
  <si>
    <t>I hear the 3rd Armored Division has
finally started heading south.</t>
  </si>
  <si>
    <t>We might be neutral now, but the Nortia
Provincial Army has never quite gotten
along with them...</t>
  </si>
  <si>
    <t>I hope there won't be any trouble...</t>
  </si>
  <si>
    <t>The Nortia Provincial Army has been
beaten many a time by Lieutenant
General Vander and his men...</t>
  </si>
  <si>
    <t>I hope that no trouble breaks out while
the 3rd Armored Division is on the move.</t>
  </si>
  <si>
    <t>Who would've expected Her Highness
Princess Alfin would grace our
humble province with her presence?</t>
  </si>
  <si>
    <t>I'd heard that she was under the
alliance's control in Heimdallr, but
do old rumors matter at this point?</t>
  </si>
  <si>
    <t>What matters is that she's out of the
capital and free now. She's the hope
of every single Erebonian!</t>
  </si>
  <si>
    <t>She looked almost divine as she
stood atop the Courageous and
delivered her statement.</t>
  </si>
  <si>
    <t>Princess Alfin is now Erebonia's
greatest hope.</t>
  </si>
  <si>
    <t>Roer prospered thanks to the high-quality
iron from the Sachsen Mine and the
wonderful things we used it to make.</t>
  </si>
  <si>
    <t>Making things and coming up with new
inventions are this city's essence.</t>
  </si>
  <si>
    <t>Please don't try to take our pride and
joy away from us.</t>
  </si>
  <si>
    <t>If you take away this city's pride
and joy, we'll have nothing left...</t>
  </si>
  <si>
    <t>All we want to do is make things...
Please don't take that from us...</t>
  </si>
  <si>
    <t>The chairman went missing as soon as
the war began.</t>
  </si>
  <si>
    <t>Her disappearance changed everything
around here, too...</t>
  </si>
  <si>
    <t>Though I suppose I should be grateful
that this city isn't a battlefield right
now...</t>
  </si>
  <si>
    <t>It saddens me to see what this city
has become... How can the alliance
live with themselves?</t>
  </si>
  <si>
    <t>zink_setting</t>
  </si>
  <si>
    <t>TK_zink</t>
  </si>
  <si>
    <t>t3500_passenger01_setting</t>
  </si>
  <si>
    <t>AniEvRyoteAtama</t>
  </si>
  <si>
    <t>TK_t3500_passenger01</t>
  </si>
  <si>
    <t>I'm seriously thinking of ditching
this city and heading back home.</t>
  </si>
  <si>
    <t>I've had it up to here with these damn
nobles and their stupid armies.</t>
  </si>
  <si>
    <t>W-Watch what you're saying! You REALLY
don't want them hearing you say that!</t>
  </si>
  <si>
    <t>Man, it sucks to be out of work...
What're you gonna do?</t>
  </si>
  <si>
    <t>Not like anyone's hiring...</t>
  </si>
  <si>
    <t>t3500_passenger02_setting</t>
  </si>
  <si>
    <t>TK_t3500_passenger02</t>
  </si>
  <si>
    <t>I wish the chairman would come back...</t>
  </si>
  <si>
    <t>The way things are going, the Reinford
Company's future is seriously bleak.</t>
  </si>
  <si>
    <t>I'd say I'm jealous of the guys at the
mine for actually having work, but it
sounds like they have it worse than me.</t>
  </si>
  <si>
    <t>I'd hate never being able to go home.</t>
  </si>
  <si>
    <t>rinda_setting</t>
  </si>
  <si>
    <t>AniEvTeburiLoop</t>
  </si>
  <si>
    <t>TK_rinda</t>
  </si>
  <si>
    <t>AniWait</t>
  </si>
  <si>
    <t>Grandmother took a liking to Linde
while she was here, so she's really
worried about her now.</t>
  </si>
  <si>
    <t>She's been stressing ever since she
heard Linde'll be taking part in
the battle today.</t>
  </si>
  <si>
    <t>*sigh* I'm concerned as well, but I wish
she would just calm down a little.</t>
  </si>
  <si>
    <t>Grandmother can come across as very
grumpy and unpleasant, but she also
gets emotional easily.</t>
  </si>
  <si>
    <t>I really wish she'd calm down... I mean,
it's not as though Linde will be out on
the front lines or anything.</t>
  </si>
  <si>
    <t>Welcome to our store! We've got lots of
fresh food in stock and ready for you to
buy!</t>
  </si>
  <si>
    <t>Now that the trains are running and the
roads are open for trucks again, it's a lot
easier to get stock!</t>
  </si>
  <si>
    <t>Haha. I'm not the only one who's happy.
All of the factory workers are thrilled to
be back at work.</t>
  </si>
  <si>
    <t>I'm so glad we're neutral now.</t>
  </si>
  <si>
    <t>It's a gradual process, but it's plain to
see the city is going back to the way it
was before the war broke out.</t>
  </si>
  <si>
    <t>Heehee. This is much more like the Roer
I know and love!</t>
  </si>
  <si>
    <t>Guess what? Linde's sister is here to see
her!</t>
  </si>
  <si>
    <t>I'm so glad to know she's all right.
Linde's been ever so worried about her.</t>
  </si>
  <si>
    <t>Heehee. They're catching up with each
other inside right now. I decided to give
the two of them some privacy.</t>
  </si>
  <si>
    <t>I'm so happy that Linde was able to see
her sister again.</t>
  </si>
  <si>
    <t>It sounds like they plan on working on
the Courageous together, too.</t>
  </si>
  <si>
    <t>Heehee. I suppose that I'll need to work
extra hard now that she's gone.</t>
  </si>
  <si>
    <t>Come on in to Boronia's for delicious
products at low, low prices!</t>
  </si>
  <si>
    <t>We've actually got a new girl working
here, too. She needed our help,
so Grandma decided to take her in.</t>
  </si>
  <si>
    <t>She might not show it, but Grandma's
really taken a liking to her.</t>
  </si>
  <si>
    <t>She...does tend to get our names mixed
up a lot, though...</t>
  </si>
  <si>
    <t>The way she talks to people might suggest
otherwise, but my grandmother is a very
kind person.</t>
  </si>
  <si>
    <t>She's really taken a shine to the new girl
working here, too.</t>
  </si>
  <si>
    <t>rokomo_setting</t>
  </si>
  <si>
    <t>TK_rokomo</t>
  </si>
  <si>
    <t>TK_rokomo</t>
  </si>
  <si>
    <t>What'd you think? I picked a really
good spot this time, didn't I?!</t>
  </si>
  <si>
    <t>You picked one that was TOO good,
dummy! I was worried about you!</t>
  </si>
  <si>
    <t>S-Sorry...</t>
  </si>
  <si>
    <t>I was all excited 'cause I got better
at hide-and-seek, but all I did was
make Toddy worry about me...</t>
  </si>
  <si>
    <t>Aww...</t>
  </si>
  <si>
    <t>...Toddy?</t>
  </si>
  <si>
    <t>Wait. You're not Toddy...</t>
  </si>
  <si>
    <t>Sorry, but I'm busy playing hide-
and-seek with Toddy right now.</t>
  </si>
  <si>
    <t>(I wonder when he'll find me...)</t>
  </si>
  <si>
    <t>(I can't wait to show him how good I am
at hiding...!)</t>
  </si>
  <si>
    <t>TK_rokomo_tod_03_B_03</t>
  </si>
  <si>
    <t>But, Toddy, why can't I call you Toddy?</t>
  </si>
  <si>
    <t>Where'd you go, Toddy...?</t>
  </si>
  <si>
    <t>*sigh* I can't find him anywhere...</t>
  </si>
  <si>
    <t>TK_rokomo_tod_03_B_03</t>
  </si>
  <si>
    <t>Haha! I win! Again!</t>
  </si>
  <si>
    <t>*sigh* Aww... I can't believe I lost
again...</t>
  </si>
  <si>
    <t>You're way too good at this, Toddy!</t>
  </si>
  <si>
    <t>I am, but STOP CALLING ME THAT!</t>
  </si>
  <si>
    <t>tod_setting</t>
  </si>
  <si>
    <t>TK_tod</t>
  </si>
  <si>
    <t>AniEvShagami</t>
  </si>
  <si>
    <t>AniEvSitUdegumi</t>
  </si>
  <si>
    <t>TK_tod</t>
  </si>
  <si>
    <t>Gah! When did he get this good at
hiding?</t>
  </si>
  <si>
    <t>I thought he'd gotten kidnapped or
something!</t>
  </si>
  <si>
    <t>*sigh* He's still kinda dumb, so now
I've just got another reason to worry
about him.</t>
  </si>
  <si>
    <t>He might've gotten better at hiding,
but he's still sorta stupid.</t>
  </si>
  <si>
    <t>I guess if he ever runs into trouble,
I've just gotta make sure to protect him.</t>
  </si>
  <si>
    <t>Where the heck is Locomo?</t>
  </si>
  <si>
    <t>I was gonna ask him to play with me
today, but there's no sign of him...</t>
  </si>
  <si>
    <t>Where IS he?</t>
  </si>
  <si>
    <t>I-I said, stop! It just doesn't
sound cool, all right?!</t>
  </si>
  <si>
    <t>Wow, I'm amazed you guys found me!</t>
  </si>
  <si>
    <t>Heehee. Don't stare for too long,
though! We're playing hide-and-seek!</t>
  </si>
  <si>
    <t>Heh. Locomo's so dumb. No way he's
ever gonna find me here!</t>
  </si>
  <si>
    <t>dovance_setting</t>
  </si>
  <si>
    <t>TK_dovance</t>
  </si>
  <si>
    <t>What?! Someone hijacked an airliner?!</t>
  </si>
  <si>
    <t>How could anyone threaten innocent
civilians like that?! I'm gonna have to
teach them a lesson they won't forget!</t>
  </si>
  <si>
    <t>yurna_setting</t>
  </si>
  <si>
    <t>TK_yurna</t>
  </si>
  <si>
    <t>*sigh* Whenever there's trouble anywhere,
you want to go teach SOMEONE a lesson...</t>
  </si>
  <si>
    <t>Besides, the hijacking has been sorted out
already!</t>
  </si>
  <si>
    <t>So just... Just calm down, okay? *sigh*</t>
  </si>
  <si>
    <t>You're a grown man. Grown men don't try
to fight everyone who's involved in every
news story they hear.</t>
  </si>
  <si>
    <t>Come on, we've got work to do. You know,
back inside your diner?</t>
  </si>
  <si>
    <t>log_setting</t>
  </si>
  <si>
    <t>AniEvTeKosi</t>
  </si>
  <si>
    <t>TK_log</t>
  </si>
  <si>
    <t>Oh, the diner's finally open? Sweet.</t>
  </si>
  <si>
    <t>Feels like they're closed more than
they're open these days.</t>
  </si>
  <si>
    <t>Then even when they ARE open, the owner's
busy, so I end up having to run the place
for him.</t>
  </si>
  <si>
    <t>When I walk in that door, I'm a customer!
It'd be nice if they actually treated me
as one!</t>
  </si>
  <si>
    <t>Doing Dvance's work for him isn't gonna
stop me from coming here any time soon,
though. You get tons of food for cheap!</t>
  </si>
  <si>
    <t>You think they'd try to treat regulars
like me a bit better, though...</t>
  </si>
  <si>
    <t>t3500_soldier_r01_setting</t>
  </si>
  <si>
    <t>TK_t3500_soldier_r01</t>
  </si>
  <si>
    <t>I'm still stunned by how completely the
Imperial Army managed to turn this war
around.</t>
  </si>
  <si>
    <t>Still, I can hardly imagine Rufus Albarea
is willing to take this lying down.</t>
  </si>
  <si>
    <t>Hmph. I can hardly wait to see what trump
card he most assuredly has up his sleeve.</t>
  </si>
  <si>
    <t>The way that Rufus Albarea split the
Imperial Army's armored divisions was
nothing short of spectacular.</t>
  </si>
  <si>
    <t>I can't imagine he doesn't already have
some plan up his sleeve to deal with the
current setback, too.</t>
  </si>
  <si>
    <t>To think that hijacking would end up
being resolved by a bunch of students...</t>
  </si>
  <si>
    <t>A... A commendable achievement,
I suppose.</t>
  </si>
  <si>
    <t>Leave the culprits to us now.
They certainly won't be escaping
from the cell we throw them into.</t>
  </si>
  <si>
    <t>Haha. They're going to regret ever
setting foot in our province.</t>
  </si>
  <si>
    <t>Just leave the hijacking culprits to us.</t>
  </si>
  <si>
    <t>If they think they can get away scot-free
after behaving so shamefully in OUR
province, they're in for a rude awakening.</t>
  </si>
  <si>
    <t>We know all about that airliner being
hijacked on the way to Roer.</t>
  </si>
  <si>
    <t>Though in spite of our tireless searching,
we're no closer to finding it.</t>
  </si>
  <si>
    <t>Hmph. It's all the Imperial Army's fault
for being so uncooperative.</t>
  </si>
  <si>
    <t>If they just got out of our way and left
this matter to us, it would be over by
now.</t>
  </si>
  <si>
    <t>Sorting out trouble in this province is
our duty, not the Imperial Army's.</t>
  </si>
  <si>
    <t>However, propriety has not deterred
them, and all of their efforts only
serve to hamstring us. Ugh.</t>
  </si>
  <si>
    <t>The marquis is currently resting in his
mansion.</t>
  </si>
  <si>
    <t>...To be perfectly honest, I'm relieved that
things ended this way.</t>
  </si>
  <si>
    <t>We all care about both His Lordship and
Lady Angelica. We wouldn't want
anything to happen to either one of them.</t>
  </si>
  <si>
    <t>No one who backed Lady Angelica in her
plans is going to be punished for it.</t>
  </si>
  <si>
    <t>That's perfectly fine by me. I'm just glad
this came to an end without hurting
a hair on either of their heads.</t>
  </si>
  <si>
    <t>Huh? A sister? I can't put my finger on
why, but you look oddly familiar...</t>
  </si>
  <si>
    <t>Well, it's of no concern. I don't know
what you're doing here, but I suggest
that you clear off.</t>
  </si>
  <si>
    <t>We're at war here. The church has no
place in it.</t>
  </si>
  <si>
    <t>Allow me to suggest, sister, that you
be more mindful of your position.</t>
  </si>
  <si>
    <t>You can start doing so by leaving this
place if you have no business here.</t>
  </si>
  <si>
    <t>...Ugh. What a disaster...</t>
  </si>
  <si>
    <t>*cough* If you catch a glimpse of Lady
Angelica around here anywhere, let us
know immediately.</t>
  </si>
  <si>
    <t>You'll be well rewarded for doing so.</t>
  </si>
  <si>
    <t>If you see Lady Angelica around, let
us know at once.</t>
  </si>
  <si>
    <t>...Do I make myself clear?</t>
  </si>
  <si>
    <t>t3500_soldier_r02_setting</t>
  </si>
  <si>
    <t>TK_t3500_soldier_r02</t>
  </si>
  <si>
    <t>The freight trains carrying the 3rd
Armored Division and their tanks just
passed through Roer.</t>
  </si>
  <si>
    <t>It seems it's almost time for this war
to come to an end.</t>
  </si>
  <si>
    <t>All that's left is to wait and see which
side will come out on top.</t>
  </si>
  <si>
    <t>History is written by the victors.
Whoever wins this battle will claim
that their cause was truly just.</t>
  </si>
  <si>
    <t>I look forward to seeing which
side that will be.</t>
  </si>
  <si>
    <t>Ugh... I can't say I enjoy being forced
to stand back and watch as the 3rd
Armored Division heads south...</t>
  </si>
  <si>
    <t>...but those are our orders.</t>
  </si>
  <si>
    <t>If that's what His Lordship wishes for us
to do, that's exactly what we will do.</t>
  </si>
  <si>
    <t>After all of the trouble the 3rd Division
has caused us recently, I resent even
letting them pass through our province...</t>
  </si>
  <si>
    <t>But if that's what His Lordship wishes,
I will do exactly that.</t>
  </si>
  <si>
    <t>We heard about that hijacking, too.</t>
  </si>
  <si>
    <t>What a disgraceful bunch of cowards.
Once we get our hands on them, they'll
wish they'd never been born.</t>
  </si>
  <si>
    <t>We're no longer part of the Noble
Alliance, nor will we play any
further part in the war.</t>
  </si>
  <si>
    <t>We will not, however, permit anyone to
threaten the safety of this province.
Our pride is still intact.</t>
  </si>
  <si>
    <t>Suspicious persons will be arrested
on sight. So do not push your luck.</t>
  </si>
  <si>
    <t>We might not be participating in the
war, but we will not hesitate to defend
the order of our province.</t>
  </si>
  <si>
    <t>Don't forget that for a minute.</t>
  </si>
  <si>
    <t>I'd hoped that chasing the RMP out of the
city would finally give us a chance to
relax... Alas, our work is never done.</t>
  </si>
  <si>
    <t>I'm not surprised that the marquis is at
odds with Lady Angelica right now, though.
He's always been a hotblooded man.</t>
  </si>
  <si>
    <t>They've always argued, of course, but
this time definitely seems worse than
usual... This could get ugly.</t>
  </si>
  <si>
    <t>Lady Angelica's always been
rather rebellious.</t>
  </si>
  <si>
    <t>I can't help but wonder if we'll see
just how rebellious she is this time.</t>
  </si>
  <si>
    <t>...This way leads to Marquis Rogner's
mansion. Not that I can imagine you
could possibly have any business there.</t>
  </si>
  <si>
    <t>Even if hell had frozen over and you did,
he's not in at the moment. Begone.</t>
  </si>
  <si>
    <t>...In case it wasn't patently obvious,
we're busy. We don't have time to deal
with the likes of you.</t>
  </si>
  <si>
    <t>t3500_soldier_b01_setting</t>
  </si>
  <si>
    <t>TK_t3500_soldier_b01</t>
  </si>
  <si>
    <t>Hmm... Very good. Go on through.</t>
  </si>
  <si>
    <t>You don't have a permit? Then
you're not getting through.</t>
  </si>
  <si>
    <t>Lord Heidel's a very busy man. He comes
here by limousine every single day...</t>
  </si>
  <si>
    <t>Yet he still manages to find the time
to throw extravagant parties on a regular
basis. Buuut that's the kind of man he is.</t>
  </si>
  <si>
    <t>...Regardless, his personal activities
are his business alone. We have our own
duties to worry about.</t>
  </si>
  <si>
    <t>Duties that you're interfering with by
loitering around here. Begone, commoner.</t>
  </si>
  <si>
    <t>t3500_soldier_b02_setting</t>
  </si>
  <si>
    <t>TK_t3500_soldier_b02</t>
  </si>
  <si>
    <t>Word is that the fighting in the west
grows more ferocious by the day.</t>
  </si>
  <si>
    <t>Haha. Perhaps we'll need to take
part after all.</t>
  </si>
  <si>
    <t>I, for one, would jump at the chance to
demonstrate the power of the Nortia
Provincial Army.</t>
  </si>
  <si>
    <t>The majority of our provincial army is
here by His Lordship's side instead of
out fighting with the alliance.</t>
  </si>
  <si>
    <t>Still, depending on how things go, we
may need to fight after all. Hahaha.</t>
  </si>
  <si>
    <t>...And what do you want?</t>
  </si>
  <si>
    <t>We're here helping with the building's
security. Nothing more.</t>
  </si>
  <si>
    <t>t3500_soldier_u01_setting</t>
  </si>
  <si>
    <t>TK_t3500_soldier_u01</t>
  </si>
  <si>
    <t>Where could Lady Angelica be hiding...?</t>
  </si>
  <si>
    <t>Those two girls told me that they saw her
at the institute, but I can't see any
sign of her...</t>
  </si>
  <si>
    <t>...Huh? Oh, just a sister...</t>
  </si>
  <si>
    <t>Darn it, where IS she?!</t>
  </si>
  <si>
    <t>#E[5]#M_4</t>
  </si>
  <si>
    <t>#KHeehee.</t>
  </si>
  <si>
    <t>9</t>
  </si>
  <si>
    <t>A[autoMA]</t>
  </si>
  <si>
    <t>Nothing out of the ordinary here...</t>
  </si>
  <si>
    <t>I should've known that finding her
wouldn't be easy.</t>
  </si>
  <si>
    <t>Hmph. What do you want?</t>
  </si>
  <si>
    <t>You're in my way.</t>
  </si>
  <si>
    <t>givonz_setting</t>
  </si>
  <si>
    <t>TK_givonz</t>
  </si>
  <si>
    <t>I knew Calvard was up to its eyes in
economic problems, but I hear there's
even been suspicious activity over there
lately.</t>
  </si>
  <si>
    <t>Th-They're not thinking of invading
Crossbell, are they? They wouldn't,
right?</t>
  </si>
  <si>
    <t>Ugh... It's even harder to predict what
will happen on the world stage now than
ever before. I wish this war would end!</t>
  </si>
  <si>
    <t>The RF Group's working on getting exports
going again, but if Crossbell gets invaded,
there's no point!</t>
  </si>
  <si>
    <t>Ugh... I wish this war would hurry up and
end itself so we can start piecing things
back together again!</t>
  </si>
  <si>
    <t>Something crazy happened over in Crossbell?</t>
  </si>
  <si>
    <t>Not again... I swear, how are we supposed
to export things with the Transcontinental
Railroad out of commission?</t>
  </si>
  <si>
    <t>...Well, I suppose we could try air transport.
Hmm...</t>
  </si>
  <si>
    <t>Hell, even the sea would be an option if it
came down to it...</t>
  </si>
  <si>
    <t>I can't imagine I'm the only employee of
the Reinford Group who wants us exporting
things again...</t>
  </si>
  <si>
    <t>I wonder what the chairman's plans for
that are...</t>
  </si>
  <si>
    <t>Woohoo! I'm working again!</t>
  </si>
  <si>
    <t>RF Group-related shares are back to
normal again, too! Yeeeaaah!</t>
  </si>
  <si>
    <t>I should go tell all our clients!
Ahhh, what a day to be alive!</t>
  </si>
  <si>
    <t>All of the factories in the city are
starting to resume normal operations,
too!</t>
  </si>
  <si>
    <t>That's our Irina! She knows exactly
what she's doing! What a gal!</t>
  </si>
  <si>
    <t>I know we're at war, but there's no
way they needed to go THIS far.</t>
  </si>
  <si>
    <t>I mean, every single factory that they
can't make weapons with has been closed!</t>
  </si>
  <si>
    <t>Why? What do you gain by closing 'em?</t>
  </si>
  <si>
    <t>At least run 'em at 50% capacity...
Wait. We'd need at least 60% to satisfy
all our customers... What're they DOING?</t>
  </si>
  <si>
    <t>Ugh... All RF-related shares are in free
fall at the moment. Not showing any
signs of stopping, either.</t>
  </si>
  <si>
    <t>If only we had our chairman back...
She'd know what to do!</t>
  </si>
  <si>
    <t>First the chairman goes missing...</t>
  </si>
  <si>
    <t>...then the Reinford Group gets taken over
by the provincial army and forced to do
whatever they tell us...!</t>
  </si>
  <si>
    <t>Stick those two together and you've got
share prices that drop like rocks.</t>
  </si>
  <si>
    <t>We're not even exporting anything, either.
*sigh* We're screwed! So, so screwed...</t>
  </si>
  <si>
    <t>I mean, we're an international company.
Stopping our exports alone would be
enough to screw us over...</t>
  </si>
  <si>
    <t>*sigh* What are we supposed to do NOW?</t>
  </si>
  <si>
    <t>natary_setting</t>
  </si>
  <si>
    <t>TK_natary</t>
  </si>
  <si>
    <t>Everyone seems so concerned over the
upcoming battle.</t>
  </si>
  <si>
    <t>I can understand why, but I don't think
there's any point in getting all worked
up about it.</t>
  </si>
  <si>
    <t>Our ancestors lived in times just as
tumultuous as these, and they made it
through all right in the end.</t>
  </si>
  <si>
    <t>If we remain calm, so will we.</t>
  </si>
  <si>
    <t>This city has been drawn into war before,
and it will be again. But our ancestors
endured and lived to tell the tale.</t>
  </si>
  <si>
    <t>With the Reinford Company's ongoing
restructuring, things are finally starting
to calm down around here.</t>
  </si>
  <si>
    <t>It's amazing to see how much progress
has been made in just a few days.</t>
  </si>
  <si>
    <t>The chairman's forcefulness may have
netted her a fair share of critics, but
she can get things done when it counts.</t>
  </si>
  <si>
    <t>She's a perfect example of what the women
of Roer should be!</t>
  </si>
  <si>
    <t>This town wasn't just built on the backs
of men--strong women helped it develop.</t>
  </si>
  <si>
    <t>I hope that the chairman continues to be
a role model for the next generation of
Roer women.</t>
  </si>
  <si>
    <t>I'm proud of Marquis Rogner for knowing
when to stand down.</t>
  </si>
  <si>
    <t>He recognized his defeat honorably and
swore to Her Highness that he would take
no further part in the war.</t>
  </si>
  <si>
    <t>That's how a real man should behave.</t>
  </si>
  <si>
    <t>It makes me as proud as ever to be
a citizen of Roer to see him do that.</t>
  </si>
  <si>
    <t>Marquis Rogner may have been defeated,
but he still behaved honorably and did
himself proud.</t>
  </si>
  <si>
    <t>That's how a real man of Roer should be.</t>
  </si>
  <si>
    <t>I really don't like the way the
alliance does things.</t>
  </si>
  <si>
    <t>I'm disappointed in Marquis Rogner for
aligning himself with them.</t>
  </si>
  <si>
    <t>They're a bunch of cowards. He's always
struck me as more chivalrous than they
deserve.</t>
  </si>
  <si>
    <t>Rumor has it that he and Lady Angelica
are at each other's throats... I wonder
what's going on there?</t>
  </si>
  <si>
    <t>Lady Angelica's such a spirited young
lady. I'm on her side, truth be told.</t>
  </si>
  <si>
    <t>Most of the Reinford employees around
here are really down in the dumps lately.</t>
  </si>
  <si>
    <t>But who could blame them? It's sad to
see how that company's fallen.</t>
  </si>
  <si>
    <t>Roer owes its prosperity to Reinford, so
what affects the company really affects
everyone in the city.</t>
  </si>
  <si>
    <t>With the alliance's plans and the state
the Reinford Company's in right now,
I dread to think what the future holds.</t>
  </si>
  <si>
    <t>It's certainly hard to find any silver
linings...</t>
  </si>
  <si>
    <t>sisna_setting</t>
  </si>
  <si>
    <t>TK_sisna</t>
  </si>
  <si>
    <t>TK_sisna_magy_04_02</t>
  </si>
  <si>
    <t>You better take good care of Lady Angelica!</t>
  </si>
  <si>
    <t>Make sure to back her up as she gallantly
strides across the battlefield!</t>
  </si>
  <si>
    <t>Guess who's decided to start an unofficial
Courageous fan club!</t>
  </si>
  <si>
    <t>We're going around spreading the word
about all the great things the Courageous
is doing and getting it even more fans!</t>
  </si>
  <si>
    <t>I can't wait to tell everyone about
whatever amazing things Lady Angelica
does next!</t>
  </si>
  <si>
    <t>We're going to be cheering Lady Angelica
on as loud and proud as we can!</t>
  </si>
  <si>
    <t>But first, we need to recruit at least 100
of her--I mean, the Courageous' fans!</t>
  </si>
  <si>
    <t>Lady Angelica was here this morning and
stroked BOTH of us on the head. ㈱</t>
  </si>
  <si>
    <t>She did tell us she'd be leaving with the
other students from her academy while
she was doing that, though...</t>
  </si>
  <si>
    <t>*sigh* I didn't think our sweet time
together would be so brief...</t>
  </si>
  <si>
    <t>It's just so like Lady Angelica to come
and go at a moment's notice.</t>
  </si>
  <si>
    <t>That's just another thing I love about
her! ㈱</t>
  </si>
  <si>
    <t>Lady Angelica! It's you! ㈱</t>
  </si>
  <si>
    <t>Guess what? We've been disseminating
false information for you!</t>
  </si>
  <si>
    <t>You won't have to worry about soldiers
coming after you any time soon!</t>
  </si>
  <si>
    <t>#E[1]#M_0</t>
  </si>
  <si>
    <t>#K*sigh* I do believe I told you not to get
involved in all of this...</t>
  </si>
  <si>
    <t>#E_2#M_4I appreciate you trying to help, but
things'll only get more dangerous from
here. Be good, okay? For me.</t>
  </si>
  <si>
    <t>*squeal* ㈱ You're so cool!</t>
  </si>
  <si>
    <t>Good luck, Lady Angelica!</t>
  </si>
  <si>
    <t>We'll be by your side every step
of the way!</t>
  </si>
  <si>
    <t>I really hope Lady Angelica is all right...</t>
  </si>
  <si>
    <t>I'm so worried about her, I can barely
sleep at night!</t>
  </si>
  <si>
    <t>D-Do you want something...?</t>
  </si>
  <si>
    <t>*cough* Then please, don't disturb me!</t>
  </si>
  <si>
    <t>magy_setting</t>
  </si>
  <si>
    <t>TK_magy</t>
  </si>
  <si>
    <t>#5S*squeal* Good luck, Lady Angelica!</t>
  </si>
  <si>
    <t>#5SWe'll be supporting you all the way!</t>
  </si>
  <si>
    <t>Heehee! If you're wondering why more
and more people around here know
about the Courageous' recent exploits...</t>
  </si>
  <si>
    <t>...that's all us! I don't think there's
a person in Roer who we haven't told
about all of your adventures!</t>
  </si>
  <si>
    <t>Heehee. Never underestimate a girl's
power to talk, talk, talk!</t>
  </si>
  <si>
    <t>Just as I thought everything was
sorted out, Lady Angelica tells us
that she's going to be leaving us...!</t>
  </si>
  <si>
    <t>I hope she's not planning to flirt with
any girls elsewhere in the country!</t>
  </si>
  <si>
    <t>She's such a playgirl. She has us,
so why would she ever need anyone
else?</t>
  </si>
  <si>
    <t>I can't control her wandering eyes...</t>
  </si>
  <si>
    <t>But I'll only ever have eyes for her.
Heehee. ㈱</t>
  </si>
  <si>
    <t>Feel free to use us however you please,
Lady Angelica!</t>
  </si>
  <si>
    <t>We'll even hide you in our homes if it
comes to it!</t>
  </si>
  <si>
    <t>#KUsing you however I please? Spending
nights huddled up together? Oh, my...
What an indecent proposal. ㈱</t>
  </si>
  <si>
    <t>#E[9]#M_0</t>
  </si>
  <si>
    <t>#K...We definitely have more important
things to be doing right now.</t>
  </si>
  <si>
    <t>Don't hesitate for a fraction of a second
to ask us to do something for you!</t>
  </si>
  <si>
    <t>There's nothing we wouldn't do for you,
Lady Angelica. Nothing is off limits. ㈱</t>
  </si>
  <si>
    <t>There's no way Lady Angelica would ever
give up! I'm sure she's just fine!</t>
  </si>
  <si>
    <t>Have you forgotten about the way she
defied all odds to go to that academy
festival? And we didn't get to see her!</t>
  </si>
  <si>
    <t>We need to make sure we're doing all
we can to support her, too!</t>
  </si>
  <si>
    <t>Nothing is too much effort if it's for
Lady Angelica!</t>
  </si>
  <si>
    <t>TK_sisna_magy_04_02</t>
  </si>
  <si>
    <t>You Thors students are helping to
liberate the capital, aren't you?</t>
  </si>
  <si>
    <t>That means Lady Angelica will be
fighting alongside you! I bet she'll look
AMAZING in the heat of battle, too!</t>
  </si>
  <si>
    <t>#5S*squeal* I hope she gets those
alliance guys good!</t>
  </si>
  <si>
    <t>#5SWe'll cheer so loud, she'll hear us all
the way from Heimdallr!</t>
  </si>
  <si>
    <t>crome_setting</t>
  </si>
  <si>
    <t>NPC_move_Crome</t>
  </si>
  <si>
    <t>NPC_move_Crome</t>
  </si>
  <si>
    <t>TK_crome</t>
  </si>
  <si>
    <t>Who do I want to win? Easy. Gotta be
the Imperial Army.</t>
  </si>
  <si>
    <t>I mean, putting aside what the Noble
Alliance did at the mine, they worked
with actual terrorists...</t>
  </si>
  <si>
    <t>...but what really pushed me over the
edge was the fact that they kidnapped
Princess Alfin.</t>
  </si>
  <si>
    <t>They've got no damn right to protect
His Majesty.</t>
  </si>
  <si>
    <t>If you ask me, the Noble Alliance'd use
their power for their own selfish goals.</t>
  </si>
  <si>
    <t>They've been nothing but cowards since
the war began, and they won't change now.
No way I'd ever support them.</t>
  </si>
  <si>
    <t>I keep hearing stories about some giant
monster showing up on one of the nearby
highways.</t>
  </si>
  <si>
    <t>You'd think the highways would be safe
now that we're neutral, but apparently
not, thanks to that thing.</t>
  </si>
  <si>
    <t>I mean, it's not like people are doing
a whole lot of traveling these days, so
whatever, but it still kind of sucks.</t>
  </si>
  <si>
    <t>Why do monsters have to show up and
start bugging us at a time like this?
I mean, have a sense of propriety, monster.</t>
  </si>
  <si>
    <t>*sigh* Sometimes, it feels like this area's
never going to be peaceful again.</t>
  </si>
  <si>
    <t>Roer's back to the way it was! This is
the best!</t>
  </si>
  <si>
    <t>I was hoping this day would come, but
man, that's NOT how I figured Nortia's
involvement in the war would end.</t>
  </si>
  <si>
    <t>Lady Angelica never ceases to amaze!</t>
  </si>
  <si>
    <t>You could look all over Zemuria and
you'd never find another noble quite
like her.</t>
  </si>
  <si>
    <t>Lady Angelica doesn't behave the
way you think a noble would,
but that's what's great about her.</t>
  </si>
  <si>
    <t>Haha. She really topped herself this
time, though!</t>
  </si>
  <si>
    <t>Heidel Rogner's the marquis' younger
brother, and a count to boot.</t>
  </si>
  <si>
    <t>The alliance decided to make him acting
chairman, but the other directors had no
say in the matter.</t>
  </si>
  <si>
    <t>He's supposed to be pretty well suited
for the job, but...I just can't bring myself
to support him, y'know?</t>
  </si>
  <si>
    <t>Unless you ask me in front of one of the
soldiers, in which case I'm his biggest fan.</t>
  </si>
  <si>
    <t>The alliance didn't even ask for other
opinions on making Heidel Rogner acting
chairman from the sounds of things.</t>
  </si>
  <si>
    <t>Guess he'll probably be there until the
war's over, too.</t>
  </si>
  <si>
    <t>Marquis Rogner's always been known
as the most militarily minded of
the heads of the Four Great Houses.</t>
  </si>
  <si>
    <t>That makes the Nortia Provincial Army
very loyal to him, and it's full of
tough, experienced soldiers.</t>
  </si>
  <si>
    <t>Nobody around here would ever dare to
go against them. Hell, only Lady Angelica
would try something crazy like that.</t>
  </si>
  <si>
    <t>And y'know? She's got enough of a
rebellious streak that she just might...
I kind of hope she does, too.</t>
  </si>
  <si>
    <t>Right now, Roer's future's not looking
too sunny.</t>
  </si>
  <si>
    <t>I can only hope Lady Angelica can turn
that around for us...</t>
  </si>
  <si>
    <t>biblio_setting</t>
  </si>
  <si>
    <t>TK_biblio</t>
  </si>
  <si>
    <t>Just when I thought things were settling
down around here, everyone's all worked
up about another battle.</t>
  </si>
  <si>
    <t>Technology's supposed to make people's
lives better, but it always ends up
bringing them more misery like this.</t>
  </si>
  <si>
    <t>*sigh* I was always convinced that
developing new technology was a
wonderful thing.</t>
  </si>
  <si>
    <t>Now I'm not so sure...</t>
  </si>
  <si>
    <t>If we didn't have Soldats or orbal tanks,
this would have been a very different war.</t>
  </si>
  <si>
    <t>Maybe it wouldn't have happened at all...</t>
  </si>
  <si>
    <t>*sigh* I'm starting to wonder if coming
up with new technology is really such a
good thing after all.</t>
  </si>
  <si>
    <t>This is just a rumor, but...</t>
  </si>
  <si>
    <t>...you know the alliance's flagship, the
Pantagruel? I hear it was manufactured
by the Reinford Company.</t>
  </si>
  <si>
    <t>Their Soldats are, too, so it's not a huge
surprise, but still. It really shows you how
amoral the company can be.</t>
  </si>
  <si>
    <t>It's kind of sad. I used to want to work
for them so badly...</t>
  </si>
  <si>
    <t>The Reinford Company's internal politics
seem pretty complex.</t>
  </si>
  <si>
    <t>I'm...not sure how I feel about that.</t>
  </si>
  <si>
    <t>They say the modernization of Roer was
really dependent on three people.</t>
  </si>
  <si>
    <t>The first's the former Reinford chairman,
Gwyn Reinford. Second's President Schmidt
of the Roer Institute of Technology.</t>
  </si>
  <si>
    <t>The third isn't nearly as well known,
but it's the genius artisan, Jackass...</t>
  </si>
  <si>
    <t>They're all amazing, but they apparently
don't get along very well, so you won't
see them working together very often.</t>
  </si>
  <si>
    <t>It's a shame, too... Imagine what sort of
incredible things they could make if they
all worked together.</t>
  </si>
  <si>
    <t>I'd love to see those three men work
together on something one day.</t>
  </si>
  <si>
    <t>No matter what they'd make, I'm sure
it would be a thing of beauty.</t>
  </si>
  <si>
    <t>Word has it that the Noble Alliance has
one of the Great Knights spoken of in
ancient legend.</t>
  </si>
  <si>
    <t>They're touting it as proof that their
cause is the right one and that they're
going to win.</t>
  </si>
  <si>
    <t>I do hear rumors about it from time to
time, but it'll take more than just talk
to make me believe something like that.</t>
  </si>
  <si>
    <t>I'm sure there's some factual basis for
all this, but they must be exaggerating.
Could it really be a Great Knight?</t>
  </si>
  <si>
    <t>I've heard some talk about another knight,
too. This one's called the Ashen Knight.</t>
  </si>
  <si>
    <t>Supposedly it has nothing to do with the
alliance and simply goes around helping
people in need...</t>
  </si>
  <si>
    <t>...Between the two knights, I know
which one I'D rather believe in.</t>
  </si>
  <si>
    <t>From the sounds of things, Soldat parts
are being made here in Roer.</t>
  </si>
  <si>
    <t>But every piece of info related to them is
confidential. The people working on those
parts don't even know what they're making.</t>
  </si>
  <si>
    <t>It's so sad it's come to this...
The people here live to make things,
but this is just depressing.</t>
  </si>
  <si>
    <t>Ever since the war began, this city's
been a completely different place.</t>
  </si>
  <si>
    <t>It breaks my heart to see the place
I've always loved end up like this.</t>
  </si>
  <si>
    <t>dove01_setting</t>
  </si>
  <si>
    <t>AniIdle</t>
  </si>
  <si>
    <t>TK_dove01</t>
  </si>
  <si>
    <t>dove02_setting</t>
  </si>
  <si>
    <t>TK_dove02</t>
  </si>
  <si>
    <t>dove03_setting</t>
  </si>
  <si>
    <t>TK_dove03</t>
  </si>
  <si>
    <t>dove04_setting</t>
  </si>
  <si>
    <t>TK_dove04</t>
  </si>
  <si>
    <t>dove05_setting</t>
  </si>
  <si>
    <t>TK_dove05</t>
  </si>
  <si>
    <t>antone_setting</t>
  </si>
  <si>
    <t>TK_antone</t>
  </si>
  <si>
    <t>#5SRicky's finally back to his old self!</t>
  </si>
  <si>
    <t>#6SAfter all this time, he's finally back!
Waaaaaaaaaaaah!</t>
  </si>
  <si>
    <t>Cut that out. It's seriously embarrassing.</t>
  </si>
  <si>
    <t>TK_ANTONE_RICKS_03_Z4</t>
  </si>
  <si>
    <t>Why does he have to be so cold after
we've spent so much time apart? *sniffle*</t>
  </si>
  <si>
    <t>It's like I don't really have him back at all!</t>
  </si>
  <si>
    <t>TK_ANTONE_RICKS_03_Z4</t>
  </si>
  <si>
    <t>Have you really forgotten about me, Ricky?
About all the time we've spent together?</t>
  </si>
  <si>
    <t>Yep, I really have. Sorry.</t>
  </si>
  <si>
    <t>Rickyyyyyy! Whyyyyyy?!</t>
  </si>
  <si>
    <t>(Damn, this guy's annoying...)</t>
  </si>
  <si>
    <t>(The more pitiful his expression gets,
the more I want to laugh at him, too.)</t>
  </si>
  <si>
    <t>keiv_setting</t>
  </si>
  <si>
    <t>TK_keiv</t>
  </si>
  <si>
    <t>According to our intel, the 3rd and 4th
Armored Divisions intend to set themselves
up 40 selge away from the capital.</t>
  </si>
  <si>
    <t>Meanwhile, the armies of General Le Guin
and Brigadier General Bardias are getting
ready to try and repel them.</t>
  </si>
  <si>
    <t>It's going to be a tough battle indeed,
fought between the very finest on both
sides.</t>
  </si>
  <si>
    <t>Even as far away as we are, we'll need
to make sure we're prepared for any
possibility, however remote.</t>
  </si>
  <si>
    <t>The battle for Heimdallr will be fought
between the Imperial and provincial
armies' greatest soldiers.</t>
  </si>
  <si>
    <t>Try not to get caught up in the middle
of it all.</t>
  </si>
  <si>
    <t>I wouldn't have expected the Imperial
Army to take control of Bareahard.</t>
  </si>
  <si>
    <t>It's a real turning point in the war as
a whole, particularly here in the east.</t>
  </si>
  <si>
    <t>Do be careful. We'll be keeping our ears
to the ground for any further updates
from the front.</t>
  </si>
  <si>
    <t>Good day, and welcome to the Reinford
Company's corporate headquarters.</t>
  </si>
  <si>
    <t>It feels so great to be back to work.
It's been so long since I was actually
able to do my job.</t>
  </si>
  <si>
    <t>But enough about me. Feel free to go
inside. With all you Thors kids have
done, you can come and go as you please.</t>
  </si>
  <si>
    <t>We've temporarily increased security in
and around the building, but you kids
can enter as you please.</t>
  </si>
  <si>
    <t>If you've got business, we'll be happy
to wave you on through.</t>
  </si>
  <si>
    <t>sandy_setting</t>
  </si>
  <si>
    <t>TK_sandy</t>
  </si>
  <si>
    <t>Whew... My department's finally looking
healthy again.</t>
  </si>
  <si>
    <t>Weapons for individual use are selling
particularly well, what with the concerns
over the war and the tough monsters
around.</t>
  </si>
  <si>
    <t>...Hmm, when you think about the sales
coming from people being scared, they're
a little harder to be happy about.</t>
  </si>
  <si>
    <t>My department's finally doing decently
again, but it's kind of hard to be happy
about why...</t>
  </si>
  <si>
    <t>Still, this group got its start as a weapons
manufacturing workshop, so...</t>
  </si>
  <si>
    <t>I suppose it was an inevitability that we
would do well during times of war.</t>
  </si>
  <si>
    <t>TK_SANDY_YOHAN_04</t>
  </si>
  <si>
    <t>Come to think of it, our divisions never
really interacted much before, did they?</t>
  </si>
  <si>
    <t>If I'd known you had so much high-end
technology at your disposal, I would have
come to you earlier!</t>
  </si>
  <si>
    <t>TK_SANDY_YOHAN_04</t>
  </si>
  <si>
    <t>You really have some class-D amplifiers?!
That's fantastic news!</t>
  </si>
  <si>
    <t>Would you mind sharing some of
them with us? We'll loan you one of our
manufacturing factories if you do!</t>
  </si>
  <si>
    <t>A-An entire factory? You're sure?!</t>
  </si>
  <si>
    <t>That'd be amazing! Thank you so much!</t>
  </si>
  <si>
    <t>Haha, hardly! Your amplifiers are a
real help!</t>
  </si>
  <si>
    <t>yohan_setting</t>
  </si>
  <si>
    <t>TK_yohan</t>
  </si>
  <si>
    <t>Haha, that's very true. The way the
company's structured doesn't exactly
support cross-division communication.</t>
  </si>
  <si>
    <t>Still, it's never too late to start!
If anything comes up in the future,
you'll be the first person I come to!</t>
  </si>
  <si>
    <t>Likewise! I think this might be the
start of a very long and fruitful
business relationship!</t>
  </si>
  <si>
    <t>Well, I can't stand around forever. I've got
to deal with it eventually.</t>
  </si>
  <si>
    <t>Hmm? Oh. The acting chairman, Heidel
Rogner, called me to talk about the ARCUS
orbments the provincial army soldiers use.</t>
  </si>
  <si>
    <t>I really don't want to go, but work's work.
What choice do I have?</t>
  </si>
  <si>
    <t>Especially when I've got a family to
support. I've just got to swallow my
pride and do what I've got to do.</t>
  </si>
  <si>
    <t>Sandy just left for work, too.</t>
  </si>
  <si>
    <t>We've both got it rough, but you've
gotta do what you've gotta do...</t>
  </si>
  <si>
    <t>sherif_setting</t>
  </si>
  <si>
    <t>TK_sherif</t>
  </si>
  <si>
    <t>Sure, Heimdallr seems far away, but this
battle has everything to do with us.</t>
  </si>
  <si>
    <t>The capital's the center of the country's
railway network, and if that stops...wave
goodbye to shipping our stuff anywhere.</t>
  </si>
  <si>
    <t>*sigh* I hope this battle doesn't end up
taking too long...</t>
  </si>
  <si>
    <t>Now that we're finally producing things
again, the railways stopping would be
a real black eye.</t>
  </si>
  <si>
    <t>*sigh* Every time the future starts
looking bright, something like this
happens to darken it up again.</t>
  </si>
  <si>
    <t>The factories are finally starting to produce
things again, even if they're a little slower
than they used to be.</t>
  </si>
  <si>
    <t>For good reason, of course. There's a limit
on how much we can ship out. No point in
making more than necessary.</t>
  </si>
  <si>
    <t>Then there's the whole situation along
the western side of the country... No one
really knows what's happening over there.</t>
  </si>
  <si>
    <t>It sucks to make something when there's
nowhere to actually ship it to.</t>
  </si>
  <si>
    <t>...Hope the guys over in the west aren't
running low on orbal stuff. Kinda worried
about that, to be honest.</t>
  </si>
  <si>
    <t>Our factory's open again! Yeeeah!</t>
  </si>
  <si>
    <t>It's time to get back to making orbal
lamps and orbal stoves and orbal fridges
and orbal radios and orbal EVERYTHING!</t>
  </si>
  <si>
    <t>Ahhh, it's so good to have work!
I mean, what's an engineer without a job?</t>
  </si>
  <si>
    <t>The factory I work at helps support
the quality of life for everyone here in
Erebonia.</t>
  </si>
  <si>
    <t>It's the kind of job you wanna do right! ♪</t>
  </si>
  <si>
    <t>haves_setting</t>
  </si>
  <si>
    <t>AniEv5555</t>
  </si>
  <si>
    <t>AniAttachEQU104</t>
  </si>
  <si>
    <t>TK_haves</t>
  </si>
  <si>
    <t>You're really gonna try to use
that pressure regulator in something?
You guys are insane!</t>
  </si>
  <si>
    <t>But that's just the kind of crazy we
need for these remote-controlled cars!
What do you say? Wanna join us?</t>
  </si>
  <si>
    <t>#E[D]#M_9</t>
  </si>
  <si>
    <t>#KI, uh...think we're a little too busy.
With...other stuff. Sorry.</t>
  </si>
  <si>
    <t>Hmm? Oh, you want to know what this is?
It's my orbal remote-controlled car Mk.2!</t>
  </si>
  <si>
    <t>It combines high-end tech and the very
latest in toy development into one tiny,
lightweight package!</t>
  </si>
  <si>
    <t>I'm not kidding. This thing's more capable
than the military's ARCUS units! Amazing,
huh? All that lost sleep was worth it!</t>
  </si>
  <si>
    <t>#KAmazing's one word for it...</t>
  </si>
  <si>
    <t>#K...It kind of seems like you're just
playing around, though.</t>
  </si>
  <si>
    <t>#E[C]#M_0</t>
  </si>
  <si>
    <t>#KYou look as if you're just playing
around with it, though.</t>
  </si>
  <si>
    <t>Haha. Shows just how little you know
about scientific research!</t>
  </si>
  <si>
    <t>The best inventions often arise as a
result of your so-called 'playing around'!</t>
  </si>
  <si>
    <t>#E_8#M_4</t>
  </si>
  <si>
    <t>#KSo you don't deny it...</t>
  </si>
  <si>
    <t>#KWell, if you're not gonna deny it...</t>
  </si>
  <si>
    <t>We ended up putting the cars on hold for
a while, but we were so excited about
Roer's liberation, we made some new ones!</t>
  </si>
  <si>
    <t>Haha! They're gonna be huge sellers.
I guarantee it!</t>
  </si>
  <si>
    <t>grego_setting</t>
  </si>
  <si>
    <t>TK_grego</t>
  </si>
  <si>
    <t>Drop by and play with us any time.</t>
  </si>
  <si>
    <t>Oh, and if we ever get these things to
market, be sure to buy ten sets each!</t>
  </si>
  <si>
    <t>If everyone we know does that, we might
even be able to turn a profit!</t>
  </si>
  <si>
    <t>#E[9]#M[A]</t>
  </si>
  <si>
    <t>#K(Does it really count if the only people
who buy them are people you've asked?)</t>
  </si>
  <si>
    <t>Aww, yeah! This baby's perfect, too!</t>
  </si>
  <si>
    <t>I didn't realize it at the time, but we
must've learned a lot while we were
helping Schmidt out.</t>
  </si>
  <si>
    <t>But after that, we started building
some real monsters!</t>
  </si>
  <si>
    <t>These things are gonna sell like hotcakes!</t>
  </si>
  <si>
    <t>Just look at how powerful it is!
We need to build these guys a
track!</t>
  </si>
  <si>
    <t>Hold on. I just got an idea!
What if we sell them BUNDLED
with a track?</t>
  </si>
  <si>
    <t>radiconcar1_setting</t>
  </si>
  <si>
    <t>NPC_move_RadiconCar1</t>
  </si>
  <si>
    <t>NPC_move_RadiconCar1</t>
  </si>
  <si>
    <t>radiconcar2_setting</t>
  </si>
  <si>
    <t>NPC_move_RadiconCar2</t>
  </si>
  <si>
    <t>NPC_move_RadiconCar2</t>
  </si>
  <si>
    <t>dones_setting</t>
  </si>
  <si>
    <t>TK_dones</t>
  </si>
  <si>
    <t>(Why do I need to go through these
checks every single time I come here?)</t>
  </si>
  <si>
    <t>(I'm here every week! You think they
would remember my face by now!)</t>
  </si>
  <si>
    <t>t3900_passenger01_setting</t>
  </si>
  <si>
    <t>TK_t3900_passenger01</t>
  </si>
  <si>
    <t>Oh, my! It's even more impressive
than I'd heard it was!</t>
  </si>
  <si>
    <t>t3900_passenger02_setting</t>
  </si>
  <si>
    <t>TK_t3900_passenger02</t>
  </si>
  <si>
    <t>Is this where the alliance makes all
of their weapons?</t>
  </si>
  <si>
    <t>It's huuuge!</t>
  </si>
  <si>
    <t>andore_setting</t>
  </si>
  <si>
    <t>AniEv6235</t>
  </si>
  <si>
    <t>AniAttachEQU024</t>
  </si>
  <si>
    <t>TK_andore</t>
  </si>
  <si>
    <t>This town may be made of steel, but its
people are not. To see them finally
understand each other moves me to tears.</t>
  </si>
  <si>
    <t>Heh. I'm so proud of all of you.</t>
  </si>
  <si>
    <t>Do you hope to become preachers of love
as well?</t>
  </si>
  <si>
    <t>You have a lot of potential.</t>
  </si>
  <si>
    <t>Heh. Perhaps I could take you under
my wing and make you my students.</t>
  </si>
  <si>
    <t>ricks_setting</t>
  </si>
  <si>
    <t>TK_ricks</t>
  </si>
  <si>
    <t>Agh... My head still hurts, but I've got
most of my memories back, at least.</t>
  </si>
  <si>
    <t>I can hardly believe that Anton being
an idiot was what brought them back...</t>
  </si>
  <si>
    <t>Well, whatever. I should probably be
thanking him. It sounds like he's been
really concerned about me this whole
time.</t>
  </si>
  <si>
    <t>(Was I seriously best friends with this
loser?)</t>
  </si>
  <si>
    <t>(Allowing him to desperately cling to me,
I could probably tolerate, but...friends?)</t>
  </si>
  <si>
    <t>karigan_setting</t>
  </si>
  <si>
    <t>TK_karigan</t>
  </si>
  <si>
    <t>...I'm on my way back to the mansion.
Try as I might to bring Lady Annabelle
home, she's not having any of it.</t>
  </si>
  <si>
    <t>I'm still shocked by how much she's
changed since I last saw her. She was
never so selfish before...</t>
  </si>
  <si>
    <t>I don't know how I'm going to avoid
telling her father about all of this...</t>
  </si>
  <si>
    <t>I told her that her fiance, a young
Mr. William Lakelord III, had gone
missing, but she didn't seem to care.</t>
  </si>
  <si>
    <t>She simply looked me in the eyes
and said, 'A real angler wouldn't die
so easily. He'll be fine.'</t>
  </si>
  <si>
    <t>*sigh* She isn't the young lady
I remember, that's for certain.</t>
  </si>
  <si>
    <t>dominic_setting</t>
  </si>
  <si>
    <t>emission_evening</t>
  </si>
  <si>
    <t>emission_night</t>
  </si>
  <si>
    <t>light_long_night</t>
  </si>
  <si>
    <t>light_night</t>
  </si>
  <si>
    <t>TK_dominic</t>
  </si>
  <si>
    <t>You've all done a remarkable job.</t>
  </si>
  <si>
    <t>Thanks to you, we were finally able to
make our return to Roer. We'll be leaving
a number of our officers at this station.</t>
  </si>
  <si>
    <t>Hopefully that will help to stabilize
things in this province...though there's
no telling what the future may hold.</t>
  </si>
  <si>
    <t>Naturally, we intend to make sure that
civilians can use any available train.</t>
  </si>
  <si>
    <t>One of our jobs is to minimize the
disruption the war inevitably brings
to people's lives.</t>
  </si>
  <si>
    <t>t3500_soldier_t01_setting</t>
  </si>
  <si>
    <t>TK_t3500_soldier_t01</t>
  </si>
  <si>
    <t>Haha. I haven't seen you since, what,
your last field study here? Good to see
you again.</t>
  </si>
  <si>
    <t>Seems to me like you've all grown a lot
since then. Thors clearly taught you well.</t>
  </si>
  <si>
    <t>But you can leave the cleanup here to us.
We'll do what we can to ensure that order
is maintained.</t>
  </si>
  <si>
    <t>We'll be sure not to rile up the
provincial army, too. You've got
our word on that one.</t>
  </si>
  <si>
    <t>Getting along with them is in all
of our best interests.</t>
  </si>
  <si>
    <t>EV_03_11_01</t>
  </si>
  <si>
    <t>AniFieldAttack</t>
  </si>
  <si>
    <t>FC_Start_Party</t>
  </si>
  <si>
    <t>FC_chr_entry</t>
  </si>
  <si>
    <t>C_NPC052</t>
  </si>
  <si>
    <t>Celine</t>
  </si>
  <si>
    <t>AniEvUdegumiF</t>
  </si>
  <si>
    <t>AniEvTeMune</t>
  </si>
  <si>
    <t>I_PVIS_T3500</t>
  </si>
  <si>
    <t>#1KIt feels like it's been a long time
since we were last here.</t>
  </si>
  <si>
    <t>#1KHaven't seen this place in a while...</t>
  </si>
  <si>
    <t>#1KWe haven't visited Roer in a long time...</t>
  </si>
  <si>
    <t>#1KIt's really been a while since the last
time we were here.</t>
  </si>
  <si>
    <t>#E_2#M_0</t>
  </si>
  <si>
    <t>#1KBut how did we get in so easily?</t>
  </si>
  <si>
    <t>#1KYeah, I was wondering the same thing.</t>
  </si>
  <si>
    <t>#E_8One of them clearly suspected us of
something, so it strikes me as fishy that
he didn't even check his wanted list.</t>
  </si>
  <si>
    <t>#E_I#M_0</t>
  </si>
  <si>
    <t>#1KI imagine that other soldier's
intervention saved us all.</t>
  </si>
  <si>
    <t>#1KHmm... It's almost as though that
other soldier was trying to save
us from being found out.</t>
  </si>
  <si>
    <t>#E_E#M_0</t>
  </si>
  <si>
    <t>#1KIt's almost as though that other
soldier was trying to save us.</t>
  </si>
  <si>
    <t>#E_8#M_A</t>
  </si>
  <si>
    <t>#1KI'm glad I didn't have to use
witchcraft again, at least...</t>
  </si>
  <si>
    <t>#E[3]#M_0</t>
  </si>
  <si>
    <t>#1KIt didn't feel like a trap, but I can't
think of any justification for it.</t>
  </si>
  <si>
    <t>#E[3]#M_A</t>
  </si>
  <si>
    <t>#1KI don't think it was a trap, but it
doesn't make a whole lot of sense.</t>
  </si>
  <si>
    <t>#E[5]#M_0</t>
  </si>
  <si>
    <t>#1KOr, hey, maybe we're just lucky and
can just forget it ever happened.</t>
  </si>
  <si>
    <t>#K#FThat's going to bug me, but at least
we're in. Time to gather some information.</t>
  </si>
  <si>
    <t>FC_look_dir_Yes</t>
  </si>
  <si>
    <t>#KThat's right. We need to find out
where Mother and Angelica are.</t>
  </si>
  <si>
    <t>FC_End_Party</t>
  </si>
  <si>
    <t>Reinit</t>
  </si>
  <si>
    <t>EV_03_12_00</t>
  </si>
  <si>
    <t>I_TVIS002</t>
  </si>
  <si>
    <t>C_NPC077</t>
  </si>
  <si>
    <t>Director Heidel</t>
  </si>
  <si>
    <t>C_NPC313_C01</t>
  </si>
  <si>
    <t>Limousine Driver</t>
  </si>
  <si>
    <t>C_NPC313_C02</t>
  </si>
  <si>
    <t>Manager Dalton</t>
  </si>
  <si>
    <t>O_E5600</t>
  </si>
  <si>
    <t>Limousine</t>
  </si>
  <si>
    <t>npccom</t>
  </si>
  <si>
    <t>AniEv4565</t>
  </si>
  <si>
    <t>AniEvRyoteSiri</t>
  </si>
  <si>
    <t>AniEvGakkari</t>
  </si>
  <si>
    <t>8[autoE8]</t>
  </si>
  <si>
    <t>#1KWell, this building looks the same
as it ever did...except for the new
guards, of course.</t>
  </si>
  <si>
    <t>#E_0#M_9</t>
  </si>
  <si>
    <t>#1KYep. Wasn't the provincial army last time.</t>
  </si>
  <si>
    <t>#1KYeah. It sure wasn't the provincial army
last time we were staying here.</t>
  </si>
  <si>
    <t>#1KYes, those provincial army soldiers
do seem to be a new addition.</t>
  </si>
  <si>
    <t>#1KAngelica did say that Mother was locked
away somewhere, but it definitely didn't
sound like this was the place.</t>
  </si>
  <si>
    <t>#E_F#M_0I'm sure that things are pretty chaotic
inside with her officially 'missing,'
though.</t>
  </si>
  <si>
    <t>C</t>
  </si>
  <si>
    <t>door06</t>
  </si>
  <si>
    <t>open</t>
  </si>
  <si>
    <t>#E[1]#M_A</t>
  </si>
  <si>
    <t>#3KGood day, Lord Rogner.</t>
  </si>
  <si>
    <t>#E_0#M_APlease allow me to take your belongings.</t>
  </si>
  <si>
    <t>Noble Man</t>
  </si>
  <si>
    <t>#KGood man.</t>
  </si>
  <si>
    <t>#K#0T#F(That's...)</t>
  </si>
  <si>
    <t>#K#0T(You know that guy?)</t>
  </si>
  <si>
    <t>#K#0T#F(We're not exactly friends, but yeah...)</t>
  </si>
  <si>
    <t>#E_0#M_0(He's the director of the
1st Factory, Heidel Rogner.)</t>
  </si>
  <si>
    <t>#E[1]#M_0(He's also Angelica's uncle.)</t>
  </si>
  <si>
    <t>close</t>
  </si>
  <si>
    <t>I_TVIS244</t>
  </si>
  <si>
    <t>My, my! It sometimes feels as though
the work will never end.</t>
  </si>
  <si>
    <t>#E[9]#M_0Serving as the group's acting chairman
is no easy task. It's no wonder Irina
ended up falling ill working like this.</t>
  </si>
  <si>
    <t>#E[5]#M_0Haha. I do so hope she'll be fit to return
to work before too long.</t>
  </si>
  <si>
    <t>#K#0TI-Indeed...</t>
  </si>
  <si>
    <t>#4KWell, if you need me, I'll be unwinding
on the 24th floor for the time being.</t>
  </si>
  <si>
    <t>#E[1]#M_0Bring some tea along a little later,
would you? Much obliged.</t>
  </si>
  <si>
    <t>#E_E#M_0I would've asked the chairman's maid
for that, but alas, she is nowhere to be
found.</t>
  </si>
  <si>
    <t>#KB-But, sir, that floor is...</t>
  </si>
  <si>
    <t>#4KWhat was that, Dalton? Is there something
you want to say to me?</t>
  </si>
  <si>
    <t>A</t>
  </si>
  <si>
    <t>FC_look_dir_No</t>
  </si>
  <si>
    <t>#KN-No, sir... Not at all.</t>
  </si>
  <si>
    <t>ET_03_12_00_Move</t>
  </si>
  <si>
    <t>AniWait2</t>
  </si>
  <si>
    <t>#KDid he say, 'acting chairman'?</t>
  </si>
  <si>
    <t>#E_2#M_0So that guy's standing in for your mother,
Alisa?</t>
  </si>
  <si>
    <t>#KHe mentioned her being 'ill,' too...</t>
  </si>
  <si>
    <t>#E[A]#M_A</t>
  </si>
  <si>
    <t>#KWhat was that 'falling ill' stuff about?</t>
  </si>
  <si>
    <t>#KHe said she was 'ill,' too...</t>
  </si>
  <si>
    <t>#2K#FWh-What a load of nonsense...
There's no way she's sick.</t>
  </si>
  <si>
    <t>#E_6#M_AAnd that aside, the 24th floor
is my family's home!</t>
  </si>
  <si>
    <t>#KThat's right. That's where we stayed
during our field study...</t>
  </si>
  <si>
    <t>#KOf course. That's where we stayed before.</t>
  </si>
  <si>
    <t>#KOh, yeah. I remember sleeping there.</t>
  </si>
  <si>
    <t>#KHe's from one of the Four Great Houses,
so I'm sure he holds a high rank in the
alliance...</t>
  </si>
  <si>
    <t>#E[3]#M_0...but that doesn't excuse this sort of
behavior. He's taking advantage of the
chairman's absence to do whatever he
pleases.</t>
  </si>
  <si>
    <t>#KHe may be part of one of the Four
Great Houses...</t>
  </si>
  <si>
    <t>#E[3]#M_0...but that does not excuse taking
advantage of the chairman's absence
to do as he pleases.</t>
  </si>
  <si>
    <t>#KSo he's taking advantage of the
chairman's absence to do whatever
he feels like doing.</t>
  </si>
  <si>
    <t>#KMaking yourself comfortable in someone
else's home uninvited is too damn gross
for me to even think about.</t>
  </si>
  <si>
    <t>#KBut staying in someone else's home
uninvited feels really wrong...</t>
  </si>
  <si>
    <t>#1K*sigh* It'd be one thing if he just took
over the company, but this feels like
he's trampling on our personal lives, too.</t>
  </si>
  <si>
    <t>#E_F#M_0Still, given the way things are right now,
there's no way we can get any closer to
the building.</t>
  </si>
  <si>
    <t>1</t>
  </si>
  <si>
    <t>#KYeah. We're going to have to gather
information somewhere else right now.</t>
  </si>
  <si>
    <t>ET_03_12_00_Move</t>
  </si>
  <si>
    <t>8</t>
  </si>
  <si>
    <t>EV_03_13_00</t>
  </si>
  <si>
    <t>C_NPC900</t>
  </si>
  <si>
    <t>Dummy</t>
  </si>
  <si>
    <t>AniEvYareyare</t>
  </si>
  <si>
    <t>AniEv5005</t>
  </si>
  <si>
    <t>AniEv5010</t>
  </si>
  <si>
    <t>#1K#F*sigh* We're not getting anywhere.</t>
  </si>
  <si>
    <t>#E_8#M_0Especially when the alliance has this
city so completely under control...</t>
  </si>
  <si>
    <t>#E_F#M_0</t>
  </si>
  <si>
    <t>#KThat's for sure... Wandering around's
given us a lot of information, but none
of it actually relates to why we're here.</t>
  </si>
  <si>
    <t>#E[3]#M_0Could there be something we're missing?</t>
  </si>
  <si>
    <t>ET_03_13_00_TurnToALISA</t>
  </si>
  <si>
    <t>#2K#FHuh? It's mine...</t>
  </si>
  <si>
    <t>#KI can't imagine you're getting a call
from someone on the Courageous, either.</t>
  </si>
  <si>
    <t>#E[1]#M_0There's no way they're within calling range.</t>
  </si>
  <si>
    <t>#2K#FWell, only one way to find out who our
mystery caller is...</t>
  </si>
  <si>
    <t>AniAttachEQU030</t>
  </si>
  <si>
    <t>#1PHello?</t>
  </si>
  <si>
    <t>Voice</t>
  </si>
  <si>
    <t>#0T#4C#4CIs that you, Alisa?</t>
  </si>
  <si>
    <t>#4C#4CIt's Yuuna. How've you been?</t>
  </si>
  <si>
    <t>#1PYuuna! What a pleasant surprise!</t>
  </si>
  <si>
    <t>#E_4#M_4I'm doing just fine. How about you?</t>
  </si>
  <si>
    <t>Yuuna's Voice</t>
  </si>
  <si>
    <t>#0T#4C#4CHeehee. Me, too.</t>
  </si>
  <si>
    <t>#4C#4CBut more to the point...I realize this is
a bit sudden, but could you come meet me
at the diner?</t>
  </si>
  <si>
    <t>#4C#4CWe've got something really important
to discuss with you.</t>
  </si>
  <si>
    <t>#1PIf it's that important, then sure.</t>
  </si>
  <si>
    <t>#1PWe tried visiting the diner earlier,
actually, but the door was locked...</t>
  </si>
  <si>
    <t>#1P...Hold on! How'd you even know I was
back in Roer?!</t>
  </si>
  <si>
    <t>#0T#4C#4CHaha. I'll tell you that when I see you!</t>
  </si>
  <si>
    <t>#4C#4CAnyway, later!</t>
  </si>
  <si>
    <t>Wait. Hold on--</t>
  </si>
  <si>
    <t>#1K#FShe hung up on me.</t>
  </si>
  <si>
    <t>#E[C]#M_A</t>
  </si>
  <si>
    <t>#KYuuna's one of your friends, right?</t>
  </si>
  <si>
    <t>#KYuuna's a friend of yours, right?</t>
  </si>
  <si>
    <t>#KShe a friend of yours?</t>
  </si>
  <si>
    <t>#KShe's a friend of yours, isn't she?</t>
  </si>
  <si>
    <t>#1K#FThat's right. She told me she has
something important to talk to us
about.</t>
  </si>
  <si>
    <t>#E_8#M_0She wants us to meet her at Dvance's
Diner near the city's west exit.</t>
  </si>
  <si>
    <t>#KIt's not like we've got any better leads.</t>
  </si>
  <si>
    <t>#E_0#M_0Let's head on over!</t>
  </si>
  <si>
    <t>ET_03_13_00_TurnToALISA</t>
  </si>
  <si>
    <t>EV_03_14_00</t>
  </si>
  <si>
    <t>#4KWell, it's open... I guess they aren't
taking the day off after all.</t>
  </si>
  <si>
    <t>#4KWell, it's open... There aren't any
customers in there, though.</t>
  </si>
  <si>
    <t>#4KYuuna! Dvance! Are you in there?!</t>
  </si>
  <si>
    <t>#0T#6C#6CAh, there you are.</t>
  </si>
  <si>
    <t>#6C#6CIt's open. Come on in.</t>
  </si>
  <si>
    <t>#4KWell, if you say so...</t>
  </si>
  <si>
    <t>#4KThanks.</t>
  </si>
  <si>
    <t>open2</t>
  </si>
  <si>
    <t>EV_03_19_02</t>
  </si>
  <si>
    <t>O_E7000</t>
  </si>
  <si>
    <t>Courageous</t>
  </si>
  <si>
    <t>flying</t>
  </si>
  <si>
    <t>#K#0TThe Courageous!</t>
  </si>
  <si>
    <t>#E_4#M_9</t>
  </si>
  <si>
    <t>#K#0TIt must be here to pick us up.</t>
  </si>
  <si>
    <t>Towa's Voice</t>
  </si>
  <si>
    <t>#0T#6C#6CRean! Angie!</t>
  </si>
  <si>
    <t>#6C#6CI take it everything went well in there?</t>
  </si>
  <si>
    <t>George's Voice</t>
  </si>
  <si>
    <t>#0T#6C#6CI think it's about time we wrapped
things up. Hurry and get on board!</t>
  </si>
  <si>
    <t>#K#0T#FNow the preparations are all complete.</t>
  </si>
  <si>
    <t>#E_2#M_ATime for Father and I to settle our family
dispute once and for all!</t>
  </si>
  <si>
    <t>EV_Save_Menu</t>
  </si>
  <si>
    <t>I_SVIS213</t>
  </si>
  <si>
    <t>#1C#1CThe next section contains a Divine Knight battle.</t>
  </si>
  <si>
    <t>#1C#1CYou may adjust equipped EX Orbs as necessary.</t>
  </si>
  <si>
    <t>Save</t>
  </si>
  <si>
    <t>Equip EX Orbs</t>
  </si>
  <si>
    <t>Proceed</t>
  </si>
  <si>
    <t>current</t>
  </si>
  <si>
    <t>EV_03_21_03</t>
  </si>
  <si>
    <t>I_SVIS093</t>
  </si>
  <si>
    <t>#E_0#M[0]</t>
  </si>
  <si>
    <t>#4K#F(The city has a much nicer energy to it
than it did under alliance control...)</t>
  </si>
  <si>
    <t>#E[1]#M[0](It must be due to the chairman returning
to her post and the marquis declaring
neutrality.)</t>
  </si>
  <si>
    <t>#E_E#M[0](I'm happy to see how things have changed,
but this peace came at a steep price...)</t>
  </si>
  <si>
    <t>#E_F#M[0]</t>
  </si>
  <si>
    <t>#1K(...Maybe a walk would do me some good.)</t>
  </si>
  <si>
    <t>#E_8#M[9](I'm still feeling kind of down, but maybe
spending some time talking with the others
will help.)</t>
  </si>
  <si>
    <t>#E[1]#M[0](I should probably check on Valimar, too.
I really overworked him yesterday...)</t>
  </si>
  <si>
    <t>#E_J#M[0](It might be best to hold off on that
until I'm done in the city, though.)</t>
  </si>
  <si>
    <t>Bonding points, which can be used to trigger bonding events,
will be allocated to you on stopover days.</t>
  </si>
  <si>
    <t>To advance the story, choose to board the Courageous at the
airport.</t>
  </si>
  <si>
    <t>TU_03_FREEPOINT</t>
  </si>
  <si>
    <t>EV_03_23_01</t>
  </si>
  <si>
    <t>I_TVIS003</t>
  </si>
  <si>
    <t>QS_2404_02_A</t>
  </si>
  <si>
    <t>#K#0TWahoo! Full speed ahead!</t>
  </si>
  <si>
    <t>#K#0TLook at how it took that corner!
This is the best!</t>
  </si>
  <si>
    <t>#K#0THmm... Remote-controlled cars...</t>
  </si>
  <si>
    <t>#E[3]#M_9Given their size and power, I wouldn't be
surprised if they used type IV pressure
regulators...</t>
  </si>
  <si>
    <t>#K#0TWell, it can't hurt to ask. Excuse me!</t>
  </si>
  <si>
    <t>#E[3]#M_9Given how tiny they are, they might
actually be using those type IV
pressure regulators we're looking for.</t>
  </si>
  <si>
    <t>#E_0#M_0Well, it can't hurt to ask. Excuse me!</t>
  </si>
  <si>
    <t>#K#0THmm? What's up?</t>
  </si>
  <si>
    <t>#K#0TYou wanna play with the cars, too?</t>
  </si>
  <si>
    <t>#K#0TErm... Not exactly.</t>
  </si>
  <si>
    <t>They told Gregor and Harves what they were up to
and asked about the type IV pressure regulator.</t>
  </si>
  <si>
    <t>#K#0TA type IV pressure regulator, huh? Those're
pretty rare, y'know.</t>
  </si>
  <si>
    <t>#K#0TBut you've got a good eye! We do use them
in these cars, and we've even got a
few spares. You can take one, if you want.</t>
  </si>
  <si>
    <t>#E_0#M_4</t>
  </si>
  <si>
    <t>#K#0TReally? Thank you so much!</t>
  </si>
  <si>
    <t>#K#0TIf you don't mind us troubling you...</t>
  </si>
  <si>
    <t>#K#0TNo problem at all! Just give me a minute.</t>
  </si>
  <si>
    <t>#K#0TAll right, here you go!</t>
  </si>
  <si>
    <t>#E_2#M_4</t>
  </si>
  <si>
    <t>#K#0TJust be careful with it, okay? We're
being super generous, but these things
are seriously tough to find.</t>
  </si>
  <si>
    <t xml:space="preserve">Received </t>
  </si>
  <si>
    <t>.</t>
  </si>
  <si>
    <t>#E[1]#M_9</t>
  </si>
  <si>
    <t>#K#0TWe really appreciate this.</t>
  </si>
  <si>
    <t>#K#0TDon't mention it! Always happy to help!</t>
  </si>
  <si>
    <t>#K#0TJust stop by and play with these cars
with us sometime, okay?</t>
  </si>
  <si>
    <t>#E_4#M_4</t>
  </si>
  <si>
    <t>#K#0THaha... (We really owe these guys
for giving us something so rare.)</t>
  </si>
  <si>
    <t>#E[3]#M_4</t>
  </si>
  <si>
    <t>#K#0T(Yeah. We can't let this go to waste!)</t>
  </si>
  <si>
    <t>#K#0TAll right. That should be all of the parts
we need to fix Mother's pocket watch.</t>
  </si>
  <si>
    <t>#E_2#M_4Now it's time to get it repaired! Let's
take all of this back to Jackass.</t>
  </si>
  <si>
    <t>#E_4#M[9]</t>
  </si>
  <si>
    <t>#K#0T(Haha. She's really fired up about this.)</t>
  </si>
  <si>
    <t>#K#0TWell, I think we've got all the parts
we need.</t>
  </si>
  <si>
    <t>#E_2We should take these back to Jackass.</t>
  </si>
  <si>
    <t>SB_KIZUNA_ELIOT_04</t>
  </si>
  <si>
    <t>AniEv6065</t>
  </si>
  <si>
    <t>AniEv6005</t>
  </si>
  <si>
    <t>AniEvWait</t>
  </si>
  <si>
    <t>KZ0204_1</t>
  </si>
  <si>
    <t>KZ0204_2</t>
  </si>
  <si>
    <t>KZ0204_3</t>
  </si>
  <si>
    <t>Elliot dragged Rean into the Reinford building...</t>
  </si>
  <si>
    <t>...and, after he borrowed a few things, Elliot dragged him
right back out again.</t>
  </si>
  <si>
    <t>#3KThis sort of looks like the same kind of
orbal guitar I used back at the festival.</t>
  </si>
  <si>
    <t>#E_[5]#M_0</t>
  </si>
  <si>
    <t>#KThat's because it is. Both that and the
keyboard were made by the Reinford
Company.</t>
  </si>
  <si>
    <t>#E_0#M_0They're display models, but they said we
could use them since playing them right
out here would make for good advertising.</t>
  </si>
  <si>
    <t>#E[1]#M_0...Should be all tuned up now.</t>
  </si>
  <si>
    <t>#E_2#M_0I've already got permission, too, so...shall
we get started?</t>
  </si>
  <si>
    <t>#E_4#M_0</t>
  </si>
  <si>
    <t>#3KGet started? Wait. You don't mean...</t>
  </si>
  <si>
    <t>#KI sure do. Let's play some music!</t>
  </si>
  <si>
    <t>#E_2#M_0Just you and me, putting on a concert in
the middle of the street!</t>
  </si>
  <si>
    <t>AniAttachEQU021</t>
  </si>
  <si>
    <t>5</t>
  </si>
  <si>
    <t>Despite the sudden start, the two played with gusto, their
focus entirely on both their instruments and the performance.</t>
  </si>
  <si>
    <t>A surprising number of Roer's residents had stopped to
listen and clap for them, too. All in all, it was a success.</t>
  </si>
  <si>
    <t>AniDetachEQU021</t>
  </si>
  <si>
    <t>#K#0TWhew... Th-That was something...</t>
  </si>
  <si>
    <t>#K#0TImpressive work, Rean.</t>
  </si>
  <si>
    <t>#E_8#M_0We were out of sync in a few spots, and
we missed a note or two here and there...</t>
  </si>
  <si>
    <t>#E[5]#M_0...but it was fun, wasn't it? It was for
me, at least.</t>
  </si>
  <si>
    <t>#K#0T...Haha. Yeah, it WAS fun.</t>
  </si>
  <si>
    <t>Just goes to show that music doesn't stop
at giving strength to the listeners.
The performers get some, too, I guess.</t>
  </si>
  <si>
    <t>#E_4#M_9I was every bit as happy there as I was
when we performed at the festival.</t>
  </si>
  <si>
    <t>#K#0TAhaha. I'm a little biased, but I'd say
playing yourself is even more fun than
listening, to be honest.</t>
  </si>
  <si>
    <t>#E[1]#M_0That's probably one of the reasons I just
can't seem to give music up.</t>
  </si>
  <si>
    <t>#K#0T...Thanks for inviting me to join you,
Elliot.</t>
  </si>
  <si>
    <t>#E_0#M_9This definitely helped cheer me up.</t>
  </si>
  <si>
    <t>#K#0TYou're very welcome!</t>
  </si>
  <si>
    <t>#E_8#M_0Heehee. We'll have to do this again
sometime if we can. With some time to
practice, hopefully.</t>
  </si>
  <si>
    <t>#E[5]#M_0Not just us, either. The whole class,
just like back at the festival!</t>
  </si>
  <si>
    <t>#E[5]#M_9</t>
  </si>
  <si>
    <t>#K#0TThat sounds great. I hope we get another
chance to do something like that.</t>
  </si>
  <si>
    <t>Their street concert complete, Rean and Elliot went back to
Reinford HQ to return their instruments with smiles of
elation on their faces.</t>
  </si>
  <si>
    <t>Your bond with Elliot strengthened!</t>
  </si>
  <si>
    <t>SB_KIZUNA_MACHIAS_04</t>
  </si>
  <si>
    <t>C_NPC301</t>
  </si>
  <si>
    <t>Harves</t>
  </si>
  <si>
    <t>C_NPC291</t>
  </si>
  <si>
    <t>Gregor</t>
  </si>
  <si>
    <t>O_E5800</t>
  </si>
  <si>
    <t>Remote-Controlled Car</t>
  </si>
  <si>
    <t>O_E5810</t>
  </si>
  <si>
    <t>O_E5820</t>
  </si>
  <si>
    <t>AniEv5735</t>
  </si>
  <si>
    <t>AniEvOdoroki</t>
  </si>
  <si>
    <t>#2PWhoa!</t>
  </si>
  <si>
    <t>What was that?</t>
  </si>
  <si>
    <t>#0TSorry about that, guys!</t>
  </si>
  <si>
    <t>#E_4#M_A</t>
  </si>
  <si>
    <t>#KHey, I recognize you two...</t>
  </si>
  <si>
    <t>#KYou guys came here for a field study one
time with your other classmates, right?</t>
  </si>
  <si>
    <t>#4KHit that nail on the head, but...</t>
  </si>
  <si>
    <t>#KMind explaining what those two tiny
cars are?</t>
  </si>
  <si>
    <t>#E[1]#M_0Actually, I think I remember seeing
them during our field study, too...</t>
  </si>
  <si>
    <t>#K#0TThese babies? They're a new kind of toy
that we're developing. We're calling them
orbal remote-controlled cars.</t>
  </si>
  <si>
    <t>#K#0T#FThey're basically little cars that run on
orbal power that you can drive around with
these radio frequency control devices.</t>
  </si>
  <si>
    <t>#E[5]#M_4With things settling down here in Roer,
we're off to test our new and improved
ones all around town!</t>
  </si>
  <si>
    <t>#K#0TThat's some impressive technology...</t>
  </si>
  <si>
    <t>#E_0#M_4You've replicated the look of the
Reinford Company's Luxe line of
vehicles very well, too.</t>
  </si>
  <si>
    <t>#4KOh, do you recognize them, Machias?</t>
  </si>
  <si>
    <t>#E_J#M_4</t>
  </si>
  <si>
    <t>#KWith the number of cars on the roads
of Heimdallr, you start to recognize
different models after a while.</t>
  </si>
  <si>
    <t>#E[1]#M_4So I eventually decided to start doing
some research into what each one had
to offer.</t>
  </si>
  <si>
    <t>#E_J#M_4The Luxe series was one of the ones that
I found myself particularly fond of, so
its name stuck in my mind.</t>
  </si>
  <si>
    <t>#KHaha. Now, there's a man with taste!</t>
  </si>
  <si>
    <t xml:space="preserve">#KIf you can appreciate the beauty of
these little babies, you're gonna
go far in life. </t>
  </si>
  <si>
    <t>#E_0#M_4Actually, you're just the kind of guy
who we'd like to give this thing a
little test run.</t>
  </si>
  <si>
    <t>#4KAre you serious?</t>
  </si>
  <si>
    <t>#KAs serious as we've ever been! We want
as many people playing with these things
as possible, right?</t>
  </si>
  <si>
    <t>#KOhhh, actually, it'd be great if you could
grab another friend, too!</t>
  </si>
  <si>
    <t>#E[5]#M_4Three people racing against each other
wouldn't just be awesome, but would also
provide us with some valuable data.</t>
  </si>
  <si>
    <t>#KWell, in that case, we'd be happy to
play with your cars for you.</t>
  </si>
  <si>
    <t>#E_0#M_0And I already know who our third will
be...though I'd hardly call him a friend.</t>
  </si>
  <si>
    <t>#4KWait. You're not thinking of...</t>
  </si>
  <si>
    <t>AniDetachEQU104</t>
  </si>
  <si>
    <t>#E[9]#M[0]</t>
  </si>
  <si>
    <t>#K(Yep. He was.)</t>
  </si>
  <si>
    <t>#1KOf all the things you could summon me
out of the blue for, a toy car race?</t>
  </si>
  <si>
    <t>#E_I#M_9Still, it's not as though I have anything
better to do. I accept your challenge.</t>
  </si>
  <si>
    <t>#KHah! Smile while you still can.</t>
  </si>
  <si>
    <t>#E_0#M_4I expect you to give this your all,
too, Rean.</t>
  </si>
  <si>
    <t>#E_8#M_9</t>
  </si>
  <si>
    <t>#K*sigh* Okay, if you insist.</t>
  </si>
  <si>
    <t>#4KWell, now that you know the controls...</t>
  </si>
  <si>
    <t>The course will take you from here, round
the front of the RF building, and to the
top of the steps over near F.</t>
  </si>
  <si>
    <t>#4KYou're going to have to chase after your
cars, though, since the orbal waves have
a limited range.</t>
  </si>
  <si>
    <t>#E_0#M_0Well, then, shall we get started?</t>
  </si>
  <si>
    <t>#E_0#M_A</t>
  </si>
  <si>
    <t>#4KTake your positions!</t>
  </si>
  <si>
    <t>#4KReady... Set... Go!</t>
  </si>
  <si>
    <t>run</t>
  </si>
  <si>
    <t>Their cars left the starting line, and the race of the
century began.</t>
  </si>
  <si>
    <t>The three of them chased furiously after their cars,
struggling to adjust to the unfamiliar controls.</t>
  </si>
  <si>
    <t>...And as they finally neared the finish line, Jusis and
Machias hit their competitive peak, each one desperate
to claim victory.</t>
  </si>
  <si>
    <t>#K#0TGaaah! Get the hell out of my way!</t>
  </si>
  <si>
    <t>#E_2#M_9</t>
  </si>
  <si>
    <t>#K#0THmph! Kneel before me, fool!</t>
  </si>
  <si>
    <t>#K#0TGuys, calm down a bit, or you're gonna--</t>
  </si>
  <si>
    <t>#E[C]#M_0...Oh.</t>
  </si>
  <si>
    <t>#K#0TWh-What?!</t>
  </si>
  <si>
    <t>#K#0TImpossible!</t>
  </si>
  <si>
    <t>We have our winner!</t>
  </si>
  <si>
    <t>In first place...Rean Schwarzer!</t>
  </si>
  <si>
    <t>#E[C]#M_9</t>
  </si>
  <si>
    <t>#3KS-Seriously...?</t>
  </si>
  <si>
    <t>#KIt was a neck-and-neck race, but once they
crashed their cars, Jusis and Machias didn't
stand a chance.</t>
  </si>
  <si>
    <t>#E_8#M_4Looks like you got a bit carried away at the
wheel there, fellas.</t>
  </si>
  <si>
    <t>#E[A]#M_0</t>
  </si>
  <si>
    <t>#3KUgh... That was careless of me.</t>
  </si>
  <si>
    <t>#3KThis is completely ridiculous...</t>
  </si>
  <si>
    <t>#KBut we got some fantastic data
thanks to you three!</t>
  </si>
  <si>
    <t>#KWe'll have to get this back to the lab
and start brainstorming improvements
right away!</t>
  </si>
  <si>
    <t>#E[5]#M_0Great work, you guys! Thanks!</t>
  </si>
  <si>
    <t>The race complete, Jusis went back to...whatever he was
doing, and the researchers skipped off gleefully to the
institute.</t>
  </si>
  <si>
    <t>#K#0TWhew... Didn't expect that would end up
being such a big thing.</t>
  </si>
  <si>
    <t>#K#0TI'm a little frustrated that I didn't
manage to come in first...</t>
  </si>
  <si>
    <t>#E_4#M_9...but if the whole thing cheered you up,
I'd say it was well worth doing.</t>
  </si>
  <si>
    <t>#K#0T...Thanks, Machias. That means a lot.</t>
  </si>
  <si>
    <t>#K#0THey, no need to make a big deal out of
it.</t>
  </si>
  <si>
    <t>#E_0#M_0On a more pragmatic note, I can't see
something like toy cars becoming very
successful during wartime.</t>
  </si>
  <si>
    <t>#E_0#M_4...Just another reason for us to fight
for peace, I suppose.</t>
  </si>
  <si>
    <t>#K#0TYeah. That's a fight I'm sure we'll win.</t>
  </si>
  <si>
    <t>#E[5]#M_9Besides, if these things ever make it to
market, we can have another race.</t>
  </si>
  <si>
    <t>#K#0THaha. Sounds good to me... Next time,
I'm taking Jusis down!</t>
  </si>
  <si>
    <t>#K#0T...*sigh*...</t>
  </si>
  <si>
    <t>Your bond with Machias strengthened!</t>
  </si>
  <si>
    <t>SB_KIZUNA_EMMA_04</t>
  </si>
  <si>
    <t>#3KWhat a strange sensation...</t>
  </si>
  <si>
    <t>#3KThe idea of a moving staircase is
incredible, isn't it?</t>
  </si>
  <si>
    <t>#4KHaha. True enough.</t>
  </si>
  <si>
    <t>#4KThis isn't the only one on the continent,
either. Zeiss over in Liberl has 'em, too.</t>
  </si>
  <si>
    <t>#3KI wouldn't be surprised if they were
introduced into more cities here in
Erebonia.</t>
  </si>
  <si>
    <t>#4KWhat's that big structure over there?</t>
  </si>
  <si>
    <t>#E_J#M_9</t>
  </si>
  <si>
    <t>#4KAn orbal generator, apparently. They
provide the energy that this town and
its factories need to work.</t>
  </si>
  <si>
    <t>#E[1]#M_0I've heard they have plans to make
more of them, too.</t>
  </si>
  <si>
    <t>#E_0#M_0Or, at least, they HAD plans. I'm guessing
they've been put on hold until the Reinford
Company is fully reorganized again.</t>
  </si>
  <si>
    <t>#4KIt's amazing that technology like this
actually exists...</t>
  </si>
  <si>
    <t>#E[1]#M_9...It's like magic, in a way.</t>
  </si>
  <si>
    <t>Rean continued to show Emma around the city, focusing
primarily on the things one couldn't find anywhere else.</t>
  </si>
  <si>
    <t>Eventually, their tour came to an end, and they decided
to stop for a rest.</t>
  </si>
  <si>
    <t>#K#0TWhew... There's so much to take in here
that my head's still spinning.</t>
  </si>
  <si>
    <t>#E_8#M_0Every time I thought I'd seen all there
was to see, you led me to something else
that was even more incredible.</t>
  </si>
  <si>
    <t>#K#0THaha. That's the same way I felt the
first time I was here.</t>
  </si>
  <si>
    <t>#E[1]#M_9It gets even more incredible when you
realize that in a few decades, places
that look like this could be the norm.</t>
  </si>
  <si>
    <t>#K#0TYou may be right. Especially with the
way technology is always advancing...</t>
  </si>
  <si>
    <t>#K#0TIt reminds me of something I read in a
book once.</t>
  </si>
  <si>
    <t>#E_I#M_AIt said, 'Technology that is beyond
the comprehension of the observer is
indistinguishable from magic.'</t>
  </si>
  <si>
    <t>#K#0THmm... That's one way to look at it, sure.</t>
  </si>
  <si>
    <t>#K#0TBut if that IS the case, where does it
leave witches like me?</t>
  </si>
  <si>
    <t>#E[9]#M_AIf people develop new technology, it's
embraced with open arms, but our equally
convenient magic is feared as heretical.</t>
  </si>
  <si>
    <t>#E[1]#M_AThat's why we're forced to live in the
shadows, hiding both our existence and our
powers away from the people.</t>
  </si>
  <si>
    <t>#E_E#M_AIs that the only reason we exist?
To fulfill duties that nobody even knows
about while the world leaves us behind?</t>
  </si>
  <si>
    <t>#K#0T...Sorry, Emma. I never realized you felt
that way.</t>
  </si>
  <si>
    <t>#K#0TN-No, not at all. I'm the one who should
be sorry. I didn't mean to ramble at you
like this...</t>
  </si>
  <si>
    <t>You're shouldering a far heavier burden
than I am right now. Another person's
worries are the last thing you need.</t>
  </si>
  <si>
    <t>#E_8#M_AEven more so when my duty as a witch is
to support you.</t>
  </si>
  <si>
    <t>#E_E#M_AI'm sure Grandmother and Celine would be
very annoyed at me right now...</t>
  </si>
  <si>
    <t>#K#0TYou don't have anything to be sorry for.</t>
  </si>
  <si>
    <t>#E_0#M_9And honestly, all of your concerns make
sense to me.</t>
  </si>
  <si>
    <t>I don't think anyone exists just to
fulfill some arbitrary set of duties,
especially you.</t>
  </si>
  <si>
    <t>#K#0TYou really think so?</t>
  </si>
  <si>
    <t>#K#0TSure, you're a witch, but that doesn't
have to define who you are as a person.</t>
  </si>
  <si>
    <t>#E_0#M_0To us, you're Emma, our class president
and our friend...who also just so happens
to be a witch.</t>
  </si>
  <si>
    <t>#E[1]#M_9Nobody gets to pick how they're born,
but everyone deserves to choose how they
want to live their life.</t>
  </si>
  <si>
    <t>#K#0TI...suppose you're right...</t>
  </si>
  <si>
    <t>#K#0TSo don't let being a witch force you into
dedicating your life to fulfilling your
duties or whatever.</t>
  </si>
  <si>
    <t>#E[1]#M_9Focus on finding something that YOU want
to do. We're all here to help you do that.
You know that, right?</t>
  </si>
  <si>
    <t>#E_0#M_9You're not alone. I don't think anyone
else in our class has figured out exactly
how to live their life, either.</t>
  </si>
  <si>
    <t>#K#0TWhen you put it that way...</t>
  </si>
  <si>
    <t>#K#0THeehee... There's no 'supposing' about it,
is there? You're right. Thank you, Rean.</t>
  </si>
  <si>
    <t>#E[1]#M_4It might not be easy to find something
I want to do for myself...</t>
  </si>
  <si>
    <t>#E_4#M_4...but maybe it's time that I start
thinking long and hard about it.</t>
  </si>
  <si>
    <t>#E[5]#M_4If I run into any difficulties, though,
you'll be the first person I come to for
support.</t>
  </si>
  <si>
    <t>#K#0TWhenever you need it, I'll be there.</t>
  </si>
  <si>
    <t>Your bond with Emma strengthened!</t>
  </si>
  <si>
    <t>SB_KIZUNA_FIE_04A</t>
  </si>
  <si>
    <t>C_PLY007_C10</t>
  </si>
  <si>
    <t>Fie</t>
  </si>
  <si>
    <t>C_NPC504_C06</t>
  </si>
  <si>
    <t>Kitten</t>
  </si>
  <si>
    <t>C_NPC504_C01</t>
  </si>
  <si>
    <t>Cat</t>
  </si>
  <si>
    <t>C_NPC377</t>
  </si>
  <si>
    <t>Sister Seu</t>
  </si>
  <si>
    <t>AniEv8405</t>
  </si>
  <si>
    <t>AniEv8405b</t>
  </si>
  <si>
    <t>back2_point</t>
  </si>
  <si>
    <t>The kitten being a stray, they assumed that finding his
mother wasn't going to be an easy task...and they were
completely right.</t>
  </si>
  <si>
    <t>Rean and Fie asked everyone they could, even Celine,
and searched for the missing mother cat with every fiber
of their being.</t>
  </si>
  <si>
    <t>In the end...</t>
  </si>
  <si>
    <t>#1KOver there!</t>
  </si>
  <si>
    <t>Myaaa. ♪</t>
  </si>
  <si>
    <t>Fumyaaa!</t>
  </si>
  <si>
    <t>Meooow!</t>
  </si>
  <si>
    <t>#3KHaha. Looks like we've found our mother!</t>
  </si>
  <si>
    <t>#4KYep.</t>
  </si>
  <si>
    <t>#E_4#M_9Even without knowing what they're saying,
it's obvious that they're family.</t>
  </si>
  <si>
    <t>Mew, mew. ㈱</t>
  </si>
  <si>
    <t>#1PMeooow.</t>
  </si>
  <si>
    <t>#3KI'm just glad we were able to reunite
these two.</t>
  </si>
  <si>
    <t>#4KMe, too...</t>
  </si>
  <si>
    <t>#E[1]#M_9His mother must've been looking for him
all this time.</t>
  </si>
  <si>
    <t>#E_0#M_9Nice to know his family didn't abandon
him after all.</t>
  </si>
  <si>
    <t>#3KFie...</t>
  </si>
  <si>
    <t>#K#0T...Carrying him around reminded me of
something that happened the day the boss
died.</t>
  </si>
  <si>
    <t>#E_I#M_0Just before he fell in battle, too.</t>
  </si>
  <si>
    <t>#K#0TWhat happened?</t>
  </si>
  <si>
    <t>#K#0T...We wanted to watch the battle
between him and the Red Constellation's
leader, so we'd set up camp nearby.</t>
  </si>
  <si>
    <t>#E_0#M_0All of a sudden, a jaeger wandered into
our camp. A girl about my age.</t>
  </si>
  <si>
    <t>#K#0TAnother jaeger that young?</t>
  </si>
  <si>
    <t>#K#0TMaybe a year older than me. I don't know.</t>
  </si>
  <si>
    <t>#E[1]#M_0She'd come from the Red Constellation's
camp on the other side of the battlefield.</t>
  </si>
  <si>
    <t>#E_0#M_0All because she was chasing a stray cat.</t>
  </si>
  <si>
    <t>#K#0THold on. She wandered into an enemy
camp just before a battle? That seems like
an incredibly bad idea. What happened?</t>
  </si>
  <si>
    <t>#K#0TOh, we didn't attack her or anything.</t>
  </si>
  <si>
    <t>They weren't exactly in the mood to start
anything with us at that point, either.</t>
  </si>
  <si>
    <t>#E_0#M_9So the two of us just talked while she
played with the cat.</t>
  </si>
  <si>
    <t>#K#0TWow... I can hardly imagine having a
casual conversation with an enemy just
before your leaders fight to the death...</t>
  </si>
  <si>
    <t>#E_J#M_0It's also kind of depressing to think
that there are other jaegers your age out
there, too...</t>
  </si>
  <si>
    <t>#K#0TI guess... We're not exactly rare.</t>
  </si>
  <si>
    <t>#E_E#M_0But she was really strong. Strong enough
to lead a whole battalion in their corps.</t>
  </si>
  <si>
    <t>It was like she lived to be out on the
battlefield and killing. Loved fighting
as much as anyone I've ever seen.</t>
  </si>
  <si>
    <t>#E_2#M_0She was more man-eating tiger than girl.</t>
  </si>
  <si>
    <t>#K#0TSounds like the two of you are total
opposites.</t>
  </si>
  <si>
    <t>#E_8#M_0People tend to paint all jaegers with the
same brush, but the more I talk to you, the
more I realize how different they all are.</t>
  </si>
  <si>
    <t>#K#0TI wonder what she's doing now...</t>
  </si>
  <si>
    <t>#E_E#M_0...I bet she's okay, though. She was
strong. Strong enough that she'd be fine
even if her family left her behind.</t>
  </si>
  <si>
    <t>That's another way we're different...</t>
  </si>
  <si>
    <t>#E[9]#M_0Unlike her, as soon as my family left me,
I became a weak little girl who couldn't
do anything for herself.</t>
  </si>
  <si>
    <t>#K#0TThere's more to strength than just
proficiency in battle, you know.</t>
  </si>
  <si>
    <t>#E_0#M_9And even if there weren't, you've become
a much better fighter since you joined
Class VII.</t>
  </si>
  <si>
    <t>I've definitely seen big improvements
since our first battle as a class.</t>
  </si>
  <si>
    <t>#K#0TMaybe you're right.</t>
  </si>
  <si>
    <t>#E_4#M_4If I am, though, it's because all of you
have been there to support me. There's no
question about that.</t>
  </si>
  <si>
    <t>#K#0THey, we all help each other improve and
get stronger, both on the battlefield
and off. You've helped every one of us.</t>
  </si>
  <si>
    <t>#E[1]#M_0But we've all still got room to grow, and
at this rate, we're going to need to do as
much growing as we can.</t>
  </si>
  <si>
    <t>#K#0TYeah...?</t>
  </si>
  <si>
    <t>#E[1]#M_0...Well, you've got a point.</t>
  </si>
  <si>
    <t>#E_0#M_4But together, we'll get strong enough to
get through all this... I know we will.</t>
  </si>
  <si>
    <t>Their conversation at an end, they watched the two cats
scurry off into the distance.</t>
  </si>
  <si>
    <t>Your bond with Fie strengthened!</t>
  </si>
  <si>
    <t>SB_KIZUNA_ELIOT_04_B</t>
  </si>
  <si>
    <t>SB_KIZUNA_MACHIAS_04_B</t>
  </si>
  <si>
    <t>SB_KIZUNA_EMMA_04_B</t>
  </si>
  <si>
    <t>SB_KIZUNA_GAIUS_04_B</t>
  </si>
  <si>
    <t>SB_KIZUNA_FIE_04_B</t>
  </si>
  <si>
    <t>SB_KIZUNA_MILLIUM_04_B</t>
  </si>
  <si>
    <t>SB_04_ANTONE</t>
  </si>
  <si>
    <t>I_SVIS207</t>
  </si>
  <si>
    <t>I_SVIS208</t>
  </si>
  <si>
    <t>I_SVIS209</t>
  </si>
  <si>
    <t>AniEvSitRyoteGyu</t>
  </si>
  <si>
    <t>AniEvSitHitei</t>
  </si>
  <si>
    <t>AniEvSitTeburi</t>
  </si>
  <si>
    <t>AniEvSitSian</t>
  </si>
  <si>
    <t>I'm starting to feel like it's never
going to get through to you no matter
HOW many times I explain it...</t>
  </si>
  <si>
    <t>Hmm... You know, now that I think of it,
I think this is that purple-haired maid's
hometown.</t>
  </si>
  <si>
    <t>I saw her walking into the Reinford
building the other day, and she's just
as dreamy as she ever was! ㈱</t>
  </si>
  <si>
    <t>Oh? Is that your girlfriend or something?</t>
  </si>
  <si>
    <t>#5SO-Of course not!</t>
  </si>
  <si>
    <t>I've never even held hands with her!
Or stared deeply into her eyes! Or even
asked her her name!</t>
  </si>
  <si>
    <t>...Ah, so she's a total stranger. Right.</t>
  </si>
  <si>
    <t>But she served me some amazing food
while wearing an apron back in Trista!</t>
  </si>
  <si>
    <t>#E[5]#M_4And the way she smiled when she handed it
to me... She's my goddess. I just know it!</t>
  </si>
  <si>
    <t>#E_0#M[A]</t>
  </si>
  <si>
    <t>(...Huh? My head feels so weird all of
a sudden...)</t>
  </si>
  <si>
    <t>*sigh* Now I'm depressing myself again...</t>
  </si>
  <si>
    <t>What do I DO, Ricky? How am I supposed
to contain all of this overflowing passion?</t>
  </si>
  <si>
    <t>...</t>
  </si>
  <si>
    <t>I know! Maybe I'll rekindle my old dream
of becoming a poet! Not only would it
impress her, but she'd be my inspiration!</t>
  </si>
  <si>
    <t>Winter's frost thaws, and the sounds of
paradise fill the air... ㈱ Yeah, there
we go! I'm a natural at this!</t>
  </si>
  <si>
    <t>ET_SB_04_ANTONE_WAI</t>
  </si>
  <si>
    <t>#0T#4C#4CThis morning, Anton just blurted out
that he wanted to become a street 
performing poet, whatever that is.</t>
  </si>
  <si>
    <t>#0T#2C#2CAaaaand, there's another day
of my life completely wasted.</t>
  </si>
  <si>
    <t>#0T#4C#4CHaha, it's actually pretty funny seeing
him go from being on top of the world
to crushed under the weight of it.</t>
  </si>
  <si>
    <t>#0T#2C#2CIf you were a real friend, you'd be
suffering together with me.</t>
  </si>
  <si>
    <t>#0T#2C#2CI... I hope the two of you find happiness
together.</t>
  </si>
  <si>
    <t>#0T#4C#4CI'll get going, then. I'll see
you at Heimdallr's airport.</t>
  </si>
  <si>
    <t>*sigh*</t>
  </si>
  <si>
    <t>Sorry, but I think that maid's too refined
to be affected by any poems that come
from YOUR head.</t>
  </si>
  <si>
    <t>Wha...?</t>
  </si>
  <si>
    <t>#6SR-Ricky?! D-Did your memories come back?!</t>
  </si>
  <si>
    <t>H-Hey! No hugging allowed!</t>
  </si>
  <si>
    <t>ET_SB_04_ANTONE_WAI</t>
  </si>
  <si>
    <t>TU_03_FREEPOINT</t>
  </si>
  <si>
    <t>Received bonding points.</t>
  </si>
  <si>
    <t>For the duration of this stopover day, Roer's town map
can be accessed by pressing the □ button.</t>
  </si>
  <si>
    <t>ST_TO_T3510</t>
  </si>
  <si>
    <t>#K#0TI...really don't think going inside is a
good idea. Everyone inside kind of knows
who I am. They'll spot us immediately.</t>
  </si>
  <si>
    <t>#K#0TWell, yeah, when you put it that way...
It's frustrating not to be able to do
anything, though.</t>
  </si>
  <si>
    <t>#K#0TIt is, but that's just the way things are
right now. We'll have to try to help some
other way for the time being.</t>
  </si>
  <si>
    <t>ST_TO_R0400</t>
  </si>
  <si>
    <t>#K#0TBetter stay away from the highways
for now. I need to focus on resting up.</t>
  </si>
  <si>
    <t>#K#0TWe managed to get into the city.
We can't turn back now.</t>
  </si>
  <si>
    <t>#K#0TAgreed. Let's see what information
we can gather.</t>
  </si>
  <si>
    <t>ST_TO_R0410</t>
  </si>
  <si>
    <t>#K#0TThis way leads onto the Nortia Highway,
which connects the city to the Schwarz
Drache Barrier.</t>
  </si>
  <si>
    <t>#K#0TThat's right... We better not go any
farther for now, in that case.</t>
  </si>
  <si>
    <t>ST_TO_R0420</t>
  </si>
  <si>
    <t>#K#0TWait. We don't need to go to the
Sachsen Iron Mine now, do we?</t>
  </si>
  <si>
    <t>#K#0TRight. I'm worried about the situation
over there, too, but we should keep our
focus on the city itself for now.</t>
  </si>
  <si>
    <t>_LP_door05</t>
  </si>
  <si>
    <t>fill</t>
  </si>
  <si>
    <t>_LP_elev01</t>
  </si>
  <si>
    <t>_LP_elev02</t>
  </si>
  <si>
    <t>_TK_zink</t>
  </si>
  <si>
    <t>_TK_dove01</t>
  </si>
  <si>
    <t>_TK_dove02</t>
  </si>
  <si>
    <t>_TK_dove03</t>
  </si>
  <si>
    <t>_TK_dove04</t>
  </si>
  <si>
    <t>_TK_dove05</t>
  </si>
  <si>
    <t>_TK_andore</t>
  </si>
  <si>
    <t>_EV_03_11_01</t>
  </si>
  <si>
    <t>_EV_03_12_00</t>
  </si>
  <si>
    <t>_EV_03_13_00</t>
  </si>
  <si>
    <t>_EV_03_14_00</t>
  </si>
  <si>
    <t>_EV_03_19_02</t>
  </si>
  <si>
    <t>_EV_Save_Menu</t>
  </si>
  <si>
    <t>_EV_03_21_03</t>
  </si>
  <si>
    <t>_QS_2404_02_A</t>
  </si>
  <si>
    <t>_SB_KIZUNA_ELIOT_04</t>
  </si>
  <si>
    <t>_SB_KIZUNA_MACHIAS_04</t>
  </si>
  <si>
    <t>_SB_KIZUNA_EMMA_04</t>
  </si>
  <si>
    <t>_SB_KIZUNA_FIE_04A</t>
  </si>
  <si>
    <t>_SB_04_ANTONE</t>
  </si>
  <si>
    <t>_TU_03_FREEPOINT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</si>
</sst>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97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FF0000"/>
      </patternFill>
    </fill>
    <fill>
      <patternFill patternType="solid">
        <fgColor rgb="FFFF9173"/>
      </patternFill>
    </fill>
    <fill>
      <patternFill patternType="solid">
        <fgColor rgb="FFFF8F73"/>
      </patternFill>
    </fill>
    <fill>
      <patternFill patternType="solid">
        <fgColor rgb="FFFF9473"/>
      </patternFill>
    </fill>
    <fill>
      <patternFill patternType="solid">
        <fgColor rgb="FFFFDC73"/>
      </patternFill>
    </fill>
    <fill>
      <patternFill patternType="solid">
        <fgColor rgb="FFFFE573"/>
      </patternFill>
    </fill>
    <fill>
      <patternFill patternType="solid">
        <fgColor rgb="FFFF7A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E8FF73"/>
      </patternFill>
    </fill>
    <fill>
      <patternFill patternType="solid">
        <fgColor rgb="FFFFBE73"/>
      </patternFill>
    </fill>
    <fill>
      <patternFill patternType="solid">
        <fgColor rgb="FFB7FF73"/>
      </patternFill>
    </fill>
    <fill>
      <patternFill patternType="solid">
        <fgColor rgb="FFFAFF73"/>
      </patternFill>
    </fill>
    <fill>
      <patternFill patternType="solid">
        <fgColor rgb="FFFFA273"/>
      </patternFill>
    </fill>
    <fill>
      <patternFill patternType="solid">
        <fgColor rgb="FFFFA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FFEA73"/>
      </patternFill>
    </fill>
    <fill>
      <patternFill patternType="solid">
        <fgColor rgb="FFFF9873"/>
      </patternFill>
    </fill>
    <fill>
      <patternFill patternType="solid">
        <fgColor rgb="FFFFB073"/>
      </patternFill>
    </fill>
    <fill>
      <patternFill patternType="solid">
        <fgColor rgb="FFFF9673"/>
      </patternFill>
    </fill>
    <fill>
      <patternFill patternType="solid">
        <fgColor rgb="FFBBFF73"/>
      </patternFill>
    </fill>
    <fill>
      <patternFill patternType="solid">
        <fgColor rgb="FFFFA9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B973"/>
      </patternFill>
    </fill>
    <fill>
      <patternFill patternType="solid">
        <fgColor rgb="FF94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FF73"/>
      </patternFill>
    </fill>
    <fill>
      <patternFill patternType="solid">
        <fgColor rgb="FFC0FF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6FF73"/>
      </patternFill>
    </fill>
    <fill>
      <patternFill patternType="solid">
        <fgColor rgb="FFFFB773"/>
      </patternFill>
    </fill>
    <fill>
      <patternFill patternType="solid">
        <fgColor rgb="FFAB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F873"/>
      </patternFill>
    </fill>
    <fill>
      <patternFill patternType="solid">
        <fgColor rgb="FFFDFF73"/>
      </patternFill>
    </fill>
    <fill>
      <patternFill patternType="solid">
        <fgColor rgb="FFFFFD73"/>
      </patternFill>
    </fill>
    <fill>
      <patternFill patternType="solid">
        <fgColor rgb="FFFFEF73"/>
      </patternFill>
    </fill>
    <fill>
      <patternFill patternType="solid">
        <fgColor rgb="FFFFF173"/>
      </patternFill>
    </fill>
    <fill>
      <patternFill patternType="solid">
        <fgColor rgb="FFFF9B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C7FF73"/>
      </patternFill>
    </fill>
    <fill>
      <patternFill patternType="solid">
        <fgColor rgb="FFD0FF73"/>
      </patternFill>
    </fill>
    <fill>
      <patternFill patternType="solid">
        <fgColor rgb="FF7CFF73"/>
      </patternFill>
    </fill>
    <fill>
      <patternFill patternType="solid">
        <fgColor rgb="FFA2FF73"/>
      </patternFill>
    </fill>
    <fill>
      <patternFill patternType="solid">
        <fgColor rgb="FF98F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FFDA73"/>
      </patternFill>
    </fill>
    <fill>
      <patternFill patternType="solid">
        <fgColor rgb="FFFFC273"/>
      </patternFill>
    </fill>
    <fill>
      <patternFill patternType="solid">
        <fgColor rgb="FFFFC573"/>
      </patternFill>
    </fill>
    <fill>
      <patternFill patternType="solid">
        <fgColor rgb="FFFFEC73"/>
      </patternFill>
    </fill>
    <fill>
      <patternFill patternType="solid">
        <fgColor rgb="FFFFA473"/>
      </patternFill>
    </fill>
    <fill>
      <patternFill patternType="solid">
        <fgColor rgb="FFD5FF73"/>
      </patternFill>
    </fill>
    <fill>
      <patternFill patternType="solid">
        <fgColor rgb="FFEFFF73"/>
      </patternFill>
    </fill>
    <fill>
      <patternFill patternType="solid">
        <fgColor rgb="FFFF7C73"/>
      </patternFill>
    </fill>
    <fill>
      <patternFill patternType="solid">
        <fgColor rgb="FFFFD373"/>
      </patternFill>
    </fill>
    <fill>
      <patternFill patternType="solid">
        <fgColor rgb="FF73FFDC"/>
      </patternFill>
    </fill>
    <fill>
      <patternFill patternType="solid">
        <fgColor rgb="FFFFBB73"/>
      </patternFill>
    </fill>
    <fill>
      <patternFill patternType="solid">
        <fgColor rgb="FF73FF94"/>
      </patternFill>
    </fill>
    <fill>
      <patternFill patternType="solid">
        <fgColor rgb="FF73FF9B"/>
      </patternFill>
    </fill>
    <fill>
      <patternFill patternType="solid">
        <fgColor rgb="FF73FFF6"/>
      </patternFill>
    </fill>
    <fill>
      <patternFill patternType="solid">
        <fgColor rgb="FF73FF8F"/>
      </patternFill>
    </fill>
    <fill>
      <patternFill patternType="solid">
        <fgColor rgb="FF73FF91"/>
      </patternFill>
    </fill>
    <fill>
      <patternFill patternType="solid">
        <fgColor rgb="FF73FF81"/>
      </patternFill>
    </fill>
    <fill>
      <patternFill patternType="solid">
        <fgColor rgb="FF73FFE1"/>
      </patternFill>
    </fill>
    <fill>
      <patternFill patternType="solid">
        <fgColor rgb="FF9DFF73"/>
      </patternFill>
    </fill>
    <fill>
      <patternFill patternType="solid">
        <fgColor rgb="FFF8FF73"/>
      </patternFill>
    </fill>
    <fill>
      <patternFill patternType="solid">
        <fgColor rgb="FF9FFF73"/>
      </patternFill>
    </fill>
    <fill>
      <patternFill patternType="solid">
        <fgColor rgb="FFEAFF73"/>
      </patternFill>
    </fill>
    <fill>
      <patternFill patternType="solid">
        <fgColor rgb="FFADFF73"/>
      </patternFill>
    </fill>
    <fill>
      <patternFill patternType="solid">
        <fgColor rgb="FF73FF86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0" xfId="0" applyFill="1" applyAlignment="1">
      <alignment horizontal="center" vertical="center" wrapText="1"/>
    </xf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  <xf numFmtId="0" fontId="0" fillId="83" borderId="2" xfId="0" applyFill="1" applyBorder="1"/>
    <xf numFmtId="0" fontId="0" fillId="84" borderId="2" xfId="0" applyFill="1" applyBorder="1"/>
    <xf numFmtId="0" fontId="0" fillId="85" borderId="2" xfId="0" applyFill="1" applyBorder="1"/>
    <xf numFmtId="0" fontId="0" fillId="86" borderId="2" xfId="0" applyFill="1" applyBorder="1"/>
    <xf numFmtId="0" fontId="0" fillId="87" borderId="2" xfId="0" applyFill="1" applyBorder="1"/>
    <xf numFmtId="0" fontId="0" fillId="88" borderId="2" xfId="0" applyFill="1" applyBorder="1"/>
    <xf numFmtId="0" fontId="0" fillId="89" borderId="2" xfId="0" applyFill="1" applyBorder="1"/>
    <xf numFmtId="0" fontId="0" fillId="90" borderId="2" xfId="0" applyFill="1" applyBorder="1"/>
    <xf numFmtId="0" fontId="0" fillId="91" borderId="2" xfId="0" applyFill="1" applyBorder="1"/>
    <xf numFmtId="0" fontId="0" fillId="92" borderId="2" xfId="0" applyFill="1" applyBorder="1"/>
    <xf numFmtId="0" fontId="0" fillId="93" borderId="2" xfId="0" applyFill="1" applyBorder="1"/>
    <xf numFmtId="0" fontId="0" fillId="94" borderId="2" xfId="0" applyFill="1" applyBorder="1"/>
    <xf numFmtId="0" fontId="0" fillId="95" borderId="2" xfId="0" applyFill="1" applyBorder="1"/>
    <xf numFmtId="0" fontId="0" fillId="9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U15951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3820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3824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3845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  <c r="C12" s="4" t="s">
        <v>7</v>
      </c>
      <c r="D12" s="10" t="s">
        <v>10</v>
      </c>
      <c r="E12" s="4" t="s">
        <v>5</v>
      </c>
      <c r="F12" s="4" t="s">
        <v>7</v>
      </c>
      <c r="G12" s="4" t="s">
        <v>11</v>
      </c>
      <c r="H12" s="10" t="s">
        <v>12</v>
      </c>
      <c r="I12" s="4" t="s">
        <v>7</v>
      </c>
      <c r="J12" s="4" t="s">
        <v>13</v>
      </c>
    </row>
    <row r="13">
      <c r="A13" t="n">
        <v>3848</v>
      </c>
      <c r="B13" s="9" t="n">
        <v>5</v>
      </c>
      <c r="C13" s="7" t="n">
        <v>28</v>
      </c>
      <c r="D13" s="10" t="s">
        <v>3</v>
      </c>
      <c r="E13" s="8" t="n">
        <v>162</v>
      </c>
      <c r="F13" s="7" t="n">
        <v>2</v>
      </c>
      <c r="G13" s="7" t="n">
        <v>12337</v>
      </c>
      <c r="H13" s="10" t="s">
        <v>3</v>
      </c>
      <c r="I13" s="7" t="n">
        <v>1</v>
      </c>
      <c r="J13" s="11" t="n">
        <f t="normal" ca="1">A19</f>
        <v>0</v>
      </c>
    </row>
    <row r="14">
      <c r="A14" t="s">
        <v>4</v>
      </c>
      <c r="B14" s="4" t="s">
        <v>5</v>
      </c>
      <c r="C14" s="4" t="s">
        <v>11</v>
      </c>
    </row>
    <row r="15">
      <c r="A15" t="n">
        <v>3859</v>
      </c>
      <c r="B15" s="12" t="n">
        <v>13</v>
      </c>
      <c r="C15" s="7" t="n">
        <v>6675</v>
      </c>
    </row>
    <row r="16">
      <c r="A16" t="s">
        <v>4</v>
      </c>
      <c r="B16" s="4" t="s">
        <v>5</v>
      </c>
      <c r="C16" s="4" t="s">
        <v>11</v>
      </c>
    </row>
    <row r="17" spans="1:10">
      <c r="A17" t="n">
        <v>3862</v>
      </c>
      <c r="B17" s="13" t="n">
        <v>12</v>
      </c>
      <c r="C17" s="7" t="n">
        <v>6674</v>
      </c>
    </row>
    <row r="18" spans="1:10">
      <c r="A18" t="s">
        <v>4</v>
      </c>
      <c r="B18" s="4" t="s">
        <v>5</v>
      </c>
      <c r="C18" s="4" t="s">
        <v>7</v>
      </c>
      <c r="D18" s="10" t="s">
        <v>10</v>
      </c>
      <c r="E18" s="4" t="s">
        <v>5</v>
      </c>
      <c r="F18" s="4" t="s">
        <v>7</v>
      </c>
      <c r="G18" s="4" t="s">
        <v>11</v>
      </c>
      <c r="H18" s="10" t="s">
        <v>12</v>
      </c>
      <c r="I18" s="4" t="s">
        <v>7</v>
      </c>
      <c r="J18" s="4" t="s">
        <v>13</v>
      </c>
    </row>
    <row r="19" spans="1:10">
      <c r="A19" t="n">
        <v>3865</v>
      </c>
      <c r="B19" s="9" t="n">
        <v>5</v>
      </c>
      <c r="C19" s="7" t="n">
        <v>28</v>
      </c>
      <c r="D19" s="10" t="s">
        <v>3</v>
      </c>
      <c r="E19" s="8" t="n">
        <v>162</v>
      </c>
      <c r="F19" s="7" t="n">
        <v>2</v>
      </c>
      <c r="G19" s="7" t="n">
        <v>12345</v>
      </c>
      <c r="H19" s="10" t="s">
        <v>3</v>
      </c>
      <c r="I19" s="7" t="n">
        <v>1</v>
      </c>
      <c r="J19" s="11" t="n">
        <f t="normal" ca="1">A23</f>
        <v>0</v>
      </c>
    </row>
    <row r="20" spans="1:10">
      <c r="A20" t="s">
        <v>4</v>
      </c>
      <c r="B20" s="4" t="s">
        <v>5</v>
      </c>
      <c r="C20" s="4" t="s">
        <v>11</v>
      </c>
    </row>
    <row r="21" spans="1:10">
      <c r="A21" t="n">
        <v>3876</v>
      </c>
      <c r="B21" s="13" t="n">
        <v>12</v>
      </c>
      <c r="C21" s="7" t="n">
        <v>9720</v>
      </c>
    </row>
    <row r="22" spans="1:10">
      <c r="A22" t="s">
        <v>4</v>
      </c>
      <c r="B22" s="4" t="s">
        <v>5</v>
      </c>
    </row>
    <row r="23" spans="1:10">
      <c r="A23" t="n">
        <v>3879</v>
      </c>
      <c r="B23" s="5" t="n">
        <v>1</v>
      </c>
    </row>
    <row r="24" spans="1:10" s="3" customFormat="1" customHeight="0">
      <c r="A24" s="3" t="s">
        <v>2</v>
      </c>
      <c r="B24" s="3" t="s">
        <v>14</v>
      </c>
    </row>
    <row r="25" spans="1:10">
      <c r="A25" t="s">
        <v>4</v>
      </c>
      <c r="B25" s="4" t="s">
        <v>5</v>
      </c>
      <c r="C25" s="4" t="s">
        <v>7</v>
      </c>
      <c r="D25" s="4" t="s">
        <v>7</v>
      </c>
      <c r="E25" s="4" t="s">
        <v>7</v>
      </c>
      <c r="F25" s="4" t="s">
        <v>7</v>
      </c>
    </row>
    <row r="26" spans="1:10">
      <c r="A26" t="n">
        <v>3880</v>
      </c>
      <c r="B26" s="14" t="n">
        <v>14</v>
      </c>
      <c r="C26" s="7" t="n">
        <v>8</v>
      </c>
      <c r="D26" s="7" t="n">
        <v>0</v>
      </c>
      <c r="E26" s="7" t="n">
        <v>0</v>
      </c>
      <c r="F26" s="7" t="n">
        <v>0</v>
      </c>
    </row>
    <row r="27" spans="1:10">
      <c r="A27" t="s">
        <v>4</v>
      </c>
      <c r="B27" s="4" t="s">
        <v>5</v>
      </c>
      <c r="C27" s="4" t="s">
        <v>7</v>
      </c>
      <c r="D27" s="4" t="s">
        <v>11</v>
      </c>
    </row>
    <row r="28" spans="1:10">
      <c r="A28" t="n">
        <v>3885</v>
      </c>
      <c r="B28" s="15" t="n">
        <v>45</v>
      </c>
      <c r="C28" s="7" t="n">
        <v>18</v>
      </c>
      <c r="D28" s="7" t="n">
        <v>256</v>
      </c>
    </row>
    <row r="29" spans="1:10">
      <c r="A29" t="s">
        <v>4</v>
      </c>
      <c r="B29" s="4" t="s">
        <v>5</v>
      </c>
      <c r="C29" s="4" t="s">
        <v>7</v>
      </c>
      <c r="D29" s="4" t="s">
        <v>11</v>
      </c>
      <c r="E29" s="4" t="s">
        <v>7</v>
      </c>
      <c r="F29" s="4" t="s">
        <v>13</v>
      </c>
    </row>
    <row r="30" spans="1:10">
      <c r="A30" t="n">
        <v>3889</v>
      </c>
      <c r="B30" s="9" t="n">
        <v>5</v>
      </c>
      <c r="C30" s="7" t="n">
        <v>30</v>
      </c>
      <c r="D30" s="7" t="n">
        <v>6767</v>
      </c>
      <c r="E30" s="7" t="n">
        <v>1</v>
      </c>
      <c r="F30" s="11" t="n">
        <f t="normal" ca="1">A38</f>
        <v>0</v>
      </c>
    </row>
    <row r="31" spans="1:10">
      <c r="A31" t="s">
        <v>4</v>
      </c>
      <c r="B31" s="4" t="s">
        <v>5</v>
      </c>
      <c r="C31" s="4" t="s">
        <v>11</v>
      </c>
    </row>
    <row r="32" spans="1:10">
      <c r="A32" t="n">
        <v>3898</v>
      </c>
      <c r="B32" s="12" t="n">
        <v>13</v>
      </c>
      <c r="C32" s="7" t="n">
        <v>6767</v>
      </c>
    </row>
    <row r="33" spans="1:10">
      <c r="A33" t="s">
        <v>4</v>
      </c>
      <c r="B33" s="4" t="s">
        <v>5</v>
      </c>
      <c r="C33" s="4" t="s">
        <v>7</v>
      </c>
      <c r="D33" s="4" t="s">
        <v>11</v>
      </c>
      <c r="E33" s="4" t="s">
        <v>15</v>
      </c>
      <c r="F33" s="4" t="s">
        <v>11</v>
      </c>
      <c r="G33" s="4" t="s">
        <v>15</v>
      </c>
      <c r="H33" s="4" t="s">
        <v>7</v>
      </c>
    </row>
    <row r="34" spans="1:10">
      <c r="A34" t="n">
        <v>3901</v>
      </c>
      <c r="B34" s="16" t="n">
        <v>49</v>
      </c>
      <c r="C34" s="7" t="n">
        <v>4</v>
      </c>
      <c r="D34" s="7" t="n">
        <v>2</v>
      </c>
      <c r="E34" s="7" t="n">
        <v>1</v>
      </c>
      <c r="F34" s="7" t="n">
        <v>0</v>
      </c>
      <c r="G34" s="7" t="n">
        <v>0</v>
      </c>
      <c r="H34" s="7" t="n">
        <v>0</v>
      </c>
    </row>
    <row r="35" spans="1:10">
      <c r="A35" t="s">
        <v>4</v>
      </c>
      <c r="B35" s="4" t="s">
        <v>5</v>
      </c>
      <c r="C35" s="4" t="s">
        <v>13</v>
      </c>
    </row>
    <row r="36" spans="1:10">
      <c r="A36" t="n">
        <v>3916</v>
      </c>
      <c r="B36" s="17" t="n">
        <v>3</v>
      </c>
      <c r="C36" s="11" t="n">
        <f t="normal" ca="1">A52</f>
        <v>0</v>
      </c>
    </row>
    <row r="37" spans="1:10">
      <c r="A37" t="s">
        <v>4</v>
      </c>
      <c r="B37" s="4" t="s">
        <v>5</v>
      </c>
      <c r="C37" s="4" t="s">
        <v>7</v>
      </c>
      <c r="D37" s="4" t="s">
        <v>11</v>
      </c>
      <c r="E37" s="4" t="s">
        <v>15</v>
      </c>
      <c r="F37" s="4" t="s">
        <v>11</v>
      </c>
      <c r="G37" s="4" t="s">
        <v>16</v>
      </c>
      <c r="H37" s="4" t="s">
        <v>16</v>
      </c>
      <c r="I37" s="4" t="s">
        <v>11</v>
      </c>
      <c r="J37" s="4" t="s">
        <v>11</v>
      </c>
      <c r="K37" s="4" t="s">
        <v>16</v>
      </c>
      <c r="L37" s="4" t="s">
        <v>16</v>
      </c>
      <c r="M37" s="4" t="s">
        <v>16</v>
      </c>
      <c r="N37" s="4" t="s">
        <v>16</v>
      </c>
      <c r="O37" s="4" t="s">
        <v>8</v>
      </c>
    </row>
    <row r="38" spans="1:10">
      <c r="A38" t="n">
        <v>3921</v>
      </c>
      <c r="B38" s="18" t="n">
        <v>50</v>
      </c>
      <c r="C38" s="7" t="n">
        <v>0</v>
      </c>
      <c r="D38" s="7" t="n">
        <v>8143</v>
      </c>
      <c r="E38" s="7" t="n">
        <v>0.5</v>
      </c>
      <c r="F38" s="7" t="n">
        <v>1000</v>
      </c>
      <c r="G38" s="7" t="n">
        <v>0</v>
      </c>
      <c r="H38" s="7" t="n">
        <v>0</v>
      </c>
      <c r="I38" s="7" t="n">
        <v>1</v>
      </c>
      <c r="J38" s="7" t="n">
        <v>65533</v>
      </c>
      <c r="K38" s="7" t="n">
        <v>0</v>
      </c>
      <c r="L38" s="7" t="n">
        <v>0</v>
      </c>
      <c r="M38" s="7" t="n">
        <v>0</v>
      </c>
      <c r="N38" s="7" t="n">
        <v>0</v>
      </c>
      <c r="O38" s="7" t="s">
        <v>17</v>
      </c>
    </row>
    <row r="39" spans="1:10">
      <c r="A39" t="s">
        <v>4</v>
      </c>
      <c r="B39" s="4" t="s">
        <v>5</v>
      </c>
      <c r="C39" s="4" t="s">
        <v>7</v>
      </c>
      <c r="D39" s="4" t="s">
        <v>11</v>
      </c>
      <c r="E39" s="4" t="s">
        <v>15</v>
      </c>
      <c r="F39" s="4" t="s">
        <v>11</v>
      </c>
      <c r="G39" s="4" t="s">
        <v>16</v>
      </c>
      <c r="H39" s="4" t="s">
        <v>16</v>
      </c>
      <c r="I39" s="4" t="s">
        <v>11</v>
      </c>
      <c r="J39" s="4" t="s">
        <v>11</v>
      </c>
      <c r="K39" s="4" t="s">
        <v>16</v>
      </c>
      <c r="L39" s="4" t="s">
        <v>16</v>
      </c>
      <c r="M39" s="4" t="s">
        <v>16</v>
      </c>
      <c r="N39" s="4" t="s">
        <v>16</v>
      </c>
      <c r="O39" s="4" t="s">
        <v>8</v>
      </c>
    </row>
    <row r="40" spans="1:10">
      <c r="A40" t="n">
        <v>3962</v>
      </c>
      <c r="B40" s="18" t="n">
        <v>50</v>
      </c>
      <c r="C40" s="7" t="n">
        <v>0</v>
      </c>
      <c r="D40" s="7" t="n">
        <v>8144</v>
      </c>
      <c r="E40" s="7" t="n">
        <v>0.5</v>
      </c>
      <c r="F40" s="7" t="n">
        <v>1000</v>
      </c>
      <c r="G40" s="7" t="n">
        <v>0</v>
      </c>
      <c r="H40" s="7" t="n">
        <v>0</v>
      </c>
      <c r="I40" s="7" t="n">
        <v>1</v>
      </c>
      <c r="J40" s="7" t="n">
        <v>65533</v>
      </c>
      <c r="K40" s="7" t="n">
        <v>0</v>
      </c>
      <c r="L40" s="7" t="n">
        <v>0</v>
      </c>
      <c r="M40" s="7" t="n">
        <v>0</v>
      </c>
      <c r="N40" s="7" t="n">
        <v>0</v>
      </c>
      <c r="O40" s="7" t="s">
        <v>18</v>
      </c>
    </row>
    <row r="41" spans="1:10">
      <c r="A41" t="s">
        <v>4</v>
      </c>
      <c r="B41" s="4" t="s">
        <v>5</v>
      </c>
      <c r="C41" s="4" t="s">
        <v>7</v>
      </c>
      <c r="D41" s="4" t="s">
        <v>11</v>
      </c>
      <c r="E41" s="4" t="s">
        <v>15</v>
      </c>
      <c r="F41" s="4" t="s">
        <v>11</v>
      </c>
      <c r="G41" s="4" t="s">
        <v>16</v>
      </c>
      <c r="H41" s="4" t="s">
        <v>16</v>
      </c>
      <c r="I41" s="4" t="s">
        <v>11</v>
      </c>
      <c r="J41" s="4" t="s">
        <v>11</v>
      </c>
      <c r="K41" s="4" t="s">
        <v>16</v>
      </c>
      <c r="L41" s="4" t="s">
        <v>16</v>
      </c>
      <c r="M41" s="4" t="s">
        <v>16</v>
      </c>
      <c r="N41" s="4" t="s">
        <v>16</v>
      </c>
      <c r="O41" s="4" t="s">
        <v>8</v>
      </c>
    </row>
    <row r="42" spans="1:10">
      <c r="A42" t="n">
        <v>4010</v>
      </c>
      <c r="B42" s="18" t="n">
        <v>50</v>
      </c>
      <c r="C42" s="7" t="n">
        <v>0</v>
      </c>
      <c r="D42" s="7" t="n">
        <v>8144</v>
      </c>
      <c r="E42" s="7" t="n">
        <v>0.449999988079071</v>
      </c>
      <c r="F42" s="7" t="n">
        <v>1000</v>
      </c>
      <c r="G42" s="7" t="n">
        <v>0</v>
      </c>
      <c r="H42" s="7" t="n">
        <v>0</v>
      </c>
      <c r="I42" s="7" t="n">
        <v>1</v>
      </c>
      <c r="J42" s="7" t="n">
        <v>65533</v>
      </c>
      <c r="K42" s="7" t="n">
        <v>0</v>
      </c>
      <c r="L42" s="7" t="n">
        <v>0</v>
      </c>
      <c r="M42" s="7" t="n">
        <v>0</v>
      </c>
      <c r="N42" s="7" t="n">
        <v>0</v>
      </c>
      <c r="O42" s="7" t="s">
        <v>19</v>
      </c>
    </row>
    <row r="43" spans="1:10">
      <c r="A43" t="s">
        <v>4</v>
      </c>
      <c r="B43" s="4" t="s">
        <v>5</v>
      </c>
      <c r="C43" s="4" t="s">
        <v>7</v>
      </c>
      <c r="D43" s="4" t="s">
        <v>11</v>
      </c>
      <c r="E43" s="4" t="s">
        <v>15</v>
      </c>
      <c r="F43" s="4" t="s">
        <v>11</v>
      </c>
      <c r="G43" s="4" t="s">
        <v>16</v>
      </c>
      <c r="H43" s="4" t="s">
        <v>16</v>
      </c>
      <c r="I43" s="4" t="s">
        <v>11</v>
      </c>
      <c r="J43" s="4" t="s">
        <v>11</v>
      </c>
      <c r="K43" s="4" t="s">
        <v>16</v>
      </c>
      <c r="L43" s="4" t="s">
        <v>16</v>
      </c>
      <c r="M43" s="4" t="s">
        <v>16</v>
      </c>
      <c r="N43" s="4" t="s">
        <v>16</v>
      </c>
      <c r="O43" s="4" t="s">
        <v>8</v>
      </c>
    </row>
    <row r="44" spans="1:10">
      <c r="A44" t="n">
        <v>4059</v>
      </c>
      <c r="B44" s="18" t="n">
        <v>50</v>
      </c>
      <c r="C44" s="7" t="n">
        <v>0</v>
      </c>
      <c r="D44" s="7" t="n">
        <v>8144</v>
      </c>
      <c r="E44" s="7" t="n">
        <v>0.400000005960464</v>
      </c>
      <c r="F44" s="7" t="n">
        <v>1000</v>
      </c>
      <c r="G44" s="7" t="n">
        <v>0</v>
      </c>
      <c r="H44" s="7" t="n">
        <v>0</v>
      </c>
      <c r="I44" s="7" t="n">
        <v>1</v>
      </c>
      <c r="J44" s="7" t="n">
        <v>65533</v>
      </c>
      <c r="K44" s="7" t="n">
        <v>0</v>
      </c>
      <c r="L44" s="7" t="n">
        <v>0</v>
      </c>
      <c r="M44" s="7" t="n">
        <v>0</v>
      </c>
      <c r="N44" s="7" t="n">
        <v>0</v>
      </c>
      <c r="O44" s="7" t="s">
        <v>20</v>
      </c>
    </row>
    <row r="45" spans="1:10">
      <c r="A45" t="s">
        <v>4</v>
      </c>
      <c r="B45" s="4" t="s">
        <v>5</v>
      </c>
      <c r="C45" s="4" t="s">
        <v>7</v>
      </c>
      <c r="D45" s="4" t="s">
        <v>11</v>
      </c>
      <c r="E45" s="4" t="s">
        <v>15</v>
      </c>
      <c r="F45" s="4" t="s">
        <v>11</v>
      </c>
      <c r="G45" s="4" t="s">
        <v>16</v>
      </c>
      <c r="H45" s="4" t="s">
        <v>16</v>
      </c>
      <c r="I45" s="4" t="s">
        <v>11</v>
      </c>
      <c r="J45" s="4" t="s">
        <v>11</v>
      </c>
      <c r="K45" s="4" t="s">
        <v>16</v>
      </c>
      <c r="L45" s="4" t="s">
        <v>16</v>
      </c>
      <c r="M45" s="4" t="s">
        <v>16</v>
      </c>
      <c r="N45" s="4" t="s">
        <v>16</v>
      </c>
      <c r="O45" s="4" t="s">
        <v>8</v>
      </c>
    </row>
    <row r="46" spans="1:10">
      <c r="A46" t="n">
        <v>4108</v>
      </c>
      <c r="B46" s="18" t="n">
        <v>50</v>
      </c>
      <c r="C46" s="7" t="n">
        <v>0</v>
      </c>
      <c r="D46" s="7" t="n">
        <v>8147</v>
      </c>
      <c r="E46" s="7" t="n">
        <v>0.699999988079071</v>
      </c>
      <c r="F46" s="7" t="n">
        <v>1000</v>
      </c>
      <c r="G46" s="7" t="n">
        <v>0</v>
      </c>
      <c r="H46" s="7" t="n">
        <v>0</v>
      </c>
      <c r="I46" s="7" t="n">
        <v>1</v>
      </c>
      <c r="J46" s="7" t="n">
        <v>65533</v>
      </c>
      <c r="K46" s="7" t="n">
        <v>0</v>
      </c>
      <c r="L46" s="7" t="n">
        <v>0</v>
      </c>
      <c r="M46" s="7" t="n">
        <v>0</v>
      </c>
      <c r="N46" s="7" t="n">
        <v>0</v>
      </c>
      <c r="O46" s="7" t="s">
        <v>21</v>
      </c>
    </row>
    <row r="47" spans="1:10">
      <c r="A47" t="s">
        <v>4</v>
      </c>
      <c r="B47" s="4" t="s">
        <v>5</v>
      </c>
      <c r="C47" s="4" t="s">
        <v>7</v>
      </c>
      <c r="D47" s="4" t="s">
        <v>11</v>
      </c>
      <c r="E47" s="4" t="s">
        <v>15</v>
      </c>
      <c r="F47" s="4" t="s">
        <v>11</v>
      </c>
      <c r="G47" s="4" t="s">
        <v>16</v>
      </c>
      <c r="H47" s="4" t="s">
        <v>16</v>
      </c>
      <c r="I47" s="4" t="s">
        <v>11</v>
      </c>
      <c r="J47" s="4" t="s">
        <v>11</v>
      </c>
      <c r="K47" s="4" t="s">
        <v>16</v>
      </c>
      <c r="L47" s="4" t="s">
        <v>16</v>
      </c>
      <c r="M47" s="4" t="s">
        <v>16</v>
      </c>
      <c r="N47" s="4" t="s">
        <v>16</v>
      </c>
      <c r="O47" s="4" t="s">
        <v>8</v>
      </c>
    </row>
    <row r="48" spans="1:10">
      <c r="A48" t="n">
        <v>4154</v>
      </c>
      <c r="B48" s="18" t="n">
        <v>50</v>
      </c>
      <c r="C48" s="7" t="n">
        <v>0</v>
      </c>
      <c r="D48" s="7" t="n">
        <v>8141</v>
      </c>
      <c r="E48" s="7" t="n">
        <v>0.400000005960464</v>
      </c>
      <c r="F48" s="7" t="n">
        <v>1000</v>
      </c>
      <c r="G48" s="7" t="n">
        <v>0</v>
      </c>
      <c r="H48" s="7" t="n">
        <v>0</v>
      </c>
      <c r="I48" s="7" t="n">
        <v>1</v>
      </c>
      <c r="J48" s="7" t="n">
        <v>65533</v>
      </c>
      <c r="K48" s="7" t="n">
        <v>0</v>
      </c>
      <c r="L48" s="7" t="n">
        <v>0</v>
      </c>
      <c r="M48" s="7" t="n">
        <v>0</v>
      </c>
      <c r="N48" s="7" t="n">
        <v>0</v>
      </c>
      <c r="O48" s="7" t="s">
        <v>22</v>
      </c>
    </row>
    <row r="49" spans="1:15">
      <c r="A49" t="s">
        <v>4</v>
      </c>
      <c r="B49" s="4" t="s">
        <v>5</v>
      </c>
      <c r="C49" s="4" t="s">
        <v>7</v>
      </c>
      <c r="D49" s="4" t="s">
        <v>11</v>
      </c>
      <c r="E49" s="4" t="s">
        <v>15</v>
      </c>
      <c r="F49" s="4" t="s">
        <v>11</v>
      </c>
      <c r="G49" s="4" t="s">
        <v>16</v>
      </c>
      <c r="H49" s="4" t="s">
        <v>16</v>
      </c>
      <c r="I49" s="4" t="s">
        <v>11</v>
      </c>
      <c r="J49" s="4" t="s">
        <v>11</v>
      </c>
      <c r="K49" s="4" t="s">
        <v>16</v>
      </c>
      <c r="L49" s="4" t="s">
        <v>16</v>
      </c>
      <c r="M49" s="4" t="s">
        <v>16</v>
      </c>
      <c r="N49" s="4" t="s">
        <v>16</v>
      </c>
      <c r="O49" s="4" t="s">
        <v>8</v>
      </c>
    </row>
    <row r="50" spans="1:15">
      <c r="A50" t="n">
        <v>4203</v>
      </c>
      <c r="B50" s="18" t="n">
        <v>50</v>
      </c>
      <c r="C50" s="7" t="n">
        <v>0</v>
      </c>
      <c r="D50" s="7" t="n">
        <v>8060</v>
      </c>
      <c r="E50" s="7" t="n">
        <v>0.400000005960464</v>
      </c>
      <c r="F50" s="7" t="n">
        <v>1000</v>
      </c>
      <c r="G50" s="7" t="n">
        <v>0</v>
      </c>
      <c r="H50" s="7" t="n">
        <v>0</v>
      </c>
      <c r="I50" s="7" t="n">
        <v>1</v>
      </c>
      <c r="J50" s="7" t="n">
        <v>65533</v>
      </c>
      <c r="K50" s="7" t="n">
        <v>0</v>
      </c>
      <c r="L50" s="7" t="n">
        <v>0</v>
      </c>
      <c r="M50" s="7" t="n">
        <v>0</v>
      </c>
      <c r="N50" s="7" t="n">
        <v>0</v>
      </c>
      <c r="O50" s="7" t="s">
        <v>23</v>
      </c>
    </row>
    <row r="51" spans="1:15">
      <c r="A51" t="s">
        <v>4</v>
      </c>
      <c r="B51" s="4" t="s">
        <v>5</v>
      </c>
      <c r="C51" s="4" t="s">
        <v>7</v>
      </c>
      <c r="D51" s="4" t="s">
        <v>8</v>
      </c>
    </row>
    <row r="52" spans="1:15">
      <c r="A52" t="n">
        <v>4246</v>
      </c>
      <c r="B52" s="6" t="n">
        <v>2</v>
      </c>
      <c r="C52" s="7" t="n">
        <v>11</v>
      </c>
      <c r="D52" s="7" t="s">
        <v>24</v>
      </c>
    </row>
    <row r="53" spans="1:15">
      <c r="A53" t="s">
        <v>4</v>
      </c>
      <c r="B53" s="4" t="s">
        <v>5</v>
      </c>
      <c r="C53" s="4" t="s">
        <v>7</v>
      </c>
      <c r="D53" s="4" t="s">
        <v>11</v>
      </c>
      <c r="E53" s="4" t="s">
        <v>11</v>
      </c>
      <c r="F53" s="4" t="s">
        <v>11</v>
      </c>
      <c r="G53" s="4" t="s">
        <v>11</v>
      </c>
      <c r="H53" s="4" t="s">
        <v>11</v>
      </c>
      <c r="I53" s="4" t="s">
        <v>11</v>
      </c>
      <c r="J53" s="4" t="s">
        <v>16</v>
      </c>
      <c r="K53" s="4" t="s">
        <v>16</v>
      </c>
      <c r="L53" s="4" t="s">
        <v>16</v>
      </c>
      <c r="M53" s="4" t="s">
        <v>8</v>
      </c>
    </row>
    <row r="54" spans="1:15">
      <c r="A54" t="n">
        <v>4260</v>
      </c>
      <c r="B54" s="19" t="n">
        <v>124</v>
      </c>
      <c r="C54" s="7" t="n">
        <v>255</v>
      </c>
      <c r="D54" s="7" t="n">
        <v>0</v>
      </c>
      <c r="E54" s="7" t="n">
        <v>0</v>
      </c>
      <c r="F54" s="7" t="n">
        <v>0</v>
      </c>
      <c r="G54" s="7" t="n">
        <v>0</v>
      </c>
      <c r="H54" s="7" t="n">
        <v>0</v>
      </c>
      <c r="I54" s="7" t="n">
        <v>65535</v>
      </c>
      <c r="J54" s="7" t="n">
        <v>0</v>
      </c>
      <c r="K54" s="7" t="n">
        <v>0</v>
      </c>
      <c r="L54" s="7" t="n">
        <v>0</v>
      </c>
      <c r="M54" s="7" t="s">
        <v>25</v>
      </c>
    </row>
    <row r="55" spans="1:15">
      <c r="A55" t="s">
        <v>4</v>
      </c>
      <c r="B55" s="4" t="s">
        <v>5</v>
      </c>
    </row>
    <row r="56" spans="1:15">
      <c r="A56" t="n">
        <v>4287</v>
      </c>
      <c r="B56" s="5" t="n">
        <v>1</v>
      </c>
    </row>
    <row r="57" spans="1:15" s="3" customFormat="1" customHeight="0">
      <c r="A57" s="3" t="s">
        <v>2</v>
      </c>
      <c r="B57" s="3" t="s">
        <v>26</v>
      </c>
    </row>
    <row r="58" spans="1:15">
      <c r="A58" t="s">
        <v>4</v>
      </c>
      <c r="B58" s="4" t="s">
        <v>5</v>
      </c>
      <c r="C58" s="4" t="s">
        <v>7</v>
      </c>
      <c r="D58" s="4" t="s">
        <v>8</v>
      </c>
      <c r="E58" s="4" t="s">
        <v>11</v>
      </c>
    </row>
    <row r="59" spans="1:15">
      <c r="A59" t="n">
        <v>4288</v>
      </c>
      <c r="B59" s="20" t="n">
        <v>94</v>
      </c>
      <c r="C59" s="7" t="n">
        <v>1</v>
      </c>
      <c r="D59" s="7" t="s">
        <v>27</v>
      </c>
      <c r="E59" s="7" t="n">
        <v>1</v>
      </c>
    </row>
    <row r="60" spans="1:15">
      <c r="A60" t="s">
        <v>4</v>
      </c>
      <c r="B60" s="4" t="s">
        <v>5</v>
      </c>
      <c r="C60" s="4" t="s">
        <v>7</v>
      </c>
      <c r="D60" s="4" t="s">
        <v>8</v>
      </c>
      <c r="E60" s="4" t="s">
        <v>11</v>
      </c>
    </row>
    <row r="61" spans="1:15">
      <c r="A61" t="n">
        <v>4302</v>
      </c>
      <c r="B61" s="20" t="n">
        <v>94</v>
      </c>
      <c r="C61" s="7" t="n">
        <v>1</v>
      </c>
      <c r="D61" s="7" t="s">
        <v>27</v>
      </c>
      <c r="E61" s="7" t="n">
        <v>2</v>
      </c>
    </row>
    <row r="62" spans="1:15">
      <c r="A62" t="s">
        <v>4</v>
      </c>
      <c r="B62" s="4" t="s">
        <v>5</v>
      </c>
      <c r="C62" s="4" t="s">
        <v>7</v>
      </c>
      <c r="D62" s="4" t="s">
        <v>8</v>
      </c>
      <c r="E62" s="4" t="s">
        <v>11</v>
      </c>
    </row>
    <row r="63" spans="1:15">
      <c r="A63" t="n">
        <v>4316</v>
      </c>
      <c r="B63" s="20" t="n">
        <v>94</v>
      </c>
      <c r="C63" s="7" t="n">
        <v>0</v>
      </c>
      <c r="D63" s="7" t="s">
        <v>27</v>
      </c>
      <c r="E63" s="7" t="n">
        <v>4</v>
      </c>
    </row>
    <row r="64" spans="1:15">
      <c r="A64" t="s">
        <v>4</v>
      </c>
      <c r="B64" s="4" t="s">
        <v>5</v>
      </c>
      <c r="C64" s="4" t="s">
        <v>7</v>
      </c>
      <c r="D64" s="4" t="s">
        <v>8</v>
      </c>
      <c r="E64" s="4" t="s">
        <v>11</v>
      </c>
    </row>
    <row r="65" spans="1:15">
      <c r="A65" t="n">
        <v>4330</v>
      </c>
      <c r="B65" s="20" t="n">
        <v>94</v>
      </c>
      <c r="C65" s="7" t="n">
        <v>1</v>
      </c>
      <c r="D65" s="7" t="s">
        <v>28</v>
      </c>
      <c r="E65" s="7" t="n">
        <v>1</v>
      </c>
    </row>
    <row r="66" spans="1:15">
      <c r="A66" t="s">
        <v>4</v>
      </c>
      <c r="B66" s="4" t="s">
        <v>5</v>
      </c>
      <c r="C66" s="4" t="s">
        <v>7</v>
      </c>
      <c r="D66" s="4" t="s">
        <v>8</v>
      </c>
      <c r="E66" s="4" t="s">
        <v>11</v>
      </c>
    </row>
    <row r="67" spans="1:15">
      <c r="A67" t="n">
        <v>4344</v>
      </c>
      <c r="B67" s="20" t="n">
        <v>94</v>
      </c>
      <c r="C67" s="7" t="n">
        <v>1</v>
      </c>
      <c r="D67" s="7" t="s">
        <v>28</v>
      </c>
      <c r="E67" s="7" t="n">
        <v>2</v>
      </c>
    </row>
    <row r="68" spans="1:15">
      <c r="A68" t="s">
        <v>4</v>
      </c>
      <c r="B68" s="4" t="s">
        <v>5</v>
      </c>
      <c r="C68" s="4" t="s">
        <v>7</v>
      </c>
      <c r="D68" s="4" t="s">
        <v>8</v>
      </c>
      <c r="E68" s="4" t="s">
        <v>11</v>
      </c>
    </row>
    <row r="69" spans="1:15">
      <c r="A69" t="n">
        <v>4358</v>
      </c>
      <c r="B69" s="20" t="n">
        <v>94</v>
      </c>
      <c r="C69" s="7" t="n">
        <v>0</v>
      </c>
      <c r="D69" s="7" t="s">
        <v>28</v>
      </c>
      <c r="E69" s="7" t="n">
        <v>4</v>
      </c>
    </row>
    <row r="70" spans="1:15">
      <c r="A70" t="s">
        <v>4</v>
      </c>
      <c r="B70" s="4" t="s">
        <v>5</v>
      </c>
      <c r="C70" s="4" t="s">
        <v>7</v>
      </c>
      <c r="D70" s="4" t="s">
        <v>8</v>
      </c>
      <c r="E70" s="4" t="s">
        <v>11</v>
      </c>
    </row>
    <row r="71" spans="1:15">
      <c r="A71" t="n">
        <v>4372</v>
      </c>
      <c r="B71" s="20" t="n">
        <v>94</v>
      </c>
      <c r="C71" s="7" t="n">
        <v>1</v>
      </c>
      <c r="D71" s="7" t="s">
        <v>29</v>
      </c>
      <c r="E71" s="7" t="n">
        <v>1</v>
      </c>
    </row>
    <row r="72" spans="1:15">
      <c r="A72" t="s">
        <v>4</v>
      </c>
      <c r="B72" s="4" t="s">
        <v>5</v>
      </c>
      <c r="C72" s="4" t="s">
        <v>7</v>
      </c>
      <c r="D72" s="4" t="s">
        <v>8</v>
      </c>
      <c r="E72" s="4" t="s">
        <v>11</v>
      </c>
    </row>
    <row r="73" spans="1:15">
      <c r="A73" t="n">
        <v>4386</v>
      </c>
      <c r="B73" s="20" t="n">
        <v>94</v>
      </c>
      <c r="C73" s="7" t="n">
        <v>1</v>
      </c>
      <c r="D73" s="7" t="s">
        <v>29</v>
      </c>
      <c r="E73" s="7" t="n">
        <v>2</v>
      </c>
    </row>
    <row r="74" spans="1:15">
      <c r="A74" t="s">
        <v>4</v>
      </c>
      <c r="B74" s="4" t="s">
        <v>5</v>
      </c>
      <c r="C74" s="4" t="s">
        <v>7</v>
      </c>
      <c r="D74" s="4" t="s">
        <v>8</v>
      </c>
      <c r="E74" s="4" t="s">
        <v>11</v>
      </c>
    </row>
    <row r="75" spans="1:15">
      <c r="A75" t="n">
        <v>4400</v>
      </c>
      <c r="B75" s="20" t="n">
        <v>94</v>
      </c>
      <c r="C75" s="7" t="n">
        <v>0</v>
      </c>
      <c r="D75" s="7" t="s">
        <v>29</v>
      </c>
      <c r="E75" s="7" t="n">
        <v>4</v>
      </c>
    </row>
    <row r="76" spans="1:15">
      <c r="A76" t="s">
        <v>4</v>
      </c>
      <c r="B76" s="4" t="s">
        <v>5</v>
      </c>
      <c r="C76" s="4" t="s">
        <v>7</v>
      </c>
      <c r="D76" s="4" t="s">
        <v>8</v>
      </c>
      <c r="E76" s="4" t="s">
        <v>11</v>
      </c>
    </row>
    <row r="77" spans="1:15">
      <c r="A77" t="n">
        <v>4414</v>
      </c>
      <c r="B77" s="20" t="n">
        <v>94</v>
      </c>
      <c r="C77" s="7" t="n">
        <v>1</v>
      </c>
      <c r="D77" s="7" t="s">
        <v>30</v>
      </c>
      <c r="E77" s="7" t="n">
        <v>1</v>
      </c>
    </row>
    <row r="78" spans="1:15">
      <c r="A78" t="s">
        <v>4</v>
      </c>
      <c r="B78" s="4" t="s">
        <v>5</v>
      </c>
      <c r="C78" s="4" t="s">
        <v>7</v>
      </c>
      <c r="D78" s="4" t="s">
        <v>8</v>
      </c>
      <c r="E78" s="4" t="s">
        <v>11</v>
      </c>
    </row>
    <row r="79" spans="1:15">
      <c r="A79" t="n">
        <v>4428</v>
      </c>
      <c r="B79" s="20" t="n">
        <v>94</v>
      </c>
      <c r="C79" s="7" t="n">
        <v>1</v>
      </c>
      <c r="D79" s="7" t="s">
        <v>30</v>
      </c>
      <c r="E79" s="7" t="n">
        <v>2</v>
      </c>
    </row>
    <row r="80" spans="1:15">
      <c r="A80" t="s">
        <v>4</v>
      </c>
      <c r="B80" s="4" t="s">
        <v>5</v>
      </c>
      <c r="C80" s="4" t="s">
        <v>7</v>
      </c>
      <c r="D80" s="4" t="s">
        <v>8</v>
      </c>
      <c r="E80" s="4" t="s">
        <v>11</v>
      </c>
    </row>
    <row r="81" spans="1:5">
      <c r="A81" t="n">
        <v>4442</v>
      </c>
      <c r="B81" s="20" t="n">
        <v>94</v>
      </c>
      <c r="C81" s="7" t="n">
        <v>0</v>
      </c>
      <c r="D81" s="7" t="s">
        <v>30</v>
      </c>
      <c r="E81" s="7" t="n">
        <v>4</v>
      </c>
    </row>
    <row r="82" spans="1:5">
      <c r="A82" t="s">
        <v>4</v>
      </c>
      <c r="B82" s="4" t="s">
        <v>5</v>
      </c>
      <c r="C82" s="4" t="s">
        <v>8</v>
      </c>
      <c r="D82" s="4" t="s">
        <v>8</v>
      </c>
    </row>
    <row r="83" spans="1:5">
      <c r="A83" t="n">
        <v>4456</v>
      </c>
      <c r="B83" s="21" t="n">
        <v>70</v>
      </c>
      <c r="C83" s="7" t="s">
        <v>27</v>
      </c>
      <c r="D83" s="7" t="s">
        <v>31</v>
      </c>
    </row>
    <row r="84" spans="1:5">
      <c r="A84" t="s">
        <v>4</v>
      </c>
      <c r="B84" s="4" t="s">
        <v>5</v>
      </c>
      <c r="C84" s="4" t="s">
        <v>8</v>
      </c>
      <c r="D84" s="4" t="s">
        <v>8</v>
      </c>
    </row>
    <row r="85" spans="1:5">
      <c r="A85" t="n">
        <v>4472</v>
      </c>
      <c r="B85" s="21" t="n">
        <v>70</v>
      </c>
      <c r="C85" s="7" t="s">
        <v>29</v>
      </c>
      <c r="D85" s="7" t="s">
        <v>31</v>
      </c>
    </row>
    <row r="86" spans="1:5">
      <c r="A86" t="s">
        <v>4</v>
      </c>
      <c r="B86" s="4" t="s">
        <v>5</v>
      </c>
      <c r="C86" s="4" t="s">
        <v>8</v>
      </c>
      <c r="D86" s="4" t="s">
        <v>8</v>
      </c>
    </row>
    <row r="87" spans="1:5">
      <c r="A87" t="n">
        <v>4488</v>
      </c>
      <c r="B87" s="21" t="n">
        <v>70</v>
      </c>
      <c r="C87" s="7" t="s">
        <v>30</v>
      </c>
      <c r="D87" s="7" t="s">
        <v>31</v>
      </c>
    </row>
    <row r="88" spans="1:5">
      <c r="A88" t="s">
        <v>4</v>
      </c>
      <c r="B88" s="4" t="s">
        <v>5</v>
      </c>
      <c r="C88" s="4" t="s">
        <v>7</v>
      </c>
      <c r="D88" s="4" t="s">
        <v>8</v>
      </c>
      <c r="E88" s="4" t="s">
        <v>11</v>
      </c>
    </row>
    <row r="89" spans="1:5">
      <c r="A89" t="n">
        <v>4504</v>
      </c>
      <c r="B89" s="20" t="n">
        <v>94</v>
      </c>
      <c r="C89" s="7" t="n">
        <v>1</v>
      </c>
      <c r="D89" s="7" t="s">
        <v>32</v>
      </c>
      <c r="E89" s="7" t="n">
        <v>1</v>
      </c>
    </row>
    <row r="90" spans="1:5">
      <c r="A90" t="s">
        <v>4</v>
      </c>
      <c r="B90" s="4" t="s">
        <v>5</v>
      </c>
      <c r="C90" s="4" t="s">
        <v>7</v>
      </c>
      <c r="D90" s="4" t="s">
        <v>8</v>
      </c>
      <c r="E90" s="4" t="s">
        <v>11</v>
      </c>
    </row>
    <row r="91" spans="1:5">
      <c r="A91" t="n">
        <v>4518</v>
      </c>
      <c r="B91" s="20" t="n">
        <v>94</v>
      </c>
      <c r="C91" s="7" t="n">
        <v>1</v>
      </c>
      <c r="D91" s="7" t="s">
        <v>32</v>
      </c>
      <c r="E91" s="7" t="n">
        <v>2</v>
      </c>
    </row>
    <row r="92" spans="1:5">
      <c r="A92" t="s">
        <v>4</v>
      </c>
      <c r="B92" s="4" t="s">
        <v>5</v>
      </c>
      <c r="C92" s="4" t="s">
        <v>7</v>
      </c>
      <c r="D92" s="4" t="s">
        <v>8</v>
      </c>
      <c r="E92" s="4" t="s">
        <v>11</v>
      </c>
    </row>
    <row r="93" spans="1:5">
      <c r="A93" t="n">
        <v>4532</v>
      </c>
      <c r="B93" s="20" t="n">
        <v>94</v>
      </c>
      <c r="C93" s="7" t="n">
        <v>0</v>
      </c>
      <c r="D93" s="7" t="s">
        <v>32</v>
      </c>
      <c r="E93" s="7" t="n">
        <v>4</v>
      </c>
    </row>
    <row r="94" spans="1:5">
      <c r="A94" t="s">
        <v>4</v>
      </c>
      <c r="B94" s="4" t="s">
        <v>5</v>
      </c>
      <c r="C94" s="4" t="s">
        <v>7</v>
      </c>
      <c r="D94" s="4" t="s">
        <v>11</v>
      </c>
      <c r="E94" s="4" t="s">
        <v>7</v>
      </c>
      <c r="F94" s="4" t="s">
        <v>7</v>
      </c>
      <c r="G94" s="4" t="s">
        <v>13</v>
      </c>
    </row>
    <row r="95" spans="1:5">
      <c r="A95" t="n">
        <v>4546</v>
      </c>
      <c r="B95" s="9" t="n">
        <v>5</v>
      </c>
      <c r="C95" s="7" t="n">
        <v>30</v>
      </c>
      <c r="D95" s="7" t="n">
        <v>9720</v>
      </c>
      <c r="E95" s="7" t="n">
        <v>8</v>
      </c>
      <c r="F95" s="7" t="n">
        <v>1</v>
      </c>
      <c r="G95" s="11" t="n">
        <f t="normal" ca="1">A117</f>
        <v>0</v>
      </c>
    </row>
    <row r="96" spans="1:5">
      <c r="A96" t="s">
        <v>4</v>
      </c>
      <c r="B96" s="4" t="s">
        <v>5</v>
      </c>
      <c r="C96" s="4" t="s">
        <v>7</v>
      </c>
      <c r="D96" s="4" t="s">
        <v>8</v>
      </c>
      <c r="E96" s="4" t="s">
        <v>11</v>
      </c>
    </row>
    <row r="97" spans="1:7">
      <c r="A97" t="n">
        <v>4556</v>
      </c>
      <c r="B97" s="20" t="n">
        <v>94</v>
      </c>
      <c r="C97" s="7" t="n">
        <v>0</v>
      </c>
      <c r="D97" s="7" t="s">
        <v>28</v>
      </c>
      <c r="E97" s="7" t="n">
        <v>1</v>
      </c>
    </row>
    <row r="98" spans="1:7">
      <c r="A98" t="s">
        <v>4</v>
      </c>
      <c r="B98" s="4" t="s">
        <v>5</v>
      </c>
      <c r="C98" s="4" t="s">
        <v>7</v>
      </c>
      <c r="D98" s="4" t="s">
        <v>8</v>
      </c>
      <c r="E98" s="4" t="s">
        <v>11</v>
      </c>
    </row>
    <row r="99" spans="1:7">
      <c r="A99" t="n">
        <v>4570</v>
      </c>
      <c r="B99" s="20" t="n">
        <v>94</v>
      </c>
      <c r="C99" s="7" t="n">
        <v>0</v>
      </c>
      <c r="D99" s="7" t="s">
        <v>28</v>
      </c>
      <c r="E99" s="7" t="n">
        <v>2</v>
      </c>
    </row>
    <row r="100" spans="1:7">
      <c r="A100" t="s">
        <v>4</v>
      </c>
      <c r="B100" s="4" t="s">
        <v>5</v>
      </c>
      <c r="C100" s="4" t="s">
        <v>7</v>
      </c>
      <c r="D100" s="4" t="s">
        <v>8</v>
      </c>
      <c r="E100" s="4" t="s">
        <v>11</v>
      </c>
    </row>
    <row r="101" spans="1:7">
      <c r="A101" t="n">
        <v>4584</v>
      </c>
      <c r="B101" s="20" t="n">
        <v>94</v>
      </c>
      <c r="C101" s="7" t="n">
        <v>1</v>
      </c>
      <c r="D101" s="7" t="s">
        <v>28</v>
      </c>
      <c r="E101" s="7" t="n">
        <v>4</v>
      </c>
    </row>
    <row r="102" spans="1:7">
      <c r="A102" t="s">
        <v>4</v>
      </c>
      <c r="B102" s="4" t="s">
        <v>5</v>
      </c>
      <c r="C102" s="4" t="s">
        <v>7</v>
      </c>
      <c r="D102" s="4" t="s">
        <v>8</v>
      </c>
    </row>
    <row r="103" spans="1:7">
      <c r="A103" t="n">
        <v>4598</v>
      </c>
      <c r="B103" s="20" t="n">
        <v>94</v>
      </c>
      <c r="C103" s="7" t="n">
        <v>5</v>
      </c>
      <c r="D103" s="7" t="s">
        <v>28</v>
      </c>
    </row>
    <row r="104" spans="1:7">
      <c r="A104" t="s">
        <v>4</v>
      </c>
      <c r="B104" s="4" t="s">
        <v>5</v>
      </c>
      <c r="C104" s="4" t="s">
        <v>7</v>
      </c>
      <c r="D104" s="4" t="s">
        <v>11</v>
      </c>
      <c r="E104" s="4" t="s">
        <v>8</v>
      </c>
      <c r="F104" s="4" t="s">
        <v>8</v>
      </c>
      <c r="G104" s="4" t="s">
        <v>7</v>
      </c>
    </row>
    <row r="105" spans="1:7">
      <c r="A105" t="n">
        <v>4610</v>
      </c>
      <c r="B105" s="22" t="n">
        <v>32</v>
      </c>
      <c r="C105" s="7" t="n">
        <v>0</v>
      </c>
      <c r="D105" s="7" t="n">
        <v>65533</v>
      </c>
      <c r="E105" s="7" t="s">
        <v>28</v>
      </c>
      <c r="F105" s="7" t="s">
        <v>33</v>
      </c>
      <c r="G105" s="7" t="n">
        <v>0</v>
      </c>
    </row>
    <row r="106" spans="1:7">
      <c r="A106" t="s">
        <v>4</v>
      </c>
      <c r="B106" s="4" t="s">
        <v>5</v>
      </c>
      <c r="C106" s="4" t="s">
        <v>7</v>
      </c>
      <c r="D106" s="4" t="s">
        <v>11</v>
      </c>
      <c r="E106" s="4" t="s">
        <v>8</v>
      </c>
      <c r="F106" s="4" t="s">
        <v>8</v>
      </c>
      <c r="G106" s="4" t="s">
        <v>7</v>
      </c>
    </row>
    <row r="107" spans="1:7">
      <c r="A107" t="n">
        <v>4634</v>
      </c>
      <c r="B107" s="22" t="n">
        <v>32</v>
      </c>
      <c r="C107" s="7" t="n">
        <v>0</v>
      </c>
      <c r="D107" s="7" t="n">
        <v>65533</v>
      </c>
      <c r="E107" s="7" t="s">
        <v>28</v>
      </c>
      <c r="F107" s="7" t="s">
        <v>34</v>
      </c>
      <c r="G107" s="7" t="n">
        <v>0</v>
      </c>
    </row>
    <row r="108" spans="1:7">
      <c r="A108" t="s">
        <v>4</v>
      </c>
      <c r="B108" s="4" t="s">
        <v>5</v>
      </c>
      <c r="C108" s="4" t="s">
        <v>7</v>
      </c>
      <c r="D108" s="4" t="s">
        <v>11</v>
      </c>
      <c r="E108" s="4" t="s">
        <v>8</v>
      </c>
      <c r="F108" s="4" t="s">
        <v>8</v>
      </c>
      <c r="G108" s="4" t="s">
        <v>7</v>
      </c>
    </row>
    <row r="109" spans="1:7">
      <c r="A109" t="n">
        <v>4658</v>
      </c>
      <c r="B109" s="22" t="n">
        <v>32</v>
      </c>
      <c r="C109" s="7" t="n">
        <v>0</v>
      </c>
      <c r="D109" s="7" t="n">
        <v>65533</v>
      </c>
      <c r="E109" s="7" t="s">
        <v>28</v>
      </c>
      <c r="F109" s="7" t="s">
        <v>35</v>
      </c>
      <c r="G109" s="7" t="n">
        <v>1</v>
      </c>
    </row>
    <row r="110" spans="1:7">
      <c r="A110" t="s">
        <v>4</v>
      </c>
      <c r="B110" s="4" t="s">
        <v>5</v>
      </c>
      <c r="C110" s="4" t="s">
        <v>7</v>
      </c>
      <c r="D110" s="4" t="s">
        <v>11</v>
      </c>
      <c r="E110" s="4" t="s">
        <v>8</v>
      </c>
      <c r="F110" s="4" t="s">
        <v>8</v>
      </c>
      <c r="G110" s="4" t="s">
        <v>7</v>
      </c>
    </row>
    <row r="111" spans="1:7">
      <c r="A111" t="n">
        <v>4682</v>
      </c>
      <c r="B111" s="22" t="n">
        <v>32</v>
      </c>
      <c r="C111" s="7" t="n">
        <v>0</v>
      </c>
      <c r="D111" s="7" t="n">
        <v>65533</v>
      </c>
      <c r="E111" s="7" t="s">
        <v>28</v>
      </c>
      <c r="F111" s="7" t="s">
        <v>36</v>
      </c>
      <c r="G111" s="7" t="n">
        <v>0</v>
      </c>
    </row>
    <row r="112" spans="1:7">
      <c r="A112" t="s">
        <v>4</v>
      </c>
      <c r="B112" s="4" t="s">
        <v>5</v>
      </c>
      <c r="C112" s="4" t="s">
        <v>7</v>
      </c>
      <c r="D112" s="4" t="s">
        <v>11</v>
      </c>
      <c r="E112" s="4" t="s">
        <v>8</v>
      </c>
      <c r="F112" s="4" t="s">
        <v>8</v>
      </c>
      <c r="G112" s="4" t="s">
        <v>7</v>
      </c>
    </row>
    <row r="113" spans="1:7">
      <c r="A113" t="n">
        <v>4706</v>
      </c>
      <c r="B113" s="22" t="n">
        <v>32</v>
      </c>
      <c r="C113" s="7" t="n">
        <v>0</v>
      </c>
      <c r="D113" s="7" t="n">
        <v>65533</v>
      </c>
      <c r="E113" s="7" t="s">
        <v>28</v>
      </c>
      <c r="F113" s="7" t="s">
        <v>37</v>
      </c>
      <c r="G113" s="7" t="n">
        <v>1</v>
      </c>
    </row>
    <row r="114" spans="1:7">
      <c r="A114" t="s">
        <v>4</v>
      </c>
      <c r="B114" s="4" t="s">
        <v>5</v>
      </c>
      <c r="C114" s="4" t="s">
        <v>7</v>
      </c>
      <c r="D114" s="4" t="s">
        <v>11</v>
      </c>
      <c r="E114" s="4" t="s">
        <v>8</v>
      </c>
      <c r="F114" s="4" t="s">
        <v>8</v>
      </c>
      <c r="G114" s="4" t="s">
        <v>7</v>
      </c>
    </row>
    <row r="115" spans="1:7">
      <c r="A115" t="n">
        <v>4730</v>
      </c>
      <c r="B115" s="22" t="n">
        <v>32</v>
      </c>
      <c r="C115" s="7" t="n">
        <v>0</v>
      </c>
      <c r="D115" s="7" t="n">
        <v>65533</v>
      </c>
      <c r="E115" s="7" t="s">
        <v>28</v>
      </c>
      <c r="F115" s="7" t="s">
        <v>38</v>
      </c>
      <c r="G115" s="7" t="n">
        <v>0</v>
      </c>
    </row>
    <row r="116" spans="1:7">
      <c r="A116" t="s">
        <v>4</v>
      </c>
      <c r="B116" s="4" t="s">
        <v>5</v>
      </c>
      <c r="C116" s="4" t="s">
        <v>7</v>
      </c>
      <c r="D116" s="4" t="s">
        <v>8</v>
      </c>
      <c r="E116" s="4" t="s">
        <v>11</v>
      </c>
    </row>
    <row r="117" spans="1:7">
      <c r="A117" t="n">
        <v>4754</v>
      </c>
      <c r="B117" s="23" t="n">
        <v>91</v>
      </c>
      <c r="C117" s="7" t="n">
        <v>1</v>
      </c>
      <c r="D117" s="7" t="s">
        <v>39</v>
      </c>
      <c r="E117" s="7" t="n">
        <v>1</v>
      </c>
    </row>
    <row r="118" spans="1:7">
      <c r="A118" t="s">
        <v>4</v>
      </c>
      <c r="B118" s="4" t="s">
        <v>5</v>
      </c>
      <c r="C118" s="4" t="s">
        <v>7</v>
      </c>
      <c r="D118" s="4" t="s">
        <v>11</v>
      </c>
      <c r="E118" s="4" t="s">
        <v>7</v>
      </c>
      <c r="F118" s="4" t="s">
        <v>13</v>
      </c>
    </row>
    <row r="119" spans="1:7">
      <c r="A119" t="n">
        <v>4768</v>
      </c>
      <c r="B119" s="9" t="n">
        <v>5</v>
      </c>
      <c r="C119" s="7" t="n">
        <v>30</v>
      </c>
      <c r="D119" s="7" t="n">
        <v>9224</v>
      </c>
      <c r="E119" s="7" t="n">
        <v>1</v>
      </c>
      <c r="F119" s="11" t="n">
        <f t="normal" ca="1">A123</f>
        <v>0</v>
      </c>
    </row>
    <row r="120" spans="1:7">
      <c r="A120" t="s">
        <v>4</v>
      </c>
      <c r="B120" s="4" t="s">
        <v>5</v>
      </c>
      <c r="C120" s="4" t="s">
        <v>7</v>
      </c>
      <c r="D120" s="4" t="s">
        <v>8</v>
      </c>
      <c r="E120" s="4" t="s">
        <v>11</v>
      </c>
    </row>
    <row r="121" spans="1:7">
      <c r="A121" t="n">
        <v>4777</v>
      </c>
      <c r="B121" s="23" t="n">
        <v>91</v>
      </c>
      <c r="C121" s="7" t="n">
        <v>0</v>
      </c>
      <c r="D121" s="7" t="s">
        <v>39</v>
      </c>
      <c r="E121" s="7" t="n">
        <v>1</v>
      </c>
    </row>
    <row r="122" spans="1:7">
      <c r="A122" t="s">
        <v>4</v>
      </c>
      <c r="B122" s="4" t="s">
        <v>5</v>
      </c>
      <c r="C122" s="4" t="s">
        <v>7</v>
      </c>
      <c r="D122" s="4" t="s">
        <v>8</v>
      </c>
      <c r="E122" s="4" t="s">
        <v>11</v>
      </c>
    </row>
    <row r="123" spans="1:7">
      <c r="A123" t="n">
        <v>4791</v>
      </c>
      <c r="B123" s="24" t="n">
        <v>62</v>
      </c>
      <c r="C123" s="7" t="n">
        <v>1</v>
      </c>
      <c r="D123" s="7" t="s">
        <v>40</v>
      </c>
      <c r="E123" s="7" t="n">
        <v>1</v>
      </c>
    </row>
    <row r="124" spans="1:7">
      <c r="A124" t="s">
        <v>4</v>
      </c>
      <c r="B124" s="4" t="s">
        <v>5</v>
      </c>
      <c r="C124" s="4" t="s">
        <v>7</v>
      </c>
      <c r="D124" s="4" t="s">
        <v>11</v>
      </c>
      <c r="E124" s="4" t="s">
        <v>7</v>
      </c>
      <c r="F124" s="4" t="s">
        <v>11</v>
      </c>
      <c r="G124" s="4" t="s">
        <v>7</v>
      </c>
      <c r="H124" s="4" t="s">
        <v>7</v>
      </c>
      <c r="I124" s="4" t="s">
        <v>7</v>
      </c>
      <c r="J124" s="4" t="s">
        <v>13</v>
      </c>
    </row>
    <row r="125" spans="1:7">
      <c r="A125" t="n">
        <v>4807</v>
      </c>
      <c r="B125" s="9" t="n">
        <v>5</v>
      </c>
      <c r="C125" s="7" t="n">
        <v>30</v>
      </c>
      <c r="D125" s="7" t="n">
        <v>9224</v>
      </c>
      <c r="E125" s="7" t="n">
        <v>30</v>
      </c>
      <c r="F125" s="7" t="n">
        <v>9232</v>
      </c>
      <c r="G125" s="7" t="n">
        <v>8</v>
      </c>
      <c r="H125" s="7" t="n">
        <v>9</v>
      </c>
      <c r="I125" s="7" t="n">
        <v>1</v>
      </c>
      <c r="J125" s="11" t="n">
        <f t="normal" ca="1">A129</f>
        <v>0</v>
      </c>
    </row>
    <row r="126" spans="1:7">
      <c r="A126" t="s">
        <v>4</v>
      </c>
      <c r="B126" s="4" t="s">
        <v>5</v>
      </c>
      <c r="C126" s="4" t="s">
        <v>7</v>
      </c>
      <c r="D126" s="4" t="s">
        <v>8</v>
      </c>
      <c r="E126" s="4" t="s">
        <v>11</v>
      </c>
    </row>
    <row r="127" spans="1:7">
      <c r="A127" t="n">
        <v>4821</v>
      </c>
      <c r="B127" s="24" t="n">
        <v>62</v>
      </c>
      <c r="C127" s="7" t="n">
        <v>0</v>
      </c>
      <c r="D127" s="7" t="s">
        <v>40</v>
      </c>
      <c r="E127" s="7" t="n">
        <v>1</v>
      </c>
    </row>
    <row r="128" spans="1:7">
      <c r="A128" t="s">
        <v>4</v>
      </c>
      <c r="B128" s="4" t="s">
        <v>5</v>
      </c>
      <c r="C128" s="4" t="s">
        <v>7</v>
      </c>
      <c r="D128" s="4" t="s">
        <v>8</v>
      </c>
      <c r="E128" s="4" t="s">
        <v>11</v>
      </c>
    </row>
    <row r="129" spans="1:10">
      <c r="A129" t="n">
        <v>4837</v>
      </c>
      <c r="B129" s="24" t="n">
        <v>62</v>
      </c>
      <c r="C129" s="7" t="n">
        <v>1</v>
      </c>
      <c r="D129" s="7" t="s">
        <v>41</v>
      </c>
      <c r="E129" s="7" t="n">
        <v>1</v>
      </c>
    </row>
    <row r="130" spans="1:10">
      <c r="A130" t="s">
        <v>4</v>
      </c>
      <c r="B130" s="4" t="s">
        <v>5</v>
      </c>
      <c r="C130" s="4" t="s">
        <v>7</v>
      </c>
      <c r="D130" s="4" t="s">
        <v>8</v>
      </c>
      <c r="E130" s="4" t="s">
        <v>11</v>
      </c>
    </row>
    <row r="131" spans="1:10">
      <c r="A131" t="n">
        <v>4853</v>
      </c>
      <c r="B131" s="24" t="n">
        <v>62</v>
      </c>
      <c r="C131" s="7" t="n">
        <v>1</v>
      </c>
      <c r="D131" s="7" t="s">
        <v>42</v>
      </c>
      <c r="E131" s="7" t="n">
        <v>1</v>
      </c>
    </row>
    <row r="132" spans="1:10">
      <c r="A132" t="s">
        <v>4</v>
      </c>
      <c r="B132" s="4" t="s">
        <v>5</v>
      </c>
      <c r="C132" s="4" t="s">
        <v>7</v>
      </c>
      <c r="D132" s="4" t="s">
        <v>8</v>
      </c>
      <c r="E132" s="4" t="s">
        <v>11</v>
      </c>
    </row>
    <row r="133" spans="1:10">
      <c r="A133" t="n">
        <v>4869</v>
      </c>
      <c r="B133" s="24" t="n">
        <v>62</v>
      </c>
      <c r="C133" s="7" t="n">
        <v>1</v>
      </c>
      <c r="D133" s="7" t="s">
        <v>43</v>
      </c>
      <c r="E133" s="7" t="n">
        <v>1</v>
      </c>
    </row>
    <row r="134" spans="1:10">
      <c r="A134" t="s">
        <v>4</v>
      </c>
      <c r="B134" s="4" t="s">
        <v>5</v>
      </c>
      <c r="C134" s="4" t="s">
        <v>7</v>
      </c>
      <c r="D134" s="4" t="s">
        <v>11</v>
      </c>
      <c r="E134" s="4" t="s">
        <v>7</v>
      </c>
      <c r="F134" s="4" t="s">
        <v>11</v>
      </c>
      <c r="G134" s="4" t="s">
        <v>7</v>
      </c>
      <c r="H134" s="4" t="s">
        <v>7</v>
      </c>
      <c r="I134" s="4" t="s">
        <v>7</v>
      </c>
      <c r="J134" s="4" t="s">
        <v>13</v>
      </c>
    </row>
    <row r="135" spans="1:10">
      <c r="A135" t="n">
        <v>4885</v>
      </c>
      <c r="B135" s="9" t="n">
        <v>5</v>
      </c>
      <c r="C135" s="7" t="n">
        <v>30</v>
      </c>
      <c r="D135" s="7" t="n">
        <v>9232</v>
      </c>
      <c r="E135" s="7" t="n">
        <v>30</v>
      </c>
      <c r="F135" s="7" t="n">
        <v>9233</v>
      </c>
      <c r="G135" s="7" t="n">
        <v>8</v>
      </c>
      <c r="H135" s="7" t="n">
        <v>9</v>
      </c>
      <c r="I135" s="7" t="n">
        <v>1</v>
      </c>
      <c r="J135" s="11" t="n">
        <f t="normal" ca="1">A145</f>
        <v>0</v>
      </c>
    </row>
    <row r="136" spans="1:10">
      <c r="A136" t="s">
        <v>4</v>
      </c>
      <c r="B136" s="4" t="s">
        <v>5</v>
      </c>
      <c r="C136" s="4" t="s">
        <v>7</v>
      </c>
      <c r="D136" s="4" t="s">
        <v>8</v>
      </c>
      <c r="E136" s="4" t="s">
        <v>11</v>
      </c>
    </row>
    <row r="137" spans="1:10">
      <c r="A137" t="n">
        <v>4899</v>
      </c>
      <c r="B137" s="24" t="n">
        <v>62</v>
      </c>
      <c r="C137" s="7" t="n">
        <v>0</v>
      </c>
      <c r="D137" s="7" t="s">
        <v>41</v>
      </c>
      <c r="E137" s="7" t="n">
        <v>1</v>
      </c>
    </row>
    <row r="138" spans="1:10">
      <c r="A138" t="s">
        <v>4</v>
      </c>
      <c r="B138" s="4" t="s">
        <v>5</v>
      </c>
      <c r="C138" s="4" t="s">
        <v>7</v>
      </c>
      <c r="D138" s="4" t="s">
        <v>8</v>
      </c>
      <c r="E138" s="4" t="s">
        <v>11</v>
      </c>
    </row>
    <row r="139" spans="1:10">
      <c r="A139" t="n">
        <v>4915</v>
      </c>
      <c r="B139" s="24" t="n">
        <v>62</v>
      </c>
      <c r="C139" s="7" t="n">
        <v>0</v>
      </c>
      <c r="D139" s="7" t="s">
        <v>42</v>
      </c>
      <c r="E139" s="7" t="n">
        <v>1</v>
      </c>
    </row>
    <row r="140" spans="1:10">
      <c r="A140" t="s">
        <v>4</v>
      </c>
      <c r="B140" s="4" t="s">
        <v>5</v>
      </c>
      <c r="C140" s="4" t="s">
        <v>7</v>
      </c>
      <c r="D140" s="4" t="s">
        <v>8</v>
      </c>
      <c r="E140" s="4" t="s">
        <v>11</v>
      </c>
    </row>
    <row r="141" spans="1:10">
      <c r="A141" t="n">
        <v>4931</v>
      </c>
      <c r="B141" s="24" t="n">
        <v>62</v>
      </c>
      <c r="C141" s="7" t="n">
        <v>0</v>
      </c>
      <c r="D141" s="7" t="s">
        <v>43</v>
      </c>
      <c r="E141" s="7" t="n">
        <v>1</v>
      </c>
    </row>
    <row r="142" spans="1:10">
      <c r="A142" t="s">
        <v>4</v>
      </c>
      <c r="B142" s="4" t="s">
        <v>5</v>
      </c>
      <c r="C142" s="4" t="s">
        <v>13</v>
      </c>
    </row>
    <row r="143" spans="1:10">
      <c r="A143" t="n">
        <v>4947</v>
      </c>
      <c r="B143" s="17" t="n">
        <v>3</v>
      </c>
      <c r="C143" s="11" t="n">
        <f t="normal" ca="1">A153</f>
        <v>0</v>
      </c>
    </row>
    <row r="144" spans="1:10">
      <c r="A144" t="s">
        <v>4</v>
      </c>
      <c r="B144" s="4" t="s">
        <v>5</v>
      </c>
      <c r="C144" s="4" t="s">
        <v>7</v>
      </c>
      <c r="D144" s="4" t="s">
        <v>11</v>
      </c>
      <c r="E144" s="4" t="s">
        <v>7</v>
      </c>
      <c r="F144" s="4" t="s">
        <v>11</v>
      </c>
      <c r="G144" s="4" t="s">
        <v>7</v>
      </c>
      <c r="H144" s="4" t="s">
        <v>7</v>
      </c>
      <c r="I144" s="4" t="s">
        <v>7</v>
      </c>
      <c r="J144" s="4" t="s">
        <v>13</v>
      </c>
    </row>
    <row r="145" spans="1:10">
      <c r="A145" t="n">
        <v>4952</v>
      </c>
      <c r="B145" s="9" t="n">
        <v>5</v>
      </c>
      <c r="C145" s="7" t="n">
        <v>30</v>
      </c>
      <c r="D145" s="7" t="n">
        <v>9224</v>
      </c>
      <c r="E145" s="7" t="n">
        <v>30</v>
      </c>
      <c r="F145" s="7" t="n">
        <v>9227</v>
      </c>
      <c r="G145" s="7" t="n">
        <v>8</v>
      </c>
      <c r="H145" s="7" t="n">
        <v>9</v>
      </c>
      <c r="I145" s="7" t="n">
        <v>1</v>
      </c>
      <c r="J145" s="11" t="n">
        <f t="normal" ca="1">A153</f>
        <v>0</v>
      </c>
    </row>
    <row r="146" spans="1:10">
      <c r="A146" t="s">
        <v>4</v>
      </c>
      <c r="B146" s="4" t="s">
        <v>5</v>
      </c>
      <c r="C146" s="4" t="s">
        <v>7</v>
      </c>
      <c r="D146" s="4" t="s">
        <v>8</v>
      </c>
      <c r="E146" s="4" t="s">
        <v>11</v>
      </c>
    </row>
    <row r="147" spans="1:10">
      <c r="A147" t="n">
        <v>4966</v>
      </c>
      <c r="B147" s="24" t="n">
        <v>62</v>
      </c>
      <c r="C147" s="7" t="n">
        <v>0</v>
      </c>
      <c r="D147" s="7" t="s">
        <v>41</v>
      </c>
      <c r="E147" s="7" t="n">
        <v>1</v>
      </c>
    </row>
    <row r="148" spans="1:10">
      <c r="A148" t="s">
        <v>4</v>
      </c>
      <c r="B148" s="4" t="s">
        <v>5</v>
      </c>
      <c r="C148" s="4" t="s">
        <v>7</v>
      </c>
      <c r="D148" s="4" t="s">
        <v>8</v>
      </c>
      <c r="E148" s="4" t="s">
        <v>11</v>
      </c>
    </row>
    <row r="149" spans="1:10">
      <c r="A149" t="n">
        <v>4982</v>
      </c>
      <c r="B149" s="24" t="n">
        <v>62</v>
      </c>
      <c r="C149" s="7" t="n">
        <v>0</v>
      </c>
      <c r="D149" s="7" t="s">
        <v>42</v>
      </c>
      <c r="E149" s="7" t="n">
        <v>1</v>
      </c>
    </row>
    <row r="150" spans="1:10">
      <c r="A150" t="s">
        <v>4</v>
      </c>
      <c r="B150" s="4" t="s">
        <v>5</v>
      </c>
      <c r="C150" s="4" t="s">
        <v>7</v>
      </c>
      <c r="D150" s="4" t="s">
        <v>8</v>
      </c>
      <c r="E150" s="4" t="s">
        <v>11</v>
      </c>
    </row>
    <row r="151" spans="1:10">
      <c r="A151" t="n">
        <v>4998</v>
      </c>
      <c r="B151" s="24" t="n">
        <v>62</v>
      </c>
      <c r="C151" s="7" t="n">
        <v>0</v>
      </c>
      <c r="D151" s="7" t="s">
        <v>43</v>
      </c>
      <c r="E151" s="7" t="n">
        <v>1</v>
      </c>
    </row>
    <row r="152" spans="1:10">
      <c r="A152" t="s">
        <v>4</v>
      </c>
      <c r="B152" s="4" t="s">
        <v>5</v>
      </c>
      <c r="C152" s="4" t="s">
        <v>7</v>
      </c>
      <c r="D152" s="4" t="s">
        <v>11</v>
      </c>
      <c r="E152" s="4" t="s">
        <v>7</v>
      </c>
      <c r="F152" s="4" t="s">
        <v>13</v>
      </c>
    </row>
    <row r="153" spans="1:10">
      <c r="A153" t="n">
        <v>5014</v>
      </c>
      <c r="B153" s="9" t="n">
        <v>5</v>
      </c>
      <c r="C153" s="7" t="n">
        <v>30</v>
      </c>
      <c r="D153" s="7" t="n">
        <v>6400</v>
      </c>
      <c r="E153" s="7" t="n">
        <v>1</v>
      </c>
      <c r="F153" s="11" t="n">
        <f t="normal" ca="1">A171</f>
        <v>0</v>
      </c>
    </row>
    <row r="154" spans="1:10">
      <c r="A154" t="s">
        <v>4</v>
      </c>
      <c r="B154" s="4" t="s">
        <v>5</v>
      </c>
      <c r="C154" s="4" t="s">
        <v>7</v>
      </c>
      <c r="D154" s="4" t="s">
        <v>8</v>
      </c>
      <c r="E154" s="4" t="s">
        <v>11</v>
      </c>
    </row>
    <row r="155" spans="1:10">
      <c r="A155" t="n">
        <v>5023</v>
      </c>
      <c r="B155" s="23" t="n">
        <v>91</v>
      </c>
      <c r="C155" s="7" t="n">
        <v>1</v>
      </c>
      <c r="D155" s="7" t="s">
        <v>44</v>
      </c>
      <c r="E155" s="7" t="n">
        <v>1</v>
      </c>
    </row>
    <row r="156" spans="1:10">
      <c r="A156" t="s">
        <v>4</v>
      </c>
      <c r="B156" s="4" t="s">
        <v>5</v>
      </c>
      <c r="C156" s="4" t="s">
        <v>7</v>
      </c>
      <c r="D156" s="4" t="s">
        <v>8</v>
      </c>
      <c r="E156" s="4" t="s">
        <v>11</v>
      </c>
    </row>
    <row r="157" spans="1:10">
      <c r="A157" t="n">
        <v>5037</v>
      </c>
      <c r="B157" s="20" t="n">
        <v>94</v>
      </c>
      <c r="C157" s="7" t="n">
        <v>0</v>
      </c>
      <c r="D157" s="7" t="s">
        <v>45</v>
      </c>
      <c r="E157" s="7" t="n">
        <v>16</v>
      </c>
    </row>
    <row r="158" spans="1:10">
      <c r="A158" t="s">
        <v>4</v>
      </c>
      <c r="B158" s="4" t="s">
        <v>5</v>
      </c>
      <c r="C158" s="4" t="s">
        <v>7</v>
      </c>
      <c r="D158" s="4" t="s">
        <v>8</v>
      </c>
      <c r="E158" s="4" t="s">
        <v>11</v>
      </c>
    </row>
    <row r="159" spans="1:10">
      <c r="A159" t="n">
        <v>5048</v>
      </c>
      <c r="B159" s="20" t="n">
        <v>94</v>
      </c>
      <c r="C159" s="7" t="n">
        <v>0</v>
      </c>
      <c r="D159" s="7" t="s">
        <v>45</v>
      </c>
      <c r="E159" s="7" t="n">
        <v>512</v>
      </c>
    </row>
    <row r="160" spans="1:10">
      <c r="A160" t="s">
        <v>4</v>
      </c>
      <c r="B160" s="4" t="s">
        <v>5</v>
      </c>
      <c r="C160" s="4" t="s">
        <v>7</v>
      </c>
      <c r="D160" s="4" t="s">
        <v>11</v>
      </c>
      <c r="E160" s="4" t="s">
        <v>7</v>
      </c>
      <c r="F160" s="4" t="s">
        <v>11</v>
      </c>
      <c r="G160" s="4" t="s">
        <v>7</v>
      </c>
      <c r="H160" s="4" t="s">
        <v>7</v>
      </c>
      <c r="I160" s="4" t="s">
        <v>7</v>
      </c>
      <c r="J160" s="4" t="s">
        <v>13</v>
      </c>
    </row>
    <row r="161" spans="1:10">
      <c r="A161" t="n">
        <v>5059</v>
      </c>
      <c r="B161" s="9" t="n">
        <v>5</v>
      </c>
      <c r="C161" s="7" t="n">
        <v>30</v>
      </c>
      <c r="D161" s="7" t="n">
        <v>9224</v>
      </c>
      <c r="E161" s="7" t="n">
        <v>30</v>
      </c>
      <c r="F161" s="7" t="n">
        <v>9226</v>
      </c>
      <c r="G161" s="7" t="n">
        <v>8</v>
      </c>
      <c r="H161" s="7" t="n">
        <v>9</v>
      </c>
      <c r="I161" s="7" t="n">
        <v>1</v>
      </c>
      <c r="J161" s="11" t="n">
        <f t="normal" ca="1">A165</f>
        <v>0</v>
      </c>
    </row>
    <row r="162" spans="1:10">
      <c r="A162" t="s">
        <v>4</v>
      </c>
      <c r="B162" s="4" t="s">
        <v>5</v>
      </c>
      <c r="C162" s="4" t="s">
        <v>7</v>
      </c>
      <c r="D162" s="4" t="s">
        <v>8</v>
      </c>
      <c r="E162" s="4" t="s">
        <v>11</v>
      </c>
    </row>
    <row r="163" spans="1:10">
      <c r="A163" t="n">
        <v>5073</v>
      </c>
      <c r="B163" s="23" t="n">
        <v>91</v>
      </c>
      <c r="C163" s="7" t="n">
        <v>0</v>
      </c>
      <c r="D163" s="7" t="s">
        <v>44</v>
      </c>
      <c r="E163" s="7" t="n">
        <v>1</v>
      </c>
    </row>
    <row r="164" spans="1:10">
      <c r="A164" t="s">
        <v>4</v>
      </c>
      <c r="B164" s="4" t="s">
        <v>5</v>
      </c>
      <c r="C164" s="4" t="s">
        <v>7</v>
      </c>
      <c r="D164" s="4" t="s">
        <v>11</v>
      </c>
      <c r="E164" s="4" t="s">
        <v>7</v>
      </c>
      <c r="F164" s="4" t="s">
        <v>11</v>
      </c>
      <c r="G164" s="4" t="s">
        <v>7</v>
      </c>
      <c r="H164" s="4" t="s">
        <v>7</v>
      </c>
      <c r="I164" s="4" t="s">
        <v>7</v>
      </c>
      <c r="J164" s="4" t="s">
        <v>13</v>
      </c>
    </row>
    <row r="165" spans="1:10">
      <c r="A165" t="n">
        <v>5087</v>
      </c>
      <c r="B165" s="9" t="n">
        <v>5</v>
      </c>
      <c r="C165" s="7" t="n">
        <v>30</v>
      </c>
      <c r="D165" s="7" t="n">
        <v>9224</v>
      </c>
      <c r="E165" s="7" t="n">
        <v>30</v>
      </c>
      <c r="F165" s="7" t="n">
        <v>9227</v>
      </c>
      <c r="G165" s="7" t="n">
        <v>8</v>
      </c>
      <c r="H165" s="7" t="n">
        <v>9</v>
      </c>
      <c r="I165" s="7" t="n">
        <v>1</v>
      </c>
      <c r="J165" s="11" t="n">
        <f t="normal" ca="1">A171</f>
        <v>0</v>
      </c>
    </row>
    <row r="166" spans="1:10">
      <c r="A166" t="s">
        <v>4</v>
      </c>
      <c r="B166" s="4" t="s">
        <v>5</v>
      </c>
      <c r="C166" s="4" t="s">
        <v>7</v>
      </c>
      <c r="D166" s="4" t="s">
        <v>8</v>
      </c>
      <c r="E166" s="4" t="s">
        <v>11</v>
      </c>
    </row>
    <row r="167" spans="1:10">
      <c r="A167" t="n">
        <v>5101</v>
      </c>
      <c r="B167" s="20" t="n">
        <v>94</v>
      </c>
      <c r="C167" s="7" t="n">
        <v>1</v>
      </c>
      <c r="D167" s="7" t="s">
        <v>45</v>
      </c>
      <c r="E167" s="7" t="n">
        <v>16</v>
      </c>
    </row>
    <row r="168" spans="1:10">
      <c r="A168" t="s">
        <v>4</v>
      </c>
      <c r="B168" s="4" t="s">
        <v>5</v>
      </c>
      <c r="C168" s="4" t="s">
        <v>7</v>
      </c>
      <c r="D168" s="4" t="s">
        <v>8</v>
      </c>
      <c r="E168" s="4" t="s">
        <v>11</v>
      </c>
    </row>
    <row r="169" spans="1:10">
      <c r="A169" t="n">
        <v>5112</v>
      </c>
      <c r="B169" s="20" t="n">
        <v>94</v>
      </c>
      <c r="C169" s="7" t="n">
        <v>1</v>
      </c>
      <c r="D169" s="7" t="s">
        <v>45</v>
      </c>
      <c r="E169" s="7" t="n">
        <v>512</v>
      </c>
    </row>
    <row r="170" spans="1:10">
      <c r="A170" t="s">
        <v>4</v>
      </c>
      <c r="B170" s="4" t="s">
        <v>5</v>
      </c>
      <c r="C170" s="4" t="s">
        <v>7</v>
      </c>
      <c r="D170" s="4" t="s">
        <v>7</v>
      </c>
      <c r="E170" s="4" t="s">
        <v>7</v>
      </c>
      <c r="F170" s="4" t="s">
        <v>16</v>
      </c>
      <c r="G170" s="4" t="s">
        <v>7</v>
      </c>
      <c r="H170" s="4" t="s">
        <v>7</v>
      </c>
      <c r="I170" s="4" t="s">
        <v>13</v>
      </c>
    </row>
    <row r="171" spans="1:10">
      <c r="A171" t="n">
        <v>5123</v>
      </c>
      <c r="B171" s="9" t="n">
        <v>5</v>
      </c>
      <c r="C171" s="7" t="n">
        <v>35</v>
      </c>
      <c r="D171" s="7" t="n">
        <v>3</v>
      </c>
      <c r="E171" s="7" t="n">
        <v>0</v>
      </c>
      <c r="F171" s="7" t="n">
        <v>0</v>
      </c>
      <c r="G171" s="7" t="n">
        <v>2</v>
      </c>
      <c r="H171" s="7" t="n">
        <v>1</v>
      </c>
      <c r="I171" s="11" t="n">
        <f t="normal" ca="1">A175</f>
        <v>0</v>
      </c>
    </row>
    <row r="172" spans="1:10">
      <c r="A172" t="s">
        <v>4</v>
      </c>
      <c r="B172" s="4" t="s">
        <v>5</v>
      </c>
      <c r="C172" s="4" t="s">
        <v>13</v>
      </c>
    </row>
    <row r="173" spans="1:10">
      <c r="A173" t="n">
        <v>5137</v>
      </c>
      <c r="B173" s="17" t="n">
        <v>3</v>
      </c>
      <c r="C173" s="11" t="n">
        <f t="normal" ca="1">A197</f>
        <v>0</v>
      </c>
    </row>
    <row r="174" spans="1:10">
      <c r="A174" t="s">
        <v>4</v>
      </c>
      <c r="B174" s="4" t="s">
        <v>5</v>
      </c>
      <c r="C174" s="4" t="s">
        <v>7</v>
      </c>
      <c r="D174" s="4" t="s">
        <v>7</v>
      </c>
      <c r="E174" s="4" t="s">
        <v>7</v>
      </c>
      <c r="F174" s="4" t="s">
        <v>16</v>
      </c>
      <c r="G174" s="4" t="s">
        <v>7</v>
      </c>
      <c r="H174" s="4" t="s">
        <v>7</v>
      </c>
      <c r="I174" s="4" t="s">
        <v>13</v>
      </c>
    </row>
    <row r="175" spans="1:10">
      <c r="A175" t="n">
        <v>5142</v>
      </c>
      <c r="B175" s="9" t="n">
        <v>5</v>
      </c>
      <c r="C175" s="7" t="n">
        <v>35</v>
      </c>
      <c r="D175" s="7" t="n">
        <v>3</v>
      </c>
      <c r="E175" s="7" t="n">
        <v>0</v>
      </c>
      <c r="F175" s="7" t="n">
        <v>1</v>
      </c>
      <c r="G175" s="7" t="n">
        <v>2</v>
      </c>
      <c r="H175" s="7" t="n">
        <v>1</v>
      </c>
      <c r="I175" s="11" t="n">
        <f t="normal" ca="1">A179</f>
        <v>0</v>
      </c>
    </row>
    <row r="176" spans="1:10">
      <c r="A176" t="s">
        <v>4</v>
      </c>
      <c r="B176" s="4" t="s">
        <v>5</v>
      </c>
      <c r="C176" s="4" t="s">
        <v>13</v>
      </c>
    </row>
    <row r="177" spans="1:10">
      <c r="A177" t="n">
        <v>5156</v>
      </c>
      <c r="B177" s="17" t="n">
        <v>3</v>
      </c>
      <c r="C177" s="11" t="n">
        <f t="normal" ca="1">A197</f>
        <v>0</v>
      </c>
    </row>
    <row r="178" spans="1:10">
      <c r="A178" t="s">
        <v>4</v>
      </c>
      <c r="B178" s="4" t="s">
        <v>5</v>
      </c>
      <c r="C178" s="4" t="s">
        <v>7</v>
      </c>
      <c r="D178" s="4" t="s">
        <v>7</v>
      </c>
      <c r="E178" s="4" t="s">
        <v>7</v>
      </c>
      <c r="F178" s="4" t="s">
        <v>16</v>
      </c>
      <c r="G178" s="4" t="s">
        <v>7</v>
      </c>
      <c r="H178" s="4" t="s">
        <v>7</v>
      </c>
      <c r="I178" s="4" t="s">
        <v>13</v>
      </c>
    </row>
    <row r="179" spans="1:10">
      <c r="A179" t="n">
        <v>5161</v>
      </c>
      <c r="B179" s="9" t="n">
        <v>5</v>
      </c>
      <c r="C179" s="7" t="n">
        <v>35</v>
      </c>
      <c r="D179" s="7" t="n">
        <v>3</v>
      </c>
      <c r="E179" s="7" t="n">
        <v>0</v>
      </c>
      <c r="F179" s="7" t="n">
        <v>2</v>
      </c>
      <c r="G179" s="7" t="n">
        <v>2</v>
      </c>
      <c r="H179" s="7" t="n">
        <v>1</v>
      </c>
      <c r="I179" s="11" t="n">
        <f t="normal" ca="1">A183</f>
        <v>0</v>
      </c>
    </row>
    <row r="180" spans="1:10">
      <c r="A180" t="s">
        <v>4</v>
      </c>
      <c r="B180" s="4" t="s">
        <v>5</v>
      </c>
      <c r="C180" s="4" t="s">
        <v>13</v>
      </c>
    </row>
    <row r="181" spans="1:10">
      <c r="A181" t="n">
        <v>5175</v>
      </c>
      <c r="B181" s="17" t="n">
        <v>3</v>
      </c>
      <c r="C181" s="11" t="n">
        <f t="normal" ca="1">A197</f>
        <v>0</v>
      </c>
    </row>
    <row r="182" spans="1:10">
      <c r="A182" t="s">
        <v>4</v>
      </c>
      <c r="B182" s="4" t="s">
        <v>5</v>
      </c>
      <c r="C182" s="4" t="s">
        <v>7</v>
      </c>
      <c r="D182" s="4" t="s">
        <v>7</v>
      </c>
      <c r="E182" s="4" t="s">
        <v>7</v>
      </c>
      <c r="F182" s="4" t="s">
        <v>16</v>
      </c>
      <c r="G182" s="4" t="s">
        <v>7</v>
      </c>
      <c r="H182" s="4" t="s">
        <v>7</v>
      </c>
      <c r="I182" s="4" t="s">
        <v>13</v>
      </c>
    </row>
    <row r="183" spans="1:10">
      <c r="A183" t="n">
        <v>5180</v>
      </c>
      <c r="B183" s="9" t="n">
        <v>5</v>
      </c>
      <c r="C183" s="7" t="n">
        <v>35</v>
      </c>
      <c r="D183" s="7" t="n">
        <v>3</v>
      </c>
      <c r="E183" s="7" t="n">
        <v>0</v>
      </c>
      <c r="F183" s="7" t="n">
        <v>3</v>
      </c>
      <c r="G183" s="7" t="n">
        <v>2</v>
      </c>
      <c r="H183" s="7" t="n">
        <v>1</v>
      </c>
      <c r="I183" s="11" t="n">
        <f t="normal" ca="1">A187</f>
        <v>0</v>
      </c>
    </row>
    <row r="184" spans="1:10">
      <c r="A184" t="s">
        <v>4</v>
      </c>
      <c r="B184" s="4" t="s">
        <v>5</v>
      </c>
      <c r="C184" s="4" t="s">
        <v>13</v>
      </c>
    </row>
    <row r="185" spans="1:10">
      <c r="A185" t="n">
        <v>5194</v>
      </c>
      <c r="B185" s="17" t="n">
        <v>3</v>
      </c>
      <c r="C185" s="11" t="n">
        <f t="normal" ca="1">A197</f>
        <v>0</v>
      </c>
    </row>
    <row r="186" spans="1:10">
      <c r="A186" t="s">
        <v>4</v>
      </c>
      <c r="B186" s="4" t="s">
        <v>5</v>
      </c>
      <c r="C186" s="4" t="s">
        <v>7</v>
      </c>
      <c r="D186" s="4" t="s">
        <v>7</v>
      </c>
      <c r="E186" s="4" t="s">
        <v>7</v>
      </c>
      <c r="F186" s="4" t="s">
        <v>16</v>
      </c>
      <c r="G186" s="4" t="s">
        <v>7</v>
      </c>
      <c r="H186" s="4" t="s">
        <v>7</v>
      </c>
      <c r="I186" s="4" t="s">
        <v>13</v>
      </c>
    </row>
    <row r="187" spans="1:10">
      <c r="A187" t="n">
        <v>5199</v>
      </c>
      <c r="B187" s="9" t="n">
        <v>5</v>
      </c>
      <c r="C187" s="7" t="n">
        <v>35</v>
      </c>
      <c r="D187" s="7" t="n">
        <v>3</v>
      </c>
      <c r="E187" s="7" t="n">
        <v>0</v>
      </c>
      <c r="F187" s="7" t="n">
        <v>4</v>
      </c>
      <c r="G187" s="7" t="n">
        <v>2</v>
      </c>
      <c r="H187" s="7" t="n">
        <v>1</v>
      </c>
      <c r="I187" s="11" t="n">
        <f t="normal" ca="1">A191</f>
        <v>0</v>
      </c>
    </row>
    <row r="188" spans="1:10">
      <c r="A188" t="s">
        <v>4</v>
      </c>
      <c r="B188" s="4" t="s">
        <v>5</v>
      </c>
      <c r="C188" s="4" t="s">
        <v>13</v>
      </c>
    </row>
    <row r="189" spans="1:10">
      <c r="A189" t="n">
        <v>5213</v>
      </c>
      <c r="B189" s="17" t="n">
        <v>3</v>
      </c>
      <c r="C189" s="11" t="n">
        <f t="normal" ca="1">A197</f>
        <v>0</v>
      </c>
    </row>
    <row r="190" spans="1:10">
      <c r="A190" t="s">
        <v>4</v>
      </c>
      <c r="B190" s="4" t="s">
        <v>5</v>
      </c>
      <c r="C190" s="4" t="s">
        <v>7</v>
      </c>
      <c r="D190" s="4" t="s">
        <v>7</v>
      </c>
      <c r="E190" s="4" t="s">
        <v>7</v>
      </c>
      <c r="F190" s="4" t="s">
        <v>16</v>
      </c>
      <c r="G190" s="4" t="s">
        <v>7</v>
      </c>
      <c r="H190" s="4" t="s">
        <v>7</v>
      </c>
      <c r="I190" s="4" t="s">
        <v>13</v>
      </c>
    </row>
    <row r="191" spans="1:10">
      <c r="A191" t="n">
        <v>5218</v>
      </c>
      <c r="B191" s="9" t="n">
        <v>5</v>
      </c>
      <c r="C191" s="7" t="n">
        <v>35</v>
      </c>
      <c r="D191" s="7" t="n">
        <v>3</v>
      </c>
      <c r="E191" s="7" t="n">
        <v>0</v>
      </c>
      <c r="F191" s="7" t="n">
        <v>5</v>
      </c>
      <c r="G191" s="7" t="n">
        <v>2</v>
      </c>
      <c r="H191" s="7" t="n">
        <v>1</v>
      </c>
      <c r="I191" s="11" t="n">
        <f t="normal" ca="1">A195</f>
        <v>0</v>
      </c>
    </row>
    <row r="192" spans="1:10">
      <c r="A192" t="s">
        <v>4</v>
      </c>
      <c r="B192" s="4" t="s">
        <v>5</v>
      </c>
      <c r="C192" s="4" t="s">
        <v>13</v>
      </c>
    </row>
    <row r="193" spans="1:9">
      <c r="A193" t="n">
        <v>5232</v>
      </c>
      <c r="B193" s="17" t="n">
        <v>3</v>
      </c>
      <c r="C193" s="11" t="n">
        <f t="normal" ca="1">A197</f>
        <v>0</v>
      </c>
    </row>
    <row r="194" spans="1:9">
      <c r="A194" t="s">
        <v>4</v>
      </c>
      <c r="B194" s="4" t="s">
        <v>5</v>
      </c>
      <c r="C194" s="4" t="s">
        <v>7</v>
      </c>
      <c r="D194" s="4" t="s">
        <v>7</v>
      </c>
      <c r="E194" s="4" t="s">
        <v>7</v>
      </c>
      <c r="F194" s="4" t="s">
        <v>16</v>
      </c>
      <c r="G194" s="4" t="s">
        <v>7</v>
      </c>
      <c r="H194" s="4" t="s">
        <v>7</v>
      </c>
      <c r="I194" s="4" t="s">
        <v>13</v>
      </c>
    </row>
    <row r="195" spans="1:9">
      <c r="A195" t="n">
        <v>5237</v>
      </c>
      <c r="B195" s="9" t="n">
        <v>5</v>
      </c>
      <c r="C195" s="7" t="n">
        <v>35</v>
      </c>
      <c r="D195" s="7" t="n">
        <v>3</v>
      </c>
      <c r="E195" s="7" t="n">
        <v>0</v>
      </c>
      <c r="F195" s="7" t="n">
        <v>6</v>
      </c>
      <c r="G195" s="7" t="n">
        <v>2</v>
      </c>
      <c r="H195" s="7" t="n">
        <v>1</v>
      </c>
      <c r="I195" s="11" t="n">
        <f t="normal" ca="1">A197</f>
        <v>0</v>
      </c>
    </row>
    <row r="196" spans="1:9">
      <c r="A196" t="s">
        <v>4</v>
      </c>
      <c r="B196" s="4" t="s">
        <v>5</v>
      </c>
      <c r="C196" s="4" t="s">
        <v>7</v>
      </c>
      <c r="D196" s="4" t="s">
        <v>8</v>
      </c>
      <c r="E196" s="4" t="s">
        <v>11</v>
      </c>
    </row>
    <row r="197" spans="1:9">
      <c r="A197" t="n">
        <v>5251</v>
      </c>
      <c r="B197" s="20" t="n">
        <v>94</v>
      </c>
      <c r="C197" s="7" t="n">
        <v>1</v>
      </c>
      <c r="D197" s="7" t="s">
        <v>46</v>
      </c>
      <c r="E197" s="7" t="n">
        <v>16</v>
      </c>
    </row>
    <row r="198" spans="1:9">
      <c r="A198" t="s">
        <v>4</v>
      </c>
      <c r="B198" s="4" t="s">
        <v>5</v>
      </c>
      <c r="C198" s="4" t="s">
        <v>7</v>
      </c>
      <c r="D198" s="4" t="s">
        <v>8</v>
      </c>
      <c r="E198" s="4" t="s">
        <v>11</v>
      </c>
    </row>
    <row r="199" spans="1:9">
      <c r="A199" t="n">
        <v>5262</v>
      </c>
      <c r="B199" s="20" t="n">
        <v>94</v>
      </c>
      <c r="C199" s="7" t="n">
        <v>1</v>
      </c>
      <c r="D199" s="7" t="s">
        <v>47</v>
      </c>
      <c r="E199" s="7" t="n">
        <v>16</v>
      </c>
    </row>
    <row r="200" spans="1:9">
      <c r="A200" t="s">
        <v>4</v>
      </c>
      <c r="B200" s="4" t="s">
        <v>5</v>
      </c>
    </row>
    <row r="201" spans="1:9">
      <c r="A201" t="n">
        <v>5273</v>
      </c>
      <c r="B201" s="5" t="n">
        <v>1</v>
      </c>
    </row>
    <row r="202" spans="1:9" s="3" customFormat="1" customHeight="0">
      <c r="A202" s="3" t="s">
        <v>2</v>
      </c>
      <c r="B202" s="3" t="s">
        <v>48</v>
      </c>
    </row>
    <row r="203" spans="1:9">
      <c r="A203" t="s">
        <v>4</v>
      </c>
      <c r="B203" s="4" t="s">
        <v>5</v>
      </c>
      <c r="C203" s="4" t="s">
        <v>7</v>
      </c>
      <c r="D203" s="4" t="s">
        <v>8</v>
      </c>
    </row>
    <row r="204" spans="1:9">
      <c r="A204" t="n">
        <v>5276</v>
      </c>
      <c r="B204" s="6" t="n">
        <v>2</v>
      </c>
      <c r="C204" s="7" t="n">
        <v>11</v>
      </c>
      <c r="D204" s="7" t="s">
        <v>49</v>
      </c>
    </row>
    <row r="205" spans="1:9">
      <c r="A205" t="s">
        <v>4</v>
      </c>
      <c r="B205" s="4" t="s">
        <v>5</v>
      </c>
      <c r="C205" s="4" t="s">
        <v>7</v>
      </c>
      <c r="D205" s="4" t="s">
        <v>11</v>
      </c>
      <c r="E205" s="4" t="s">
        <v>7</v>
      </c>
      <c r="F205" s="4" t="s">
        <v>13</v>
      </c>
    </row>
    <row r="206" spans="1:9">
      <c r="A206" t="n">
        <v>5288</v>
      </c>
      <c r="B206" s="9" t="n">
        <v>5</v>
      </c>
      <c r="C206" s="7" t="n">
        <v>30</v>
      </c>
      <c r="D206" s="7" t="n">
        <v>6753</v>
      </c>
      <c r="E206" s="7" t="n">
        <v>1</v>
      </c>
      <c r="F206" s="11" t="n">
        <f t="normal" ca="1">A212</f>
        <v>0</v>
      </c>
    </row>
    <row r="207" spans="1:9">
      <c r="A207" t="s">
        <v>4</v>
      </c>
      <c r="B207" s="4" t="s">
        <v>5</v>
      </c>
      <c r="C207" s="4" t="s">
        <v>11</v>
      </c>
    </row>
    <row r="208" spans="1:9">
      <c r="A208" t="n">
        <v>5297</v>
      </c>
      <c r="B208" s="12" t="n">
        <v>13</v>
      </c>
      <c r="C208" s="7" t="n">
        <v>6753</v>
      </c>
    </row>
    <row r="209" spans="1:9">
      <c r="A209" t="s">
        <v>4</v>
      </c>
      <c r="B209" s="4" t="s">
        <v>5</v>
      </c>
      <c r="C209" s="4" t="s">
        <v>11</v>
      </c>
      <c r="D209" s="4" t="s">
        <v>7</v>
      </c>
      <c r="E209" s="4" t="s">
        <v>7</v>
      </c>
      <c r="F209" s="4" t="s">
        <v>8</v>
      </c>
    </row>
    <row r="210" spans="1:9">
      <c r="A210" t="n">
        <v>5300</v>
      </c>
      <c r="B210" s="25" t="n">
        <v>20</v>
      </c>
      <c r="C210" s="7" t="n">
        <v>65533</v>
      </c>
      <c r="D210" s="7" t="n">
        <v>0</v>
      </c>
      <c r="E210" s="7" t="n">
        <v>11</v>
      </c>
      <c r="F210" s="7" t="s">
        <v>50</v>
      </c>
    </row>
    <row r="211" spans="1:9">
      <c r="A211" t="s">
        <v>4</v>
      </c>
      <c r="B211" s="4" t="s">
        <v>5</v>
      </c>
      <c r="C211" s="4" t="s">
        <v>7</v>
      </c>
      <c r="D211" s="4" t="s">
        <v>11</v>
      </c>
      <c r="E211" s="4" t="s">
        <v>7</v>
      </c>
      <c r="F211" s="4" t="s">
        <v>13</v>
      </c>
    </row>
    <row r="212" spans="1:9">
      <c r="A212" t="n">
        <v>5317</v>
      </c>
      <c r="B212" s="9" t="n">
        <v>5</v>
      </c>
      <c r="C212" s="7" t="n">
        <v>30</v>
      </c>
      <c r="D212" s="7" t="n">
        <v>6532</v>
      </c>
      <c r="E212" s="7" t="n">
        <v>1</v>
      </c>
      <c r="F212" s="11" t="n">
        <f t="normal" ca="1">A222</f>
        <v>0</v>
      </c>
    </row>
    <row r="213" spans="1:9">
      <c r="A213" t="s">
        <v>4</v>
      </c>
      <c r="B213" s="4" t="s">
        <v>5</v>
      </c>
      <c r="C213" s="4" t="s">
        <v>11</v>
      </c>
    </row>
    <row r="214" spans="1:9">
      <c r="A214" t="n">
        <v>5326</v>
      </c>
      <c r="B214" s="12" t="n">
        <v>13</v>
      </c>
      <c r="C214" s="7" t="n">
        <v>6532</v>
      </c>
    </row>
    <row r="215" spans="1:9">
      <c r="A215" t="s">
        <v>4</v>
      </c>
      <c r="B215" s="4" t="s">
        <v>5</v>
      </c>
      <c r="C215" s="4" t="s">
        <v>7</v>
      </c>
      <c r="D215" s="4" t="s">
        <v>11</v>
      </c>
      <c r="E215" s="4" t="s">
        <v>15</v>
      </c>
      <c r="F215" s="4" t="s">
        <v>11</v>
      </c>
      <c r="G215" s="4" t="s">
        <v>15</v>
      </c>
      <c r="H215" s="4" t="s">
        <v>7</v>
      </c>
    </row>
    <row r="216" spans="1:9">
      <c r="A216" t="n">
        <v>5329</v>
      </c>
      <c r="B216" s="16" t="n">
        <v>49</v>
      </c>
      <c r="C216" s="7" t="n">
        <v>4</v>
      </c>
      <c r="D216" s="7" t="n">
        <v>2</v>
      </c>
      <c r="E216" s="7" t="n">
        <v>1</v>
      </c>
      <c r="F216" s="7" t="n">
        <v>0</v>
      </c>
      <c r="G216" s="7" t="n">
        <v>0</v>
      </c>
      <c r="H216" s="7" t="n">
        <v>0</v>
      </c>
    </row>
    <row r="217" spans="1:9">
      <c r="A217" t="s">
        <v>4</v>
      </c>
      <c r="B217" s="4" t="s">
        <v>5</v>
      </c>
      <c r="C217" s="4" t="s">
        <v>11</v>
      </c>
      <c r="D217" s="4" t="s">
        <v>7</v>
      </c>
      <c r="E217" s="4" t="s">
        <v>7</v>
      </c>
      <c r="F217" s="4" t="s">
        <v>8</v>
      </c>
    </row>
    <row r="218" spans="1:9">
      <c r="A218" t="n">
        <v>5344</v>
      </c>
      <c r="B218" s="25" t="n">
        <v>20</v>
      </c>
      <c r="C218" s="7" t="n">
        <v>65533</v>
      </c>
      <c r="D218" s="7" t="n">
        <v>0</v>
      </c>
      <c r="E218" s="7" t="n">
        <v>11</v>
      </c>
      <c r="F218" s="7" t="s">
        <v>51</v>
      </c>
    </row>
    <row r="219" spans="1:9">
      <c r="A219" t="s">
        <v>4</v>
      </c>
      <c r="B219" s="4" t="s">
        <v>5</v>
      </c>
      <c r="C219" s="4" t="s">
        <v>13</v>
      </c>
    </row>
    <row r="220" spans="1:9">
      <c r="A220" t="n">
        <v>5362</v>
      </c>
      <c r="B220" s="17" t="n">
        <v>3</v>
      </c>
      <c r="C220" s="11" t="n">
        <f t="normal" ca="1">A224</f>
        <v>0</v>
      </c>
    </row>
    <row r="221" spans="1:9">
      <c r="A221" t="s">
        <v>4</v>
      </c>
      <c r="B221" s="4" t="s">
        <v>5</v>
      </c>
      <c r="C221" s="4" t="s">
        <v>7</v>
      </c>
      <c r="D221" s="4" t="s">
        <v>7</v>
      </c>
    </row>
    <row r="222" spans="1:9">
      <c r="A222" t="n">
        <v>5367</v>
      </c>
      <c r="B222" s="8" t="n">
        <v>162</v>
      </c>
      <c r="C222" s="7" t="n">
        <v>0</v>
      </c>
      <c r="D222" s="7" t="n">
        <v>1</v>
      </c>
    </row>
    <row r="223" spans="1:9">
      <c r="A223" t="s">
        <v>4</v>
      </c>
      <c r="B223" s="4" t="s">
        <v>5</v>
      </c>
    </row>
    <row r="224" spans="1:9">
      <c r="A224" t="n">
        <v>5370</v>
      </c>
      <c r="B224" s="5" t="n">
        <v>1</v>
      </c>
    </row>
    <row r="225" spans="1:8" s="3" customFormat="1" customHeight="0">
      <c r="A225" s="3" t="s">
        <v>2</v>
      </c>
      <c r="B225" s="3" t="s">
        <v>52</v>
      </c>
    </row>
    <row r="226" spans="1:8">
      <c r="A226" t="s">
        <v>4</v>
      </c>
      <c r="B226" s="4" t="s">
        <v>5</v>
      </c>
      <c r="C226" s="4" t="s">
        <v>7</v>
      </c>
      <c r="D226" s="4" t="s">
        <v>11</v>
      </c>
    </row>
    <row r="227" spans="1:8">
      <c r="A227" t="n">
        <v>5372</v>
      </c>
      <c r="B227" s="26" t="n">
        <v>22</v>
      </c>
      <c r="C227" s="7" t="n">
        <v>20</v>
      </c>
      <c r="D227" s="7" t="n">
        <v>0</v>
      </c>
    </row>
    <row r="228" spans="1:8">
      <c r="A228" t="s">
        <v>4</v>
      </c>
      <c r="B228" s="4" t="s">
        <v>5</v>
      </c>
      <c r="C228" s="4" t="s">
        <v>7</v>
      </c>
      <c r="D228" s="4" t="s">
        <v>11</v>
      </c>
      <c r="E228" s="4" t="s">
        <v>11</v>
      </c>
      <c r="F228" s="4" t="s">
        <v>11</v>
      </c>
      <c r="G228" s="4" t="s">
        <v>11</v>
      </c>
      <c r="H228" s="4" t="s">
        <v>7</v>
      </c>
    </row>
    <row r="229" spans="1:8">
      <c r="A229" t="n">
        <v>5376</v>
      </c>
      <c r="B229" s="27" t="n">
        <v>25</v>
      </c>
      <c r="C229" s="7" t="n">
        <v>5</v>
      </c>
      <c r="D229" s="7" t="n">
        <v>65535</v>
      </c>
      <c r="E229" s="7" t="n">
        <v>500</v>
      </c>
      <c r="F229" s="7" t="n">
        <v>800</v>
      </c>
      <c r="G229" s="7" t="n">
        <v>140</v>
      </c>
      <c r="H229" s="7" t="n">
        <v>0</v>
      </c>
    </row>
    <row r="230" spans="1:8">
      <c r="A230" t="s">
        <v>4</v>
      </c>
      <c r="B230" s="4" t="s">
        <v>5</v>
      </c>
      <c r="C230" s="4" t="s">
        <v>11</v>
      </c>
      <c r="D230" s="4" t="s">
        <v>7</v>
      </c>
      <c r="E230" s="4" t="s">
        <v>53</v>
      </c>
      <c r="F230" s="4" t="s">
        <v>7</v>
      </c>
      <c r="G230" s="4" t="s">
        <v>7</v>
      </c>
    </row>
    <row r="231" spans="1:8">
      <c r="A231" t="n">
        <v>5387</v>
      </c>
      <c r="B231" s="28" t="n">
        <v>24</v>
      </c>
      <c r="C231" s="7" t="n">
        <v>65533</v>
      </c>
      <c r="D231" s="7" t="n">
        <v>11</v>
      </c>
      <c r="E231" s="7" t="s">
        <v>54</v>
      </c>
      <c r="F231" s="7" t="n">
        <v>2</v>
      </c>
      <c r="G231" s="7" t="n">
        <v>0</v>
      </c>
    </row>
    <row r="232" spans="1:8">
      <c r="A232" t="s">
        <v>4</v>
      </c>
      <c r="B232" s="4" t="s">
        <v>5</v>
      </c>
    </row>
    <row r="233" spans="1:8">
      <c r="A233" t="n">
        <v>5412</v>
      </c>
      <c r="B233" s="29" t="n">
        <v>28</v>
      </c>
    </row>
    <row r="234" spans="1:8">
      <c r="A234" t="s">
        <v>4</v>
      </c>
      <c r="B234" s="4" t="s">
        <v>5</v>
      </c>
      <c r="C234" s="4" t="s">
        <v>7</v>
      </c>
    </row>
    <row r="235" spans="1:8">
      <c r="A235" t="n">
        <v>5413</v>
      </c>
      <c r="B235" s="30" t="n">
        <v>27</v>
      </c>
      <c r="C235" s="7" t="n">
        <v>0</v>
      </c>
    </row>
    <row r="236" spans="1:8">
      <c r="A236" t="s">
        <v>4</v>
      </c>
      <c r="B236" s="4" t="s">
        <v>5</v>
      </c>
      <c r="C236" s="4" t="s">
        <v>7</v>
      </c>
    </row>
    <row r="237" spans="1:8">
      <c r="A237" t="n">
        <v>5415</v>
      </c>
      <c r="B237" s="30" t="n">
        <v>27</v>
      </c>
      <c r="C237" s="7" t="n">
        <v>1</v>
      </c>
    </row>
    <row r="238" spans="1:8">
      <c r="A238" t="s">
        <v>4</v>
      </c>
      <c r="B238" s="4" t="s">
        <v>5</v>
      </c>
      <c r="C238" s="4" t="s">
        <v>7</v>
      </c>
      <c r="D238" s="4" t="s">
        <v>11</v>
      </c>
      <c r="E238" s="4" t="s">
        <v>11</v>
      </c>
      <c r="F238" s="4" t="s">
        <v>11</v>
      </c>
      <c r="G238" s="4" t="s">
        <v>11</v>
      </c>
      <c r="H238" s="4" t="s">
        <v>7</v>
      </c>
    </row>
    <row r="239" spans="1:8">
      <c r="A239" t="n">
        <v>5417</v>
      </c>
      <c r="B239" s="27" t="n">
        <v>25</v>
      </c>
      <c r="C239" s="7" t="n">
        <v>5</v>
      </c>
      <c r="D239" s="7" t="n">
        <v>65535</v>
      </c>
      <c r="E239" s="7" t="n">
        <v>65535</v>
      </c>
      <c r="F239" s="7" t="n">
        <v>65535</v>
      </c>
      <c r="G239" s="7" t="n">
        <v>65535</v>
      </c>
      <c r="H239" s="7" t="n">
        <v>0</v>
      </c>
    </row>
    <row r="240" spans="1:8">
      <c r="A240" t="s">
        <v>4</v>
      </c>
      <c r="B240" s="4" t="s">
        <v>5</v>
      </c>
      <c r="C240" s="4" t="s">
        <v>7</v>
      </c>
      <c r="D240" s="4" t="s">
        <v>11</v>
      </c>
      <c r="E240" s="4" t="s">
        <v>7</v>
      </c>
      <c r="F240" s="4" t="s">
        <v>11</v>
      </c>
      <c r="G240" s="4" t="s">
        <v>7</v>
      </c>
      <c r="H240" s="4" t="s">
        <v>7</v>
      </c>
      <c r="I240" s="4" t="s">
        <v>7</v>
      </c>
      <c r="J240" s="4" t="s">
        <v>13</v>
      </c>
    </row>
    <row r="241" spans="1:10">
      <c r="A241" t="n">
        <v>5428</v>
      </c>
      <c r="B241" s="9" t="n">
        <v>5</v>
      </c>
      <c r="C241" s="7" t="n">
        <v>30</v>
      </c>
      <c r="D241" s="7" t="n">
        <v>9224</v>
      </c>
      <c r="E241" s="7" t="n">
        <v>30</v>
      </c>
      <c r="F241" s="7" t="n">
        <v>9232</v>
      </c>
      <c r="G241" s="7" t="n">
        <v>8</v>
      </c>
      <c r="H241" s="7" t="n">
        <v>9</v>
      </c>
      <c r="I241" s="7" t="n">
        <v>1</v>
      </c>
      <c r="J241" s="11" t="n">
        <f t="normal" ca="1">A295</f>
        <v>0</v>
      </c>
    </row>
    <row r="242" spans="1:10">
      <c r="A242" t="s">
        <v>4</v>
      </c>
      <c r="B242" s="4" t="s">
        <v>5</v>
      </c>
      <c r="C242" s="4" t="s">
        <v>7</v>
      </c>
      <c r="D242" s="4" t="s">
        <v>11</v>
      </c>
      <c r="E242" s="4" t="s">
        <v>7</v>
      </c>
      <c r="F242" s="4" t="s">
        <v>7</v>
      </c>
      <c r="G242" s="4" t="s">
        <v>13</v>
      </c>
    </row>
    <row r="243" spans="1:10">
      <c r="A243" t="n">
        <v>5442</v>
      </c>
      <c r="B243" s="9" t="n">
        <v>5</v>
      </c>
      <c r="C243" s="7" t="n">
        <v>30</v>
      </c>
      <c r="D243" s="7" t="n">
        <v>35</v>
      </c>
      <c r="E243" s="7" t="n">
        <v>8</v>
      </c>
      <c r="F243" s="7" t="n">
        <v>1</v>
      </c>
      <c r="G243" s="11" t="n">
        <f t="normal" ca="1">A295</f>
        <v>0</v>
      </c>
    </row>
    <row r="244" spans="1:10">
      <c r="A244" t="s">
        <v>4</v>
      </c>
      <c r="B244" s="4" t="s">
        <v>5</v>
      </c>
      <c r="C244" s="4" t="s">
        <v>7</v>
      </c>
      <c r="D244" s="4" t="s">
        <v>15</v>
      </c>
      <c r="E244" s="4" t="s">
        <v>11</v>
      </c>
      <c r="F244" s="4" t="s">
        <v>7</v>
      </c>
    </row>
    <row r="245" spans="1:10">
      <c r="A245" t="n">
        <v>5452</v>
      </c>
      <c r="B245" s="16" t="n">
        <v>49</v>
      </c>
      <c r="C245" s="7" t="n">
        <v>3</v>
      </c>
      <c r="D245" s="7" t="n">
        <v>0.699999988079071</v>
      </c>
      <c r="E245" s="7" t="n">
        <v>500</v>
      </c>
      <c r="F245" s="7" t="n">
        <v>0</v>
      </c>
    </row>
    <row r="246" spans="1:10">
      <c r="A246" t="s">
        <v>4</v>
      </c>
      <c r="B246" s="4" t="s">
        <v>5</v>
      </c>
      <c r="C246" s="4" t="s">
        <v>7</v>
      </c>
      <c r="D246" s="4" t="s">
        <v>11</v>
      </c>
    </row>
    <row r="247" spans="1:10">
      <c r="A247" t="n">
        <v>5461</v>
      </c>
      <c r="B247" s="31" t="n">
        <v>58</v>
      </c>
      <c r="C247" s="7" t="n">
        <v>5</v>
      </c>
      <c r="D247" s="7" t="n">
        <v>300</v>
      </c>
    </row>
    <row r="248" spans="1:10">
      <c r="A248" t="s">
        <v>4</v>
      </c>
      <c r="B248" s="4" t="s">
        <v>5</v>
      </c>
      <c r="C248" s="4" t="s">
        <v>15</v>
      </c>
      <c r="D248" s="4" t="s">
        <v>11</v>
      </c>
    </row>
    <row r="249" spans="1:10">
      <c r="A249" t="n">
        <v>5465</v>
      </c>
      <c r="B249" s="32" t="n">
        <v>103</v>
      </c>
      <c r="C249" s="7" t="n">
        <v>0</v>
      </c>
      <c r="D249" s="7" t="n">
        <v>300</v>
      </c>
    </row>
    <row r="250" spans="1:10">
      <c r="A250" t="s">
        <v>4</v>
      </c>
      <c r="B250" s="4" t="s">
        <v>5</v>
      </c>
      <c r="C250" s="4" t="s">
        <v>7</v>
      </c>
      <c r="D250" s="4" t="s">
        <v>11</v>
      </c>
    </row>
    <row r="251" spans="1:10">
      <c r="A251" t="n">
        <v>5472</v>
      </c>
      <c r="B251" s="31" t="n">
        <v>58</v>
      </c>
      <c r="C251" s="7" t="n">
        <v>10</v>
      </c>
      <c r="D251" s="7" t="n">
        <v>300</v>
      </c>
    </row>
    <row r="252" spans="1:10">
      <c r="A252" t="s">
        <v>4</v>
      </c>
      <c r="B252" s="4" t="s">
        <v>5</v>
      </c>
      <c r="C252" s="4" t="s">
        <v>7</v>
      </c>
      <c r="D252" s="4" t="s">
        <v>11</v>
      </c>
    </row>
    <row r="253" spans="1:10">
      <c r="A253" t="n">
        <v>5476</v>
      </c>
      <c r="B253" s="31" t="n">
        <v>58</v>
      </c>
      <c r="C253" s="7" t="n">
        <v>12</v>
      </c>
      <c r="D253" s="7" t="n">
        <v>0</v>
      </c>
    </row>
    <row r="254" spans="1:10">
      <c r="A254" t="s">
        <v>4</v>
      </c>
      <c r="B254" s="4" t="s">
        <v>5</v>
      </c>
      <c r="C254" s="4" t="s">
        <v>7</v>
      </c>
      <c r="D254" s="4" t="s">
        <v>7</v>
      </c>
      <c r="E254" s="4" t="s">
        <v>7</v>
      </c>
      <c r="F254" s="4" t="s">
        <v>7</v>
      </c>
    </row>
    <row r="255" spans="1:10">
      <c r="A255" t="n">
        <v>5480</v>
      </c>
      <c r="B255" s="14" t="n">
        <v>14</v>
      </c>
      <c r="C255" s="7" t="n">
        <v>0</v>
      </c>
      <c r="D255" s="7" t="n">
        <v>0</v>
      </c>
      <c r="E255" s="7" t="n">
        <v>0</v>
      </c>
      <c r="F255" s="7" t="n">
        <v>4</v>
      </c>
    </row>
    <row r="256" spans="1:10">
      <c r="A256" t="s">
        <v>4</v>
      </c>
      <c r="B256" s="4" t="s">
        <v>5</v>
      </c>
      <c r="C256" s="4" t="s">
        <v>7</v>
      </c>
      <c r="D256" s="4" t="s">
        <v>11</v>
      </c>
      <c r="E256" s="4" t="s">
        <v>11</v>
      </c>
      <c r="F256" s="4" t="s">
        <v>7</v>
      </c>
    </row>
    <row r="257" spans="1:10">
      <c r="A257" t="n">
        <v>5485</v>
      </c>
      <c r="B257" s="27" t="n">
        <v>25</v>
      </c>
      <c r="C257" s="7" t="n">
        <v>1</v>
      </c>
      <c r="D257" s="7" t="n">
        <v>65535</v>
      </c>
      <c r="E257" s="7" t="n">
        <v>420</v>
      </c>
      <c r="F257" s="7" t="n">
        <v>5</v>
      </c>
    </row>
    <row r="258" spans="1:10">
      <c r="A258" t="s">
        <v>4</v>
      </c>
      <c r="B258" s="4" t="s">
        <v>5</v>
      </c>
      <c r="C258" s="4" t="s">
        <v>7</v>
      </c>
      <c r="D258" s="4" t="s">
        <v>11</v>
      </c>
      <c r="E258" s="4" t="s">
        <v>8</v>
      </c>
    </row>
    <row r="259" spans="1:10">
      <c r="A259" t="n">
        <v>5492</v>
      </c>
      <c r="B259" s="33" t="n">
        <v>51</v>
      </c>
      <c r="C259" s="7" t="n">
        <v>4</v>
      </c>
      <c r="D259" s="7" t="n">
        <v>1</v>
      </c>
      <c r="E259" s="7" t="s">
        <v>55</v>
      </c>
    </row>
    <row r="260" spans="1:10">
      <c r="A260" t="s">
        <v>4</v>
      </c>
      <c r="B260" s="4" t="s">
        <v>5</v>
      </c>
      <c r="C260" s="4" t="s">
        <v>11</v>
      </c>
    </row>
    <row r="261" spans="1:10">
      <c r="A261" t="n">
        <v>5505</v>
      </c>
      <c r="B261" s="34" t="n">
        <v>16</v>
      </c>
      <c r="C261" s="7" t="n">
        <v>0</v>
      </c>
    </row>
    <row r="262" spans="1:10">
      <c r="A262" t="s">
        <v>4</v>
      </c>
      <c r="B262" s="4" t="s">
        <v>5</v>
      </c>
      <c r="C262" s="4" t="s">
        <v>11</v>
      </c>
      <c r="D262" s="4" t="s">
        <v>53</v>
      </c>
      <c r="E262" s="4" t="s">
        <v>7</v>
      </c>
      <c r="F262" s="4" t="s">
        <v>7</v>
      </c>
    </row>
    <row r="263" spans="1:10">
      <c r="A263" t="n">
        <v>5508</v>
      </c>
      <c r="B263" s="35" t="n">
        <v>26</v>
      </c>
      <c r="C263" s="7" t="n">
        <v>1</v>
      </c>
      <c r="D263" s="7" t="s">
        <v>56</v>
      </c>
      <c r="E263" s="7" t="n">
        <v>2</v>
      </c>
      <c r="F263" s="7" t="n">
        <v>0</v>
      </c>
    </row>
    <row r="264" spans="1:10">
      <c r="A264" t="s">
        <v>4</v>
      </c>
      <c r="B264" s="4" t="s">
        <v>5</v>
      </c>
    </row>
    <row r="265" spans="1:10">
      <c r="A265" t="n">
        <v>5594</v>
      </c>
      <c r="B265" s="29" t="n">
        <v>28</v>
      </c>
    </row>
    <row r="266" spans="1:10">
      <c r="A266" t="s">
        <v>4</v>
      </c>
      <c r="B266" s="4" t="s">
        <v>5</v>
      </c>
      <c r="C266" s="4" t="s">
        <v>7</v>
      </c>
      <c r="D266" s="4" t="s">
        <v>11</v>
      </c>
      <c r="E266" s="4" t="s">
        <v>11</v>
      </c>
      <c r="F266" s="4" t="s">
        <v>7</v>
      </c>
    </row>
    <row r="267" spans="1:10">
      <c r="A267" t="n">
        <v>5595</v>
      </c>
      <c r="B267" s="27" t="n">
        <v>25</v>
      </c>
      <c r="C267" s="7" t="n">
        <v>1</v>
      </c>
      <c r="D267" s="7" t="n">
        <v>260</v>
      </c>
      <c r="E267" s="7" t="n">
        <v>640</v>
      </c>
      <c r="F267" s="7" t="n">
        <v>2</v>
      </c>
    </row>
    <row r="268" spans="1:10">
      <c r="A268" t="s">
        <v>4</v>
      </c>
      <c r="B268" s="4" t="s">
        <v>5</v>
      </c>
      <c r="C268" s="4" t="s">
        <v>7</v>
      </c>
      <c r="D268" s="4" t="s">
        <v>11</v>
      </c>
      <c r="E268" s="4" t="s">
        <v>8</v>
      </c>
    </row>
    <row r="269" spans="1:10">
      <c r="A269" t="n">
        <v>5602</v>
      </c>
      <c r="B269" s="33" t="n">
        <v>51</v>
      </c>
      <c r="C269" s="7" t="n">
        <v>4</v>
      </c>
      <c r="D269" s="7" t="n">
        <v>0</v>
      </c>
      <c r="E269" s="7" t="s">
        <v>55</v>
      </c>
    </row>
    <row r="270" spans="1:10">
      <c r="A270" t="s">
        <v>4</v>
      </c>
      <c r="B270" s="4" t="s">
        <v>5</v>
      </c>
      <c r="C270" s="4" t="s">
        <v>11</v>
      </c>
    </row>
    <row r="271" spans="1:10">
      <c r="A271" t="n">
        <v>5615</v>
      </c>
      <c r="B271" s="34" t="n">
        <v>16</v>
      </c>
      <c r="C271" s="7" t="n">
        <v>0</v>
      </c>
    </row>
    <row r="272" spans="1:10">
      <c r="A272" t="s">
        <v>4</v>
      </c>
      <c r="B272" s="4" t="s">
        <v>5</v>
      </c>
      <c r="C272" s="4" t="s">
        <v>11</v>
      </c>
      <c r="D272" s="4" t="s">
        <v>53</v>
      </c>
      <c r="E272" s="4" t="s">
        <v>7</v>
      </c>
      <c r="F272" s="4" t="s">
        <v>7</v>
      </c>
    </row>
    <row r="273" spans="1:6">
      <c r="A273" t="n">
        <v>5618</v>
      </c>
      <c r="B273" s="35" t="n">
        <v>26</v>
      </c>
      <c r="C273" s="7" t="n">
        <v>0</v>
      </c>
      <c r="D273" s="7" t="s">
        <v>57</v>
      </c>
      <c r="E273" s="7" t="n">
        <v>2</v>
      </c>
      <c r="F273" s="7" t="n">
        <v>0</v>
      </c>
    </row>
    <row r="274" spans="1:6">
      <c r="A274" t="s">
        <v>4</v>
      </c>
      <c r="B274" s="4" t="s">
        <v>5</v>
      </c>
    </row>
    <row r="275" spans="1:6">
      <c r="A275" t="n">
        <v>5724</v>
      </c>
      <c r="B275" s="29" t="n">
        <v>28</v>
      </c>
    </row>
    <row r="276" spans="1:6">
      <c r="A276" t="s">
        <v>4</v>
      </c>
      <c r="B276" s="4" t="s">
        <v>5</v>
      </c>
      <c r="C276" s="4" t="s">
        <v>16</v>
      </c>
    </row>
    <row r="277" spans="1:6">
      <c r="A277" t="n">
        <v>5725</v>
      </c>
      <c r="B277" s="36" t="n">
        <v>15</v>
      </c>
      <c r="C277" s="7" t="n">
        <v>67108864</v>
      </c>
    </row>
    <row r="278" spans="1:6">
      <c r="A278" t="s">
        <v>4</v>
      </c>
      <c r="B278" s="4" t="s">
        <v>5</v>
      </c>
      <c r="C278" s="4" t="s">
        <v>11</v>
      </c>
      <c r="D278" s="4" t="s">
        <v>7</v>
      </c>
    </row>
    <row r="279" spans="1:6">
      <c r="A279" t="n">
        <v>5730</v>
      </c>
      <c r="B279" s="37" t="n">
        <v>89</v>
      </c>
      <c r="C279" s="7" t="n">
        <v>65533</v>
      </c>
      <c r="D279" s="7" t="n">
        <v>1</v>
      </c>
    </row>
    <row r="280" spans="1:6">
      <c r="A280" t="s">
        <v>4</v>
      </c>
      <c r="B280" s="4" t="s">
        <v>5</v>
      </c>
      <c r="C280" s="4" t="s">
        <v>7</v>
      </c>
      <c r="D280" s="4" t="s">
        <v>8</v>
      </c>
    </row>
    <row r="281" spans="1:6">
      <c r="A281" t="n">
        <v>5734</v>
      </c>
      <c r="B281" s="6" t="n">
        <v>2</v>
      </c>
      <c r="C281" s="7" t="n">
        <v>10</v>
      </c>
      <c r="D281" s="7" t="s">
        <v>58</v>
      </c>
    </row>
    <row r="282" spans="1:6">
      <c r="A282" t="s">
        <v>4</v>
      </c>
      <c r="B282" s="4" t="s">
        <v>5</v>
      </c>
      <c r="C282" s="4" t="s">
        <v>7</v>
      </c>
      <c r="D282" s="4" t="s">
        <v>11</v>
      </c>
    </row>
    <row r="283" spans="1:6">
      <c r="A283" t="n">
        <v>5757</v>
      </c>
      <c r="B283" s="31" t="n">
        <v>58</v>
      </c>
      <c r="C283" s="7" t="n">
        <v>105</v>
      </c>
      <c r="D283" s="7" t="n">
        <v>300</v>
      </c>
    </row>
    <row r="284" spans="1:6">
      <c r="A284" t="s">
        <v>4</v>
      </c>
      <c r="B284" s="4" t="s">
        <v>5</v>
      </c>
      <c r="C284" s="4" t="s">
        <v>15</v>
      </c>
      <c r="D284" s="4" t="s">
        <v>11</v>
      </c>
    </row>
    <row r="285" spans="1:6">
      <c r="A285" t="n">
        <v>5761</v>
      </c>
      <c r="B285" s="32" t="n">
        <v>103</v>
      </c>
      <c r="C285" s="7" t="n">
        <v>1</v>
      </c>
      <c r="D285" s="7" t="n">
        <v>300</v>
      </c>
    </row>
    <row r="286" spans="1:6">
      <c r="A286" t="s">
        <v>4</v>
      </c>
      <c r="B286" s="4" t="s">
        <v>5</v>
      </c>
      <c r="C286" s="4" t="s">
        <v>7</v>
      </c>
      <c r="D286" s="4" t="s">
        <v>15</v>
      </c>
      <c r="E286" s="4" t="s">
        <v>11</v>
      </c>
      <c r="F286" s="4" t="s">
        <v>7</v>
      </c>
    </row>
    <row r="287" spans="1:6">
      <c r="A287" t="n">
        <v>5768</v>
      </c>
      <c r="B287" s="16" t="n">
        <v>49</v>
      </c>
      <c r="C287" s="7" t="n">
        <v>3</v>
      </c>
      <c r="D287" s="7" t="n">
        <v>1</v>
      </c>
      <c r="E287" s="7" t="n">
        <v>500</v>
      </c>
      <c r="F287" s="7" t="n">
        <v>0</v>
      </c>
    </row>
    <row r="288" spans="1:6">
      <c r="A288" t="s">
        <v>4</v>
      </c>
      <c r="B288" s="4" t="s">
        <v>5</v>
      </c>
      <c r="C288" s="4" t="s">
        <v>7</v>
      </c>
      <c r="D288" s="4" t="s">
        <v>11</v>
      </c>
    </row>
    <row r="289" spans="1:6">
      <c r="A289" t="n">
        <v>5777</v>
      </c>
      <c r="B289" s="31" t="n">
        <v>58</v>
      </c>
      <c r="C289" s="7" t="n">
        <v>11</v>
      </c>
      <c r="D289" s="7" t="n">
        <v>300</v>
      </c>
    </row>
    <row r="290" spans="1:6">
      <c r="A290" t="s">
        <v>4</v>
      </c>
      <c r="B290" s="4" t="s">
        <v>5</v>
      </c>
      <c r="C290" s="4" t="s">
        <v>7</v>
      </c>
      <c r="D290" s="4" t="s">
        <v>11</v>
      </c>
    </row>
    <row r="291" spans="1:6">
      <c r="A291" t="n">
        <v>5781</v>
      </c>
      <c r="B291" s="31" t="n">
        <v>58</v>
      </c>
      <c r="C291" s="7" t="n">
        <v>12</v>
      </c>
      <c r="D291" s="7" t="n">
        <v>0</v>
      </c>
    </row>
    <row r="292" spans="1:6">
      <c r="A292" t="s">
        <v>4</v>
      </c>
      <c r="B292" s="4" t="s">
        <v>5</v>
      </c>
      <c r="C292" s="4" t="s">
        <v>11</v>
      </c>
    </row>
    <row r="293" spans="1:6">
      <c r="A293" t="n">
        <v>5785</v>
      </c>
      <c r="B293" s="13" t="n">
        <v>12</v>
      </c>
      <c r="C293" s="7" t="n">
        <v>35</v>
      </c>
    </row>
    <row r="294" spans="1:6">
      <c r="A294" t="s">
        <v>4</v>
      </c>
      <c r="B294" s="4" t="s">
        <v>5</v>
      </c>
      <c r="C294" s="4" t="s">
        <v>7</v>
      </c>
      <c r="D294" s="4" t="s">
        <v>8</v>
      </c>
    </row>
    <row r="295" spans="1:6">
      <c r="A295" t="n">
        <v>5788</v>
      </c>
      <c r="B295" s="6" t="n">
        <v>2</v>
      </c>
      <c r="C295" s="7" t="n">
        <v>10</v>
      </c>
      <c r="D295" s="7" t="s">
        <v>58</v>
      </c>
    </row>
    <row r="296" spans="1:6">
      <c r="A296" t="s">
        <v>4</v>
      </c>
      <c r="B296" s="4" t="s">
        <v>5</v>
      </c>
      <c r="C296" s="4" t="s">
        <v>11</v>
      </c>
    </row>
    <row r="297" spans="1:6">
      <c r="A297" t="n">
        <v>5811</v>
      </c>
      <c r="B297" s="34" t="n">
        <v>16</v>
      </c>
      <c r="C297" s="7" t="n">
        <v>0</v>
      </c>
    </row>
    <row r="298" spans="1:6">
      <c r="A298" t="s">
        <v>4</v>
      </c>
      <c r="B298" s="4" t="s">
        <v>5</v>
      </c>
      <c r="C298" s="4" t="s">
        <v>7</v>
      </c>
      <c r="D298" s="4" t="s">
        <v>8</v>
      </c>
    </row>
    <row r="299" spans="1:6">
      <c r="A299" t="n">
        <v>5814</v>
      </c>
      <c r="B299" s="6" t="n">
        <v>2</v>
      </c>
      <c r="C299" s="7" t="n">
        <v>10</v>
      </c>
      <c r="D299" s="7" t="s">
        <v>59</v>
      </c>
    </row>
    <row r="300" spans="1:6">
      <c r="A300" t="s">
        <v>4</v>
      </c>
      <c r="B300" s="4" t="s">
        <v>5</v>
      </c>
      <c r="C300" s="4" t="s">
        <v>11</v>
      </c>
    </row>
    <row r="301" spans="1:6">
      <c r="A301" t="n">
        <v>5832</v>
      </c>
      <c r="B301" s="34" t="n">
        <v>16</v>
      </c>
      <c r="C301" s="7" t="n">
        <v>0</v>
      </c>
    </row>
    <row r="302" spans="1:6">
      <c r="A302" t="s">
        <v>4</v>
      </c>
      <c r="B302" s="4" t="s">
        <v>5</v>
      </c>
      <c r="C302" s="4" t="s">
        <v>7</v>
      </c>
      <c r="D302" s="4" t="s">
        <v>8</v>
      </c>
    </row>
    <row r="303" spans="1:6">
      <c r="A303" t="n">
        <v>5835</v>
      </c>
      <c r="B303" s="6" t="n">
        <v>2</v>
      </c>
      <c r="C303" s="7" t="n">
        <v>10</v>
      </c>
      <c r="D303" s="7" t="s">
        <v>60</v>
      </c>
    </row>
    <row r="304" spans="1:6">
      <c r="A304" t="s">
        <v>4</v>
      </c>
      <c r="B304" s="4" t="s">
        <v>5</v>
      </c>
      <c r="C304" s="4" t="s">
        <v>11</v>
      </c>
    </row>
    <row r="305" spans="1:4">
      <c r="A305" t="n">
        <v>5854</v>
      </c>
      <c r="B305" s="34" t="n">
        <v>16</v>
      </c>
      <c r="C305" s="7" t="n">
        <v>0</v>
      </c>
    </row>
    <row r="306" spans="1:4">
      <c r="A306" t="s">
        <v>4</v>
      </c>
      <c r="B306" s="4" t="s">
        <v>5</v>
      </c>
      <c r="C306" s="4" t="s">
        <v>7</v>
      </c>
    </row>
    <row r="307" spans="1:4">
      <c r="A307" t="n">
        <v>5857</v>
      </c>
      <c r="B307" s="38" t="n">
        <v>23</v>
      </c>
      <c r="C307" s="7" t="n">
        <v>20</v>
      </c>
    </row>
    <row r="308" spans="1:4">
      <c r="A308" t="s">
        <v>4</v>
      </c>
      <c r="B308" s="4" t="s">
        <v>5</v>
      </c>
    </row>
    <row r="309" spans="1:4">
      <c r="A309" t="n">
        <v>5859</v>
      </c>
      <c r="B309" s="5" t="n">
        <v>1</v>
      </c>
    </row>
    <row r="310" spans="1:4" s="3" customFormat="1" customHeight="0">
      <c r="A310" s="3" t="s">
        <v>2</v>
      </c>
      <c r="B310" s="3" t="s">
        <v>61</v>
      </c>
    </row>
    <row r="311" spans="1:4">
      <c r="A311" t="s">
        <v>4</v>
      </c>
      <c r="B311" s="4" t="s">
        <v>5</v>
      </c>
      <c r="C311" s="4" t="s">
        <v>7</v>
      </c>
      <c r="D311" s="4" t="s">
        <v>11</v>
      </c>
    </row>
    <row r="312" spans="1:4">
      <c r="A312" t="n">
        <v>5860</v>
      </c>
      <c r="B312" s="26" t="n">
        <v>22</v>
      </c>
      <c r="C312" s="7" t="n">
        <v>20</v>
      </c>
      <c r="D312" s="7" t="n">
        <v>0</v>
      </c>
    </row>
    <row r="313" spans="1:4">
      <c r="A313" t="s">
        <v>4</v>
      </c>
      <c r="B313" s="4" t="s">
        <v>5</v>
      </c>
      <c r="C313" s="4" t="s">
        <v>7</v>
      </c>
      <c r="D313" s="4" t="s">
        <v>11</v>
      </c>
      <c r="E313" s="4" t="s">
        <v>15</v>
      </c>
      <c r="F313" s="4" t="s">
        <v>11</v>
      </c>
      <c r="G313" s="4" t="s">
        <v>16</v>
      </c>
      <c r="H313" s="4" t="s">
        <v>16</v>
      </c>
      <c r="I313" s="4" t="s">
        <v>11</v>
      </c>
      <c r="J313" s="4" t="s">
        <v>11</v>
      </c>
      <c r="K313" s="4" t="s">
        <v>16</v>
      </c>
      <c r="L313" s="4" t="s">
        <v>16</v>
      </c>
      <c r="M313" s="4" t="s">
        <v>16</v>
      </c>
      <c r="N313" s="4" t="s">
        <v>16</v>
      </c>
      <c r="O313" s="4" t="s">
        <v>8</v>
      </c>
    </row>
    <row r="314" spans="1:4">
      <c r="A314" t="n">
        <v>5864</v>
      </c>
      <c r="B314" s="18" t="n">
        <v>50</v>
      </c>
      <c r="C314" s="7" t="n">
        <v>0</v>
      </c>
      <c r="D314" s="7" t="n">
        <v>2006</v>
      </c>
      <c r="E314" s="7" t="n">
        <v>1</v>
      </c>
      <c r="F314" s="7" t="n">
        <v>0</v>
      </c>
      <c r="G314" s="7" t="n">
        <v>0</v>
      </c>
      <c r="H314" s="7" t="n">
        <v>0</v>
      </c>
      <c r="I314" s="7" t="n">
        <v>0</v>
      </c>
      <c r="J314" s="7" t="n">
        <v>65533</v>
      </c>
      <c r="K314" s="7" t="n">
        <v>0</v>
      </c>
      <c r="L314" s="7" t="n">
        <v>0</v>
      </c>
      <c r="M314" s="7" t="n">
        <v>0</v>
      </c>
      <c r="N314" s="7" t="n">
        <v>0</v>
      </c>
      <c r="O314" s="7" t="s">
        <v>25</v>
      </c>
    </row>
    <row r="315" spans="1:4">
      <c r="A315" t="s">
        <v>4</v>
      </c>
      <c r="B315" s="4" t="s">
        <v>5</v>
      </c>
      <c r="C315" s="4" t="s">
        <v>7</v>
      </c>
      <c r="D315" s="4" t="s">
        <v>11</v>
      </c>
      <c r="E315" s="4" t="s">
        <v>11</v>
      </c>
      <c r="F315" s="4" t="s">
        <v>11</v>
      </c>
      <c r="G315" s="4" t="s">
        <v>11</v>
      </c>
      <c r="H315" s="4" t="s">
        <v>7</v>
      </c>
    </row>
    <row r="316" spans="1:4">
      <c r="A316" t="n">
        <v>5903</v>
      </c>
      <c r="B316" s="27" t="n">
        <v>25</v>
      </c>
      <c r="C316" s="7" t="n">
        <v>5</v>
      </c>
      <c r="D316" s="7" t="n">
        <v>65535</v>
      </c>
      <c r="E316" s="7" t="n">
        <v>500</v>
      </c>
      <c r="F316" s="7" t="n">
        <v>800</v>
      </c>
      <c r="G316" s="7" t="n">
        <v>140</v>
      </c>
      <c r="H316" s="7" t="n">
        <v>0</v>
      </c>
    </row>
    <row r="317" spans="1:4">
      <c r="A317" t="s">
        <v>4</v>
      </c>
      <c r="B317" s="4" t="s">
        <v>5</v>
      </c>
      <c r="C317" s="4" t="s">
        <v>11</v>
      </c>
      <c r="D317" s="4" t="s">
        <v>7</v>
      </c>
      <c r="E317" s="4" t="s">
        <v>53</v>
      </c>
      <c r="F317" s="4" t="s">
        <v>7</v>
      </c>
      <c r="G317" s="4" t="s">
        <v>7</v>
      </c>
    </row>
    <row r="318" spans="1:4">
      <c r="A318" t="n">
        <v>5914</v>
      </c>
      <c r="B318" s="28" t="n">
        <v>24</v>
      </c>
      <c r="C318" s="7" t="n">
        <v>65533</v>
      </c>
      <c r="D318" s="7" t="n">
        <v>11</v>
      </c>
      <c r="E318" s="7" t="s">
        <v>54</v>
      </c>
      <c r="F318" s="7" t="n">
        <v>2</v>
      </c>
      <c r="G318" s="7" t="n">
        <v>0</v>
      </c>
    </row>
    <row r="319" spans="1:4">
      <c r="A319" t="s">
        <v>4</v>
      </c>
      <c r="B319" s="4" t="s">
        <v>5</v>
      </c>
    </row>
    <row r="320" spans="1:4">
      <c r="A320" t="n">
        <v>5939</v>
      </c>
      <c r="B320" s="29" t="n">
        <v>28</v>
      </c>
    </row>
    <row r="321" spans="1:15">
      <c r="A321" t="s">
        <v>4</v>
      </c>
      <c r="B321" s="4" t="s">
        <v>5</v>
      </c>
      <c r="C321" s="4" t="s">
        <v>7</v>
      </c>
    </row>
    <row r="322" spans="1:15">
      <c r="A322" t="n">
        <v>5940</v>
      </c>
      <c r="B322" s="30" t="n">
        <v>27</v>
      </c>
      <c r="C322" s="7" t="n">
        <v>0</v>
      </c>
    </row>
    <row r="323" spans="1:15">
      <c r="A323" t="s">
        <v>4</v>
      </c>
      <c r="B323" s="4" t="s">
        <v>5</v>
      </c>
      <c r="C323" s="4" t="s">
        <v>7</v>
      </c>
    </row>
    <row r="324" spans="1:15">
      <c r="A324" t="n">
        <v>5942</v>
      </c>
      <c r="B324" s="30" t="n">
        <v>27</v>
      </c>
      <c r="C324" s="7" t="n">
        <v>1</v>
      </c>
    </row>
    <row r="325" spans="1:15">
      <c r="A325" t="s">
        <v>4</v>
      </c>
      <c r="B325" s="4" t="s">
        <v>5</v>
      </c>
      <c r="C325" s="4" t="s">
        <v>7</v>
      </c>
      <c r="D325" s="4" t="s">
        <v>11</v>
      </c>
      <c r="E325" s="4" t="s">
        <v>11</v>
      </c>
      <c r="F325" s="4" t="s">
        <v>11</v>
      </c>
      <c r="G325" s="4" t="s">
        <v>11</v>
      </c>
      <c r="H325" s="4" t="s">
        <v>7</v>
      </c>
    </row>
    <row r="326" spans="1:15">
      <c r="A326" t="n">
        <v>5944</v>
      </c>
      <c r="B326" s="27" t="n">
        <v>25</v>
      </c>
      <c r="C326" s="7" t="n">
        <v>5</v>
      </c>
      <c r="D326" s="7" t="n">
        <v>65535</v>
      </c>
      <c r="E326" s="7" t="n">
        <v>65535</v>
      </c>
      <c r="F326" s="7" t="n">
        <v>65535</v>
      </c>
      <c r="G326" s="7" t="n">
        <v>65535</v>
      </c>
      <c r="H326" s="7" t="n">
        <v>0</v>
      </c>
    </row>
    <row r="327" spans="1:15">
      <c r="A327" t="s">
        <v>4</v>
      </c>
      <c r="B327" s="4" t="s">
        <v>5</v>
      </c>
      <c r="C327" s="4" t="s">
        <v>7</v>
      </c>
      <c r="D327" s="4" t="s">
        <v>11</v>
      </c>
      <c r="E327" s="4" t="s">
        <v>7</v>
      </c>
      <c r="F327" s="4" t="s">
        <v>7</v>
      </c>
      <c r="G327" s="4" t="s">
        <v>13</v>
      </c>
    </row>
    <row r="328" spans="1:15">
      <c r="A328" t="n">
        <v>5955</v>
      </c>
      <c r="B328" s="9" t="n">
        <v>5</v>
      </c>
      <c r="C328" s="7" t="n">
        <v>30</v>
      </c>
      <c r="D328" s="7" t="n">
        <v>9458</v>
      </c>
      <c r="E328" s="7" t="n">
        <v>8</v>
      </c>
      <c r="F328" s="7" t="n">
        <v>1</v>
      </c>
      <c r="G328" s="11" t="n">
        <f t="normal" ca="1">A386</f>
        <v>0</v>
      </c>
    </row>
    <row r="329" spans="1:15">
      <c r="A329" t="s">
        <v>4</v>
      </c>
      <c r="B329" s="4" t="s">
        <v>5</v>
      </c>
      <c r="C329" s="4" t="s">
        <v>7</v>
      </c>
      <c r="D329" s="4" t="s">
        <v>15</v>
      </c>
      <c r="E329" s="4" t="s">
        <v>11</v>
      </c>
      <c r="F329" s="4" t="s">
        <v>7</v>
      </c>
    </row>
    <row r="330" spans="1:15">
      <c r="A330" t="n">
        <v>5965</v>
      </c>
      <c r="B330" s="16" t="n">
        <v>49</v>
      </c>
      <c r="C330" s="7" t="n">
        <v>3</v>
      </c>
      <c r="D330" s="7" t="n">
        <v>0.699999988079071</v>
      </c>
      <c r="E330" s="7" t="n">
        <v>500</v>
      </c>
      <c r="F330" s="7" t="n">
        <v>0</v>
      </c>
    </row>
    <row r="331" spans="1:15">
      <c r="A331" t="s">
        <v>4</v>
      </c>
      <c r="B331" s="4" t="s">
        <v>5</v>
      </c>
      <c r="C331" s="4" t="s">
        <v>7</v>
      </c>
      <c r="D331" s="4" t="s">
        <v>11</v>
      </c>
    </row>
    <row r="332" spans="1:15">
      <c r="A332" t="n">
        <v>5974</v>
      </c>
      <c r="B332" s="31" t="n">
        <v>58</v>
      </c>
      <c r="C332" s="7" t="n">
        <v>5</v>
      </c>
      <c r="D332" s="7" t="n">
        <v>300</v>
      </c>
    </row>
    <row r="333" spans="1:15">
      <c r="A333" t="s">
        <v>4</v>
      </c>
      <c r="B333" s="4" t="s">
        <v>5</v>
      </c>
      <c r="C333" s="4" t="s">
        <v>15</v>
      </c>
      <c r="D333" s="4" t="s">
        <v>11</v>
      </c>
    </row>
    <row r="334" spans="1:15">
      <c r="A334" t="n">
        <v>5978</v>
      </c>
      <c r="B334" s="32" t="n">
        <v>103</v>
      </c>
      <c r="C334" s="7" t="n">
        <v>0</v>
      </c>
      <c r="D334" s="7" t="n">
        <v>300</v>
      </c>
    </row>
    <row r="335" spans="1:15">
      <c r="A335" t="s">
        <v>4</v>
      </c>
      <c r="B335" s="4" t="s">
        <v>5</v>
      </c>
      <c r="C335" s="4" t="s">
        <v>7</v>
      </c>
      <c r="D335" s="4" t="s">
        <v>11</v>
      </c>
    </row>
    <row r="336" spans="1:15">
      <c r="A336" t="n">
        <v>5985</v>
      </c>
      <c r="B336" s="31" t="n">
        <v>58</v>
      </c>
      <c r="C336" s="7" t="n">
        <v>10</v>
      </c>
      <c r="D336" s="7" t="n">
        <v>300</v>
      </c>
    </row>
    <row r="337" spans="1:8">
      <c r="A337" t="s">
        <v>4</v>
      </c>
      <c r="B337" s="4" t="s">
        <v>5</v>
      </c>
      <c r="C337" s="4" t="s">
        <v>7</v>
      </c>
      <c r="D337" s="4" t="s">
        <v>11</v>
      </c>
    </row>
    <row r="338" spans="1:8">
      <c r="A338" t="n">
        <v>5989</v>
      </c>
      <c r="B338" s="31" t="n">
        <v>58</v>
      </c>
      <c r="C338" s="7" t="n">
        <v>12</v>
      </c>
      <c r="D338" s="7" t="n">
        <v>0</v>
      </c>
    </row>
    <row r="339" spans="1:8">
      <c r="A339" t="s">
        <v>4</v>
      </c>
      <c r="B339" s="4" t="s">
        <v>5</v>
      </c>
      <c r="C339" s="4" t="s">
        <v>7</v>
      </c>
      <c r="D339" s="4" t="s">
        <v>7</v>
      </c>
      <c r="E339" s="4" t="s">
        <v>7</v>
      </c>
      <c r="F339" s="4" t="s">
        <v>7</v>
      </c>
    </row>
    <row r="340" spans="1:8">
      <c r="A340" t="n">
        <v>5993</v>
      </c>
      <c r="B340" s="14" t="n">
        <v>14</v>
      </c>
      <c r="C340" s="7" t="n">
        <v>0</v>
      </c>
      <c r="D340" s="7" t="n">
        <v>0</v>
      </c>
      <c r="E340" s="7" t="n">
        <v>0</v>
      </c>
      <c r="F340" s="7" t="n">
        <v>4</v>
      </c>
    </row>
    <row r="341" spans="1:8">
      <c r="A341" t="s">
        <v>4</v>
      </c>
      <c r="B341" s="4" t="s">
        <v>5</v>
      </c>
      <c r="C341" s="4" t="s">
        <v>7</v>
      </c>
      <c r="D341" s="4" t="s">
        <v>11</v>
      </c>
      <c r="E341" s="4" t="s">
        <v>11</v>
      </c>
      <c r="F341" s="4" t="s">
        <v>7</v>
      </c>
    </row>
    <row r="342" spans="1:8">
      <c r="A342" t="n">
        <v>5998</v>
      </c>
      <c r="B342" s="27" t="n">
        <v>25</v>
      </c>
      <c r="C342" s="7" t="n">
        <v>1</v>
      </c>
      <c r="D342" s="7" t="n">
        <v>65535</v>
      </c>
      <c r="E342" s="7" t="n">
        <v>420</v>
      </c>
      <c r="F342" s="7" t="n">
        <v>5</v>
      </c>
    </row>
    <row r="343" spans="1:8">
      <c r="A343" t="s">
        <v>4</v>
      </c>
      <c r="B343" s="4" t="s">
        <v>5</v>
      </c>
      <c r="C343" s="4" t="s">
        <v>7</v>
      </c>
      <c r="D343" s="4" t="s">
        <v>11</v>
      </c>
      <c r="E343" s="4" t="s">
        <v>8</v>
      </c>
    </row>
    <row r="344" spans="1:8">
      <c r="A344" t="n">
        <v>6005</v>
      </c>
      <c r="B344" s="33" t="n">
        <v>51</v>
      </c>
      <c r="C344" s="7" t="n">
        <v>4</v>
      </c>
      <c r="D344" s="7" t="n">
        <v>0</v>
      </c>
      <c r="E344" s="7" t="s">
        <v>55</v>
      </c>
    </row>
    <row r="345" spans="1:8">
      <c r="A345" t="s">
        <v>4</v>
      </c>
      <c r="B345" s="4" t="s">
        <v>5</v>
      </c>
      <c r="C345" s="4" t="s">
        <v>11</v>
      </c>
    </row>
    <row r="346" spans="1:8">
      <c r="A346" t="n">
        <v>6018</v>
      </c>
      <c r="B346" s="34" t="n">
        <v>16</v>
      </c>
      <c r="C346" s="7" t="n">
        <v>0</v>
      </c>
    </row>
    <row r="347" spans="1:8">
      <c r="A347" t="s">
        <v>4</v>
      </c>
      <c r="B347" s="4" t="s">
        <v>5</v>
      </c>
      <c r="C347" s="4" t="s">
        <v>11</v>
      </c>
      <c r="D347" s="4" t="s">
        <v>53</v>
      </c>
      <c r="E347" s="4" t="s">
        <v>7</v>
      </c>
      <c r="F347" s="4" t="s">
        <v>7</v>
      </c>
    </row>
    <row r="348" spans="1:8">
      <c r="A348" t="n">
        <v>6021</v>
      </c>
      <c r="B348" s="35" t="n">
        <v>26</v>
      </c>
      <c r="C348" s="7" t="n">
        <v>0</v>
      </c>
      <c r="D348" s="7" t="s">
        <v>62</v>
      </c>
      <c r="E348" s="7" t="n">
        <v>2</v>
      </c>
      <c r="F348" s="7" t="n">
        <v>0</v>
      </c>
    </row>
    <row r="349" spans="1:8">
      <c r="A349" t="s">
        <v>4</v>
      </c>
      <c r="B349" s="4" t="s">
        <v>5</v>
      </c>
    </row>
    <row r="350" spans="1:8">
      <c r="A350" t="n">
        <v>6073</v>
      </c>
      <c r="B350" s="29" t="n">
        <v>28</v>
      </c>
    </row>
    <row r="351" spans="1:8">
      <c r="A351" t="s">
        <v>4</v>
      </c>
      <c r="B351" s="4" t="s">
        <v>5</v>
      </c>
      <c r="C351" s="4" t="s">
        <v>7</v>
      </c>
      <c r="D351" s="4" t="s">
        <v>11</v>
      </c>
      <c r="E351" s="4" t="s">
        <v>11</v>
      </c>
      <c r="F351" s="4" t="s">
        <v>7</v>
      </c>
    </row>
    <row r="352" spans="1:8">
      <c r="A352" t="n">
        <v>6074</v>
      </c>
      <c r="B352" s="27" t="n">
        <v>25</v>
      </c>
      <c r="C352" s="7" t="n">
        <v>1</v>
      </c>
      <c r="D352" s="7" t="n">
        <v>260</v>
      </c>
      <c r="E352" s="7" t="n">
        <v>640</v>
      </c>
      <c r="F352" s="7" t="n">
        <v>2</v>
      </c>
    </row>
    <row r="353" spans="1:6">
      <c r="A353" t="s">
        <v>4</v>
      </c>
      <c r="B353" s="4" t="s">
        <v>5</v>
      </c>
      <c r="C353" s="4" t="s">
        <v>7</v>
      </c>
      <c r="D353" s="4" t="s">
        <v>11</v>
      </c>
      <c r="E353" s="4" t="s">
        <v>8</v>
      </c>
    </row>
    <row r="354" spans="1:6">
      <c r="A354" t="n">
        <v>6081</v>
      </c>
      <c r="B354" s="33" t="n">
        <v>51</v>
      </c>
      <c r="C354" s="7" t="n">
        <v>4</v>
      </c>
      <c r="D354" s="7" t="n">
        <v>1</v>
      </c>
      <c r="E354" s="7" t="s">
        <v>55</v>
      </c>
    </row>
    <row r="355" spans="1:6">
      <c r="A355" t="s">
        <v>4</v>
      </c>
      <c r="B355" s="4" t="s">
        <v>5</v>
      </c>
      <c r="C355" s="4" t="s">
        <v>11</v>
      </c>
    </row>
    <row r="356" spans="1:6">
      <c r="A356" t="n">
        <v>6094</v>
      </c>
      <c r="B356" s="34" t="n">
        <v>16</v>
      </c>
      <c r="C356" s="7" t="n">
        <v>0</v>
      </c>
    </row>
    <row r="357" spans="1:6">
      <c r="A357" t="s">
        <v>4</v>
      </c>
      <c r="B357" s="4" t="s">
        <v>5</v>
      </c>
      <c r="C357" s="4" t="s">
        <v>11</v>
      </c>
      <c r="D357" s="4" t="s">
        <v>53</v>
      </c>
      <c r="E357" s="4" t="s">
        <v>7</v>
      </c>
      <c r="F357" s="4" t="s">
        <v>7</v>
      </c>
      <c r="G357" s="4" t="s">
        <v>53</v>
      </c>
      <c r="H357" s="4" t="s">
        <v>7</v>
      </c>
      <c r="I357" s="4" t="s">
        <v>7</v>
      </c>
    </row>
    <row r="358" spans="1:6">
      <c r="A358" t="n">
        <v>6097</v>
      </c>
      <c r="B358" s="35" t="n">
        <v>26</v>
      </c>
      <c r="C358" s="7" t="n">
        <v>1</v>
      </c>
      <c r="D358" s="7" t="s">
        <v>63</v>
      </c>
      <c r="E358" s="7" t="n">
        <v>2</v>
      </c>
      <c r="F358" s="7" t="n">
        <v>3</v>
      </c>
      <c r="G358" s="7" t="s">
        <v>64</v>
      </c>
      <c r="H358" s="7" t="n">
        <v>2</v>
      </c>
      <c r="I358" s="7" t="n">
        <v>0</v>
      </c>
    </row>
    <row r="359" spans="1:6">
      <c r="A359" t="s">
        <v>4</v>
      </c>
      <c r="B359" s="4" t="s">
        <v>5</v>
      </c>
    </row>
    <row r="360" spans="1:6">
      <c r="A360" t="n">
        <v>6257</v>
      </c>
      <c r="B360" s="29" t="n">
        <v>28</v>
      </c>
    </row>
    <row r="361" spans="1:6">
      <c r="A361" t="s">
        <v>4</v>
      </c>
      <c r="B361" s="4" t="s">
        <v>5</v>
      </c>
      <c r="C361" s="4" t="s">
        <v>16</v>
      </c>
    </row>
    <row r="362" spans="1:6">
      <c r="A362" t="n">
        <v>6258</v>
      </c>
      <c r="B362" s="36" t="n">
        <v>15</v>
      </c>
      <c r="C362" s="7" t="n">
        <v>67108864</v>
      </c>
    </row>
    <row r="363" spans="1:6">
      <c r="A363" t="s">
        <v>4</v>
      </c>
      <c r="B363" s="4" t="s">
        <v>5</v>
      </c>
      <c r="C363" s="4" t="s">
        <v>11</v>
      </c>
      <c r="D363" s="4" t="s">
        <v>7</v>
      </c>
    </row>
    <row r="364" spans="1:6">
      <c r="A364" t="n">
        <v>6263</v>
      </c>
      <c r="B364" s="37" t="n">
        <v>89</v>
      </c>
      <c r="C364" s="7" t="n">
        <v>65533</v>
      </c>
      <c r="D364" s="7" t="n">
        <v>1</v>
      </c>
    </row>
    <row r="365" spans="1:6">
      <c r="A365" t="s">
        <v>4</v>
      </c>
      <c r="B365" s="4" t="s">
        <v>5</v>
      </c>
      <c r="C365" s="4" t="s">
        <v>7</v>
      </c>
      <c r="D365" s="4" t="s">
        <v>11</v>
      </c>
    </row>
    <row r="366" spans="1:6">
      <c r="A366" t="n">
        <v>6267</v>
      </c>
      <c r="B366" s="31" t="n">
        <v>58</v>
      </c>
      <c r="C366" s="7" t="n">
        <v>105</v>
      </c>
      <c r="D366" s="7" t="n">
        <v>300</v>
      </c>
    </row>
    <row r="367" spans="1:6">
      <c r="A367" t="s">
        <v>4</v>
      </c>
      <c r="B367" s="4" t="s">
        <v>5</v>
      </c>
      <c r="C367" s="4" t="s">
        <v>15</v>
      </c>
      <c r="D367" s="4" t="s">
        <v>11</v>
      </c>
    </row>
    <row r="368" spans="1:6">
      <c r="A368" t="n">
        <v>6271</v>
      </c>
      <c r="B368" s="32" t="n">
        <v>103</v>
      </c>
      <c r="C368" s="7" t="n">
        <v>1</v>
      </c>
      <c r="D368" s="7" t="n">
        <v>300</v>
      </c>
    </row>
    <row r="369" spans="1:9">
      <c r="A369" t="s">
        <v>4</v>
      </c>
      <c r="B369" s="4" t="s">
        <v>5</v>
      </c>
      <c r="C369" s="4" t="s">
        <v>7</v>
      </c>
      <c r="D369" s="4" t="s">
        <v>15</v>
      </c>
      <c r="E369" s="4" t="s">
        <v>11</v>
      </c>
      <c r="F369" s="4" t="s">
        <v>7</v>
      </c>
    </row>
    <row r="370" spans="1:9">
      <c r="A370" t="n">
        <v>6278</v>
      </c>
      <c r="B370" s="16" t="n">
        <v>49</v>
      </c>
      <c r="C370" s="7" t="n">
        <v>3</v>
      </c>
      <c r="D370" s="7" t="n">
        <v>1</v>
      </c>
      <c r="E370" s="7" t="n">
        <v>500</v>
      </c>
      <c r="F370" s="7" t="n">
        <v>0</v>
      </c>
    </row>
    <row r="371" spans="1:9">
      <c r="A371" t="s">
        <v>4</v>
      </c>
      <c r="B371" s="4" t="s">
        <v>5</v>
      </c>
      <c r="C371" s="4" t="s">
        <v>7</v>
      </c>
      <c r="D371" s="4" t="s">
        <v>11</v>
      </c>
    </row>
    <row r="372" spans="1:9">
      <c r="A372" t="n">
        <v>6287</v>
      </c>
      <c r="B372" s="31" t="n">
        <v>58</v>
      </c>
      <c r="C372" s="7" t="n">
        <v>11</v>
      </c>
      <c r="D372" s="7" t="n">
        <v>300</v>
      </c>
    </row>
    <row r="373" spans="1:9">
      <c r="A373" t="s">
        <v>4</v>
      </c>
      <c r="B373" s="4" t="s">
        <v>5</v>
      </c>
      <c r="C373" s="4" t="s">
        <v>7</v>
      </c>
      <c r="D373" s="4" t="s">
        <v>11</v>
      </c>
    </row>
    <row r="374" spans="1:9">
      <c r="A374" t="n">
        <v>6291</v>
      </c>
      <c r="B374" s="31" t="n">
        <v>58</v>
      </c>
      <c r="C374" s="7" t="n">
        <v>12</v>
      </c>
      <c r="D374" s="7" t="n">
        <v>0</v>
      </c>
    </row>
    <row r="375" spans="1:9">
      <c r="A375" t="s">
        <v>4</v>
      </c>
      <c r="B375" s="4" t="s">
        <v>5</v>
      </c>
      <c r="C375" s="4" t="s">
        <v>7</v>
      </c>
      <c r="D375" s="4" t="s">
        <v>11</v>
      </c>
      <c r="E375" s="4" t="s">
        <v>8</v>
      </c>
      <c r="F375" s="4" t="s">
        <v>8</v>
      </c>
      <c r="G375" s="4" t="s">
        <v>8</v>
      </c>
      <c r="H375" s="4" t="s">
        <v>8</v>
      </c>
    </row>
    <row r="376" spans="1:9">
      <c r="A376" t="n">
        <v>6295</v>
      </c>
      <c r="B376" s="33" t="n">
        <v>51</v>
      </c>
      <c r="C376" s="7" t="n">
        <v>3</v>
      </c>
      <c r="D376" s="7" t="n">
        <v>0</v>
      </c>
      <c r="E376" s="7" t="s">
        <v>65</v>
      </c>
      <c r="F376" s="7" t="s">
        <v>66</v>
      </c>
      <c r="G376" s="7" t="s">
        <v>67</v>
      </c>
      <c r="H376" s="7" t="s">
        <v>68</v>
      </c>
    </row>
    <row r="377" spans="1:9">
      <c r="A377" t="s">
        <v>4</v>
      </c>
      <c r="B377" s="4" t="s">
        <v>5</v>
      </c>
      <c r="C377" s="4" t="s">
        <v>7</v>
      </c>
      <c r="D377" s="4" t="s">
        <v>11</v>
      </c>
      <c r="E377" s="4" t="s">
        <v>8</v>
      </c>
      <c r="F377" s="4" t="s">
        <v>8</v>
      </c>
      <c r="G377" s="4" t="s">
        <v>8</v>
      </c>
      <c r="H377" s="4" t="s">
        <v>8</v>
      </c>
    </row>
    <row r="378" spans="1:9">
      <c r="A378" t="n">
        <v>6324</v>
      </c>
      <c r="B378" s="33" t="n">
        <v>51</v>
      </c>
      <c r="C378" s="7" t="n">
        <v>3</v>
      </c>
      <c r="D378" s="7" t="n">
        <v>1</v>
      </c>
      <c r="E378" s="7" t="s">
        <v>65</v>
      </c>
      <c r="F378" s="7" t="s">
        <v>66</v>
      </c>
      <c r="G378" s="7" t="s">
        <v>67</v>
      </c>
      <c r="H378" s="7" t="s">
        <v>68</v>
      </c>
    </row>
    <row r="379" spans="1:9">
      <c r="A379" t="s">
        <v>4</v>
      </c>
      <c r="B379" s="4" t="s">
        <v>5</v>
      </c>
      <c r="C379" s="4" t="s">
        <v>11</v>
      </c>
    </row>
    <row r="380" spans="1:9">
      <c r="A380" t="n">
        <v>6353</v>
      </c>
      <c r="B380" s="13" t="n">
        <v>12</v>
      </c>
      <c r="C380" s="7" t="n">
        <v>9458</v>
      </c>
    </row>
    <row r="381" spans="1:9">
      <c r="A381" t="s">
        <v>4</v>
      </c>
      <c r="B381" s="4" t="s">
        <v>5</v>
      </c>
      <c r="C381" s="4" t="s">
        <v>11</v>
      </c>
    </row>
    <row r="382" spans="1:9">
      <c r="A382" t="n">
        <v>6356</v>
      </c>
      <c r="B382" s="13" t="n">
        <v>12</v>
      </c>
      <c r="C382" s="7" t="n">
        <v>9262</v>
      </c>
    </row>
    <row r="383" spans="1:9">
      <c r="A383" t="s">
        <v>4</v>
      </c>
      <c r="B383" s="4" t="s">
        <v>5</v>
      </c>
      <c r="C383" s="4" t="s">
        <v>13</v>
      </c>
    </row>
    <row r="384" spans="1:9">
      <c r="A384" t="n">
        <v>6359</v>
      </c>
      <c r="B384" s="17" t="n">
        <v>3</v>
      </c>
      <c r="C384" s="11" t="n">
        <f t="normal" ca="1">A424</f>
        <v>0</v>
      </c>
    </row>
    <row r="385" spans="1:8">
      <c r="A385" t="s">
        <v>4</v>
      </c>
      <c r="B385" s="4" t="s">
        <v>5</v>
      </c>
      <c r="C385" s="4" t="s">
        <v>7</v>
      </c>
      <c r="D385" s="4" t="s">
        <v>15</v>
      </c>
      <c r="E385" s="4" t="s">
        <v>11</v>
      </c>
      <c r="F385" s="4" t="s">
        <v>7</v>
      </c>
    </row>
    <row r="386" spans="1:8">
      <c r="A386" t="n">
        <v>6364</v>
      </c>
      <c r="B386" s="16" t="n">
        <v>49</v>
      </c>
      <c r="C386" s="7" t="n">
        <v>3</v>
      </c>
      <c r="D386" s="7" t="n">
        <v>0.699999988079071</v>
      </c>
      <c r="E386" s="7" t="n">
        <v>500</v>
      </c>
      <c r="F386" s="7" t="n">
        <v>0</v>
      </c>
    </row>
    <row r="387" spans="1:8">
      <c r="A387" t="s">
        <v>4</v>
      </c>
      <c r="B387" s="4" t="s">
        <v>5</v>
      </c>
      <c r="C387" s="4" t="s">
        <v>7</v>
      </c>
      <c r="D387" s="4" t="s">
        <v>11</v>
      </c>
    </row>
    <row r="388" spans="1:8">
      <c r="A388" t="n">
        <v>6373</v>
      </c>
      <c r="B388" s="31" t="n">
        <v>58</v>
      </c>
      <c r="C388" s="7" t="n">
        <v>5</v>
      </c>
      <c r="D388" s="7" t="n">
        <v>300</v>
      </c>
    </row>
    <row r="389" spans="1:8">
      <c r="A389" t="s">
        <v>4</v>
      </c>
      <c r="B389" s="4" t="s">
        <v>5</v>
      </c>
      <c r="C389" s="4" t="s">
        <v>15</v>
      </c>
      <c r="D389" s="4" t="s">
        <v>11</v>
      </c>
    </row>
    <row r="390" spans="1:8">
      <c r="A390" t="n">
        <v>6377</v>
      </c>
      <c r="B390" s="32" t="n">
        <v>103</v>
      </c>
      <c r="C390" s="7" t="n">
        <v>0</v>
      </c>
      <c r="D390" s="7" t="n">
        <v>300</v>
      </c>
    </row>
    <row r="391" spans="1:8">
      <c r="A391" t="s">
        <v>4</v>
      </c>
      <c r="B391" s="4" t="s">
        <v>5</v>
      </c>
      <c r="C391" s="4" t="s">
        <v>7</v>
      </c>
      <c r="D391" s="4" t="s">
        <v>11</v>
      </c>
    </row>
    <row r="392" spans="1:8">
      <c r="A392" t="n">
        <v>6384</v>
      </c>
      <c r="B392" s="31" t="n">
        <v>58</v>
      </c>
      <c r="C392" s="7" t="n">
        <v>10</v>
      </c>
      <c r="D392" s="7" t="n">
        <v>300</v>
      </c>
    </row>
    <row r="393" spans="1:8">
      <c r="A393" t="s">
        <v>4</v>
      </c>
      <c r="B393" s="4" t="s">
        <v>5</v>
      </c>
      <c r="C393" s="4" t="s">
        <v>7</v>
      </c>
      <c r="D393" s="4" t="s">
        <v>11</v>
      </c>
    </row>
    <row r="394" spans="1:8">
      <c r="A394" t="n">
        <v>6388</v>
      </c>
      <c r="B394" s="31" t="n">
        <v>58</v>
      </c>
      <c r="C394" s="7" t="n">
        <v>12</v>
      </c>
      <c r="D394" s="7" t="n">
        <v>0</v>
      </c>
    </row>
    <row r="395" spans="1:8">
      <c r="A395" t="s">
        <v>4</v>
      </c>
      <c r="B395" s="4" t="s">
        <v>5</v>
      </c>
      <c r="C395" s="4" t="s">
        <v>7</v>
      </c>
      <c r="D395" s="4" t="s">
        <v>7</v>
      </c>
      <c r="E395" s="4" t="s">
        <v>7</v>
      </c>
      <c r="F395" s="4" t="s">
        <v>7</v>
      </c>
    </row>
    <row r="396" spans="1:8">
      <c r="A396" t="n">
        <v>6392</v>
      </c>
      <c r="B396" s="14" t="n">
        <v>14</v>
      </c>
      <c r="C396" s="7" t="n">
        <v>0</v>
      </c>
      <c r="D396" s="7" t="n">
        <v>0</v>
      </c>
      <c r="E396" s="7" t="n">
        <v>0</v>
      </c>
      <c r="F396" s="7" t="n">
        <v>4</v>
      </c>
    </row>
    <row r="397" spans="1:8">
      <c r="A397" t="s">
        <v>4</v>
      </c>
      <c r="B397" s="4" t="s">
        <v>5</v>
      </c>
      <c r="C397" s="4" t="s">
        <v>7</v>
      </c>
      <c r="D397" s="4" t="s">
        <v>11</v>
      </c>
      <c r="E397" s="4" t="s">
        <v>11</v>
      </c>
      <c r="F397" s="4" t="s">
        <v>7</v>
      </c>
    </row>
    <row r="398" spans="1:8">
      <c r="A398" t="n">
        <v>6397</v>
      </c>
      <c r="B398" s="27" t="n">
        <v>25</v>
      </c>
      <c r="C398" s="7" t="n">
        <v>1</v>
      </c>
      <c r="D398" s="7" t="n">
        <v>65535</v>
      </c>
      <c r="E398" s="7" t="n">
        <v>420</v>
      </c>
      <c r="F398" s="7" t="n">
        <v>5</v>
      </c>
    </row>
    <row r="399" spans="1:8">
      <c r="A399" t="s">
        <v>4</v>
      </c>
      <c r="B399" s="4" t="s">
        <v>5</v>
      </c>
      <c r="C399" s="4" t="s">
        <v>7</v>
      </c>
      <c r="D399" s="4" t="s">
        <v>11</v>
      </c>
      <c r="E399" s="4" t="s">
        <v>8</v>
      </c>
    </row>
    <row r="400" spans="1:8">
      <c r="A400" t="n">
        <v>6404</v>
      </c>
      <c r="B400" s="33" t="n">
        <v>51</v>
      </c>
      <c r="C400" s="7" t="n">
        <v>4</v>
      </c>
      <c r="D400" s="7" t="n">
        <v>1</v>
      </c>
      <c r="E400" s="7" t="s">
        <v>69</v>
      </c>
    </row>
    <row r="401" spans="1:6">
      <c r="A401" t="s">
        <v>4</v>
      </c>
      <c r="B401" s="4" t="s">
        <v>5</v>
      </c>
      <c r="C401" s="4" t="s">
        <v>11</v>
      </c>
    </row>
    <row r="402" spans="1:6">
      <c r="A402" t="n">
        <v>6417</v>
      </c>
      <c r="B402" s="34" t="n">
        <v>16</v>
      </c>
      <c r="C402" s="7" t="n">
        <v>0</v>
      </c>
    </row>
    <row r="403" spans="1:6">
      <c r="A403" t="s">
        <v>4</v>
      </c>
      <c r="B403" s="4" t="s">
        <v>5</v>
      </c>
      <c r="C403" s="4" t="s">
        <v>11</v>
      </c>
      <c r="D403" s="4" t="s">
        <v>53</v>
      </c>
      <c r="E403" s="4" t="s">
        <v>7</v>
      </c>
      <c r="F403" s="4" t="s">
        <v>7</v>
      </c>
    </row>
    <row r="404" spans="1:6">
      <c r="A404" t="n">
        <v>6420</v>
      </c>
      <c r="B404" s="35" t="n">
        <v>26</v>
      </c>
      <c r="C404" s="7" t="n">
        <v>1</v>
      </c>
      <c r="D404" s="7" t="s">
        <v>70</v>
      </c>
      <c r="E404" s="7" t="n">
        <v>2</v>
      </c>
      <c r="F404" s="7" t="n">
        <v>0</v>
      </c>
    </row>
    <row r="405" spans="1:6">
      <c r="A405" t="s">
        <v>4</v>
      </c>
      <c r="B405" s="4" t="s">
        <v>5</v>
      </c>
    </row>
    <row r="406" spans="1:6">
      <c r="A406" t="n">
        <v>6499</v>
      </c>
      <c r="B406" s="29" t="n">
        <v>28</v>
      </c>
    </row>
    <row r="407" spans="1:6">
      <c r="A407" t="s">
        <v>4</v>
      </c>
      <c r="B407" s="4" t="s">
        <v>5</v>
      </c>
      <c r="C407" s="4" t="s">
        <v>16</v>
      </c>
    </row>
    <row r="408" spans="1:6">
      <c r="A408" t="n">
        <v>6500</v>
      </c>
      <c r="B408" s="36" t="n">
        <v>15</v>
      </c>
      <c r="C408" s="7" t="n">
        <v>67108864</v>
      </c>
    </row>
    <row r="409" spans="1:6">
      <c r="A409" t="s">
        <v>4</v>
      </c>
      <c r="B409" s="4" t="s">
        <v>5</v>
      </c>
      <c r="C409" s="4" t="s">
        <v>11</v>
      </c>
      <c r="D409" s="4" t="s">
        <v>7</v>
      </c>
    </row>
    <row r="410" spans="1:6">
      <c r="A410" t="n">
        <v>6505</v>
      </c>
      <c r="B410" s="37" t="n">
        <v>89</v>
      </c>
      <c r="C410" s="7" t="n">
        <v>65533</v>
      </c>
      <c r="D410" s="7" t="n">
        <v>1</v>
      </c>
    </row>
    <row r="411" spans="1:6">
      <c r="A411" t="s">
        <v>4</v>
      </c>
      <c r="B411" s="4" t="s">
        <v>5</v>
      </c>
      <c r="C411" s="4" t="s">
        <v>7</v>
      </c>
      <c r="D411" s="4" t="s">
        <v>11</v>
      </c>
    </row>
    <row r="412" spans="1:6">
      <c r="A412" t="n">
        <v>6509</v>
      </c>
      <c r="B412" s="31" t="n">
        <v>58</v>
      </c>
      <c r="C412" s="7" t="n">
        <v>105</v>
      </c>
      <c r="D412" s="7" t="n">
        <v>300</v>
      </c>
    </row>
    <row r="413" spans="1:6">
      <c r="A413" t="s">
        <v>4</v>
      </c>
      <c r="B413" s="4" t="s">
        <v>5</v>
      </c>
      <c r="C413" s="4" t="s">
        <v>15</v>
      </c>
      <c r="D413" s="4" t="s">
        <v>11</v>
      </c>
    </row>
    <row r="414" spans="1:6">
      <c r="A414" t="n">
        <v>6513</v>
      </c>
      <c r="B414" s="32" t="n">
        <v>103</v>
      </c>
      <c r="C414" s="7" t="n">
        <v>1</v>
      </c>
      <c r="D414" s="7" t="n">
        <v>300</v>
      </c>
    </row>
    <row r="415" spans="1:6">
      <c r="A415" t="s">
        <v>4</v>
      </c>
      <c r="B415" s="4" t="s">
        <v>5</v>
      </c>
      <c r="C415" s="4" t="s">
        <v>7</v>
      </c>
      <c r="D415" s="4" t="s">
        <v>15</v>
      </c>
      <c r="E415" s="4" t="s">
        <v>11</v>
      </c>
      <c r="F415" s="4" t="s">
        <v>7</v>
      </c>
    </row>
    <row r="416" spans="1:6">
      <c r="A416" t="n">
        <v>6520</v>
      </c>
      <c r="B416" s="16" t="n">
        <v>49</v>
      </c>
      <c r="C416" s="7" t="n">
        <v>3</v>
      </c>
      <c r="D416" s="7" t="n">
        <v>1</v>
      </c>
      <c r="E416" s="7" t="n">
        <v>500</v>
      </c>
      <c r="F416" s="7" t="n">
        <v>0</v>
      </c>
    </row>
    <row r="417" spans="1:6">
      <c r="A417" t="s">
        <v>4</v>
      </c>
      <c r="B417" s="4" t="s">
        <v>5</v>
      </c>
      <c r="C417" s="4" t="s">
        <v>7</v>
      </c>
      <c r="D417" s="4" t="s">
        <v>11</v>
      </c>
    </row>
    <row r="418" spans="1:6">
      <c r="A418" t="n">
        <v>6529</v>
      </c>
      <c r="B418" s="31" t="n">
        <v>58</v>
      </c>
      <c r="C418" s="7" t="n">
        <v>11</v>
      </c>
      <c r="D418" s="7" t="n">
        <v>300</v>
      </c>
    </row>
    <row r="419" spans="1:6">
      <c r="A419" t="s">
        <v>4</v>
      </c>
      <c r="B419" s="4" t="s">
        <v>5</v>
      </c>
      <c r="C419" s="4" t="s">
        <v>7</v>
      </c>
      <c r="D419" s="4" t="s">
        <v>11</v>
      </c>
    </row>
    <row r="420" spans="1:6">
      <c r="A420" t="n">
        <v>6533</v>
      </c>
      <c r="B420" s="31" t="n">
        <v>58</v>
      </c>
      <c r="C420" s="7" t="n">
        <v>12</v>
      </c>
      <c r="D420" s="7" t="n">
        <v>0</v>
      </c>
    </row>
    <row r="421" spans="1:6">
      <c r="A421" t="s">
        <v>4</v>
      </c>
      <c r="B421" s="4" t="s">
        <v>5</v>
      </c>
      <c r="C421" s="4" t="s">
        <v>7</v>
      </c>
      <c r="D421" s="4" t="s">
        <v>11</v>
      </c>
      <c r="E421" s="4" t="s">
        <v>8</v>
      </c>
      <c r="F421" s="4" t="s">
        <v>8</v>
      </c>
      <c r="G421" s="4" t="s">
        <v>8</v>
      </c>
      <c r="H421" s="4" t="s">
        <v>8</v>
      </c>
    </row>
    <row r="422" spans="1:6">
      <c r="A422" t="n">
        <v>6537</v>
      </c>
      <c r="B422" s="33" t="n">
        <v>51</v>
      </c>
      <c r="C422" s="7" t="n">
        <v>3</v>
      </c>
      <c r="D422" s="7" t="n">
        <v>1</v>
      </c>
      <c r="E422" s="7" t="s">
        <v>65</v>
      </c>
      <c r="F422" s="7" t="s">
        <v>66</v>
      </c>
      <c r="G422" s="7" t="s">
        <v>67</v>
      </c>
      <c r="H422" s="7" t="s">
        <v>68</v>
      </c>
    </row>
    <row r="423" spans="1:6">
      <c r="A423" t="s">
        <v>4</v>
      </c>
      <c r="B423" s="4" t="s">
        <v>5</v>
      </c>
      <c r="C423" s="4" t="s">
        <v>7</v>
      </c>
      <c r="D423" s="4" t="s">
        <v>8</v>
      </c>
    </row>
    <row r="424" spans="1:6">
      <c r="A424" t="n">
        <v>6566</v>
      </c>
      <c r="B424" s="6" t="n">
        <v>2</v>
      </c>
      <c r="C424" s="7" t="n">
        <v>10</v>
      </c>
      <c r="D424" s="7" t="s">
        <v>58</v>
      </c>
    </row>
    <row r="425" spans="1:6">
      <c r="A425" t="s">
        <v>4</v>
      </c>
      <c r="B425" s="4" t="s">
        <v>5</v>
      </c>
      <c r="C425" s="4" t="s">
        <v>11</v>
      </c>
    </row>
    <row r="426" spans="1:6">
      <c r="A426" t="n">
        <v>6589</v>
      </c>
      <c r="B426" s="34" t="n">
        <v>16</v>
      </c>
      <c r="C426" s="7" t="n">
        <v>0</v>
      </c>
    </row>
    <row r="427" spans="1:6">
      <c r="A427" t="s">
        <v>4</v>
      </c>
      <c r="B427" s="4" t="s">
        <v>5</v>
      </c>
      <c r="C427" s="4" t="s">
        <v>7</v>
      </c>
      <c r="D427" s="4" t="s">
        <v>8</v>
      </c>
    </row>
    <row r="428" spans="1:6">
      <c r="A428" t="n">
        <v>6592</v>
      </c>
      <c r="B428" s="6" t="n">
        <v>2</v>
      </c>
      <c r="C428" s="7" t="n">
        <v>10</v>
      </c>
      <c r="D428" s="7" t="s">
        <v>59</v>
      </c>
    </row>
    <row r="429" spans="1:6">
      <c r="A429" t="s">
        <v>4</v>
      </c>
      <c r="B429" s="4" t="s">
        <v>5</v>
      </c>
      <c r="C429" s="4" t="s">
        <v>11</v>
      </c>
    </row>
    <row r="430" spans="1:6">
      <c r="A430" t="n">
        <v>6610</v>
      </c>
      <c r="B430" s="34" t="n">
        <v>16</v>
      </c>
      <c r="C430" s="7" t="n">
        <v>0</v>
      </c>
    </row>
    <row r="431" spans="1:6">
      <c r="A431" t="s">
        <v>4</v>
      </c>
      <c r="B431" s="4" t="s">
        <v>5</v>
      </c>
      <c r="C431" s="4" t="s">
        <v>7</v>
      </c>
      <c r="D431" s="4" t="s">
        <v>8</v>
      </c>
    </row>
    <row r="432" spans="1:6">
      <c r="A432" t="n">
        <v>6613</v>
      </c>
      <c r="B432" s="6" t="n">
        <v>2</v>
      </c>
      <c r="C432" s="7" t="n">
        <v>10</v>
      </c>
      <c r="D432" s="7" t="s">
        <v>60</v>
      </c>
    </row>
    <row r="433" spans="1:8">
      <c r="A433" t="s">
        <v>4</v>
      </c>
      <c r="B433" s="4" t="s">
        <v>5</v>
      </c>
      <c r="C433" s="4" t="s">
        <v>11</v>
      </c>
    </row>
    <row r="434" spans="1:8">
      <c r="A434" t="n">
        <v>6632</v>
      </c>
      <c r="B434" s="34" t="n">
        <v>16</v>
      </c>
      <c r="C434" s="7" t="n">
        <v>0</v>
      </c>
    </row>
    <row r="435" spans="1:8">
      <c r="A435" t="s">
        <v>4</v>
      </c>
      <c r="B435" s="4" t="s">
        <v>5</v>
      </c>
      <c r="C435" s="4" t="s">
        <v>7</v>
      </c>
    </row>
    <row r="436" spans="1:8">
      <c r="A436" t="n">
        <v>6635</v>
      </c>
      <c r="B436" s="38" t="n">
        <v>23</v>
      </c>
      <c r="C436" s="7" t="n">
        <v>20</v>
      </c>
    </row>
    <row r="437" spans="1:8">
      <c r="A437" t="s">
        <v>4</v>
      </c>
      <c r="B437" s="4" t="s">
        <v>5</v>
      </c>
    </row>
    <row r="438" spans="1:8">
      <c r="A438" t="n">
        <v>6637</v>
      </c>
      <c r="B438" s="5" t="n">
        <v>1</v>
      </c>
    </row>
    <row r="439" spans="1:8" s="3" customFormat="1" customHeight="0">
      <c r="A439" s="3" t="s">
        <v>2</v>
      </c>
      <c r="B439" s="3" t="s">
        <v>71</v>
      </c>
    </row>
    <row r="440" spans="1:8">
      <c r="A440" t="s">
        <v>4</v>
      </c>
      <c r="B440" s="4" t="s">
        <v>5</v>
      </c>
      <c r="C440" s="4" t="s">
        <v>7</v>
      </c>
      <c r="D440" s="4" t="s">
        <v>11</v>
      </c>
    </row>
    <row r="441" spans="1:8">
      <c r="A441" t="n">
        <v>6640</v>
      </c>
      <c r="B441" s="26" t="n">
        <v>22</v>
      </c>
      <c r="C441" s="7" t="n">
        <v>20</v>
      </c>
      <c r="D441" s="7" t="n">
        <v>0</v>
      </c>
    </row>
    <row r="442" spans="1:8">
      <c r="A442" t="s">
        <v>4</v>
      </c>
      <c r="B442" s="4" t="s">
        <v>5</v>
      </c>
      <c r="C442" s="4" t="s">
        <v>7</v>
      </c>
      <c r="D442" s="4" t="s">
        <v>7</v>
      </c>
      <c r="E442" s="4" t="s">
        <v>16</v>
      </c>
      <c r="F442" s="4" t="s">
        <v>7</v>
      </c>
      <c r="G442" s="4" t="s">
        <v>7</v>
      </c>
    </row>
    <row r="443" spans="1:8">
      <c r="A443" t="n">
        <v>6644</v>
      </c>
      <c r="B443" s="39" t="n">
        <v>18</v>
      </c>
      <c r="C443" s="7" t="n">
        <v>0</v>
      </c>
      <c r="D443" s="7" t="n">
        <v>0</v>
      </c>
      <c r="E443" s="7" t="n">
        <v>99</v>
      </c>
      <c r="F443" s="7" t="n">
        <v>19</v>
      </c>
      <c r="G443" s="7" t="n">
        <v>1</v>
      </c>
    </row>
    <row r="444" spans="1:8">
      <c r="A444" t="s">
        <v>4</v>
      </c>
      <c r="B444" s="4" t="s">
        <v>5</v>
      </c>
      <c r="C444" s="4" t="s">
        <v>7</v>
      </c>
      <c r="D444" s="4" t="s">
        <v>7</v>
      </c>
      <c r="E444" s="4" t="s">
        <v>11</v>
      </c>
      <c r="F444" s="4" t="s">
        <v>15</v>
      </c>
    </row>
    <row r="445" spans="1:8">
      <c r="A445" t="n">
        <v>6653</v>
      </c>
      <c r="B445" s="40" t="n">
        <v>107</v>
      </c>
      <c r="C445" s="7" t="n">
        <v>0</v>
      </c>
      <c r="D445" s="7" t="n">
        <v>0</v>
      </c>
      <c r="E445" s="7" t="n">
        <v>0</v>
      </c>
      <c r="F445" s="7" t="n">
        <v>32</v>
      </c>
    </row>
    <row r="446" spans="1:8">
      <c r="A446" t="s">
        <v>4</v>
      </c>
      <c r="B446" s="4" t="s">
        <v>5</v>
      </c>
      <c r="C446" s="4" t="s">
        <v>7</v>
      </c>
      <c r="D446" s="4" t="s">
        <v>7</v>
      </c>
      <c r="E446" s="4" t="s">
        <v>8</v>
      </c>
      <c r="F446" s="4" t="s">
        <v>11</v>
      </c>
    </row>
    <row r="447" spans="1:8">
      <c r="A447" t="n">
        <v>6662</v>
      </c>
      <c r="B447" s="40" t="n">
        <v>107</v>
      </c>
      <c r="C447" s="7" t="n">
        <v>1</v>
      </c>
      <c r="D447" s="7" t="n">
        <v>0</v>
      </c>
      <c r="E447" s="7" t="s">
        <v>72</v>
      </c>
      <c r="F447" s="7" t="n">
        <v>0</v>
      </c>
    </row>
    <row r="448" spans="1:8">
      <c r="A448" t="s">
        <v>4</v>
      </c>
      <c r="B448" s="4" t="s">
        <v>5</v>
      </c>
      <c r="C448" s="4" t="s">
        <v>7</v>
      </c>
      <c r="D448" s="4" t="s">
        <v>7</v>
      </c>
      <c r="E448" s="4" t="s">
        <v>8</v>
      </c>
      <c r="F448" s="4" t="s">
        <v>11</v>
      </c>
    </row>
    <row r="449" spans="1:7">
      <c r="A449" t="n">
        <v>6684</v>
      </c>
      <c r="B449" s="40" t="n">
        <v>107</v>
      </c>
      <c r="C449" s="7" t="n">
        <v>1</v>
      </c>
      <c r="D449" s="7" t="n">
        <v>0</v>
      </c>
      <c r="E449" s="7" t="s">
        <v>73</v>
      </c>
      <c r="F449" s="7" t="n">
        <v>1</v>
      </c>
    </row>
    <row r="450" spans="1:7">
      <c r="A450" t="s">
        <v>4</v>
      </c>
      <c r="B450" s="4" t="s">
        <v>5</v>
      </c>
      <c r="C450" s="4" t="s">
        <v>7</v>
      </c>
      <c r="D450" s="4" t="s">
        <v>7</v>
      </c>
      <c r="E450" s="4" t="s">
        <v>7</v>
      </c>
      <c r="F450" s="4" t="s">
        <v>11</v>
      </c>
      <c r="G450" s="4" t="s">
        <v>11</v>
      </c>
      <c r="H450" s="4" t="s">
        <v>7</v>
      </c>
    </row>
    <row r="451" spans="1:7">
      <c r="A451" t="n">
        <v>6702</v>
      </c>
      <c r="B451" s="40" t="n">
        <v>107</v>
      </c>
      <c r="C451" s="7" t="n">
        <v>2</v>
      </c>
      <c r="D451" s="7" t="n">
        <v>0</v>
      </c>
      <c r="E451" s="7" t="n">
        <v>1</v>
      </c>
      <c r="F451" s="7" t="n">
        <v>65535</v>
      </c>
      <c r="G451" s="7" t="n">
        <v>65535</v>
      </c>
      <c r="H451" s="7" t="n">
        <v>0</v>
      </c>
    </row>
    <row r="452" spans="1:7">
      <c r="A452" t="s">
        <v>4</v>
      </c>
      <c r="B452" s="4" t="s">
        <v>5</v>
      </c>
      <c r="C452" s="4" t="s">
        <v>7</v>
      </c>
      <c r="D452" s="4" t="s">
        <v>7</v>
      </c>
      <c r="E452" s="4" t="s">
        <v>7</v>
      </c>
    </row>
    <row r="453" spans="1:7">
      <c r="A453" t="n">
        <v>6711</v>
      </c>
      <c r="B453" s="40" t="n">
        <v>107</v>
      </c>
      <c r="C453" s="7" t="n">
        <v>4</v>
      </c>
      <c r="D453" s="7" t="n">
        <v>0</v>
      </c>
      <c r="E453" s="7" t="n">
        <v>0</v>
      </c>
    </row>
    <row r="454" spans="1:7">
      <c r="A454" t="s">
        <v>4</v>
      </c>
      <c r="B454" s="4" t="s">
        <v>5</v>
      </c>
      <c r="C454" s="4" t="s">
        <v>7</v>
      </c>
      <c r="D454" s="4" t="s">
        <v>7</v>
      </c>
    </row>
    <row r="455" spans="1:7">
      <c r="A455" t="n">
        <v>6715</v>
      </c>
      <c r="B455" s="40" t="n">
        <v>107</v>
      </c>
      <c r="C455" s="7" t="n">
        <v>3</v>
      </c>
      <c r="D455" s="7" t="n">
        <v>0</v>
      </c>
    </row>
    <row r="456" spans="1:7">
      <c r="A456" t="s">
        <v>4</v>
      </c>
      <c r="B456" s="4" t="s">
        <v>5</v>
      </c>
      <c r="C456" s="4" t="s">
        <v>7</v>
      </c>
      <c r="D456" s="4" t="s">
        <v>7</v>
      </c>
      <c r="E456" s="4" t="s">
        <v>7</v>
      </c>
      <c r="F456" s="4" t="s">
        <v>16</v>
      </c>
      <c r="G456" s="4" t="s">
        <v>7</v>
      </c>
      <c r="H456" s="4" t="s">
        <v>7</v>
      </c>
      <c r="I456" s="4" t="s">
        <v>13</v>
      </c>
    </row>
    <row r="457" spans="1:7">
      <c r="A457" t="n">
        <v>6718</v>
      </c>
      <c r="B457" s="9" t="n">
        <v>5</v>
      </c>
      <c r="C457" s="7" t="n">
        <v>35</v>
      </c>
      <c r="D457" s="7" t="n">
        <v>0</v>
      </c>
      <c r="E457" s="7" t="n">
        <v>0</v>
      </c>
      <c r="F457" s="7" t="n">
        <v>0</v>
      </c>
      <c r="G457" s="7" t="n">
        <v>2</v>
      </c>
      <c r="H457" s="7" t="n">
        <v>1</v>
      </c>
      <c r="I457" s="11" t="n">
        <f t="normal" ca="1">A487</f>
        <v>0</v>
      </c>
    </row>
    <row r="458" spans="1:7">
      <c r="A458" t="s">
        <v>4</v>
      </c>
      <c r="B458" s="4" t="s">
        <v>5</v>
      </c>
      <c r="C458" s="4" t="s">
        <v>11</v>
      </c>
    </row>
    <row r="459" spans="1:7">
      <c r="A459" t="n">
        <v>6732</v>
      </c>
      <c r="B459" s="34" t="n">
        <v>16</v>
      </c>
      <c r="C459" s="7" t="n">
        <v>1000</v>
      </c>
    </row>
    <row r="460" spans="1:7">
      <c r="A460" t="s">
        <v>4</v>
      </c>
      <c r="B460" s="4" t="s">
        <v>5</v>
      </c>
      <c r="C460" s="4" t="s">
        <v>8</v>
      </c>
      <c r="D460" s="4" t="s">
        <v>8</v>
      </c>
    </row>
    <row r="461" spans="1:7">
      <c r="A461" t="n">
        <v>6735</v>
      </c>
      <c r="B461" s="21" t="n">
        <v>70</v>
      </c>
      <c r="C461" s="7" t="s">
        <v>46</v>
      </c>
      <c r="D461" s="7" t="s">
        <v>74</v>
      </c>
    </row>
    <row r="462" spans="1:7">
      <c r="A462" t="s">
        <v>4</v>
      </c>
      <c r="B462" s="4" t="s">
        <v>5</v>
      </c>
      <c r="C462" s="4" t="s">
        <v>11</v>
      </c>
    </row>
    <row r="463" spans="1:7">
      <c r="A463" t="n">
        <v>6749</v>
      </c>
      <c r="B463" s="34" t="n">
        <v>16</v>
      </c>
      <c r="C463" s="7" t="n">
        <v>1000</v>
      </c>
    </row>
    <row r="464" spans="1:7">
      <c r="A464" t="s">
        <v>4</v>
      </c>
      <c r="B464" s="4" t="s">
        <v>5</v>
      </c>
      <c r="C464" s="4" t="s">
        <v>7</v>
      </c>
      <c r="D464" s="4" t="s">
        <v>11</v>
      </c>
      <c r="E464" s="4" t="s">
        <v>15</v>
      </c>
    </row>
    <row r="465" spans="1:9">
      <c r="A465" t="n">
        <v>6752</v>
      </c>
      <c r="B465" s="31" t="n">
        <v>58</v>
      </c>
      <c r="C465" s="7" t="n">
        <v>0</v>
      </c>
      <c r="D465" s="7" t="n">
        <v>1000</v>
      </c>
      <c r="E465" s="7" t="n">
        <v>1</v>
      </c>
    </row>
    <row r="466" spans="1:9">
      <c r="A466" t="s">
        <v>4</v>
      </c>
      <c r="B466" s="4" t="s">
        <v>5</v>
      </c>
      <c r="C466" s="4" t="s">
        <v>7</v>
      </c>
      <c r="D466" s="4" t="s">
        <v>11</v>
      </c>
    </row>
    <row r="467" spans="1:9">
      <c r="A467" t="n">
        <v>6760</v>
      </c>
      <c r="B467" s="31" t="n">
        <v>58</v>
      </c>
      <c r="C467" s="7" t="n">
        <v>255</v>
      </c>
      <c r="D467" s="7" t="n">
        <v>0</v>
      </c>
    </row>
    <row r="468" spans="1:9">
      <c r="A468" t="s">
        <v>4</v>
      </c>
      <c r="B468" s="4" t="s">
        <v>5</v>
      </c>
      <c r="C468" s="4" t="s">
        <v>8</v>
      </c>
      <c r="D468" s="4" t="s">
        <v>8</v>
      </c>
    </row>
    <row r="469" spans="1:9">
      <c r="A469" t="n">
        <v>6764</v>
      </c>
      <c r="B469" s="21" t="n">
        <v>70</v>
      </c>
      <c r="C469" s="7" t="s">
        <v>46</v>
      </c>
      <c r="D469" s="7" t="s">
        <v>75</v>
      </c>
    </row>
    <row r="470" spans="1:9">
      <c r="A470" t="s">
        <v>4</v>
      </c>
      <c r="B470" s="4" t="s">
        <v>5</v>
      </c>
      <c r="C470" s="4" t="s">
        <v>11</v>
      </c>
    </row>
    <row r="471" spans="1:9">
      <c r="A471" t="n">
        <v>6779</v>
      </c>
      <c r="B471" s="34" t="n">
        <v>16</v>
      </c>
      <c r="C471" s="7" t="n">
        <v>1000</v>
      </c>
    </row>
    <row r="472" spans="1:9">
      <c r="A472" t="s">
        <v>4</v>
      </c>
      <c r="B472" s="4" t="s">
        <v>5</v>
      </c>
      <c r="C472" s="4" t="s">
        <v>7</v>
      </c>
      <c r="D472" s="4" t="s">
        <v>11</v>
      </c>
      <c r="E472" s="4" t="s">
        <v>15</v>
      </c>
      <c r="F472" s="4" t="s">
        <v>11</v>
      </c>
      <c r="G472" s="4" t="s">
        <v>16</v>
      </c>
      <c r="H472" s="4" t="s">
        <v>16</v>
      </c>
      <c r="I472" s="4" t="s">
        <v>11</v>
      </c>
      <c r="J472" s="4" t="s">
        <v>11</v>
      </c>
      <c r="K472" s="4" t="s">
        <v>16</v>
      </c>
      <c r="L472" s="4" t="s">
        <v>16</v>
      </c>
      <c r="M472" s="4" t="s">
        <v>16</v>
      </c>
      <c r="N472" s="4" t="s">
        <v>16</v>
      </c>
      <c r="O472" s="4" t="s">
        <v>8</v>
      </c>
    </row>
    <row r="473" spans="1:9">
      <c r="A473" t="n">
        <v>6782</v>
      </c>
      <c r="B473" s="18" t="n">
        <v>50</v>
      </c>
      <c r="C473" s="7" t="n">
        <v>0</v>
      </c>
      <c r="D473" s="7" t="n">
        <v>13215</v>
      </c>
      <c r="E473" s="7" t="n">
        <v>1</v>
      </c>
      <c r="F473" s="7" t="n">
        <v>900</v>
      </c>
      <c r="G473" s="7" t="n">
        <v>0</v>
      </c>
      <c r="H473" s="7" t="n">
        <v>0</v>
      </c>
      <c r="I473" s="7" t="n">
        <v>0</v>
      </c>
      <c r="J473" s="7" t="n">
        <v>65533</v>
      </c>
      <c r="K473" s="7" t="n">
        <v>0</v>
      </c>
      <c r="L473" s="7" t="n">
        <v>0</v>
      </c>
      <c r="M473" s="7" t="n">
        <v>0</v>
      </c>
      <c r="N473" s="7" t="n">
        <v>0</v>
      </c>
      <c r="O473" s="7" t="s">
        <v>25</v>
      </c>
    </row>
    <row r="474" spans="1:9">
      <c r="A474" t="s">
        <v>4</v>
      </c>
      <c r="B474" s="4" t="s">
        <v>5</v>
      </c>
      <c r="C474" s="4" t="s">
        <v>11</v>
      </c>
    </row>
    <row r="475" spans="1:9">
      <c r="A475" t="n">
        <v>6821</v>
      </c>
      <c r="B475" s="34" t="n">
        <v>16</v>
      </c>
      <c r="C475" s="7" t="n">
        <v>900</v>
      </c>
    </row>
    <row r="476" spans="1:9">
      <c r="A476" t="s">
        <v>4</v>
      </c>
      <c r="B476" s="4" t="s">
        <v>5</v>
      </c>
      <c r="C476" s="4" t="s">
        <v>7</v>
      </c>
      <c r="D476" s="4" t="s">
        <v>11</v>
      </c>
      <c r="E476" s="4" t="s">
        <v>11</v>
      </c>
    </row>
    <row r="477" spans="1:9">
      <c r="A477" t="n">
        <v>6824</v>
      </c>
      <c r="B477" s="18" t="n">
        <v>50</v>
      </c>
      <c r="C477" s="7" t="n">
        <v>1</v>
      </c>
      <c r="D477" s="7" t="n">
        <v>13215</v>
      </c>
      <c r="E477" s="7" t="n">
        <v>1000</v>
      </c>
    </row>
    <row r="478" spans="1:9">
      <c r="A478" t="s">
        <v>4</v>
      </c>
      <c r="B478" s="4" t="s">
        <v>5</v>
      </c>
      <c r="C478" s="4" t="s">
        <v>11</v>
      </c>
    </row>
    <row r="479" spans="1:9">
      <c r="A479" t="n">
        <v>6830</v>
      </c>
      <c r="B479" s="34" t="n">
        <v>16</v>
      </c>
      <c r="C479" s="7" t="n">
        <v>1500</v>
      </c>
    </row>
    <row r="480" spans="1:9">
      <c r="A480" t="s">
        <v>4</v>
      </c>
      <c r="B480" s="4" t="s">
        <v>5</v>
      </c>
      <c r="C480" s="4" t="s">
        <v>7</v>
      </c>
      <c r="D480" s="4" t="s">
        <v>11</v>
      </c>
      <c r="E480" s="4" t="s">
        <v>15</v>
      </c>
      <c r="F480" s="4" t="s">
        <v>11</v>
      </c>
      <c r="G480" s="4" t="s">
        <v>16</v>
      </c>
      <c r="H480" s="4" t="s">
        <v>16</v>
      </c>
      <c r="I480" s="4" t="s">
        <v>11</v>
      </c>
      <c r="J480" s="4" t="s">
        <v>11</v>
      </c>
      <c r="K480" s="4" t="s">
        <v>16</v>
      </c>
      <c r="L480" s="4" t="s">
        <v>16</v>
      </c>
      <c r="M480" s="4" t="s">
        <v>16</v>
      </c>
      <c r="N480" s="4" t="s">
        <v>16</v>
      </c>
      <c r="O480" s="4" t="s">
        <v>8</v>
      </c>
    </row>
    <row r="481" spans="1:15">
      <c r="A481" t="n">
        <v>6833</v>
      </c>
      <c r="B481" s="18" t="n">
        <v>50</v>
      </c>
      <c r="C481" s="7" t="n">
        <v>0</v>
      </c>
      <c r="D481" s="7" t="n">
        <v>4461</v>
      </c>
      <c r="E481" s="7" t="n">
        <v>0.800000011920929</v>
      </c>
      <c r="F481" s="7" t="n">
        <v>0</v>
      </c>
      <c r="G481" s="7" t="n">
        <v>0</v>
      </c>
      <c r="H481" s="7" t="n">
        <v>0</v>
      </c>
      <c r="I481" s="7" t="n">
        <v>0</v>
      </c>
      <c r="J481" s="7" t="n">
        <v>65533</v>
      </c>
      <c r="K481" s="7" t="n">
        <v>0</v>
      </c>
      <c r="L481" s="7" t="n">
        <v>0</v>
      </c>
      <c r="M481" s="7" t="n">
        <v>0</v>
      </c>
      <c r="N481" s="7" t="n">
        <v>0</v>
      </c>
      <c r="O481" s="7" t="s">
        <v>25</v>
      </c>
    </row>
    <row r="482" spans="1:15">
      <c r="A482" t="s">
        <v>4</v>
      </c>
      <c r="B482" s="4" t="s">
        <v>5</v>
      </c>
      <c r="C482" s="4" t="s">
        <v>11</v>
      </c>
    </row>
    <row r="483" spans="1:15">
      <c r="A483" t="n">
        <v>6872</v>
      </c>
      <c r="B483" s="34" t="n">
        <v>16</v>
      </c>
      <c r="C483" s="7" t="n">
        <v>500</v>
      </c>
    </row>
    <row r="484" spans="1:15">
      <c r="A484" t="s">
        <v>4</v>
      </c>
      <c r="B484" s="4" t="s">
        <v>5</v>
      </c>
      <c r="C484" s="4" t="s">
        <v>8</v>
      </c>
      <c r="D484" s="4" t="s">
        <v>8</v>
      </c>
      <c r="E484" s="4" t="s">
        <v>7</v>
      </c>
    </row>
    <row r="485" spans="1:15">
      <c r="A485" t="n">
        <v>6875</v>
      </c>
      <c r="B485" s="41" t="n">
        <v>30</v>
      </c>
      <c r="C485" s="7" t="s">
        <v>76</v>
      </c>
      <c r="D485" s="7" t="s">
        <v>77</v>
      </c>
      <c r="E485" s="7" t="n">
        <v>0</v>
      </c>
    </row>
    <row r="486" spans="1:15">
      <c r="A486" t="s">
        <v>4</v>
      </c>
      <c r="B486" s="4" t="s">
        <v>5</v>
      </c>
      <c r="C486" s="4" t="s">
        <v>7</v>
      </c>
      <c r="D486" s="4" t="s">
        <v>8</v>
      </c>
    </row>
    <row r="487" spans="1:15">
      <c r="A487" t="n">
        <v>6888</v>
      </c>
      <c r="B487" s="6" t="n">
        <v>2</v>
      </c>
      <c r="C487" s="7" t="n">
        <v>10</v>
      </c>
      <c r="D487" s="7" t="s">
        <v>58</v>
      </c>
    </row>
    <row r="488" spans="1:15">
      <c r="A488" t="s">
        <v>4</v>
      </c>
      <c r="B488" s="4" t="s">
        <v>5</v>
      </c>
      <c r="C488" s="4" t="s">
        <v>11</v>
      </c>
    </row>
    <row r="489" spans="1:15">
      <c r="A489" t="n">
        <v>6911</v>
      </c>
      <c r="B489" s="34" t="n">
        <v>16</v>
      </c>
      <c r="C489" s="7" t="n">
        <v>0</v>
      </c>
    </row>
    <row r="490" spans="1:15">
      <c r="A490" t="s">
        <v>4</v>
      </c>
      <c r="B490" s="4" t="s">
        <v>5</v>
      </c>
      <c r="C490" s="4" t="s">
        <v>7</v>
      </c>
      <c r="D490" s="4" t="s">
        <v>8</v>
      </c>
    </row>
    <row r="491" spans="1:15">
      <c r="A491" t="n">
        <v>6914</v>
      </c>
      <c r="B491" s="6" t="n">
        <v>2</v>
      </c>
      <c r="C491" s="7" t="n">
        <v>10</v>
      </c>
      <c r="D491" s="7" t="s">
        <v>59</v>
      </c>
    </row>
    <row r="492" spans="1:15">
      <c r="A492" t="s">
        <v>4</v>
      </c>
      <c r="B492" s="4" t="s">
        <v>5</v>
      </c>
      <c r="C492" s="4" t="s">
        <v>11</v>
      </c>
    </row>
    <row r="493" spans="1:15">
      <c r="A493" t="n">
        <v>6932</v>
      </c>
      <c r="B493" s="34" t="n">
        <v>16</v>
      </c>
      <c r="C493" s="7" t="n">
        <v>0</v>
      </c>
    </row>
    <row r="494" spans="1:15">
      <c r="A494" t="s">
        <v>4</v>
      </c>
      <c r="B494" s="4" t="s">
        <v>5</v>
      </c>
      <c r="C494" s="4" t="s">
        <v>7</v>
      </c>
      <c r="D494" s="4" t="s">
        <v>8</v>
      </c>
    </row>
    <row r="495" spans="1:15">
      <c r="A495" t="n">
        <v>6935</v>
      </c>
      <c r="B495" s="6" t="n">
        <v>2</v>
      </c>
      <c r="C495" s="7" t="n">
        <v>10</v>
      </c>
      <c r="D495" s="7" t="s">
        <v>60</v>
      </c>
    </row>
    <row r="496" spans="1:15">
      <c r="A496" t="s">
        <v>4</v>
      </c>
      <c r="B496" s="4" t="s">
        <v>5</v>
      </c>
      <c r="C496" s="4" t="s">
        <v>11</v>
      </c>
    </row>
    <row r="497" spans="1:15">
      <c r="A497" t="n">
        <v>6954</v>
      </c>
      <c r="B497" s="34" t="n">
        <v>16</v>
      </c>
      <c r="C497" s="7" t="n">
        <v>0</v>
      </c>
    </row>
    <row r="498" spans="1:15">
      <c r="A498" t="s">
        <v>4</v>
      </c>
      <c r="B498" s="4" t="s">
        <v>5</v>
      </c>
      <c r="C498" s="4" t="s">
        <v>7</v>
      </c>
    </row>
    <row r="499" spans="1:15">
      <c r="A499" t="n">
        <v>6957</v>
      </c>
      <c r="B499" s="38" t="n">
        <v>23</v>
      </c>
      <c r="C499" s="7" t="n">
        <v>20</v>
      </c>
    </row>
    <row r="500" spans="1:15">
      <c r="A500" t="s">
        <v>4</v>
      </c>
      <c r="B500" s="4" t="s">
        <v>5</v>
      </c>
    </row>
    <row r="501" spans="1:15">
      <c r="A501" t="n">
        <v>6959</v>
      </c>
      <c r="B501" s="5" t="n">
        <v>1</v>
      </c>
    </row>
    <row r="502" spans="1:15" s="3" customFormat="1" customHeight="0">
      <c r="A502" s="3" t="s">
        <v>2</v>
      </c>
      <c r="B502" s="3" t="s">
        <v>78</v>
      </c>
    </row>
    <row r="503" spans="1:15">
      <c r="A503" t="s">
        <v>4</v>
      </c>
      <c r="B503" s="4" t="s">
        <v>5</v>
      </c>
      <c r="C503" s="4" t="s">
        <v>7</v>
      </c>
      <c r="D503" s="4" t="s">
        <v>11</v>
      </c>
    </row>
    <row r="504" spans="1:15">
      <c r="A504" t="n">
        <v>6960</v>
      </c>
      <c r="B504" s="26" t="n">
        <v>22</v>
      </c>
      <c r="C504" s="7" t="n">
        <v>20</v>
      </c>
      <c r="D504" s="7" t="n">
        <v>0</v>
      </c>
    </row>
    <row r="505" spans="1:15">
      <c r="A505" t="s">
        <v>4</v>
      </c>
      <c r="B505" s="4" t="s">
        <v>5</v>
      </c>
      <c r="C505" s="4" t="s">
        <v>7</v>
      </c>
      <c r="D505" s="4" t="s">
        <v>7</v>
      </c>
      <c r="E505" s="4" t="s">
        <v>16</v>
      </c>
      <c r="F505" s="4" t="s">
        <v>7</v>
      </c>
      <c r="G505" s="4" t="s">
        <v>7</v>
      </c>
    </row>
    <row r="506" spans="1:15">
      <c r="A506" t="n">
        <v>6964</v>
      </c>
      <c r="B506" s="39" t="n">
        <v>18</v>
      </c>
      <c r="C506" s="7" t="n">
        <v>0</v>
      </c>
      <c r="D506" s="7" t="n">
        <v>0</v>
      </c>
      <c r="E506" s="7" t="n">
        <v>99</v>
      </c>
      <c r="F506" s="7" t="n">
        <v>19</v>
      </c>
      <c r="G506" s="7" t="n">
        <v>1</v>
      </c>
    </row>
    <row r="507" spans="1:15">
      <c r="A507" t="s">
        <v>4</v>
      </c>
      <c r="B507" s="4" t="s">
        <v>5</v>
      </c>
      <c r="C507" s="4" t="s">
        <v>7</v>
      </c>
      <c r="D507" s="4" t="s">
        <v>7</v>
      </c>
      <c r="E507" s="4" t="s">
        <v>11</v>
      </c>
      <c r="F507" s="4" t="s">
        <v>15</v>
      </c>
    </row>
    <row r="508" spans="1:15">
      <c r="A508" t="n">
        <v>6973</v>
      </c>
      <c r="B508" s="40" t="n">
        <v>107</v>
      </c>
      <c r="C508" s="7" t="n">
        <v>0</v>
      </c>
      <c r="D508" s="7" t="n">
        <v>0</v>
      </c>
      <c r="E508" s="7" t="n">
        <v>0</v>
      </c>
      <c r="F508" s="7" t="n">
        <v>32</v>
      </c>
    </row>
    <row r="509" spans="1:15">
      <c r="A509" t="s">
        <v>4</v>
      </c>
      <c r="B509" s="4" t="s">
        <v>5</v>
      </c>
      <c r="C509" s="4" t="s">
        <v>7</v>
      </c>
      <c r="D509" s="4" t="s">
        <v>7</v>
      </c>
      <c r="E509" s="4" t="s">
        <v>8</v>
      </c>
      <c r="F509" s="4" t="s">
        <v>11</v>
      </c>
    </row>
    <row r="510" spans="1:15">
      <c r="A510" t="n">
        <v>6982</v>
      </c>
      <c r="B510" s="40" t="n">
        <v>107</v>
      </c>
      <c r="C510" s="7" t="n">
        <v>1</v>
      </c>
      <c r="D510" s="7" t="n">
        <v>0</v>
      </c>
      <c r="E510" s="7" t="s">
        <v>72</v>
      </c>
      <c r="F510" s="7" t="n">
        <v>0</v>
      </c>
    </row>
    <row r="511" spans="1:15">
      <c r="A511" t="s">
        <v>4</v>
      </c>
      <c r="B511" s="4" t="s">
        <v>5</v>
      </c>
      <c r="C511" s="4" t="s">
        <v>7</v>
      </c>
      <c r="D511" s="4" t="s">
        <v>7</v>
      </c>
      <c r="E511" s="4" t="s">
        <v>8</v>
      </c>
      <c r="F511" s="4" t="s">
        <v>11</v>
      </c>
    </row>
    <row r="512" spans="1:15">
      <c r="A512" t="n">
        <v>7004</v>
      </c>
      <c r="B512" s="40" t="n">
        <v>107</v>
      </c>
      <c r="C512" s="7" t="n">
        <v>1</v>
      </c>
      <c r="D512" s="7" t="n">
        <v>0</v>
      </c>
      <c r="E512" s="7" t="s">
        <v>73</v>
      </c>
      <c r="F512" s="7" t="n">
        <v>1</v>
      </c>
    </row>
    <row r="513" spans="1:7">
      <c r="A513" t="s">
        <v>4</v>
      </c>
      <c r="B513" s="4" t="s">
        <v>5</v>
      </c>
      <c r="C513" s="4" t="s">
        <v>7</v>
      </c>
      <c r="D513" s="4" t="s">
        <v>7</v>
      </c>
      <c r="E513" s="4" t="s">
        <v>7</v>
      </c>
      <c r="F513" s="4" t="s">
        <v>11</v>
      </c>
      <c r="G513" s="4" t="s">
        <v>11</v>
      </c>
      <c r="H513" s="4" t="s">
        <v>7</v>
      </c>
    </row>
    <row r="514" spans="1:7">
      <c r="A514" t="n">
        <v>7022</v>
      </c>
      <c r="B514" s="40" t="n">
        <v>107</v>
      </c>
      <c r="C514" s="7" t="n">
        <v>2</v>
      </c>
      <c r="D514" s="7" t="n">
        <v>0</v>
      </c>
      <c r="E514" s="7" t="n">
        <v>1</v>
      </c>
      <c r="F514" s="7" t="n">
        <v>65535</v>
      </c>
      <c r="G514" s="7" t="n">
        <v>65535</v>
      </c>
      <c r="H514" s="7" t="n">
        <v>0</v>
      </c>
    </row>
    <row r="515" spans="1:7">
      <c r="A515" t="s">
        <v>4</v>
      </c>
      <c r="B515" s="4" t="s">
        <v>5</v>
      </c>
      <c r="C515" s="4" t="s">
        <v>7</v>
      </c>
      <c r="D515" s="4" t="s">
        <v>7</v>
      </c>
      <c r="E515" s="4" t="s">
        <v>7</v>
      </c>
    </row>
    <row r="516" spans="1:7">
      <c r="A516" t="n">
        <v>7031</v>
      </c>
      <c r="B516" s="40" t="n">
        <v>107</v>
      </c>
      <c r="C516" s="7" t="n">
        <v>4</v>
      </c>
      <c r="D516" s="7" t="n">
        <v>0</v>
      </c>
      <c r="E516" s="7" t="n">
        <v>0</v>
      </c>
    </row>
    <row r="517" spans="1:7">
      <c r="A517" t="s">
        <v>4</v>
      </c>
      <c r="B517" s="4" t="s">
        <v>5</v>
      </c>
      <c r="C517" s="4" t="s">
        <v>7</v>
      </c>
      <c r="D517" s="4" t="s">
        <v>7</v>
      </c>
    </row>
    <row r="518" spans="1:7">
      <c r="A518" t="n">
        <v>7035</v>
      </c>
      <c r="B518" s="40" t="n">
        <v>107</v>
      </c>
      <c r="C518" s="7" t="n">
        <v>3</v>
      </c>
      <c r="D518" s="7" t="n">
        <v>0</v>
      </c>
    </row>
    <row r="519" spans="1:7">
      <c r="A519" t="s">
        <v>4</v>
      </c>
      <c r="B519" s="4" t="s">
        <v>5</v>
      </c>
      <c r="C519" s="4" t="s">
        <v>7</v>
      </c>
      <c r="D519" s="4" t="s">
        <v>7</v>
      </c>
      <c r="E519" s="4" t="s">
        <v>7</v>
      </c>
      <c r="F519" s="4" t="s">
        <v>16</v>
      </c>
      <c r="G519" s="4" t="s">
        <v>7</v>
      </c>
      <c r="H519" s="4" t="s">
        <v>7</v>
      </c>
      <c r="I519" s="4" t="s">
        <v>13</v>
      </c>
    </row>
    <row r="520" spans="1:7">
      <c r="A520" t="n">
        <v>7038</v>
      </c>
      <c r="B520" s="9" t="n">
        <v>5</v>
      </c>
      <c r="C520" s="7" t="n">
        <v>35</v>
      </c>
      <c r="D520" s="7" t="n">
        <v>0</v>
      </c>
      <c r="E520" s="7" t="n">
        <v>0</v>
      </c>
      <c r="F520" s="7" t="n">
        <v>0</v>
      </c>
      <c r="G520" s="7" t="n">
        <v>2</v>
      </c>
      <c r="H520" s="7" t="n">
        <v>1</v>
      </c>
      <c r="I520" s="11" t="n">
        <f t="normal" ca="1">A550</f>
        <v>0</v>
      </c>
    </row>
    <row r="521" spans="1:7">
      <c r="A521" t="s">
        <v>4</v>
      </c>
      <c r="B521" s="4" t="s">
        <v>5</v>
      </c>
      <c r="C521" s="4" t="s">
        <v>11</v>
      </c>
    </row>
    <row r="522" spans="1:7">
      <c r="A522" t="n">
        <v>7052</v>
      </c>
      <c r="B522" s="34" t="n">
        <v>16</v>
      </c>
      <c r="C522" s="7" t="n">
        <v>1000</v>
      </c>
    </row>
    <row r="523" spans="1:7">
      <c r="A523" t="s">
        <v>4</v>
      </c>
      <c r="B523" s="4" t="s">
        <v>5</v>
      </c>
      <c r="C523" s="4" t="s">
        <v>8</v>
      </c>
      <c r="D523" s="4" t="s">
        <v>8</v>
      </c>
    </row>
    <row r="524" spans="1:7">
      <c r="A524" t="n">
        <v>7055</v>
      </c>
      <c r="B524" s="21" t="n">
        <v>70</v>
      </c>
      <c r="C524" s="7" t="s">
        <v>47</v>
      </c>
      <c r="D524" s="7" t="s">
        <v>74</v>
      </c>
    </row>
    <row r="525" spans="1:7">
      <c r="A525" t="s">
        <v>4</v>
      </c>
      <c r="B525" s="4" t="s">
        <v>5</v>
      </c>
      <c r="C525" s="4" t="s">
        <v>11</v>
      </c>
    </row>
    <row r="526" spans="1:7">
      <c r="A526" t="n">
        <v>7069</v>
      </c>
      <c r="B526" s="34" t="n">
        <v>16</v>
      </c>
      <c r="C526" s="7" t="n">
        <v>1000</v>
      </c>
    </row>
    <row r="527" spans="1:7">
      <c r="A527" t="s">
        <v>4</v>
      </c>
      <c r="B527" s="4" t="s">
        <v>5</v>
      </c>
      <c r="C527" s="4" t="s">
        <v>7</v>
      </c>
      <c r="D527" s="4" t="s">
        <v>11</v>
      </c>
      <c r="E527" s="4" t="s">
        <v>15</v>
      </c>
    </row>
    <row r="528" spans="1:7">
      <c r="A528" t="n">
        <v>7072</v>
      </c>
      <c r="B528" s="31" t="n">
        <v>58</v>
      </c>
      <c r="C528" s="7" t="n">
        <v>0</v>
      </c>
      <c r="D528" s="7" t="n">
        <v>1000</v>
      </c>
      <c r="E528" s="7" t="n">
        <v>1</v>
      </c>
    </row>
    <row r="529" spans="1:9">
      <c r="A529" t="s">
        <v>4</v>
      </c>
      <c r="B529" s="4" t="s">
        <v>5</v>
      </c>
      <c r="C529" s="4" t="s">
        <v>7</v>
      </c>
      <c r="D529" s="4" t="s">
        <v>11</v>
      </c>
    </row>
    <row r="530" spans="1:9">
      <c r="A530" t="n">
        <v>7080</v>
      </c>
      <c r="B530" s="31" t="n">
        <v>58</v>
      </c>
      <c r="C530" s="7" t="n">
        <v>255</v>
      </c>
      <c r="D530" s="7" t="n">
        <v>0</v>
      </c>
    </row>
    <row r="531" spans="1:9">
      <c r="A531" t="s">
        <v>4</v>
      </c>
      <c r="B531" s="4" t="s">
        <v>5</v>
      </c>
      <c r="C531" s="4" t="s">
        <v>8</v>
      </c>
      <c r="D531" s="4" t="s">
        <v>8</v>
      </c>
    </row>
    <row r="532" spans="1:9">
      <c r="A532" t="n">
        <v>7084</v>
      </c>
      <c r="B532" s="21" t="n">
        <v>70</v>
      </c>
      <c r="C532" s="7" t="s">
        <v>47</v>
      </c>
      <c r="D532" s="7" t="s">
        <v>75</v>
      </c>
    </row>
    <row r="533" spans="1:9">
      <c r="A533" t="s">
        <v>4</v>
      </c>
      <c r="B533" s="4" t="s">
        <v>5</v>
      </c>
      <c r="C533" s="4" t="s">
        <v>11</v>
      </c>
    </row>
    <row r="534" spans="1:9">
      <c r="A534" t="n">
        <v>7099</v>
      </c>
      <c r="B534" s="34" t="n">
        <v>16</v>
      </c>
      <c r="C534" s="7" t="n">
        <v>1000</v>
      </c>
    </row>
    <row r="535" spans="1:9">
      <c r="A535" t="s">
        <v>4</v>
      </c>
      <c r="B535" s="4" t="s">
        <v>5</v>
      </c>
      <c r="C535" s="4" t="s">
        <v>7</v>
      </c>
      <c r="D535" s="4" t="s">
        <v>11</v>
      </c>
      <c r="E535" s="4" t="s">
        <v>15</v>
      </c>
      <c r="F535" s="4" t="s">
        <v>11</v>
      </c>
      <c r="G535" s="4" t="s">
        <v>16</v>
      </c>
      <c r="H535" s="4" t="s">
        <v>16</v>
      </c>
      <c r="I535" s="4" t="s">
        <v>11</v>
      </c>
      <c r="J535" s="4" t="s">
        <v>11</v>
      </c>
      <c r="K535" s="4" t="s">
        <v>16</v>
      </c>
      <c r="L535" s="4" t="s">
        <v>16</v>
      </c>
      <c r="M535" s="4" t="s">
        <v>16</v>
      </c>
      <c r="N535" s="4" t="s">
        <v>16</v>
      </c>
      <c r="O535" s="4" t="s">
        <v>8</v>
      </c>
    </row>
    <row r="536" spans="1:9">
      <c r="A536" t="n">
        <v>7102</v>
      </c>
      <c r="B536" s="18" t="n">
        <v>50</v>
      </c>
      <c r="C536" s="7" t="n">
        <v>0</v>
      </c>
      <c r="D536" s="7" t="n">
        <v>13215</v>
      </c>
      <c r="E536" s="7" t="n">
        <v>1</v>
      </c>
      <c r="F536" s="7" t="n">
        <v>900</v>
      </c>
      <c r="G536" s="7" t="n">
        <v>0</v>
      </c>
      <c r="H536" s="7" t="n">
        <v>0</v>
      </c>
      <c r="I536" s="7" t="n">
        <v>0</v>
      </c>
      <c r="J536" s="7" t="n">
        <v>65533</v>
      </c>
      <c r="K536" s="7" t="n">
        <v>0</v>
      </c>
      <c r="L536" s="7" t="n">
        <v>0</v>
      </c>
      <c r="M536" s="7" t="n">
        <v>0</v>
      </c>
      <c r="N536" s="7" t="n">
        <v>0</v>
      </c>
      <c r="O536" s="7" t="s">
        <v>25</v>
      </c>
    </row>
    <row r="537" spans="1:9">
      <c r="A537" t="s">
        <v>4</v>
      </c>
      <c r="B537" s="4" t="s">
        <v>5</v>
      </c>
      <c r="C537" s="4" t="s">
        <v>11</v>
      </c>
    </row>
    <row r="538" spans="1:9">
      <c r="A538" t="n">
        <v>7141</v>
      </c>
      <c r="B538" s="34" t="n">
        <v>16</v>
      </c>
      <c r="C538" s="7" t="n">
        <v>900</v>
      </c>
    </row>
    <row r="539" spans="1:9">
      <c r="A539" t="s">
        <v>4</v>
      </c>
      <c r="B539" s="4" t="s">
        <v>5</v>
      </c>
      <c r="C539" s="4" t="s">
        <v>7</v>
      </c>
      <c r="D539" s="4" t="s">
        <v>11</v>
      </c>
      <c r="E539" s="4" t="s">
        <v>11</v>
      </c>
    </row>
    <row r="540" spans="1:9">
      <c r="A540" t="n">
        <v>7144</v>
      </c>
      <c r="B540" s="18" t="n">
        <v>50</v>
      </c>
      <c r="C540" s="7" t="n">
        <v>1</v>
      </c>
      <c r="D540" s="7" t="n">
        <v>13215</v>
      </c>
      <c r="E540" s="7" t="n">
        <v>1000</v>
      </c>
    </row>
    <row r="541" spans="1:9">
      <c r="A541" t="s">
        <v>4</v>
      </c>
      <c r="B541" s="4" t="s">
        <v>5</v>
      </c>
      <c r="C541" s="4" t="s">
        <v>11</v>
      </c>
    </row>
    <row r="542" spans="1:9">
      <c r="A542" t="n">
        <v>7150</v>
      </c>
      <c r="B542" s="34" t="n">
        <v>16</v>
      </c>
      <c r="C542" s="7" t="n">
        <v>1500</v>
      </c>
    </row>
    <row r="543" spans="1:9">
      <c r="A543" t="s">
        <v>4</v>
      </c>
      <c r="B543" s="4" t="s">
        <v>5</v>
      </c>
      <c r="C543" s="4" t="s">
        <v>7</v>
      </c>
      <c r="D543" s="4" t="s">
        <v>11</v>
      </c>
      <c r="E543" s="4" t="s">
        <v>15</v>
      </c>
      <c r="F543" s="4" t="s">
        <v>11</v>
      </c>
      <c r="G543" s="4" t="s">
        <v>16</v>
      </c>
      <c r="H543" s="4" t="s">
        <v>16</v>
      </c>
      <c r="I543" s="4" t="s">
        <v>11</v>
      </c>
      <c r="J543" s="4" t="s">
        <v>11</v>
      </c>
      <c r="K543" s="4" t="s">
        <v>16</v>
      </c>
      <c r="L543" s="4" t="s">
        <v>16</v>
      </c>
      <c r="M543" s="4" t="s">
        <v>16</v>
      </c>
      <c r="N543" s="4" t="s">
        <v>16</v>
      </c>
      <c r="O543" s="4" t="s">
        <v>8</v>
      </c>
    </row>
    <row r="544" spans="1:9">
      <c r="A544" t="n">
        <v>7153</v>
      </c>
      <c r="B544" s="18" t="n">
        <v>50</v>
      </c>
      <c r="C544" s="7" t="n">
        <v>0</v>
      </c>
      <c r="D544" s="7" t="n">
        <v>4461</v>
      </c>
      <c r="E544" s="7" t="n">
        <v>0.800000011920929</v>
      </c>
      <c r="F544" s="7" t="n">
        <v>0</v>
      </c>
      <c r="G544" s="7" t="n">
        <v>0</v>
      </c>
      <c r="H544" s="7" t="n">
        <v>0</v>
      </c>
      <c r="I544" s="7" t="n">
        <v>0</v>
      </c>
      <c r="J544" s="7" t="n">
        <v>65533</v>
      </c>
      <c r="K544" s="7" t="n">
        <v>0</v>
      </c>
      <c r="L544" s="7" t="n">
        <v>0</v>
      </c>
      <c r="M544" s="7" t="n">
        <v>0</v>
      </c>
      <c r="N544" s="7" t="n">
        <v>0</v>
      </c>
      <c r="O544" s="7" t="s">
        <v>25</v>
      </c>
    </row>
    <row r="545" spans="1:15">
      <c r="A545" t="s">
        <v>4</v>
      </c>
      <c r="B545" s="4" t="s">
        <v>5</v>
      </c>
      <c r="C545" s="4" t="s">
        <v>11</v>
      </c>
    </row>
    <row r="546" spans="1:15">
      <c r="A546" t="n">
        <v>7192</v>
      </c>
      <c r="B546" s="34" t="n">
        <v>16</v>
      </c>
      <c r="C546" s="7" t="n">
        <v>500</v>
      </c>
    </row>
    <row r="547" spans="1:15">
      <c r="A547" t="s">
        <v>4</v>
      </c>
      <c r="B547" s="4" t="s">
        <v>5</v>
      </c>
      <c r="C547" s="4" t="s">
        <v>8</v>
      </c>
      <c r="D547" s="4" t="s">
        <v>8</v>
      </c>
      <c r="E547" s="4" t="s">
        <v>7</v>
      </c>
    </row>
    <row r="548" spans="1:15">
      <c r="A548" t="n">
        <v>7195</v>
      </c>
      <c r="B548" s="41" t="n">
        <v>30</v>
      </c>
      <c r="C548" s="7" t="s">
        <v>76</v>
      </c>
      <c r="D548" s="7" t="s">
        <v>79</v>
      </c>
      <c r="E548" s="7" t="n">
        <v>0</v>
      </c>
    </row>
    <row r="549" spans="1:15">
      <c r="A549" t="s">
        <v>4</v>
      </c>
      <c r="B549" s="4" t="s">
        <v>5</v>
      </c>
      <c r="C549" s="4" t="s">
        <v>7</v>
      </c>
      <c r="D549" s="4" t="s">
        <v>8</v>
      </c>
    </row>
    <row r="550" spans="1:15">
      <c r="A550" t="n">
        <v>7208</v>
      </c>
      <c r="B550" s="6" t="n">
        <v>2</v>
      </c>
      <c r="C550" s="7" t="n">
        <v>10</v>
      </c>
      <c r="D550" s="7" t="s">
        <v>58</v>
      </c>
    </row>
    <row r="551" spans="1:15">
      <c r="A551" t="s">
        <v>4</v>
      </c>
      <c r="B551" s="4" t="s">
        <v>5</v>
      </c>
      <c r="C551" s="4" t="s">
        <v>11</v>
      </c>
    </row>
    <row r="552" spans="1:15">
      <c r="A552" t="n">
        <v>7231</v>
      </c>
      <c r="B552" s="34" t="n">
        <v>16</v>
      </c>
      <c r="C552" s="7" t="n">
        <v>0</v>
      </c>
    </row>
    <row r="553" spans="1:15">
      <c r="A553" t="s">
        <v>4</v>
      </c>
      <c r="B553" s="4" t="s">
        <v>5</v>
      </c>
      <c r="C553" s="4" t="s">
        <v>7</v>
      </c>
      <c r="D553" s="4" t="s">
        <v>8</v>
      </c>
    </row>
    <row r="554" spans="1:15">
      <c r="A554" t="n">
        <v>7234</v>
      </c>
      <c r="B554" s="6" t="n">
        <v>2</v>
      </c>
      <c r="C554" s="7" t="n">
        <v>10</v>
      </c>
      <c r="D554" s="7" t="s">
        <v>59</v>
      </c>
    </row>
    <row r="555" spans="1:15">
      <c r="A555" t="s">
        <v>4</v>
      </c>
      <c r="B555" s="4" t="s">
        <v>5</v>
      </c>
      <c r="C555" s="4" t="s">
        <v>11</v>
      </c>
    </row>
    <row r="556" spans="1:15">
      <c r="A556" t="n">
        <v>7252</v>
      </c>
      <c r="B556" s="34" t="n">
        <v>16</v>
      </c>
      <c r="C556" s="7" t="n">
        <v>0</v>
      </c>
    </row>
    <row r="557" spans="1:15">
      <c r="A557" t="s">
        <v>4</v>
      </c>
      <c r="B557" s="4" t="s">
        <v>5</v>
      </c>
      <c r="C557" s="4" t="s">
        <v>7</v>
      </c>
      <c r="D557" s="4" t="s">
        <v>8</v>
      </c>
    </row>
    <row r="558" spans="1:15">
      <c r="A558" t="n">
        <v>7255</v>
      </c>
      <c r="B558" s="6" t="n">
        <v>2</v>
      </c>
      <c r="C558" s="7" t="n">
        <v>10</v>
      </c>
      <c r="D558" s="7" t="s">
        <v>60</v>
      </c>
    </row>
    <row r="559" spans="1:15">
      <c r="A559" t="s">
        <v>4</v>
      </c>
      <c r="B559" s="4" t="s">
        <v>5</v>
      </c>
      <c r="C559" s="4" t="s">
        <v>11</v>
      </c>
    </row>
    <row r="560" spans="1:15">
      <c r="A560" t="n">
        <v>7274</v>
      </c>
      <c r="B560" s="34" t="n">
        <v>16</v>
      </c>
      <c r="C560" s="7" t="n">
        <v>0</v>
      </c>
    </row>
    <row r="561" spans="1:5">
      <c r="A561" t="s">
        <v>4</v>
      </c>
      <c r="B561" s="4" t="s">
        <v>5</v>
      </c>
      <c r="C561" s="4" t="s">
        <v>7</v>
      </c>
    </row>
    <row r="562" spans="1:5">
      <c r="A562" t="n">
        <v>7277</v>
      </c>
      <c r="B562" s="38" t="n">
        <v>23</v>
      </c>
      <c r="C562" s="7" t="n">
        <v>20</v>
      </c>
    </row>
    <row r="563" spans="1:5">
      <c r="A563" t="s">
        <v>4</v>
      </c>
      <c r="B563" s="4" t="s">
        <v>5</v>
      </c>
    </row>
    <row r="564" spans="1:5">
      <c r="A564" t="n">
        <v>7279</v>
      </c>
      <c r="B564" s="5" t="n">
        <v>1</v>
      </c>
    </row>
    <row r="565" spans="1:5" s="3" customFormat="1" customHeight="0">
      <c r="A565" s="3" t="s">
        <v>2</v>
      </c>
      <c r="B565" s="3" t="s">
        <v>80</v>
      </c>
    </row>
    <row r="566" spans="1:5">
      <c r="A566" t="s">
        <v>4</v>
      </c>
      <c r="B566" s="4" t="s">
        <v>5</v>
      </c>
      <c r="C566" s="4" t="s">
        <v>7</v>
      </c>
      <c r="D566" s="4" t="s">
        <v>11</v>
      </c>
      <c r="E566" s="4" t="s">
        <v>7</v>
      </c>
      <c r="F566" s="4" t="s">
        <v>7</v>
      </c>
      <c r="G566" s="4" t="s">
        <v>11</v>
      </c>
      <c r="H566" s="4" t="s">
        <v>7</v>
      </c>
      <c r="I566" s="4" t="s">
        <v>7</v>
      </c>
      <c r="J566" s="4" t="s">
        <v>7</v>
      </c>
      <c r="K566" s="4" t="s">
        <v>13</v>
      </c>
    </row>
    <row r="567" spans="1:5">
      <c r="A567" t="n">
        <v>7280</v>
      </c>
      <c r="B567" s="9" t="n">
        <v>5</v>
      </c>
      <c r="C567" s="7" t="n">
        <v>30</v>
      </c>
      <c r="D567" s="7" t="n">
        <v>4690</v>
      </c>
      <c r="E567" s="7" t="n">
        <v>8</v>
      </c>
      <c r="F567" s="7" t="n">
        <v>30</v>
      </c>
      <c r="G567" s="7" t="n">
        <v>40</v>
      </c>
      <c r="H567" s="7" t="n">
        <v>8</v>
      </c>
      <c r="I567" s="7" t="n">
        <v>9</v>
      </c>
      <c r="J567" s="7" t="n">
        <v>1</v>
      </c>
      <c r="K567" s="11" t="n">
        <f t="normal" ca="1">A573</f>
        <v>0</v>
      </c>
    </row>
    <row r="568" spans="1:5">
      <c r="A568" t="s">
        <v>4</v>
      </c>
      <c r="B568" s="4" t="s">
        <v>5</v>
      </c>
      <c r="C568" s="4" t="s">
        <v>11</v>
      </c>
    </row>
    <row r="569" spans="1:5">
      <c r="A569" t="n">
        <v>7295</v>
      </c>
      <c r="B569" s="13" t="n">
        <v>12</v>
      </c>
      <c r="C569" s="7" t="n">
        <v>40</v>
      </c>
    </row>
    <row r="570" spans="1:5">
      <c r="A570" t="s">
        <v>4</v>
      </c>
      <c r="B570" s="4" t="s">
        <v>5</v>
      </c>
      <c r="C570" s="4" t="s">
        <v>11</v>
      </c>
      <c r="D570" s="4" t="s">
        <v>7</v>
      </c>
      <c r="E570" s="4" t="s">
        <v>7</v>
      </c>
      <c r="F570" s="4" t="s">
        <v>8</v>
      </c>
    </row>
    <row r="571" spans="1:5">
      <c r="A571" t="n">
        <v>7298</v>
      </c>
      <c r="B571" s="25" t="n">
        <v>20</v>
      </c>
      <c r="C571" s="7" t="n">
        <v>61456</v>
      </c>
      <c r="D571" s="7" t="n">
        <v>3</v>
      </c>
      <c r="E571" s="7" t="n">
        <v>11</v>
      </c>
      <c r="F571" s="7" t="s">
        <v>81</v>
      </c>
    </row>
    <row r="572" spans="1:5">
      <c r="A572" t="s">
        <v>4</v>
      </c>
      <c r="B572" s="4" t="s">
        <v>5</v>
      </c>
    </row>
    <row r="573" spans="1:5">
      <c r="A573" t="n">
        <v>7313</v>
      </c>
      <c r="B573" s="5" t="n">
        <v>1</v>
      </c>
    </row>
    <row r="574" spans="1:5" s="3" customFormat="1" customHeight="0">
      <c r="A574" s="3" t="s">
        <v>2</v>
      </c>
      <c r="B574" s="3" t="s">
        <v>82</v>
      </c>
    </row>
    <row r="575" spans="1:5">
      <c r="A575" t="s">
        <v>4</v>
      </c>
      <c r="B575" s="4" t="s">
        <v>5</v>
      </c>
      <c r="C575" s="4" t="s">
        <v>11</v>
      </c>
    </row>
    <row r="576" spans="1:5">
      <c r="A576" t="n">
        <v>7316</v>
      </c>
      <c r="B576" s="34" t="n">
        <v>16</v>
      </c>
      <c r="C576" s="7" t="n">
        <v>500</v>
      </c>
    </row>
    <row r="577" spans="1:11">
      <c r="A577" t="s">
        <v>4</v>
      </c>
      <c r="B577" s="4" t="s">
        <v>5</v>
      </c>
      <c r="C577" s="4" t="s">
        <v>11</v>
      </c>
      <c r="D577" s="4" t="s">
        <v>7</v>
      </c>
      <c r="E577" s="4" t="s">
        <v>16</v>
      </c>
    </row>
    <row r="578" spans="1:11">
      <c r="A578" t="n">
        <v>7319</v>
      </c>
      <c r="B578" s="42" t="n">
        <v>106</v>
      </c>
      <c r="C578" s="7" t="n">
        <v>83</v>
      </c>
      <c r="D578" s="7" t="n">
        <v>0</v>
      </c>
      <c r="E578" s="7" t="n">
        <v>0</v>
      </c>
    </row>
    <row r="579" spans="1:11">
      <c r="A579" t="s">
        <v>4</v>
      </c>
      <c r="B579" s="4" t="s">
        <v>5</v>
      </c>
      <c r="C579" s="4" t="s">
        <v>7</v>
      </c>
      <c r="D579" s="4" t="s">
        <v>8</v>
      </c>
      <c r="E579" s="4" t="s">
        <v>11</v>
      </c>
    </row>
    <row r="580" spans="1:11">
      <c r="A580" t="n">
        <v>7327</v>
      </c>
      <c r="B580" s="24" t="n">
        <v>62</v>
      </c>
      <c r="C580" s="7" t="n">
        <v>1</v>
      </c>
      <c r="D580" s="7" t="s">
        <v>83</v>
      </c>
      <c r="E580" s="7" t="n">
        <v>128</v>
      </c>
    </row>
    <row r="581" spans="1:11">
      <c r="A581" t="s">
        <v>4</v>
      </c>
      <c r="B581" s="4" t="s">
        <v>5</v>
      </c>
    </row>
    <row r="582" spans="1:11">
      <c r="A582" t="n">
        <v>7340</v>
      </c>
      <c r="B582" s="5" t="n">
        <v>1</v>
      </c>
    </row>
    <row r="583" spans="1:11" s="3" customFormat="1" customHeight="0">
      <c r="A583" s="3" t="s">
        <v>2</v>
      </c>
      <c r="B583" s="3" t="s">
        <v>84</v>
      </c>
    </row>
    <row r="584" spans="1:11">
      <c r="A584" t="s">
        <v>4</v>
      </c>
      <c r="B584" s="4" t="s">
        <v>5</v>
      </c>
      <c r="C584" s="4" t="s">
        <v>7</v>
      </c>
      <c r="D584" s="4" t="s">
        <v>7</v>
      </c>
      <c r="E584" s="4" t="s">
        <v>11</v>
      </c>
      <c r="F584" s="4" t="s">
        <v>11</v>
      </c>
      <c r="G584" s="4" t="s">
        <v>11</v>
      </c>
      <c r="H584" s="4" t="s">
        <v>11</v>
      </c>
      <c r="I584" s="4" t="s">
        <v>11</v>
      </c>
      <c r="J584" s="4" t="s">
        <v>11</v>
      </c>
      <c r="K584" s="4" t="s">
        <v>11</v>
      </c>
      <c r="L584" s="4" t="s">
        <v>11</v>
      </c>
      <c r="M584" s="4" t="s">
        <v>11</v>
      </c>
      <c r="N584" s="4" t="s">
        <v>11</v>
      </c>
      <c r="O584" s="4" t="s">
        <v>11</v>
      </c>
      <c r="P584" s="4" t="s">
        <v>11</v>
      </c>
      <c r="Q584" s="4" t="s">
        <v>11</v>
      </c>
      <c r="R584" s="4" t="s">
        <v>11</v>
      </c>
      <c r="S584" s="4" t="s">
        <v>11</v>
      </c>
    </row>
    <row r="585" spans="1:11">
      <c r="A585" t="n">
        <v>7344</v>
      </c>
      <c r="B585" s="43" t="n">
        <v>161</v>
      </c>
      <c r="C585" s="7" t="n">
        <v>2</v>
      </c>
      <c r="D585" s="7" t="n">
        <v>5</v>
      </c>
      <c r="E585" s="7" t="n">
        <v>9717</v>
      </c>
      <c r="F585" s="7" t="n">
        <v>9718</v>
      </c>
      <c r="G585" s="7" t="n">
        <v>9720</v>
      </c>
      <c r="H585" s="7" t="n">
        <v>9724</v>
      </c>
      <c r="I585" s="7" t="n">
        <v>10225</v>
      </c>
      <c r="J585" s="7" t="n">
        <v>0</v>
      </c>
      <c r="K585" s="7" t="n">
        <v>0</v>
      </c>
      <c r="L585" s="7" t="n">
        <v>0</v>
      </c>
      <c r="M585" s="7" t="n">
        <v>0</v>
      </c>
      <c r="N585" s="7" t="n">
        <v>0</v>
      </c>
      <c r="O585" s="7" t="n">
        <v>0</v>
      </c>
      <c r="P585" s="7" t="n">
        <v>0</v>
      </c>
      <c r="Q585" s="7" t="n">
        <v>0</v>
      </c>
      <c r="R585" s="7" t="n">
        <v>0</v>
      </c>
      <c r="S585" s="7" t="n">
        <v>0</v>
      </c>
    </row>
    <row r="586" spans="1:11">
      <c r="A586" t="s">
        <v>4</v>
      </c>
      <c r="B586" s="4" t="s">
        <v>5</v>
      </c>
      <c r="C586" s="4" t="s">
        <v>7</v>
      </c>
      <c r="D586" s="4" t="s">
        <v>15</v>
      </c>
      <c r="E586" s="4" t="s">
        <v>15</v>
      </c>
      <c r="F586" s="4" t="s">
        <v>15</v>
      </c>
    </row>
    <row r="587" spans="1:11">
      <c r="A587" t="n">
        <v>7377</v>
      </c>
      <c r="B587" s="43" t="n">
        <v>161</v>
      </c>
      <c r="C587" s="7" t="n">
        <v>3</v>
      </c>
      <c r="D587" s="7" t="n">
        <v>1</v>
      </c>
      <c r="E587" s="7" t="n">
        <v>1.60000002384186</v>
      </c>
      <c r="F587" s="7" t="n">
        <v>0.0900000035762787</v>
      </c>
    </row>
    <row r="588" spans="1:11">
      <c r="A588" t="s">
        <v>4</v>
      </c>
      <c r="B588" s="4" t="s">
        <v>5</v>
      </c>
      <c r="C588" s="4" t="s">
        <v>7</v>
      </c>
      <c r="D588" s="4" t="s">
        <v>11</v>
      </c>
      <c r="E588" s="4" t="s">
        <v>7</v>
      </c>
      <c r="F588" s="4" t="s">
        <v>7</v>
      </c>
      <c r="G588" s="4" t="s">
        <v>7</v>
      </c>
      <c r="H588" s="4" t="s">
        <v>7</v>
      </c>
      <c r="I588" s="4" t="s">
        <v>7</v>
      </c>
      <c r="J588" s="4" t="s">
        <v>7</v>
      </c>
      <c r="K588" s="4" t="s">
        <v>7</v>
      </c>
      <c r="L588" s="4" t="s">
        <v>7</v>
      </c>
      <c r="M588" s="4" t="s">
        <v>7</v>
      </c>
      <c r="N588" s="4" t="s">
        <v>7</v>
      </c>
      <c r="O588" s="4" t="s">
        <v>7</v>
      </c>
      <c r="P588" s="4" t="s">
        <v>7</v>
      </c>
      <c r="Q588" s="4" t="s">
        <v>7</v>
      </c>
      <c r="R588" s="4" t="s">
        <v>7</v>
      </c>
      <c r="S588" s="4" t="s">
        <v>7</v>
      </c>
      <c r="T588" s="4" t="s">
        <v>7</v>
      </c>
    </row>
    <row r="589" spans="1:11">
      <c r="A589" t="n">
        <v>7391</v>
      </c>
      <c r="B589" s="43" t="n">
        <v>161</v>
      </c>
      <c r="C589" s="7" t="n">
        <v>0</v>
      </c>
      <c r="D589" s="7" t="n">
        <v>5602</v>
      </c>
      <c r="E589" s="7" t="n">
        <v>0</v>
      </c>
      <c r="F589" s="7" t="n">
        <v>100</v>
      </c>
      <c r="G589" s="7" t="n">
        <v>100</v>
      </c>
      <c r="H589" s="7" t="n">
        <v>0</v>
      </c>
      <c r="I589" s="7" t="n">
        <v>0</v>
      </c>
      <c r="J589" s="7" t="n">
        <v>0</v>
      </c>
      <c r="K589" s="7" t="n">
        <v>0</v>
      </c>
      <c r="L589" s="7" t="n">
        <v>0</v>
      </c>
      <c r="M589" s="7" t="n">
        <v>0</v>
      </c>
      <c r="N589" s="7" t="n">
        <v>0</v>
      </c>
      <c r="O589" s="7" t="n">
        <v>0</v>
      </c>
      <c r="P589" s="7" t="n">
        <v>0</v>
      </c>
      <c r="Q589" s="7" t="n">
        <v>0</v>
      </c>
      <c r="R589" s="7" t="n">
        <v>0</v>
      </c>
      <c r="S589" s="7" t="n">
        <v>0</v>
      </c>
      <c r="T589" s="7" t="n">
        <v>0</v>
      </c>
    </row>
    <row r="590" spans="1:11">
      <c r="A590" t="s">
        <v>4</v>
      </c>
      <c r="B590" s="4" t="s">
        <v>5</v>
      </c>
      <c r="C590" s="4" t="s">
        <v>7</v>
      </c>
      <c r="D590" s="4" t="s">
        <v>15</v>
      </c>
      <c r="E590" s="4" t="s">
        <v>15</v>
      </c>
      <c r="F590" s="4" t="s">
        <v>15</v>
      </c>
    </row>
    <row r="591" spans="1:11">
      <c r="A591" t="n">
        <v>7411</v>
      </c>
      <c r="B591" s="43" t="n">
        <v>161</v>
      </c>
      <c r="C591" s="7" t="n">
        <v>3</v>
      </c>
      <c r="D591" s="7" t="n">
        <v>1</v>
      </c>
      <c r="E591" s="7" t="n">
        <v>1.60000002384186</v>
      </c>
      <c r="F591" s="7" t="n">
        <v>0.0900000035762787</v>
      </c>
    </row>
    <row r="592" spans="1:11">
      <c r="A592" t="s">
        <v>4</v>
      </c>
      <c r="B592" s="4" t="s">
        <v>5</v>
      </c>
      <c r="C592" s="4" t="s">
        <v>7</v>
      </c>
      <c r="D592" s="4" t="s">
        <v>11</v>
      </c>
      <c r="E592" s="4" t="s">
        <v>7</v>
      </c>
      <c r="F592" s="4" t="s">
        <v>7</v>
      </c>
      <c r="G592" s="4" t="s">
        <v>7</v>
      </c>
      <c r="H592" s="4" t="s">
        <v>7</v>
      </c>
      <c r="I592" s="4" t="s">
        <v>7</v>
      </c>
      <c r="J592" s="4" t="s">
        <v>7</v>
      </c>
      <c r="K592" s="4" t="s">
        <v>7</v>
      </c>
      <c r="L592" s="4" t="s">
        <v>7</v>
      </c>
      <c r="M592" s="4" t="s">
        <v>7</v>
      </c>
      <c r="N592" s="4" t="s">
        <v>7</v>
      </c>
      <c r="O592" s="4" t="s">
        <v>7</v>
      </c>
      <c r="P592" s="4" t="s">
        <v>7</v>
      </c>
      <c r="Q592" s="4" t="s">
        <v>7</v>
      </c>
      <c r="R592" s="4" t="s">
        <v>7</v>
      </c>
      <c r="S592" s="4" t="s">
        <v>7</v>
      </c>
      <c r="T592" s="4" t="s">
        <v>7</v>
      </c>
    </row>
    <row r="593" spans="1:20">
      <c r="A593" t="n">
        <v>7425</v>
      </c>
      <c r="B593" s="43" t="n">
        <v>161</v>
      </c>
      <c r="C593" s="7" t="n">
        <v>0</v>
      </c>
      <c r="D593" s="7" t="n">
        <v>5603</v>
      </c>
      <c r="E593" s="7" t="n">
        <v>0</v>
      </c>
      <c r="F593" s="7" t="n">
        <v>0</v>
      </c>
      <c r="G593" s="7" t="n">
        <v>0</v>
      </c>
      <c r="H593" s="7" t="n">
        <v>100</v>
      </c>
      <c r="I593" s="7" t="n">
        <v>100</v>
      </c>
      <c r="J593" s="7" t="n">
        <v>100</v>
      </c>
      <c r="K593" s="7" t="n">
        <v>0</v>
      </c>
      <c r="L593" s="7" t="n">
        <v>0</v>
      </c>
      <c r="M593" s="7" t="n">
        <v>0</v>
      </c>
      <c r="N593" s="7" t="n">
        <v>0</v>
      </c>
      <c r="O593" s="7" t="n">
        <v>0</v>
      </c>
      <c r="P593" s="7" t="n">
        <v>0</v>
      </c>
      <c r="Q593" s="7" t="n">
        <v>0</v>
      </c>
      <c r="R593" s="7" t="n">
        <v>0</v>
      </c>
      <c r="S593" s="7" t="n">
        <v>0</v>
      </c>
      <c r="T593" s="7" t="n">
        <v>0</v>
      </c>
    </row>
    <row r="594" spans="1:20">
      <c r="A594" t="s">
        <v>4</v>
      </c>
      <c r="B594" s="4" t="s">
        <v>5</v>
      </c>
      <c r="C594" s="4" t="s">
        <v>7</v>
      </c>
      <c r="D594" s="4" t="s">
        <v>15</v>
      </c>
      <c r="E594" s="4" t="s">
        <v>15</v>
      </c>
      <c r="F594" s="4" t="s">
        <v>15</v>
      </c>
    </row>
    <row r="595" spans="1:20">
      <c r="A595" t="n">
        <v>7445</v>
      </c>
      <c r="B595" s="43" t="n">
        <v>161</v>
      </c>
      <c r="C595" s="7" t="n">
        <v>3</v>
      </c>
      <c r="D595" s="7" t="n">
        <v>1</v>
      </c>
      <c r="E595" s="7" t="n">
        <v>1.60000002384186</v>
      </c>
      <c r="F595" s="7" t="n">
        <v>0.0900000035762787</v>
      </c>
    </row>
    <row r="596" spans="1:20">
      <c r="A596" t="s">
        <v>4</v>
      </c>
      <c r="B596" s="4" t="s">
        <v>5</v>
      </c>
      <c r="C596" s="4" t="s">
        <v>7</v>
      </c>
      <c r="D596" s="4" t="s">
        <v>11</v>
      </c>
      <c r="E596" s="4" t="s">
        <v>7</v>
      </c>
      <c r="F596" s="4" t="s">
        <v>7</v>
      </c>
      <c r="G596" s="4" t="s">
        <v>7</v>
      </c>
      <c r="H596" s="4" t="s">
        <v>7</v>
      </c>
      <c r="I596" s="4" t="s">
        <v>7</v>
      </c>
      <c r="J596" s="4" t="s">
        <v>7</v>
      </c>
      <c r="K596" s="4" t="s">
        <v>7</v>
      </c>
      <c r="L596" s="4" t="s">
        <v>7</v>
      </c>
      <c r="M596" s="4" t="s">
        <v>7</v>
      </c>
      <c r="N596" s="4" t="s">
        <v>7</v>
      </c>
      <c r="O596" s="4" t="s">
        <v>7</v>
      </c>
      <c r="P596" s="4" t="s">
        <v>7</v>
      </c>
      <c r="Q596" s="4" t="s">
        <v>7</v>
      </c>
      <c r="R596" s="4" t="s">
        <v>7</v>
      </c>
      <c r="S596" s="4" t="s">
        <v>7</v>
      </c>
      <c r="T596" s="4" t="s">
        <v>7</v>
      </c>
    </row>
    <row r="597" spans="1:20">
      <c r="A597" t="n">
        <v>7459</v>
      </c>
      <c r="B597" s="43" t="n">
        <v>161</v>
      </c>
      <c r="C597" s="7" t="n">
        <v>0</v>
      </c>
      <c r="D597" s="7" t="n">
        <v>5604</v>
      </c>
      <c r="E597" s="7" t="n">
        <v>0</v>
      </c>
      <c r="F597" s="7" t="n">
        <v>100</v>
      </c>
      <c r="G597" s="7" t="n">
        <v>100</v>
      </c>
      <c r="H597" s="7" t="n">
        <v>0</v>
      </c>
      <c r="I597" s="7" t="n">
        <v>0</v>
      </c>
      <c r="J597" s="7" t="n">
        <v>0</v>
      </c>
      <c r="K597" s="7" t="n">
        <v>0</v>
      </c>
      <c r="L597" s="7" t="n">
        <v>0</v>
      </c>
      <c r="M597" s="7" t="n">
        <v>0</v>
      </c>
      <c r="N597" s="7" t="n">
        <v>0</v>
      </c>
      <c r="O597" s="7" t="n">
        <v>0</v>
      </c>
      <c r="P597" s="7" t="n">
        <v>0</v>
      </c>
      <c r="Q597" s="7" t="n">
        <v>0</v>
      </c>
      <c r="R597" s="7" t="n">
        <v>0</v>
      </c>
      <c r="S597" s="7" t="n">
        <v>0</v>
      </c>
      <c r="T597" s="7" t="n">
        <v>0</v>
      </c>
    </row>
    <row r="598" spans="1:20">
      <c r="A598" t="s">
        <v>4</v>
      </c>
      <c r="B598" s="4" t="s">
        <v>5</v>
      </c>
      <c r="C598" s="4" t="s">
        <v>7</v>
      </c>
      <c r="D598" s="4" t="s">
        <v>15</v>
      </c>
      <c r="E598" s="4" t="s">
        <v>15</v>
      </c>
      <c r="F598" s="4" t="s">
        <v>15</v>
      </c>
    </row>
    <row r="599" spans="1:20">
      <c r="A599" t="n">
        <v>7479</v>
      </c>
      <c r="B599" s="43" t="n">
        <v>161</v>
      </c>
      <c r="C599" s="7" t="n">
        <v>3</v>
      </c>
      <c r="D599" s="7" t="n">
        <v>1</v>
      </c>
      <c r="E599" s="7" t="n">
        <v>1.60000002384186</v>
      </c>
      <c r="F599" s="7" t="n">
        <v>0.0900000035762787</v>
      </c>
    </row>
    <row r="600" spans="1:20">
      <c r="A600" t="s">
        <v>4</v>
      </c>
      <c r="B600" s="4" t="s">
        <v>5</v>
      </c>
      <c r="C600" s="4" t="s">
        <v>7</v>
      </c>
      <c r="D600" s="4" t="s">
        <v>11</v>
      </c>
      <c r="E600" s="4" t="s">
        <v>7</v>
      </c>
      <c r="F600" s="4" t="s">
        <v>7</v>
      </c>
      <c r="G600" s="4" t="s">
        <v>7</v>
      </c>
      <c r="H600" s="4" t="s">
        <v>7</v>
      </c>
      <c r="I600" s="4" t="s">
        <v>7</v>
      </c>
      <c r="J600" s="4" t="s">
        <v>7</v>
      </c>
      <c r="K600" s="4" t="s">
        <v>7</v>
      </c>
      <c r="L600" s="4" t="s">
        <v>7</v>
      </c>
      <c r="M600" s="4" t="s">
        <v>7</v>
      </c>
      <c r="N600" s="4" t="s">
        <v>7</v>
      </c>
      <c r="O600" s="4" t="s">
        <v>7</v>
      </c>
      <c r="P600" s="4" t="s">
        <v>7</v>
      </c>
      <c r="Q600" s="4" t="s">
        <v>7</v>
      </c>
      <c r="R600" s="4" t="s">
        <v>7</v>
      </c>
      <c r="S600" s="4" t="s">
        <v>7</v>
      </c>
      <c r="T600" s="4" t="s">
        <v>7</v>
      </c>
    </row>
    <row r="601" spans="1:20">
      <c r="A601" t="n">
        <v>7493</v>
      </c>
      <c r="B601" s="43" t="n">
        <v>161</v>
      </c>
      <c r="C601" s="7" t="n">
        <v>0</v>
      </c>
      <c r="D601" s="7" t="n">
        <v>5605</v>
      </c>
      <c r="E601" s="7" t="n">
        <v>0</v>
      </c>
      <c r="F601" s="7" t="n">
        <v>100</v>
      </c>
      <c r="G601" s="7" t="n">
        <v>100</v>
      </c>
      <c r="H601" s="7" t="n">
        <v>0</v>
      </c>
      <c r="I601" s="7" t="n">
        <v>0</v>
      </c>
      <c r="J601" s="7" t="n">
        <v>0</v>
      </c>
      <c r="K601" s="7" t="n">
        <v>0</v>
      </c>
      <c r="L601" s="7" t="n">
        <v>0</v>
      </c>
      <c r="M601" s="7" t="n">
        <v>0</v>
      </c>
      <c r="N601" s="7" t="n">
        <v>0</v>
      </c>
      <c r="O601" s="7" t="n">
        <v>0</v>
      </c>
      <c r="P601" s="7" t="n">
        <v>0</v>
      </c>
      <c r="Q601" s="7" t="n">
        <v>0</v>
      </c>
      <c r="R601" s="7" t="n">
        <v>0</v>
      </c>
      <c r="S601" s="7" t="n">
        <v>0</v>
      </c>
      <c r="T601" s="7" t="n">
        <v>0</v>
      </c>
    </row>
    <row r="602" spans="1:20">
      <c r="A602" t="s">
        <v>4</v>
      </c>
      <c r="B602" s="4" t="s">
        <v>5</v>
      </c>
      <c r="C602" s="4" t="s">
        <v>7</v>
      </c>
      <c r="D602" s="4" t="s">
        <v>15</v>
      </c>
      <c r="E602" s="4" t="s">
        <v>15</v>
      </c>
      <c r="F602" s="4" t="s">
        <v>15</v>
      </c>
    </row>
    <row r="603" spans="1:20">
      <c r="A603" t="n">
        <v>7513</v>
      </c>
      <c r="B603" s="43" t="n">
        <v>161</v>
      </c>
      <c r="C603" s="7" t="n">
        <v>3</v>
      </c>
      <c r="D603" s="7" t="n">
        <v>1</v>
      </c>
      <c r="E603" s="7" t="n">
        <v>1.60000002384186</v>
      </c>
      <c r="F603" s="7" t="n">
        <v>0.0900000035762787</v>
      </c>
    </row>
    <row r="604" spans="1:20">
      <c r="A604" t="s">
        <v>4</v>
      </c>
      <c r="B604" s="4" t="s">
        <v>5</v>
      </c>
      <c r="C604" s="4" t="s">
        <v>7</v>
      </c>
      <c r="D604" s="4" t="s">
        <v>11</v>
      </c>
      <c r="E604" s="4" t="s">
        <v>7</v>
      </c>
      <c r="F604" s="4" t="s">
        <v>7</v>
      </c>
      <c r="G604" s="4" t="s">
        <v>7</v>
      </c>
      <c r="H604" s="4" t="s">
        <v>7</v>
      </c>
      <c r="I604" s="4" t="s">
        <v>7</v>
      </c>
      <c r="J604" s="4" t="s">
        <v>7</v>
      </c>
      <c r="K604" s="4" t="s">
        <v>7</v>
      </c>
      <c r="L604" s="4" t="s">
        <v>7</v>
      </c>
      <c r="M604" s="4" t="s">
        <v>7</v>
      </c>
      <c r="N604" s="4" t="s">
        <v>7</v>
      </c>
      <c r="O604" s="4" t="s">
        <v>7</v>
      </c>
      <c r="P604" s="4" t="s">
        <v>7</v>
      </c>
      <c r="Q604" s="4" t="s">
        <v>7</v>
      </c>
      <c r="R604" s="4" t="s">
        <v>7</v>
      </c>
      <c r="S604" s="4" t="s">
        <v>7</v>
      </c>
      <c r="T604" s="4" t="s">
        <v>7</v>
      </c>
    </row>
    <row r="605" spans="1:20">
      <c r="A605" t="n">
        <v>7527</v>
      </c>
      <c r="B605" s="43" t="n">
        <v>161</v>
      </c>
      <c r="C605" s="7" t="n">
        <v>0</v>
      </c>
      <c r="D605" s="7" t="n">
        <v>5606</v>
      </c>
      <c r="E605" s="7" t="n">
        <v>0</v>
      </c>
      <c r="F605" s="7" t="n">
        <v>100</v>
      </c>
      <c r="G605" s="7" t="n">
        <v>100</v>
      </c>
      <c r="H605" s="7" t="n">
        <v>0</v>
      </c>
      <c r="I605" s="7" t="n">
        <v>0</v>
      </c>
      <c r="J605" s="7" t="n">
        <v>0</v>
      </c>
      <c r="K605" s="7" t="n">
        <v>0</v>
      </c>
      <c r="L605" s="7" t="n">
        <v>0</v>
      </c>
      <c r="M605" s="7" t="n">
        <v>0</v>
      </c>
      <c r="N605" s="7" t="n">
        <v>0</v>
      </c>
      <c r="O605" s="7" t="n">
        <v>0</v>
      </c>
      <c r="P605" s="7" t="n">
        <v>0</v>
      </c>
      <c r="Q605" s="7" t="n">
        <v>0</v>
      </c>
      <c r="R605" s="7" t="n">
        <v>0</v>
      </c>
      <c r="S605" s="7" t="n">
        <v>0</v>
      </c>
      <c r="T605" s="7" t="n">
        <v>0</v>
      </c>
    </row>
    <row r="606" spans="1:20">
      <c r="A606" t="s">
        <v>4</v>
      </c>
      <c r="B606" s="4" t="s">
        <v>5</v>
      </c>
      <c r="C606" s="4" t="s">
        <v>7</v>
      </c>
      <c r="D606" s="4" t="s">
        <v>15</v>
      </c>
      <c r="E606" s="4" t="s">
        <v>15</v>
      </c>
      <c r="F606" s="4" t="s">
        <v>15</v>
      </c>
    </row>
    <row r="607" spans="1:20">
      <c r="A607" t="n">
        <v>7547</v>
      </c>
      <c r="B607" s="43" t="n">
        <v>161</v>
      </c>
      <c r="C607" s="7" t="n">
        <v>3</v>
      </c>
      <c r="D607" s="7" t="n">
        <v>1</v>
      </c>
      <c r="E607" s="7" t="n">
        <v>1.60000002384186</v>
      </c>
      <c r="F607" s="7" t="n">
        <v>0.0900000035762787</v>
      </c>
    </row>
    <row r="608" spans="1:20">
      <c r="A608" t="s">
        <v>4</v>
      </c>
      <c r="B608" s="4" t="s">
        <v>5</v>
      </c>
      <c r="C608" s="4" t="s">
        <v>7</v>
      </c>
      <c r="D608" s="4" t="s">
        <v>11</v>
      </c>
      <c r="E608" s="4" t="s">
        <v>7</v>
      </c>
      <c r="F608" s="4" t="s">
        <v>7</v>
      </c>
      <c r="G608" s="4" t="s">
        <v>7</v>
      </c>
      <c r="H608" s="4" t="s">
        <v>7</v>
      </c>
      <c r="I608" s="4" t="s">
        <v>7</v>
      </c>
      <c r="J608" s="4" t="s">
        <v>7</v>
      </c>
      <c r="K608" s="4" t="s">
        <v>7</v>
      </c>
      <c r="L608" s="4" t="s">
        <v>7</v>
      </c>
      <c r="M608" s="4" t="s">
        <v>7</v>
      </c>
      <c r="N608" s="4" t="s">
        <v>7</v>
      </c>
      <c r="O608" s="4" t="s">
        <v>7</v>
      </c>
      <c r="P608" s="4" t="s">
        <v>7</v>
      </c>
      <c r="Q608" s="4" t="s">
        <v>7</v>
      </c>
      <c r="R608" s="4" t="s">
        <v>7</v>
      </c>
      <c r="S608" s="4" t="s">
        <v>7</v>
      </c>
      <c r="T608" s="4" t="s">
        <v>7</v>
      </c>
    </row>
    <row r="609" spans="1:20">
      <c r="A609" t="n">
        <v>7561</v>
      </c>
      <c r="B609" s="43" t="n">
        <v>161</v>
      </c>
      <c r="C609" s="7" t="n">
        <v>0</v>
      </c>
      <c r="D609" s="7" t="n">
        <v>5607</v>
      </c>
      <c r="E609" s="7" t="n">
        <v>0</v>
      </c>
      <c r="F609" s="7" t="n">
        <v>100</v>
      </c>
      <c r="G609" s="7" t="n">
        <v>100</v>
      </c>
      <c r="H609" s="7" t="n">
        <v>100</v>
      </c>
      <c r="I609" s="7" t="n">
        <v>100</v>
      </c>
      <c r="J609" s="7" t="n">
        <v>100</v>
      </c>
      <c r="K609" s="7" t="n">
        <v>0</v>
      </c>
      <c r="L609" s="7" t="n">
        <v>0</v>
      </c>
      <c r="M609" s="7" t="n">
        <v>0</v>
      </c>
      <c r="N609" s="7" t="n">
        <v>0</v>
      </c>
      <c r="O609" s="7" t="n">
        <v>0</v>
      </c>
      <c r="P609" s="7" t="n">
        <v>0</v>
      </c>
      <c r="Q609" s="7" t="n">
        <v>0</v>
      </c>
      <c r="R609" s="7" t="n">
        <v>0</v>
      </c>
      <c r="S609" s="7" t="n">
        <v>0</v>
      </c>
      <c r="T609" s="7" t="n">
        <v>0</v>
      </c>
    </row>
    <row r="610" spans="1:20">
      <c r="A610" t="s">
        <v>4</v>
      </c>
      <c r="B610" s="4" t="s">
        <v>5</v>
      </c>
      <c r="C610" s="4" t="s">
        <v>7</v>
      </c>
      <c r="D610" s="4" t="s">
        <v>15</v>
      </c>
      <c r="E610" s="4" t="s">
        <v>15</v>
      </c>
      <c r="F610" s="4" t="s">
        <v>15</v>
      </c>
    </row>
    <row r="611" spans="1:20">
      <c r="A611" t="n">
        <v>7581</v>
      </c>
      <c r="B611" s="43" t="n">
        <v>161</v>
      </c>
      <c r="C611" s="7" t="n">
        <v>3</v>
      </c>
      <c r="D611" s="7" t="n">
        <v>1</v>
      </c>
      <c r="E611" s="7" t="n">
        <v>1.60000002384186</v>
      </c>
      <c r="F611" s="7" t="n">
        <v>0.0900000035762787</v>
      </c>
    </row>
    <row r="612" spans="1:20">
      <c r="A612" t="s">
        <v>4</v>
      </c>
      <c r="B612" s="4" t="s">
        <v>5</v>
      </c>
      <c r="C612" s="4" t="s">
        <v>7</v>
      </c>
      <c r="D612" s="4" t="s">
        <v>11</v>
      </c>
      <c r="E612" s="4" t="s">
        <v>7</v>
      </c>
      <c r="F612" s="4" t="s">
        <v>7</v>
      </c>
      <c r="G612" s="4" t="s">
        <v>7</v>
      </c>
      <c r="H612" s="4" t="s">
        <v>7</v>
      </c>
      <c r="I612" s="4" t="s">
        <v>7</v>
      </c>
      <c r="J612" s="4" t="s">
        <v>7</v>
      </c>
      <c r="K612" s="4" t="s">
        <v>7</v>
      </c>
      <c r="L612" s="4" t="s">
        <v>7</v>
      </c>
      <c r="M612" s="4" t="s">
        <v>7</v>
      </c>
      <c r="N612" s="4" t="s">
        <v>7</v>
      </c>
      <c r="O612" s="4" t="s">
        <v>7</v>
      </c>
      <c r="P612" s="4" t="s">
        <v>7</v>
      </c>
      <c r="Q612" s="4" t="s">
        <v>7</v>
      </c>
      <c r="R612" s="4" t="s">
        <v>7</v>
      </c>
      <c r="S612" s="4" t="s">
        <v>7</v>
      </c>
      <c r="T612" s="4" t="s">
        <v>7</v>
      </c>
    </row>
    <row r="613" spans="1:20">
      <c r="A613" t="n">
        <v>7595</v>
      </c>
      <c r="B613" s="43" t="n">
        <v>161</v>
      </c>
      <c r="C613" s="7" t="n">
        <v>0</v>
      </c>
      <c r="D613" s="7" t="n">
        <v>5608</v>
      </c>
      <c r="E613" s="7" t="n">
        <v>0</v>
      </c>
      <c r="F613" s="7" t="n">
        <v>100</v>
      </c>
      <c r="G613" s="7" t="n">
        <v>100</v>
      </c>
      <c r="H613" s="7" t="n">
        <v>100</v>
      </c>
      <c r="I613" s="7" t="n">
        <v>100</v>
      </c>
      <c r="J613" s="7" t="n">
        <v>100</v>
      </c>
      <c r="K613" s="7" t="n">
        <v>0</v>
      </c>
      <c r="L613" s="7" t="n">
        <v>0</v>
      </c>
      <c r="M613" s="7" t="n">
        <v>0</v>
      </c>
      <c r="N613" s="7" t="n">
        <v>0</v>
      </c>
      <c r="O613" s="7" t="n">
        <v>0</v>
      </c>
      <c r="P613" s="7" t="n">
        <v>0</v>
      </c>
      <c r="Q613" s="7" t="n">
        <v>0</v>
      </c>
      <c r="R613" s="7" t="n">
        <v>0</v>
      </c>
      <c r="S613" s="7" t="n">
        <v>0</v>
      </c>
      <c r="T613" s="7" t="n">
        <v>0</v>
      </c>
    </row>
    <row r="614" spans="1:20">
      <c r="A614" t="s">
        <v>4</v>
      </c>
      <c r="B614" s="4" t="s">
        <v>5</v>
      </c>
      <c r="C614" s="4" t="s">
        <v>7</v>
      </c>
      <c r="D614" s="4" t="s">
        <v>15</v>
      </c>
      <c r="E614" s="4" t="s">
        <v>15</v>
      </c>
      <c r="F614" s="4" t="s">
        <v>15</v>
      </c>
    </row>
    <row r="615" spans="1:20">
      <c r="A615" t="n">
        <v>7615</v>
      </c>
      <c r="B615" s="43" t="n">
        <v>161</v>
      </c>
      <c r="C615" s="7" t="n">
        <v>3</v>
      </c>
      <c r="D615" s="7" t="n">
        <v>1</v>
      </c>
      <c r="E615" s="7" t="n">
        <v>1.60000002384186</v>
      </c>
      <c r="F615" s="7" t="n">
        <v>0.0900000035762787</v>
      </c>
    </row>
    <row r="616" spans="1:20">
      <c r="A616" t="s">
        <v>4</v>
      </c>
      <c r="B616" s="4" t="s">
        <v>5</v>
      </c>
      <c r="C616" s="4" t="s">
        <v>7</v>
      </c>
      <c r="D616" s="4" t="s">
        <v>11</v>
      </c>
      <c r="E616" s="4" t="s">
        <v>7</v>
      </c>
      <c r="F616" s="4" t="s">
        <v>7</v>
      </c>
      <c r="G616" s="4" t="s">
        <v>7</v>
      </c>
      <c r="H616" s="4" t="s">
        <v>7</v>
      </c>
      <c r="I616" s="4" t="s">
        <v>7</v>
      </c>
      <c r="J616" s="4" t="s">
        <v>7</v>
      </c>
      <c r="K616" s="4" t="s">
        <v>7</v>
      </c>
      <c r="L616" s="4" t="s">
        <v>7</v>
      </c>
      <c r="M616" s="4" t="s">
        <v>7</v>
      </c>
      <c r="N616" s="4" t="s">
        <v>7</v>
      </c>
      <c r="O616" s="4" t="s">
        <v>7</v>
      </c>
      <c r="P616" s="4" t="s">
        <v>7</v>
      </c>
      <c r="Q616" s="4" t="s">
        <v>7</v>
      </c>
      <c r="R616" s="4" t="s">
        <v>7</v>
      </c>
      <c r="S616" s="4" t="s">
        <v>7</v>
      </c>
      <c r="T616" s="4" t="s">
        <v>7</v>
      </c>
    </row>
    <row r="617" spans="1:20">
      <c r="A617" t="n">
        <v>7629</v>
      </c>
      <c r="B617" s="43" t="n">
        <v>161</v>
      </c>
      <c r="C617" s="7" t="n">
        <v>0</v>
      </c>
      <c r="D617" s="7" t="n">
        <v>5609</v>
      </c>
      <c r="E617" s="7" t="n">
        <v>0</v>
      </c>
      <c r="F617" s="7" t="n">
        <v>100</v>
      </c>
      <c r="G617" s="7" t="n">
        <v>100</v>
      </c>
      <c r="H617" s="7" t="n">
        <v>100</v>
      </c>
      <c r="I617" s="7" t="n">
        <v>100</v>
      </c>
      <c r="J617" s="7" t="n">
        <v>100</v>
      </c>
      <c r="K617" s="7" t="n">
        <v>0</v>
      </c>
      <c r="L617" s="7" t="n">
        <v>0</v>
      </c>
      <c r="M617" s="7" t="n">
        <v>0</v>
      </c>
      <c r="N617" s="7" t="n">
        <v>0</v>
      </c>
      <c r="O617" s="7" t="n">
        <v>0</v>
      </c>
      <c r="P617" s="7" t="n">
        <v>0</v>
      </c>
      <c r="Q617" s="7" t="n">
        <v>0</v>
      </c>
      <c r="R617" s="7" t="n">
        <v>0</v>
      </c>
      <c r="S617" s="7" t="n">
        <v>0</v>
      </c>
      <c r="T617" s="7" t="n">
        <v>0</v>
      </c>
    </row>
    <row r="618" spans="1:20">
      <c r="A618" t="s">
        <v>4</v>
      </c>
      <c r="B618" s="4" t="s">
        <v>5</v>
      </c>
      <c r="C618" s="4" t="s">
        <v>7</v>
      </c>
      <c r="D618" s="4" t="s">
        <v>15</v>
      </c>
      <c r="E618" s="4" t="s">
        <v>15</v>
      </c>
      <c r="F618" s="4" t="s">
        <v>15</v>
      </c>
    </row>
    <row r="619" spans="1:20">
      <c r="A619" t="n">
        <v>7649</v>
      </c>
      <c r="B619" s="43" t="n">
        <v>161</v>
      </c>
      <c r="C619" s="7" t="n">
        <v>3</v>
      </c>
      <c r="D619" s="7" t="n">
        <v>1</v>
      </c>
      <c r="E619" s="7" t="n">
        <v>1.60000002384186</v>
      </c>
      <c r="F619" s="7" t="n">
        <v>0.0900000035762787</v>
      </c>
    </row>
    <row r="620" spans="1:20">
      <c r="A620" t="s">
        <v>4</v>
      </c>
      <c r="B620" s="4" t="s">
        <v>5</v>
      </c>
      <c r="C620" s="4" t="s">
        <v>7</v>
      </c>
      <c r="D620" s="4" t="s">
        <v>11</v>
      </c>
      <c r="E620" s="4" t="s">
        <v>7</v>
      </c>
      <c r="F620" s="4" t="s">
        <v>7</v>
      </c>
      <c r="G620" s="4" t="s">
        <v>7</v>
      </c>
      <c r="H620" s="4" t="s">
        <v>7</v>
      </c>
      <c r="I620" s="4" t="s">
        <v>7</v>
      </c>
      <c r="J620" s="4" t="s">
        <v>7</v>
      </c>
      <c r="K620" s="4" t="s">
        <v>7</v>
      </c>
      <c r="L620" s="4" t="s">
        <v>7</v>
      </c>
      <c r="M620" s="4" t="s">
        <v>7</v>
      </c>
      <c r="N620" s="4" t="s">
        <v>7</v>
      </c>
      <c r="O620" s="4" t="s">
        <v>7</v>
      </c>
      <c r="P620" s="4" t="s">
        <v>7</v>
      </c>
      <c r="Q620" s="4" t="s">
        <v>7</v>
      </c>
      <c r="R620" s="4" t="s">
        <v>7</v>
      </c>
      <c r="S620" s="4" t="s">
        <v>7</v>
      </c>
      <c r="T620" s="4" t="s">
        <v>7</v>
      </c>
    </row>
    <row r="621" spans="1:20">
      <c r="A621" t="n">
        <v>7663</v>
      </c>
      <c r="B621" s="43" t="n">
        <v>161</v>
      </c>
      <c r="C621" s="7" t="n">
        <v>0</v>
      </c>
      <c r="D621" s="7" t="n">
        <v>5610</v>
      </c>
      <c r="E621" s="7" t="n">
        <v>0</v>
      </c>
      <c r="F621" s="7" t="n">
        <v>100</v>
      </c>
      <c r="G621" s="7" t="n">
        <v>100</v>
      </c>
      <c r="H621" s="7" t="n">
        <v>100</v>
      </c>
      <c r="I621" s="7" t="n">
        <v>100</v>
      </c>
      <c r="J621" s="7" t="n">
        <v>100</v>
      </c>
      <c r="K621" s="7" t="n">
        <v>0</v>
      </c>
      <c r="L621" s="7" t="n">
        <v>0</v>
      </c>
      <c r="M621" s="7" t="n">
        <v>0</v>
      </c>
      <c r="N621" s="7" t="n">
        <v>0</v>
      </c>
      <c r="O621" s="7" t="n">
        <v>0</v>
      </c>
      <c r="P621" s="7" t="n">
        <v>0</v>
      </c>
      <c r="Q621" s="7" t="n">
        <v>0</v>
      </c>
      <c r="R621" s="7" t="n">
        <v>0</v>
      </c>
      <c r="S621" s="7" t="n">
        <v>0</v>
      </c>
      <c r="T621" s="7" t="n">
        <v>0</v>
      </c>
    </row>
    <row r="622" spans="1:20">
      <c r="A622" t="s">
        <v>4</v>
      </c>
      <c r="B622" s="4" t="s">
        <v>5</v>
      </c>
      <c r="C622" s="4" t="s">
        <v>7</v>
      </c>
      <c r="D622" s="4" t="s">
        <v>15</v>
      </c>
      <c r="E622" s="4" t="s">
        <v>15</v>
      </c>
      <c r="F622" s="4" t="s">
        <v>15</v>
      </c>
    </row>
    <row r="623" spans="1:20">
      <c r="A623" t="n">
        <v>7683</v>
      </c>
      <c r="B623" s="43" t="n">
        <v>161</v>
      </c>
      <c r="C623" s="7" t="n">
        <v>3</v>
      </c>
      <c r="D623" s="7" t="n">
        <v>1</v>
      </c>
      <c r="E623" s="7" t="n">
        <v>1.60000002384186</v>
      </c>
      <c r="F623" s="7" t="n">
        <v>0.0900000035762787</v>
      </c>
    </row>
    <row r="624" spans="1:20">
      <c r="A624" t="s">
        <v>4</v>
      </c>
      <c r="B624" s="4" t="s">
        <v>5</v>
      </c>
      <c r="C624" s="4" t="s">
        <v>7</v>
      </c>
      <c r="D624" s="4" t="s">
        <v>11</v>
      </c>
      <c r="E624" s="4" t="s">
        <v>7</v>
      </c>
      <c r="F624" s="4" t="s">
        <v>7</v>
      </c>
      <c r="G624" s="4" t="s">
        <v>7</v>
      </c>
      <c r="H624" s="4" t="s">
        <v>7</v>
      </c>
      <c r="I624" s="4" t="s">
        <v>7</v>
      </c>
      <c r="J624" s="4" t="s">
        <v>7</v>
      </c>
      <c r="K624" s="4" t="s">
        <v>7</v>
      </c>
      <c r="L624" s="4" t="s">
        <v>7</v>
      </c>
      <c r="M624" s="4" t="s">
        <v>7</v>
      </c>
      <c r="N624" s="4" t="s">
        <v>7</v>
      </c>
      <c r="O624" s="4" t="s">
        <v>7</v>
      </c>
      <c r="P624" s="4" t="s">
        <v>7</v>
      </c>
      <c r="Q624" s="4" t="s">
        <v>7</v>
      </c>
      <c r="R624" s="4" t="s">
        <v>7</v>
      </c>
      <c r="S624" s="4" t="s">
        <v>7</v>
      </c>
      <c r="T624" s="4" t="s">
        <v>7</v>
      </c>
    </row>
    <row r="625" spans="1:20">
      <c r="A625" t="n">
        <v>7697</v>
      </c>
      <c r="B625" s="43" t="n">
        <v>161</v>
      </c>
      <c r="C625" s="7" t="n">
        <v>0</v>
      </c>
      <c r="D625" s="7" t="n">
        <v>5611</v>
      </c>
      <c r="E625" s="7" t="n">
        <v>0</v>
      </c>
      <c r="F625" s="7" t="n">
        <v>100</v>
      </c>
      <c r="G625" s="7" t="n">
        <v>100</v>
      </c>
      <c r="H625" s="7" t="n">
        <v>3</v>
      </c>
      <c r="I625" s="7" t="n">
        <v>5</v>
      </c>
      <c r="J625" s="7" t="n">
        <v>6</v>
      </c>
      <c r="K625" s="7" t="n">
        <v>0</v>
      </c>
      <c r="L625" s="7" t="n">
        <v>0</v>
      </c>
      <c r="M625" s="7" t="n">
        <v>0</v>
      </c>
      <c r="N625" s="7" t="n">
        <v>0</v>
      </c>
      <c r="O625" s="7" t="n">
        <v>0</v>
      </c>
      <c r="P625" s="7" t="n">
        <v>0</v>
      </c>
      <c r="Q625" s="7" t="n">
        <v>0</v>
      </c>
      <c r="R625" s="7" t="n">
        <v>0</v>
      </c>
      <c r="S625" s="7" t="n">
        <v>0</v>
      </c>
      <c r="T625" s="7" t="n">
        <v>0</v>
      </c>
    </row>
    <row r="626" spans="1:20">
      <c r="A626" t="s">
        <v>4</v>
      </c>
      <c r="B626" s="4" t="s">
        <v>5</v>
      </c>
      <c r="C626" s="4" t="s">
        <v>7</v>
      </c>
      <c r="D626" s="4" t="s">
        <v>15</v>
      </c>
      <c r="E626" s="4" t="s">
        <v>15</v>
      </c>
      <c r="F626" s="4" t="s">
        <v>15</v>
      </c>
    </row>
    <row r="627" spans="1:20">
      <c r="A627" t="n">
        <v>7717</v>
      </c>
      <c r="B627" s="43" t="n">
        <v>161</v>
      </c>
      <c r="C627" s="7" t="n">
        <v>3</v>
      </c>
      <c r="D627" s="7" t="n">
        <v>1</v>
      </c>
      <c r="E627" s="7" t="n">
        <v>1.60000002384186</v>
      </c>
      <c r="F627" s="7" t="n">
        <v>0.0900000035762787</v>
      </c>
    </row>
    <row r="628" spans="1:20">
      <c r="A628" t="s">
        <v>4</v>
      </c>
      <c r="B628" s="4" t="s">
        <v>5</v>
      </c>
      <c r="C628" s="4" t="s">
        <v>7</v>
      </c>
      <c r="D628" s="4" t="s">
        <v>11</v>
      </c>
      <c r="E628" s="4" t="s">
        <v>7</v>
      </c>
      <c r="F628" s="4" t="s">
        <v>7</v>
      </c>
      <c r="G628" s="4" t="s">
        <v>7</v>
      </c>
      <c r="H628" s="4" t="s">
        <v>7</v>
      </c>
      <c r="I628" s="4" t="s">
        <v>7</v>
      </c>
      <c r="J628" s="4" t="s">
        <v>7</v>
      </c>
      <c r="K628" s="4" t="s">
        <v>7</v>
      </c>
      <c r="L628" s="4" t="s">
        <v>7</v>
      </c>
      <c r="M628" s="4" t="s">
        <v>7</v>
      </c>
      <c r="N628" s="4" t="s">
        <v>7</v>
      </c>
      <c r="O628" s="4" t="s">
        <v>7</v>
      </c>
      <c r="P628" s="4" t="s">
        <v>7</v>
      </c>
      <c r="Q628" s="4" t="s">
        <v>7</v>
      </c>
      <c r="R628" s="4" t="s">
        <v>7</v>
      </c>
      <c r="S628" s="4" t="s">
        <v>7</v>
      </c>
      <c r="T628" s="4" t="s">
        <v>7</v>
      </c>
    </row>
    <row r="629" spans="1:20">
      <c r="A629" t="n">
        <v>7731</v>
      </c>
      <c r="B629" s="43" t="n">
        <v>161</v>
      </c>
      <c r="C629" s="7" t="n">
        <v>0</v>
      </c>
      <c r="D629" s="7" t="n">
        <v>5612</v>
      </c>
      <c r="E629" s="7" t="n">
        <v>0</v>
      </c>
      <c r="F629" s="7" t="n">
        <v>100</v>
      </c>
      <c r="G629" s="7" t="n">
        <v>100</v>
      </c>
      <c r="H629" s="7" t="n">
        <v>3</v>
      </c>
      <c r="I629" s="7" t="n">
        <v>5</v>
      </c>
      <c r="J629" s="7" t="n">
        <v>6</v>
      </c>
      <c r="K629" s="7" t="n">
        <v>0</v>
      </c>
      <c r="L629" s="7" t="n">
        <v>0</v>
      </c>
      <c r="M629" s="7" t="n">
        <v>0</v>
      </c>
      <c r="N629" s="7" t="n">
        <v>0</v>
      </c>
      <c r="O629" s="7" t="n">
        <v>0</v>
      </c>
      <c r="P629" s="7" t="n">
        <v>0</v>
      </c>
      <c r="Q629" s="7" t="n">
        <v>0</v>
      </c>
      <c r="R629" s="7" t="n">
        <v>0</v>
      </c>
      <c r="S629" s="7" t="n">
        <v>0</v>
      </c>
      <c r="T629" s="7" t="n">
        <v>0</v>
      </c>
    </row>
    <row r="630" spans="1:20">
      <c r="A630" t="s">
        <v>4</v>
      </c>
      <c r="B630" s="4" t="s">
        <v>5</v>
      </c>
      <c r="C630" s="4" t="s">
        <v>7</v>
      </c>
      <c r="D630" s="4" t="s">
        <v>15</v>
      </c>
      <c r="E630" s="4" t="s">
        <v>15</v>
      </c>
      <c r="F630" s="4" t="s">
        <v>15</v>
      </c>
    </row>
    <row r="631" spans="1:20">
      <c r="A631" t="n">
        <v>7751</v>
      </c>
      <c r="B631" s="43" t="n">
        <v>161</v>
      </c>
      <c r="C631" s="7" t="n">
        <v>3</v>
      </c>
      <c r="D631" s="7" t="n">
        <v>1</v>
      </c>
      <c r="E631" s="7" t="n">
        <v>1.60000002384186</v>
      </c>
      <c r="F631" s="7" t="n">
        <v>0.0900000035762787</v>
      </c>
    </row>
    <row r="632" spans="1:20">
      <c r="A632" t="s">
        <v>4</v>
      </c>
      <c r="B632" s="4" t="s">
        <v>5</v>
      </c>
      <c r="C632" s="4" t="s">
        <v>7</v>
      </c>
      <c r="D632" s="4" t="s">
        <v>11</v>
      </c>
      <c r="E632" s="4" t="s">
        <v>7</v>
      </c>
      <c r="F632" s="4" t="s">
        <v>7</v>
      </c>
      <c r="G632" s="4" t="s">
        <v>7</v>
      </c>
      <c r="H632" s="4" t="s">
        <v>7</v>
      </c>
      <c r="I632" s="4" t="s">
        <v>7</v>
      </c>
      <c r="J632" s="4" t="s">
        <v>7</v>
      </c>
      <c r="K632" s="4" t="s">
        <v>7</v>
      </c>
      <c r="L632" s="4" t="s">
        <v>7</v>
      </c>
      <c r="M632" s="4" t="s">
        <v>7</v>
      </c>
      <c r="N632" s="4" t="s">
        <v>7</v>
      </c>
      <c r="O632" s="4" t="s">
        <v>7</v>
      </c>
      <c r="P632" s="4" t="s">
        <v>7</v>
      </c>
      <c r="Q632" s="4" t="s">
        <v>7</v>
      </c>
      <c r="R632" s="4" t="s">
        <v>7</v>
      </c>
      <c r="S632" s="4" t="s">
        <v>7</v>
      </c>
      <c r="T632" s="4" t="s">
        <v>7</v>
      </c>
    </row>
    <row r="633" spans="1:20">
      <c r="A633" t="n">
        <v>7765</v>
      </c>
      <c r="B633" s="43" t="n">
        <v>161</v>
      </c>
      <c r="C633" s="7" t="n">
        <v>0</v>
      </c>
      <c r="D633" s="7" t="n">
        <v>5613</v>
      </c>
      <c r="E633" s="7" t="n">
        <v>0</v>
      </c>
      <c r="F633" s="7" t="n">
        <v>100</v>
      </c>
      <c r="G633" s="7" t="n">
        <v>100</v>
      </c>
      <c r="H633" s="7" t="n">
        <v>0</v>
      </c>
      <c r="I633" s="7" t="n">
        <v>0</v>
      </c>
      <c r="J633" s="7" t="n">
        <v>0</v>
      </c>
      <c r="K633" s="7" t="n">
        <v>0</v>
      </c>
      <c r="L633" s="7" t="n">
        <v>0</v>
      </c>
      <c r="M633" s="7" t="n">
        <v>0</v>
      </c>
      <c r="N633" s="7" t="n">
        <v>0</v>
      </c>
      <c r="O633" s="7" t="n">
        <v>0</v>
      </c>
      <c r="P633" s="7" t="n">
        <v>0</v>
      </c>
      <c r="Q633" s="7" t="n">
        <v>0</v>
      </c>
      <c r="R633" s="7" t="n">
        <v>0</v>
      </c>
      <c r="S633" s="7" t="n">
        <v>0</v>
      </c>
      <c r="T633" s="7" t="n">
        <v>0</v>
      </c>
    </row>
    <row r="634" spans="1:20">
      <c r="A634" t="s">
        <v>4</v>
      </c>
      <c r="B634" s="4" t="s">
        <v>5</v>
      </c>
      <c r="C634" s="4" t="s">
        <v>7</v>
      </c>
      <c r="D634" s="4" t="s">
        <v>15</v>
      </c>
      <c r="E634" s="4" t="s">
        <v>15</v>
      </c>
      <c r="F634" s="4" t="s">
        <v>15</v>
      </c>
    </row>
    <row r="635" spans="1:20">
      <c r="A635" t="n">
        <v>7785</v>
      </c>
      <c r="B635" s="43" t="n">
        <v>161</v>
      </c>
      <c r="C635" s="7" t="n">
        <v>3</v>
      </c>
      <c r="D635" s="7" t="n">
        <v>1</v>
      </c>
      <c r="E635" s="7" t="n">
        <v>1.60000002384186</v>
      </c>
      <c r="F635" s="7" t="n">
        <v>0.0900000035762787</v>
      </c>
    </row>
    <row r="636" spans="1:20">
      <c r="A636" t="s">
        <v>4</v>
      </c>
      <c r="B636" s="4" t="s">
        <v>5</v>
      </c>
      <c r="C636" s="4" t="s">
        <v>7</v>
      </c>
      <c r="D636" s="4" t="s">
        <v>11</v>
      </c>
      <c r="E636" s="4" t="s">
        <v>7</v>
      </c>
      <c r="F636" s="4" t="s">
        <v>7</v>
      </c>
      <c r="G636" s="4" t="s">
        <v>7</v>
      </c>
      <c r="H636" s="4" t="s">
        <v>7</v>
      </c>
      <c r="I636" s="4" t="s">
        <v>7</v>
      </c>
      <c r="J636" s="4" t="s">
        <v>7</v>
      </c>
      <c r="K636" s="4" t="s">
        <v>7</v>
      </c>
      <c r="L636" s="4" t="s">
        <v>7</v>
      </c>
      <c r="M636" s="4" t="s">
        <v>7</v>
      </c>
      <c r="N636" s="4" t="s">
        <v>7</v>
      </c>
      <c r="O636" s="4" t="s">
        <v>7</v>
      </c>
      <c r="P636" s="4" t="s">
        <v>7</v>
      </c>
      <c r="Q636" s="4" t="s">
        <v>7</v>
      </c>
      <c r="R636" s="4" t="s">
        <v>7</v>
      </c>
      <c r="S636" s="4" t="s">
        <v>7</v>
      </c>
      <c r="T636" s="4" t="s">
        <v>7</v>
      </c>
    </row>
    <row r="637" spans="1:20">
      <c r="A637" t="n">
        <v>7799</v>
      </c>
      <c r="B637" s="43" t="n">
        <v>161</v>
      </c>
      <c r="C637" s="7" t="n">
        <v>0</v>
      </c>
      <c r="D637" s="7" t="n">
        <v>5614</v>
      </c>
      <c r="E637" s="7" t="n">
        <v>0</v>
      </c>
      <c r="F637" s="7" t="n">
        <v>100</v>
      </c>
      <c r="G637" s="7" t="n">
        <v>100</v>
      </c>
      <c r="H637" s="7" t="n">
        <v>0</v>
      </c>
      <c r="I637" s="7" t="n">
        <v>0</v>
      </c>
      <c r="J637" s="7" t="n">
        <v>0</v>
      </c>
      <c r="K637" s="7" t="n">
        <v>0</v>
      </c>
      <c r="L637" s="7" t="n">
        <v>0</v>
      </c>
      <c r="M637" s="7" t="n">
        <v>0</v>
      </c>
      <c r="N637" s="7" t="n">
        <v>0</v>
      </c>
      <c r="O637" s="7" t="n">
        <v>0</v>
      </c>
      <c r="P637" s="7" t="n">
        <v>0</v>
      </c>
      <c r="Q637" s="7" t="n">
        <v>0</v>
      </c>
      <c r="R637" s="7" t="n">
        <v>0</v>
      </c>
      <c r="S637" s="7" t="n">
        <v>0</v>
      </c>
      <c r="T637" s="7" t="n">
        <v>0</v>
      </c>
    </row>
    <row r="638" spans="1:20">
      <c r="A638" t="s">
        <v>4</v>
      </c>
      <c r="B638" s="4" t="s">
        <v>5</v>
      </c>
      <c r="C638" s="4" t="s">
        <v>7</v>
      </c>
      <c r="D638" s="4" t="s">
        <v>15</v>
      </c>
      <c r="E638" s="4" t="s">
        <v>15</v>
      </c>
      <c r="F638" s="4" t="s">
        <v>15</v>
      </c>
    </row>
    <row r="639" spans="1:20">
      <c r="A639" t="n">
        <v>7819</v>
      </c>
      <c r="B639" s="43" t="n">
        <v>161</v>
      </c>
      <c r="C639" s="7" t="n">
        <v>3</v>
      </c>
      <c r="D639" s="7" t="n">
        <v>1</v>
      </c>
      <c r="E639" s="7" t="n">
        <v>1.60000002384186</v>
      </c>
      <c r="F639" s="7" t="n">
        <v>0.0900000035762787</v>
      </c>
    </row>
    <row r="640" spans="1:20">
      <c r="A640" t="s">
        <v>4</v>
      </c>
      <c r="B640" s="4" t="s">
        <v>5</v>
      </c>
      <c r="C640" s="4" t="s">
        <v>7</v>
      </c>
      <c r="D640" s="4" t="s">
        <v>11</v>
      </c>
      <c r="E640" s="4" t="s">
        <v>7</v>
      </c>
      <c r="F640" s="4" t="s">
        <v>7</v>
      </c>
      <c r="G640" s="4" t="s">
        <v>7</v>
      </c>
      <c r="H640" s="4" t="s">
        <v>7</v>
      </c>
      <c r="I640" s="4" t="s">
        <v>7</v>
      </c>
      <c r="J640" s="4" t="s">
        <v>7</v>
      </c>
      <c r="K640" s="4" t="s">
        <v>7</v>
      </c>
      <c r="L640" s="4" t="s">
        <v>7</v>
      </c>
      <c r="M640" s="4" t="s">
        <v>7</v>
      </c>
      <c r="N640" s="4" t="s">
        <v>7</v>
      </c>
      <c r="O640" s="4" t="s">
        <v>7</v>
      </c>
      <c r="P640" s="4" t="s">
        <v>7</v>
      </c>
      <c r="Q640" s="4" t="s">
        <v>7</v>
      </c>
      <c r="R640" s="4" t="s">
        <v>7</v>
      </c>
      <c r="S640" s="4" t="s">
        <v>7</v>
      </c>
      <c r="T640" s="4" t="s">
        <v>7</v>
      </c>
    </row>
    <row r="641" spans="1:20">
      <c r="A641" t="n">
        <v>7833</v>
      </c>
      <c r="B641" s="43" t="n">
        <v>161</v>
      </c>
      <c r="C641" s="7" t="n">
        <v>0</v>
      </c>
      <c r="D641" s="7" t="n">
        <v>5616</v>
      </c>
      <c r="E641" s="7" t="n">
        <v>0</v>
      </c>
      <c r="F641" s="7" t="n">
        <v>100</v>
      </c>
      <c r="G641" s="7" t="n">
        <v>0</v>
      </c>
      <c r="H641" s="7" t="n">
        <v>100</v>
      </c>
      <c r="I641" s="7" t="n">
        <v>100</v>
      </c>
      <c r="J641" s="7" t="n">
        <v>100</v>
      </c>
      <c r="K641" s="7" t="n">
        <v>0</v>
      </c>
      <c r="L641" s="7" t="n">
        <v>0</v>
      </c>
      <c r="M641" s="7" t="n">
        <v>0</v>
      </c>
      <c r="N641" s="7" t="n">
        <v>0</v>
      </c>
      <c r="O641" s="7" t="n">
        <v>0</v>
      </c>
      <c r="P641" s="7" t="n">
        <v>0</v>
      </c>
      <c r="Q641" s="7" t="n">
        <v>0</v>
      </c>
      <c r="R641" s="7" t="n">
        <v>0</v>
      </c>
      <c r="S641" s="7" t="n">
        <v>0</v>
      </c>
      <c r="T641" s="7" t="n">
        <v>0</v>
      </c>
    </row>
    <row r="642" spans="1:20">
      <c r="A642" t="s">
        <v>4</v>
      </c>
      <c r="B642" s="4" t="s">
        <v>5</v>
      </c>
      <c r="C642" s="4" t="s">
        <v>7</v>
      </c>
      <c r="D642" s="4" t="s">
        <v>15</v>
      </c>
      <c r="E642" s="4" t="s">
        <v>15</v>
      </c>
      <c r="F642" s="4" t="s">
        <v>15</v>
      </c>
    </row>
    <row r="643" spans="1:20">
      <c r="A643" t="n">
        <v>7853</v>
      </c>
      <c r="B643" s="43" t="n">
        <v>161</v>
      </c>
      <c r="C643" s="7" t="n">
        <v>3</v>
      </c>
      <c r="D643" s="7" t="n">
        <v>1</v>
      </c>
      <c r="E643" s="7" t="n">
        <v>1.60000002384186</v>
      </c>
      <c r="F643" s="7" t="n">
        <v>0.0299999993294477</v>
      </c>
    </row>
    <row r="644" spans="1:20">
      <c r="A644" t="s">
        <v>4</v>
      </c>
      <c r="B644" s="4" t="s">
        <v>5</v>
      </c>
      <c r="C644" s="4" t="s">
        <v>7</v>
      </c>
      <c r="D644" s="4" t="s">
        <v>11</v>
      </c>
      <c r="E644" s="4" t="s">
        <v>7</v>
      </c>
      <c r="F644" s="4" t="s">
        <v>7</v>
      </c>
      <c r="G644" s="4" t="s">
        <v>7</v>
      </c>
      <c r="H644" s="4" t="s">
        <v>7</v>
      </c>
      <c r="I644" s="4" t="s">
        <v>7</v>
      </c>
      <c r="J644" s="4" t="s">
        <v>7</v>
      </c>
      <c r="K644" s="4" t="s">
        <v>7</v>
      </c>
      <c r="L644" s="4" t="s">
        <v>7</v>
      </c>
      <c r="M644" s="4" t="s">
        <v>7</v>
      </c>
      <c r="N644" s="4" t="s">
        <v>7</v>
      </c>
      <c r="O644" s="4" t="s">
        <v>7</v>
      </c>
      <c r="P644" s="4" t="s">
        <v>7</v>
      </c>
      <c r="Q644" s="4" t="s">
        <v>7</v>
      </c>
      <c r="R644" s="4" t="s">
        <v>7</v>
      </c>
      <c r="S644" s="4" t="s">
        <v>7</v>
      </c>
      <c r="T644" s="4" t="s">
        <v>7</v>
      </c>
    </row>
    <row r="645" spans="1:20">
      <c r="A645" t="n">
        <v>7867</v>
      </c>
      <c r="B645" s="43" t="n">
        <v>161</v>
      </c>
      <c r="C645" s="7" t="n">
        <v>0</v>
      </c>
      <c r="D645" s="7" t="n">
        <v>5621</v>
      </c>
      <c r="E645" s="7" t="n">
        <v>0</v>
      </c>
      <c r="F645" s="7" t="n">
        <v>1</v>
      </c>
      <c r="G645" s="7" t="n">
        <v>2</v>
      </c>
      <c r="H645" s="7" t="n">
        <v>0</v>
      </c>
      <c r="I645" s="7" t="n">
        <v>5</v>
      </c>
      <c r="J645" s="7" t="n">
        <v>6</v>
      </c>
      <c r="K645" s="7" t="n">
        <v>0</v>
      </c>
      <c r="L645" s="7" t="n">
        <v>0</v>
      </c>
      <c r="M645" s="7" t="n">
        <v>0</v>
      </c>
      <c r="N645" s="7" t="n">
        <v>0</v>
      </c>
      <c r="O645" s="7" t="n">
        <v>0</v>
      </c>
      <c r="P645" s="7" t="n">
        <v>0</v>
      </c>
      <c r="Q645" s="7" t="n">
        <v>0</v>
      </c>
      <c r="R645" s="7" t="n">
        <v>0</v>
      </c>
      <c r="S645" s="7" t="n">
        <v>0</v>
      </c>
      <c r="T645" s="7" t="n">
        <v>0</v>
      </c>
    </row>
    <row r="646" spans="1:20">
      <c r="A646" t="s">
        <v>4</v>
      </c>
      <c r="B646" s="4" t="s">
        <v>5</v>
      </c>
      <c r="C646" s="4" t="s">
        <v>7</v>
      </c>
      <c r="D646" s="4" t="s">
        <v>15</v>
      </c>
      <c r="E646" s="4" t="s">
        <v>15</v>
      </c>
      <c r="F646" s="4" t="s">
        <v>15</v>
      </c>
    </row>
    <row r="647" spans="1:20">
      <c r="A647" t="n">
        <v>7887</v>
      </c>
      <c r="B647" s="43" t="n">
        <v>161</v>
      </c>
      <c r="C647" s="7" t="n">
        <v>3</v>
      </c>
      <c r="D647" s="7" t="n">
        <v>1</v>
      </c>
      <c r="E647" s="7" t="n">
        <v>1.60000002384186</v>
      </c>
      <c r="F647" s="7" t="n">
        <v>0.0299999993294477</v>
      </c>
    </row>
    <row r="648" spans="1:20">
      <c r="A648" t="s">
        <v>4</v>
      </c>
      <c r="B648" s="4" t="s">
        <v>5</v>
      </c>
      <c r="C648" s="4" t="s">
        <v>7</v>
      </c>
      <c r="D648" s="4" t="s">
        <v>11</v>
      </c>
      <c r="E648" s="4" t="s">
        <v>7</v>
      </c>
      <c r="F648" s="4" t="s">
        <v>7</v>
      </c>
      <c r="G648" s="4" t="s">
        <v>7</v>
      </c>
      <c r="H648" s="4" t="s">
        <v>7</v>
      </c>
      <c r="I648" s="4" t="s">
        <v>7</v>
      </c>
      <c r="J648" s="4" t="s">
        <v>7</v>
      </c>
      <c r="K648" s="4" t="s">
        <v>7</v>
      </c>
      <c r="L648" s="4" t="s">
        <v>7</v>
      </c>
      <c r="M648" s="4" t="s">
        <v>7</v>
      </c>
      <c r="N648" s="4" t="s">
        <v>7</v>
      </c>
      <c r="O648" s="4" t="s">
        <v>7</v>
      </c>
      <c r="P648" s="4" t="s">
        <v>7</v>
      </c>
      <c r="Q648" s="4" t="s">
        <v>7</v>
      </c>
      <c r="R648" s="4" t="s">
        <v>7</v>
      </c>
      <c r="S648" s="4" t="s">
        <v>7</v>
      </c>
      <c r="T648" s="4" t="s">
        <v>7</v>
      </c>
    </row>
    <row r="649" spans="1:20">
      <c r="A649" t="n">
        <v>7901</v>
      </c>
      <c r="B649" s="43" t="n">
        <v>161</v>
      </c>
      <c r="C649" s="7" t="n">
        <v>0</v>
      </c>
      <c r="D649" s="7" t="n">
        <v>5623</v>
      </c>
      <c r="E649" s="7" t="n">
        <v>0</v>
      </c>
      <c r="F649" s="7" t="n">
        <v>1</v>
      </c>
      <c r="G649" s="7" t="n">
        <v>2</v>
      </c>
      <c r="H649" s="7" t="n">
        <v>0</v>
      </c>
      <c r="I649" s="7" t="n">
        <v>5</v>
      </c>
      <c r="J649" s="7" t="n">
        <v>6</v>
      </c>
      <c r="K649" s="7" t="n">
        <v>0</v>
      </c>
      <c r="L649" s="7" t="n">
        <v>0</v>
      </c>
      <c r="M649" s="7" t="n">
        <v>0</v>
      </c>
      <c r="N649" s="7" t="n">
        <v>0</v>
      </c>
      <c r="O649" s="7" t="n">
        <v>0</v>
      </c>
      <c r="P649" s="7" t="n">
        <v>0</v>
      </c>
      <c r="Q649" s="7" t="n">
        <v>0</v>
      </c>
      <c r="R649" s="7" t="n">
        <v>0</v>
      </c>
      <c r="S649" s="7" t="n">
        <v>0</v>
      </c>
      <c r="T649" s="7" t="n">
        <v>0</v>
      </c>
    </row>
    <row r="650" spans="1:20">
      <c r="A650" t="s">
        <v>4</v>
      </c>
      <c r="B650" s="4" t="s">
        <v>5</v>
      </c>
      <c r="C650" s="4" t="s">
        <v>7</v>
      </c>
      <c r="D650" s="4" t="s">
        <v>15</v>
      </c>
      <c r="E650" s="4" t="s">
        <v>15</v>
      </c>
      <c r="F650" s="4" t="s">
        <v>15</v>
      </c>
    </row>
    <row r="651" spans="1:20">
      <c r="A651" t="n">
        <v>7921</v>
      </c>
      <c r="B651" s="43" t="n">
        <v>161</v>
      </c>
      <c r="C651" s="7" t="n">
        <v>3</v>
      </c>
      <c r="D651" s="7" t="n">
        <v>1</v>
      </c>
      <c r="E651" s="7" t="n">
        <v>1.60000002384186</v>
      </c>
      <c r="F651" s="7" t="n">
        <v>0.0900000035762787</v>
      </c>
    </row>
    <row r="652" spans="1:20">
      <c r="A652" t="s">
        <v>4</v>
      </c>
      <c r="B652" s="4" t="s">
        <v>5</v>
      </c>
      <c r="C652" s="4" t="s">
        <v>7</v>
      </c>
      <c r="D652" s="4" t="s">
        <v>11</v>
      </c>
      <c r="E652" s="4" t="s">
        <v>7</v>
      </c>
      <c r="F652" s="4" t="s">
        <v>7</v>
      </c>
      <c r="G652" s="4" t="s">
        <v>7</v>
      </c>
      <c r="H652" s="4" t="s">
        <v>7</v>
      </c>
      <c r="I652" s="4" t="s">
        <v>7</v>
      </c>
      <c r="J652" s="4" t="s">
        <v>7</v>
      </c>
      <c r="K652" s="4" t="s">
        <v>7</v>
      </c>
      <c r="L652" s="4" t="s">
        <v>7</v>
      </c>
      <c r="M652" s="4" t="s">
        <v>7</v>
      </c>
      <c r="N652" s="4" t="s">
        <v>7</v>
      </c>
      <c r="O652" s="4" t="s">
        <v>7</v>
      </c>
      <c r="P652" s="4" t="s">
        <v>7</v>
      </c>
      <c r="Q652" s="4" t="s">
        <v>7</v>
      </c>
      <c r="R652" s="4" t="s">
        <v>7</v>
      </c>
      <c r="S652" s="4" t="s">
        <v>7</v>
      </c>
      <c r="T652" s="4" t="s">
        <v>7</v>
      </c>
    </row>
    <row r="653" spans="1:20">
      <c r="A653" t="n">
        <v>7935</v>
      </c>
      <c r="B653" s="43" t="n">
        <v>161</v>
      </c>
      <c r="C653" s="7" t="n">
        <v>0</v>
      </c>
      <c r="D653" s="7" t="n">
        <v>5625</v>
      </c>
      <c r="E653" s="7" t="n">
        <v>0</v>
      </c>
      <c r="F653" s="7" t="n">
        <v>0</v>
      </c>
      <c r="G653" s="7" t="n">
        <v>0</v>
      </c>
      <c r="H653" s="7" t="n">
        <v>0</v>
      </c>
      <c r="I653" s="7" t="n">
        <v>5</v>
      </c>
      <c r="J653" s="7" t="n">
        <v>0</v>
      </c>
      <c r="K653" s="7" t="n">
        <v>0</v>
      </c>
      <c r="L653" s="7" t="n">
        <v>0</v>
      </c>
      <c r="M653" s="7" t="n">
        <v>0</v>
      </c>
      <c r="N653" s="7" t="n">
        <v>0</v>
      </c>
      <c r="O653" s="7" t="n">
        <v>0</v>
      </c>
      <c r="P653" s="7" t="n">
        <v>0</v>
      </c>
      <c r="Q653" s="7" t="n">
        <v>0</v>
      </c>
      <c r="R653" s="7" t="n">
        <v>0</v>
      </c>
      <c r="S653" s="7" t="n">
        <v>0</v>
      </c>
      <c r="T653" s="7" t="n">
        <v>0</v>
      </c>
    </row>
    <row r="654" spans="1:20">
      <c r="A654" t="s">
        <v>4</v>
      </c>
      <c r="B654" s="4" t="s">
        <v>5</v>
      </c>
      <c r="C654" s="4" t="s">
        <v>7</v>
      </c>
      <c r="D654" s="4" t="s">
        <v>15</v>
      </c>
      <c r="E654" s="4" t="s">
        <v>15</v>
      </c>
      <c r="F654" s="4" t="s">
        <v>15</v>
      </c>
    </row>
    <row r="655" spans="1:20">
      <c r="A655" t="n">
        <v>7955</v>
      </c>
      <c r="B655" s="43" t="n">
        <v>161</v>
      </c>
      <c r="C655" s="7" t="n">
        <v>3</v>
      </c>
      <c r="D655" s="7" t="n">
        <v>1</v>
      </c>
      <c r="E655" s="7" t="n">
        <v>1.60000002384186</v>
      </c>
      <c r="F655" s="7" t="n">
        <v>0.0900000035762787</v>
      </c>
    </row>
    <row r="656" spans="1:20">
      <c r="A656" t="s">
        <v>4</v>
      </c>
      <c r="B656" s="4" t="s">
        <v>5</v>
      </c>
      <c r="C656" s="4" t="s">
        <v>7</v>
      </c>
      <c r="D656" s="4" t="s">
        <v>11</v>
      </c>
      <c r="E656" s="4" t="s">
        <v>7</v>
      </c>
      <c r="F656" s="4" t="s">
        <v>7</v>
      </c>
      <c r="G656" s="4" t="s">
        <v>7</v>
      </c>
      <c r="H656" s="4" t="s">
        <v>7</v>
      </c>
      <c r="I656" s="4" t="s">
        <v>7</v>
      </c>
      <c r="J656" s="4" t="s">
        <v>7</v>
      </c>
      <c r="K656" s="4" t="s">
        <v>7</v>
      </c>
      <c r="L656" s="4" t="s">
        <v>7</v>
      </c>
      <c r="M656" s="4" t="s">
        <v>7</v>
      </c>
      <c r="N656" s="4" t="s">
        <v>7</v>
      </c>
      <c r="O656" s="4" t="s">
        <v>7</v>
      </c>
      <c r="P656" s="4" t="s">
        <v>7</v>
      </c>
      <c r="Q656" s="4" t="s">
        <v>7</v>
      </c>
      <c r="R656" s="4" t="s">
        <v>7</v>
      </c>
      <c r="S656" s="4" t="s">
        <v>7</v>
      </c>
      <c r="T656" s="4" t="s">
        <v>7</v>
      </c>
    </row>
    <row r="657" spans="1:20">
      <c r="A657" t="n">
        <v>7969</v>
      </c>
      <c r="B657" s="43" t="n">
        <v>161</v>
      </c>
      <c r="C657" s="7" t="n">
        <v>0</v>
      </c>
      <c r="D657" s="7" t="n">
        <v>5627</v>
      </c>
      <c r="E657" s="7" t="n">
        <v>0</v>
      </c>
      <c r="F657" s="7" t="n">
        <v>0</v>
      </c>
      <c r="G657" s="7" t="n">
        <v>0</v>
      </c>
      <c r="H657" s="7" t="n">
        <v>0</v>
      </c>
      <c r="I657" s="7" t="n">
        <v>5</v>
      </c>
      <c r="J657" s="7" t="n">
        <v>0</v>
      </c>
      <c r="K657" s="7" t="n">
        <v>0</v>
      </c>
      <c r="L657" s="7" t="n">
        <v>0</v>
      </c>
      <c r="M657" s="7" t="n">
        <v>0</v>
      </c>
      <c r="N657" s="7" t="n">
        <v>0</v>
      </c>
      <c r="O657" s="7" t="n">
        <v>0</v>
      </c>
      <c r="P657" s="7" t="n">
        <v>0</v>
      </c>
      <c r="Q657" s="7" t="n">
        <v>0</v>
      </c>
      <c r="R657" s="7" t="n">
        <v>0</v>
      </c>
      <c r="S657" s="7" t="n">
        <v>0</v>
      </c>
      <c r="T657" s="7" t="n">
        <v>0</v>
      </c>
    </row>
    <row r="658" spans="1:20">
      <c r="A658" t="s">
        <v>4</v>
      </c>
      <c r="B658" s="4" t="s">
        <v>5</v>
      </c>
      <c r="C658" s="4" t="s">
        <v>7</v>
      </c>
      <c r="D658" s="4" t="s">
        <v>15</v>
      </c>
      <c r="E658" s="4" t="s">
        <v>15</v>
      </c>
      <c r="F658" s="4" t="s">
        <v>15</v>
      </c>
    </row>
    <row r="659" spans="1:20">
      <c r="A659" t="n">
        <v>7989</v>
      </c>
      <c r="B659" s="43" t="n">
        <v>161</v>
      </c>
      <c r="C659" s="7" t="n">
        <v>3</v>
      </c>
      <c r="D659" s="7" t="n">
        <v>1</v>
      </c>
      <c r="E659" s="7" t="n">
        <v>1.60000002384186</v>
      </c>
      <c r="F659" s="7" t="n">
        <v>0.0900000035762787</v>
      </c>
    </row>
    <row r="660" spans="1:20">
      <c r="A660" t="s">
        <v>4</v>
      </c>
      <c r="B660" s="4" t="s">
        <v>5</v>
      </c>
      <c r="C660" s="4" t="s">
        <v>7</v>
      </c>
      <c r="D660" s="4" t="s">
        <v>11</v>
      </c>
      <c r="E660" s="4" t="s">
        <v>7</v>
      </c>
      <c r="F660" s="4" t="s">
        <v>7</v>
      </c>
      <c r="G660" s="4" t="s">
        <v>7</v>
      </c>
      <c r="H660" s="4" t="s">
        <v>7</v>
      </c>
      <c r="I660" s="4" t="s">
        <v>7</v>
      </c>
      <c r="J660" s="4" t="s">
        <v>7</v>
      </c>
      <c r="K660" s="4" t="s">
        <v>7</v>
      </c>
      <c r="L660" s="4" t="s">
        <v>7</v>
      </c>
      <c r="M660" s="4" t="s">
        <v>7</v>
      </c>
      <c r="N660" s="4" t="s">
        <v>7</v>
      </c>
      <c r="O660" s="4" t="s">
        <v>7</v>
      </c>
      <c r="P660" s="4" t="s">
        <v>7</v>
      </c>
      <c r="Q660" s="4" t="s">
        <v>7</v>
      </c>
      <c r="R660" s="4" t="s">
        <v>7</v>
      </c>
      <c r="S660" s="4" t="s">
        <v>7</v>
      </c>
      <c r="T660" s="4" t="s">
        <v>7</v>
      </c>
    </row>
    <row r="661" spans="1:20">
      <c r="A661" t="n">
        <v>8003</v>
      </c>
      <c r="B661" s="43" t="n">
        <v>161</v>
      </c>
      <c r="C661" s="7" t="n">
        <v>0</v>
      </c>
      <c r="D661" s="7" t="n">
        <v>5626</v>
      </c>
      <c r="E661" s="7" t="n">
        <v>0</v>
      </c>
      <c r="F661" s="7" t="n">
        <v>0</v>
      </c>
      <c r="G661" s="7" t="n">
        <v>2</v>
      </c>
      <c r="H661" s="7" t="n">
        <v>0</v>
      </c>
      <c r="I661" s="7" t="n">
        <v>0</v>
      </c>
      <c r="J661" s="7" t="n">
        <v>0</v>
      </c>
      <c r="K661" s="7" t="n">
        <v>0</v>
      </c>
      <c r="L661" s="7" t="n">
        <v>0</v>
      </c>
      <c r="M661" s="7" t="n">
        <v>0</v>
      </c>
      <c r="N661" s="7" t="n">
        <v>0</v>
      </c>
      <c r="O661" s="7" t="n">
        <v>0</v>
      </c>
      <c r="P661" s="7" t="n">
        <v>0</v>
      </c>
      <c r="Q661" s="7" t="n">
        <v>0</v>
      </c>
      <c r="R661" s="7" t="n">
        <v>0</v>
      </c>
      <c r="S661" s="7" t="n">
        <v>0</v>
      </c>
      <c r="T661" s="7" t="n">
        <v>0</v>
      </c>
    </row>
    <row r="662" spans="1:20">
      <c r="A662" t="s">
        <v>4</v>
      </c>
      <c r="B662" s="4" t="s">
        <v>5</v>
      </c>
      <c r="C662" s="4" t="s">
        <v>7</v>
      </c>
      <c r="D662" s="4" t="s">
        <v>15</v>
      </c>
      <c r="E662" s="4" t="s">
        <v>15</v>
      </c>
      <c r="F662" s="4" t="s">
        <v>15</v>
      </c>
    </row>
    <row r="663" spans="1:20">
      <c r="A663" t="n">
        <v>8023</v>
      </c>
      <c r="B663" s="43" t="n">
        <v>161</v>
      </c>
      <c r="C663" s="7" t="n">
        <v>3</v>
      </c>
      <c r="D663" s="7" t="n">
        <v>1</v>
      </c>
      <c r="E663" s="7" t="n">
        <v>1.60000002384186</v>
      </c>
      <c r="F663" s="7" t="n">
        <v>0.0900000035762787</v>
      </c>
    </row>
    <row r="664" spans="1:20">
      <c r="A664" t="s">
        <v>4</v>
      </c>
      <c r="B664" s="4" t="s">
        <v>5</v>
      </c>
      <c r="C664" s="4" t="s">
        <v>7</v>
      </c>
      <c r="D664" s="4" t="s">
        <v>11</v>
      </c>
      <c r="E664" s="4" t="s">
        <v>7</v>
      </c>
      <c r="F664" s="4" t="s">
        <v>7</v>
      </c>
      <c r="G664" s="4" t="s">
        <v>7</v>
      </c>
      <c r="H664" s="4" t="s">
        <v>7</v>
      </c>
      <c r="I664" s="4" t="s">
        <v>7</v>
      </c>
      <c r="J664" s="4" t="s">
        <v>7</v>
      </c>
      <c r="K664" s="4" t="s">
        <v>7</v>
      </c>
      <c r="L664" s="4" t="s">
        <v>7</v>
      </c>
      <c r="M664" s="4" t="s">
        <v>7</v>
      </c>
      <c r="N664" s="4" t="s">
        <v>7</v>
      </c>
      <c r="O664" s="4" t="s">
        <v>7</v>
      </c>
      <c r="P664" s="4" t="s">
        <v>7</v>
      </c>
      <c r="Q664" s="4" t="s">
        <v>7</v>
      </c>
      <c r="R664" s="4" t="s">
        <v>7</v>
      </c>
      <c r="S664" s="4" t="s">
        <v>7</v>
      </c>
      <c r="T664" s="4" t="s">
        <v>7</v>
      </c>
    </row>
    <row r="665" spans="1:20">
      <c r="A665" t="n">
        <v>8037</v>
      </c>
      <c r="B665" s="43" t="n">
        <v>161</v>
      </c>
      <c r="C665" s="7" t="n">
        <v>0</v>
      </c>
      <c r="D665" s="7" t="n">
        <v>5633</v>
      </c>
      <c r="E665" s="7" t="n">
        <v>0</v>
      </c>
      <c r="F665" s="7" t="n">
        <v>100</v>
      </c>
      <c r="G665" s="7" t="n">
        <v>100</v>
      </c>
      <c r="H665" s="7" t="n">
        <v>100</v>
      </c>
      <c r="I665" s="7" t="n">
        <v>100</v>
      </c>
      <c r="J665" s="7" t="n">
        <v>100</v>
      </c>
      <c r="K665" s="7" t="n">
        <v>0</v>
      </c>
      <c r="L665" s="7" t="n">
        <v>0</v>
      </c>
      <c r="M665" s="7" t="n">
        <v>0</v>
      </c>
      <c r="N665" s="7" t="n">
        <v>0</v>
      </c>
      <c r="O665" s="7" t="n">
        <v>0</v>
      </c>
      <c r="P665" s="7" t="n">
        <v>0</v>
      </c>
      <c r="Q665" s="7" t="n">
        <v>0</v>
      </c>
      <c r="R665" s="7" t="n">
        <v>0</v>
      </c>
      <c r="S665" s="7" t="n">
        <v>0</v>
      </c>
      <c r="T665" s="7" t="n">
        <v>0</v>
      </c>
    </row>
    <row r="666" spans="1:20">
      <c r="A666" t="s">
        <v>4</v>
      </c>
      <c r="B666" s="4" t="s">
        <v>5</v>
      </c>
      <c r="C666" s="4" t="s">
        <v>7</v>
      </c>
      <c r="D666" s="4" t="s">
        <v>15</v>
      </c>
      <c r="E666" s="4" t="s">
        <v>15</v>
      </c>
      <c r="F666" s="4" t="s">
        <v>15</v>
      </c>
    </row>
    <row r="667" spans="1:20">
      <c r="A667" t="n">
        <v>8057</v>
      </c>
      <c r="B667" s="43" t="n">
        <v>161</v>
      </c>
      <c r="C667" s="7" t="n">
        <v>3</v>
      </c>
      <c r="D667" s="7" t="n">
        <v>1</v>
      </c>
      <c r="E667" s="7" t="n">
        <v>1.60000002384186</v>
      </c>
      <c r="F667" s="7" t="n">
        <v>0.0900000035762787</v>
      </c>
    </row>
    <row r="668" spans="1:20">
      <c r="A668" t="s">
        <v>4</v>
      </c>
      <c r="B668" s="4" t="s">
        <v>5</v>
      </c>
      <c r="C668" s="4" t="s">
        <v>7</v>
      </c>
      <c r="D668" s="4" t="s">
        <v>11</v>
      </c>
      <c r="E668" s="4" t="s">
        <v>7</v>
      </c>
      <c r="F668" s="4" t="s">
        <v>7</v>
      </c>
      <c r="G668" s="4" t="s">
        <v>7</v>
      </c>
      <c r="H668" s="4" t="s">
        <v>7</v>
      </c>
      <c r="I668" s="4" t="s">
        <v>7</v>
      </c>
      <c r="J668" s="4" t="s">
        <v>7</v>
      </c>
      <c r="K668" s="4" t="s">
        <v>7</v>
      </c>
      <c r="L668" s="4" t="s">
        <v>7</v>
      </c>
      <c r="M668" s="4" t="s">
        <v>7</v>
      </c>
      <c r="N668" s="4" t="s">
        <v>7</v>
      </c>
      <c r="O668" s="4" t="s">
        <v>7</v>
      </c>
      <c r="P668" s="4" t="s">
        <v>7</v>
      </c>
      <c r="Q668" s="4" t="s">
        <v>7</v>
      </c>
      <c r="R668" s="4" t="s">
        <v>7</v>
      </c>
      <c r="S668" s="4" t="s">
        <v>7</v>
      </c>
      <c r="T668" s="4" t="s">
        <v>7</v>
      </c>
    </row>
    <row r="669" spans="1:20">
      <c r="A669" t="n">
        <v>8071</v>
      </c>
      <c r="B669" s="43" t="n">
        <v>161</v>
      </c>
      <c r="C669" s="7" t="n">
        <v>0</v>
      </c>
      <c r="D669" s="7" t="n">
        <v>5634</v>
      </c>
      <c r="E669" s="7" t="n">
        <v>0</v>
      </c>
      <c r="F669" s="7" t="n">
        <v>100</v>
      </c>
      <c r="G669" s="7" t="n">
        <v>100</v>
      </c>
      <c r="H669" s="7" t="n">
        <v>100</v>
      </c>
      <c r="I669" s="7" t="n">
        <v>100</v>
      </c>
      <c r="J669" s="7" t="n">
        <v>100</v>
      </c>
      <c r="K669" s="7" t="n">
        <v>0</v>
      </c>
      <c r="L669" s="7" t="n">
        <v>0</v>
      </c>
      <c r="M669" s="7" t="n">
        <v>0</v>
      </c>
      <c r="N669" s="7" t="n">
        <v>0</v>
      </c>
      <c r="O669" s="7" t="n">
        <v>0</v>
      </c>
      <c r="P669" s="7" t="n">
        <v>0</v>
      </c>
      <c r="Q669" s="7" t="n">
        <v>0</v>
      </c>
      <c r="R669" s="7" t="n">
        <v>0</v>
      </c>
      <c r="S669" s="7" t="n">
        <v>0</v>
      </c>
      <c r="T669" s="7" t="n">
        <v>0</v>
      </c>
    </row>
    <row r="670" spans="1:20">
      <c r="A670" t="s">
        <v>4</v>
      </c>
      <c r="B670" s="4" t="s">
        <v>5</v>
      </c>
      <c r="C670" s="4" t="s">
        <v>7</v>
      </c>
      <c r="D670" s="4" t="s">
        <v>15</v>
      </c>
      <c r="E670" s="4" t="s">
        <v>15</v>
      </c>
      <c r="F670" s="4" t="s">
        <v>15</v>
      </c>
    </row>
    <row r="671" spans="1:20">
      <c r="A671" t="n">
        <v>8091</v>
      </c>
      <c r="B671" s="43" t="n">
        <v>161</v>
      </c>
      <c r="C671" s="7" t="n">
        <v>3</v>
      </c>
      <c r="D671" s="7" t="n">
        <v>1</v>
      </c>
      <c r="E671" s="7" t="n">
        <v>1.60000002384186</v>
      </c>
      <c r="F671" s="7" t="n">
        <v>0.0900000035762787</v>
      </c>
    </row>
    <row r="672" spans="1:20">
      <c r="A672" t="s">
        <v>4</v>
      </c>
      <c r="B672" s="4" t="s">
        <v>5</v>
      </c>
      <c r="C672" s="4" t="s">
        <v>7</v>
      </c>
      <c r="D672" s="4" t="s">
        <v>11</v>
      </c>
      <c r="E672" s="4" t="s">
        <v>7</v>
      </c>
      <c r="F672" s="4" t="s">
        <v>7</v>
      </c>
      <c r="G672" s="4" t="s">
        <v>7</v>
      </c>
      <c r="H672" s="4" t="s">
        <v>7</v>
      </c>
      <c r="I672" s="4" t="s">
        <v>7</v>
      </c>
      <c r="J672" s="4" t="s">
        <v>7</v>
      </c>
      <c r="K672" s="4" t="s">
        <v>7</v>
      </c>
      <c r="L672" s="4" t="s">
        <v>7</v>
      </c>
      <c r="M672" s="4" t="s">
        <v>7</v>
      </c>
      <c r="N672" s="4" t="s">
        <v>7</v>
      </c>
      <c r="O672" s="4" t="s">
        <v>7</v>
      </c>
      <c r="P672" s="4" t="s">
        <v>7</v>
      </c>
      <c r="Q672" s="4" t="s">
        <v>7</v>
      </c>
      <c r="R672" s="4" t="s">
        <v>7</v>
      </c>
      <c r="S672" s="4" t="s">
        <v>7</v>
      </c>
      <c r="T672" s="4" t="s">
        <v>7</v>
      </c>
    </row>
    <row r="673" spans="1:20">
      <c r="A673" t="n">
        <v>8105</v>
      </c>
      <c r="B673" s="43" t="n">
        <v>161</v>
      </c>
      <c r="C673" s="7" t="n">
        <v>0</v>
      </c>
      <c r="D673" s="7" t="n">
        <v>5635</v>
      </c>
      <c r="E673" s="7" t="n">
        <v>0</v>
      </c>
      <c r="F673" s="7" t="n">
        <v>100</v>
      </c>
      <c r="G673" s="7" t="n">
        <v>2</v>
      </c>
      <c r="H673" s="7" t="n">
        <v>0</v>
      </c>
      <c r="I673" s="7" t="n">
        <v>0</v>
      </c>
      <c r="J673" s="7" t="n">
        <v>0</v>
      </c>
      <c r="K673" s="7" t="n">
        <v>0</v>
      </c>
      <c r="L673" s="7" t="n">
        <v>0</v>
      </c>
      <c r="M673" s="7" t="n">
        <v>0</v>
      </c>
      <c r="N673" s="7" t="n">
        <v>0</v>
      </c>
      <c r="O673" s="7" t="n">
        <v>0</v>
      </c>
      <c r="P673" s="7" t="n">
        <v>0</v>
      </c>
      <c r="Q673" s="7" t="n">
        <v>0</v>
      </c>
      <c r="R673" s="7" t="n">
        <v>0</v>
      </c>
      <c r="S673" s="7" t="n">
        <v>0</v>
      </c>
      <c r="T673" s="7" t="n">
        <v>0</v>
      </c>
    </row>
    <row r="674" spans="1:20">
      <c r="A674" t="s">
        <v>4</v>
      </c>
      <c r="B674" s="4" t="s">
        <v>5</v>
      </c>
      <c r="C674" s="4" t="s">
        <v>7</v>
      </c>
      <c r="D674" s="4" t="s">
        <v>15</v>
      </c>
      <c r="E674" s="4" t="s">
        <v>15</v>
      </c>
      <c r="F674" s="4" t="s">
        <v>15</v>
      </c>
    </row>
    <row r="675" spans="1:20">
      <c r="A675" t="n">
        <v>8125</v>
      </c>
      <c r="B675" s="43" t="n">
        <v>161</v>
      </c>
      <c r="C675" s="7" t="n">
        <v>3</v>
      </c>
      <c r="D675" s="7" t="n">
        <v>1</v>
      </c>
      <c r="E675" s="7" t="n">
        <v>1.60000002384186</v>
      </c>
      <c r="F675" s="7" t="n">
        <v>0.0900000035762787</v>
      </c>
    </row>
    <row r="676" spans="1:20">
      <c r="A676" t="s">
        <v>4</v>
      </c>
      <c r="B676" s="4" t="s">
        <v>5</v>
      </c>
      <c r="C676" s="4" t="s">
        <v>7</v>
      </c>
      <c r="D676" s="4" t="s">
        <v>11</v>
      </c>
      <c r="E676" s="4" t="s">
        <v>7</v>
      </c>
      <c r="F676" s="4" t="s">
        <v>7</v>
      </c>
      <c r="G676" s="4" t="s">
        <v>7</v>
      </c>
      <c r="H676" s="4" t="s">
        <v>7</v>
      </c>
      <c r="I676" s="4" t="s">
        <v>7</v>
      </c>
      <c r="J676" s="4" t="s">
        <v>7</v>
      </c>
      <c r="K676" s="4" t="s">
        <v>7</v>
      </c>
      <c r="L676" s="4" t="s">
        <v>7</v>
      </c>
      <c r="M676" s="4" t="s">
        <v>7</v>
      </c>
      <c r="N676" s="4" t="s">
        <v>7</v>
      </c>
      <c r="O676" s="4" t="s">
        <v>7</v>
      </c>
      <c r="P676" s="4" t="s">
        <v>7</v>
      </c>
      <c r="Q676" s="4" t="s">
        <v>7</v>
      </c>
      <c r="R676" s="4" t="s">
        <v>7</v>
      </c>
      <c r="S676" s="4" t="s">
        <v>7</v>
      </c>
      <c r="T676" s="4" t="s">
        <v>7</v>
      </c>
    </row>
    <row r="677" spans="1:20">
      <c r="A677" t="n">
        <v>8139</v>
      </c>
      <c r="B677" s="43" t="n">
        <v>161</v>
      </c>
      <c r="C677" s="7" t="n">
        <v>0</v>
      </c>
      <c r="D677" s="7" t="n">
        <v>5636</v>
      </c>
      <c r="E677" s="7" t="n">
        <v>0</v>
      </c>
      <c r="F677" s="7" t="n">
        <v>100</v>
      </c>
      <c r="G677" s="7" t="n">
        <v>100</v>
      </c>
      <c r="H677" s="7" t="n">
        <v>0</v>
      </c>
      <c r="I677" s="7" t="n">
        <v>0</v>
      </c>
      <c r="J677" s="7" t="n">
        <v>0</v>
      </c>
      <c r="K677" s="7" t="n">
        <v>0</v>
      </c>
      <c r="L677" s="7" t="n">
        <v>0</v>
      </c>
      <c r="M677" s="7" t="n">
        <v>0</v>
      </c>
      <c r="N677" s="7" t="n">
        <v>0</v>
      </c>
      <c r="O677" s="7" t="n">
        <v>0</v>
      </c>
      <c r="P677" s="7" t="n">
        <v>0</v>
      </c>
      <c r="Q677" s="7" t="n">
        <v>0</v>
      </c>
      <c r="R677" s="7" t="n">
        <v>0</v>
      </c>
      <c r="S677" s="7" t="n">
        <v>0</v>
      </c>
      <c r="T677" s="7" t="n">
        <v>0</v>
      </c>
    </row>
    <row r="678" spans="1:20">
      <c r="A678" t="s">
        <v>4</v>
      </c>
      <c r="B678" s="4" t="s">
        <v>5</v>
      </c>
      <c r="C678" s="4" t="s">
        <v>7</v>
      </c>
      <c r="D678" s="4" t="s">
        <v>15</v>
      </c>
      <c r="E678" s="4" t="s">
        <v>15</v>
      </c>
      <c r="F678" s="4" t="s">
        <v>15</v>
      </c>
    </row>
    <row r="679" spans="1:20">
      <c r="A679" t="n">
        <v>8159</v>
      </c>
      <c r="B679" s="43" t="n">
        <v>161</v>
      </c>
      <c r="C679" s="7" t="n">
        <v>3</v>
      </c>
      <c r="D679" s="7" t="n">
        <v>1</v>
      </c>
      <c r="E679" s="7" t="n">
        <v>1.60000002384186</v>
      </c>
      <c r="F679" s="7" t="n">
        <v>0.0900000035762787</v>
      </c>
    </row>
    <row r="680" spans="1:20">
      <c r="A680" t="s">
        <v>4</v>
      </c>
      <c r="B680" s="4" t="s">
        <v>5</v>
      </c>
      <c r="C680" s="4" t="s">
        <v>7</v>
      </c>
      <c r="D680" s="4" t="s">
        <v>11</v>
      </c>
      <c r="E680" s="4" t="s">
        <v>7</v>
      </c>
      <c r="F680" s="4" t="s">
        <v>7</v>
      </c>
      <c r="G680" s="4" t="s">
        <v>7</v>
      </c>
      <c r="H680" s="4" t="s">
        <v>7</v>
      </c>
      <c r="I680" s="4" t="s">
        <v>7</v>
      </c>
      <c r="J680" s="4" t="s">
        <v>7</v>
      </c>
      <c r="K680" s="4" t="s">
        <v>7</v>
      </c>
      <c r="L680" s="4" t="s">
        <v>7</v>
      </c>
      <c r="M680" s="4" t="s">
        <v>7</v>
      </c>
      <c r="N680" s="4" t="s">
        <v>7</v>
      </c>
      <c r="O680" s="4" t="s">
        <v>7</v>
      </c>
      <c r="P680" s="4" t="s">
        <v>7</v>
      </c>
      <c r="Q680" s="4" t="s">
        <v>7</v>
      </c>
      <c r="R680" s="4" t="s">
        <v>7</v>
      </c>
      <c r="S680" s="4" t="s">
        <v>7</v>
      </c>
      <c r="T680" s="4" t="s">
        <v>7</v>
      </c>
    </row>
    <row r="681" spans="1:20">
      <c r="A681" t="n">
        <v>8173</v>
      </c>
      <c r="B681" s="43" t="n">
        <v>161</v>
      </c>
      <c r="C681" s="7" t="n">
        <v>0</v>
      </c>
      <c r="D681" s="7" t="n">
        <v>5692</v>
      </c>
      <c r="E681" s="7" t="n">
        <v>0</v>
      </c>
      <c r="F681" s="7" t="n">
        <v>100</v>
      </c>
      <c r="G681" s="7" t="n">
        <v>100</v>
      </c>
      <c r="H681" s="7" t="n">
        <v>0</v>
      </c>
      <c r="I681" s="7" t="n">
        <v>0</v>
      </c>
      <c r="J681" s="7" t="n">
        <v>0</v>
      </c>
      <c r="K681" s="7" t="n">
        <v>0</v>
      </c>
      <c r="L681" s="7" t="n">
        <v>0</v>
      </c>
      <c r="M681" s="7" t="n">
        <v>0</v>
      </c>
      <c r="N681" s="7" t="n">
        <v>0</v>
      </c>
      <c r="O681" s="7" t="n">
        <v>0</v>
      </c>
      <c r="P681" s="7" t="n">
        <v>0</v>
      </c>
      <c r="Q681" s="7" t="n">
        <v>0</v>
      </c>
      <c r="R681" s="7" t="n">
        <v>0</v>
      </c>
      <c r="S681" s="7" t="n">
        <v>0</v>
      </c>
      <c r="T681" s="7" t="n">
        <v>0</v>
      </c>
    </row>
    <row r="682" spans="1:20">
      <c r="A682" t="s">
        <v>4</v>
      </c>
      <c r="B682" s="4" t="s">
        <v>5</v>
      </c>
      <c r="C682" s="4" t="s">
        <v>7</v>
      </c>
      <c r="D682" s="4" t="s">
        <v>15</v>
      </c>
      <c r="E682" s="4" t="s">
        <v>15</v>
      </c>
      <c r="F682" s="4" t="s">
        <v>15</v>
      </c>
    </row>
    <row r="683" spans="1:20">
      <c r="A683" t="n">
        <v>8193</v>
      </c>
      <c r="B683" s="43" t="n">
        <v>161</v>
      </c>
      <c r="C683" s="7" t="n">
        <v>3</v>
      </c>
      <c r="D683" s="7" t="n">
        <v>1</v>
      </c>
      <c r="E683" s="7" t="n">
        <v>1.60000002384186</v>
      </c>
      <c r="F683" s="7" t="n">
        <v>0.0900000035762787</v>
      </c>
    </row>
    <row r="684" spans="1:20">
      <c r="A684" t="s">
        <v>4</v>
      </c>
      <c r="B684" s="4" t="s">
        <v>5</v>
      </c>
      <c r="C684" s="4" t="s">
        <v>7</v>
      </c>
      <c r="D684" s="4" t="s">
        <v>11</v>
      </c>
      <c r="E684" s="4" t="s">
        <v>7</v>
      </c>
      <c r="F684" s="4" t="s">
        <v>7</v>
      </c>
      <c r="G684" s="4" t="s">
        <v>7</v>
      </c>
      <c r="H684" s="4" t="s">
        <v>7</v>
      </c>
      <c r="I684" s="4" t="s">
        <v>7</v>
      </c>
      <c r="J684" s="4" t="s">
        <v>7</v>
      </c>
      <c r="K684" s="4" t="s">
        <v>7</v>
      </c>
      <c r="L684" s="4" t="s">
        <v>7</v>
      </c>
      <c r="M684" s="4" t="s">
        <v>7</v>
      </c>
      <c r="N684" s="4" t="s">
        <v>7</v>
      </c>
      <c r="O684" s="4" t="s">
        <v>7</v>
      </c>
      <c r="P684" s="4" t="s">
        <v>7</v>
      </c>
      <c r="Q684" s="4" t="s">
        <v>7</v>
      </c>
      <c r="R684" s="4" t="s">
        <v>7</v>
      </c>
      <c r="S684" s="4" t="s">
        <v>7</v>
      </c>
      <c r="T684" s="4" t="s">
        <v>7</v>
      </c>
    </row>
    <row r="685" spans="1:20">
      <c r="A685" t="n">
        <v>8207</v>
      </c>
      <c r="B685" s="43" t="n">
        <v>161</v>
      </c>
      <c r="C685" s="7" t="n">
        <v>0</v>
      </c>
      <c r="D685" s="7" t="n">
        <v>5637</v>
      </c>
      <c r="E685" s="7" t="n">
        <v>0</v>
      </c>
      <c r="F685" s="7" t="n">
        <v>1</v>
      </c>
      <c r="G685" s="7" t="n">
        <v>2</v>
      </c>
      <c r="H685" s="7" t="n">
        <v>100</v>
      </c>
      <c r="I685" s="7" t="n">
        <v>100</v>
      </c>
      <c r="J685" s="7" t="n">
        <v>100</v>
      </c>
      <c r="K685" s="7" t="n">
        <v>0</v>
      </c>
      <c r="L685" s="7" t="n">
        <v>0</v>
      </c>
      <c r="M685" s="7" t="n">
        <v>0</v>
      </c>
      <c r="N685" s="7" t="n">
        <v>0</v>
      </c>
      <c r="O685" s="7" t="n">
        <v>0</v>
      </c>
      <c r="P685" s="7" t="n">
        <v>0</v>
      </c>
      <c r="Q685" s="7" t="n">
        <v>0</v>
      </c>
      <c r="R685" s="7" t="n">
        <v>0</v>
      </c>
      <c r="S685" s="7" t="n">
        <v>0</v>
      </c>
      <c r="T685" s="7" t="n">
        <v>0</v>
      </c>
    </row>
    <row r="686" spans="1:20">
      <c r="A686" t="s">
        <v>4</v>
      </c>
      <c r="B686" s="4" t="s">
        <v>5</v>
      </c>
      <c r="C686" s="4" t="s">
        <v>7</v>
      </c>
      <c r="D686" s="4" t="s">
        <v>15</v>
      </c>
      <c r="E686" s="4" t="s">
        <v>15</v>
      </c>
      <c r="F686" s="4" t="s">
        <v>15</v>
      </c>
    </row>
    <row r="687" spans="1:20">
      <c r="A687" t="n">
        <v>8227</v>
      </c>
      <c r="B687" s="43" t="n">
        <v>161</v>
      </c>
      <c r="C687" s="7" t="n">
        <v>3</v>
      </c>
      <c r="D687" s="7" t="n">
        <v>1</v>
      </c>
      <c r="E687" s="7" t="n">
        <v>1.60000002384186</v>
      </c>
      <c r="F687" s="7" t="n">
        <v>0.0900000035762787</v>
      </c>
    </row>
    <row r="688" spans="1:20">
      <c r="A688" t="s">
        <v>4</v>
      </c>
      <c r="B688" s="4" t="s">
        <v>5</v>
      </c>
      <c r="C688" s="4" t="s">
        <v>7</v>
      </c>
      <c r="D688" s="4" t="s">
        <v>11</v>
      </c>
      <c r="E688" s="4" t="s">
        <v>7</v>
      </c>
      <c r="F688" s="4" t="s">
        <v>7</v>
      </c>
      <c r="G688" s="4" t="s">
        <v>7</v>
      </c>
      <c r="H688" s="4" t="s">
        <v>7</v>
      </c>
      <c r="I688" s="4" t="s">
        <v>7</v>
      </c>
      <c r="J688" s="4" t="s">
        <v>7</v>
      </c>
      <c r="K688" s="4" t="s">
        <v>7</v>
      </c>
      <c r="L688" s="4" t="s">
        <v>7</v>
      </c>
      <c r="M688" s="4" t="s">
        <v>7</v>
      </c>
      <c r="N688" s="4" t="s">
        <v>7</v>
      </c>
      <c r="O688" s="4" t="s">
        <v>7</v>
      </c>
      <c r="P688" s="4" t="s">
        <v>7</v>
      </c>
      <c r="Q688" s="4" t="s">
        <v>7</v>
      </c>
      <c r="R688" s="4" t="s">
        <v>7</v>
      </c>
      <c r="S688" s="4" t="s">
        <v>7</v>
      </c>
      <c r="T688" s="4" t="s">
        <v>7</v>
      </c>
    </row>
    <row r="689" spans="1:20">
      <c r="A689" t="n">
        <v>8241</v>
      </c>
      <c r="B689" s="43" t="n">
        <v>161</v>
      </c>
      <c r="C689" s="7" t="n">
        <v>0</v>
      </c>
      <c r="D689" s="7" t="n">
        <v>5638</v>
      </c>
      <c r="E689" s="7" t="n">
        <v>0</v>
      </c>
      <c r="F689" s="7" t="n">
        <v>100</v>
      </c>
      <c r="G689" s="7" t="n">
        <v>100</v>
      </c>
      <c r="H689" s="7" t="n">
        <v>100</v>
      </c>
      <c r="I689" s="7" t="n">
        <v>100</v>
      </c>
      <c r="J689" s="7" t="n">
        <v>100</v>
      </c>
      <c r="K689" s="7" t="n">
        <v>0</v>
      </c>
      <c r="L689" s="7" t="n">
        <v>0</v>
      </c>
      <c r="M689" s="7" t="n">
        <v>0</v>
      </c>
      <c r="N689" s="7" t="n">
        <v>0</v>
      </c>
      <c r="O689" s="7" t="n">
        <v>0</v>
      </c>
      <c r="P689" s="7" t="n">
        <v>0</v>
      </c>
      <c r="Q689" s="7" t="n">
        <v>0</v>
      </c>
      <c r="R689" s="7" t="n">
        <v>0</v>
      </c>
      <c r="S689" s="7" t="n">
        <v>0</v>
      </c>
      <c r="T689" s="7" t="n">
        <v>0</v>
      </c>
    </row>
    <row r="690" spans="1:20">
      <c r="A690" t="s">
        <v>4</v>
      </c>
      <c r="B690" s="4" t="s">
        <v>5</v>
      </c>
      <c r="C690" s="4" t="s">
        <v>7</v>
      </c>
      <c r="D690" s="4" t="s">
        <v>15</v>
      </c>
      <c r="E690" s="4" t="s">
        <v>15</v>
      </c>
      <c r="F690" s="4" t="s">
        <v>15</v>
      </c>
    </row>
    <row r="691" spans="1:20">
      <c r="A691" t="n">
        <v>8261</v>
      </c>
      <c r="B691" s="43" t="n">
        <v>161</v>
      </c>
      <c r="C691" s="7" t="n">
        <v>3</v>
      </c>
      <c r="D691" s="7" t="n">
        <v>1</v>
      </c>
      <c r="E691" s="7" t="n">
        <v>1.60000002384186</v>
      </c>
      <c r="F691" s="7" t="n">
        <v>0.0900000035762787</v>
      </c>
    </row>
    <row r="692" spans="1:20">
      <c r="A692" t="s">
        <v>4</v>
      </c>
      <c r="B692" s="4" t="s">
        <v>5</v>
      </c>
      <c r="C692" s="4" t="s">
        <v>7</v>
      </c>
      <c r="D692" s="4" t="s">
        <v>11</v>
      </c>
      <c r="E692" s="4" t="s">
        <v>7</v>
      </c>
      <c r="F692" s="4" t="s">
        <v>7</v>
      </c>
      <c r="G692" s="4" t="s">
        <v>7</v>
      </c>
      <c r="H692" s="4" t="s">
        <v>7</v>
      </c>
      <c r="I692" s="4" t="s">
        <v>7</v>
      </c>
      <c r="J692" s="4" t="s">
        <v>7</v>
      </c>
      <c r="K692" s="4" t="s">
        <v>7</v>
      </c>
      <c r="L692" s="4" t="s">
        <v>7</v>
      </c>
      <c r="M692" s="4" t="s">
        <v>7</v>
      </c>
      <c r="N692" s="4" t="s">
        <v>7</v>
      </c>
      <c r="O692" s="4" t="s">
        <v>7</v>
      </c>
      <c r="P692" s="4" t="s">
        <v>7</v>
      </c>
      <c r="Q692" s="4" t="s">
        <v>7</v>
      </c>
      <c r="R692" s="4" t="s">
        <v>7</v>
      </c>
      <c r="S692" s="4" t="s">
        <v>7</v>
      </c>
      <c r="T692" s="4" t="s">
        <v>7</v>
      </c>
    </row>
    <row r="693" spans="1:20">
      <c r="A693" t="n">
        <v>8275</v>
      </c>
      <c r="B693" s="43" t="n">
        <v>161</v>
      </c>
      <c r="C693" s="7" t="n">
        <v>0</v>
      </c>
      <c r="D693" s="7" t="n">
        <v>5639</v>
      </c>
      <c r="E693" s="7" t="n">
        <v>0</v>
      </c>
      <c r="F693" s="7" t="n">
        <v>100</v>
      </c>
      <c r="G693" s="7" t="n">
        <v>100</v>
      </c>
      <c r="H693" s="7" t="n">
        <v>100</v>
      </c>
      <c r="I693" s="7" t="n">
        <v>100</v>
      </c>
      <c r="J693" s="7" t="n">
        <v>100</v>
      </c>
      <c r="K693" s="7" t="n">
        <v>0</v>
      </c>
      <c r="L693" s="7" t="n">
        <v>0</v>
      </c>
      <c r="M693" s="7" t="n">
        <v>0</v>
      </c>
      <c r="N693" s="7" t="n">
        <v>0</v>
      </c>
      <c r="O693" s="7" t="n">
        <v>0</v>
      </c>
      <c r="P693" s="7" t="n">
        <v>0</v>
      </c>
      <c r="Q693" s="7" t="n">
        <v>0</v>
      </c>
      <c r="R693" s="7" t="n">
        <v>0</v>
      </c>
      <c r="S693" s="7" t="n">
        <v>0</v>
      </c>
      <c r="T693" s="7" t="n">
        <v>0</v>
      </c>
    </row>
    <row r="694" spans="1:20">
      <c r="A694" t="s">
        <v>4</v>
      </c>
      <c r="B694" s="4" t="s">
        <v>5</v>
      </c>
      <c r="C694" s="4" t="s">
        <v>7</v>
      </c>
      <c r="D694" s="4" t="s">
        <v>15</v>
      </c>
      <c r="E694" s="4" t="s">
        <v>15</v>
      </c>
      <c r="F694" s="4" t="s">
        <v>15</v>
      </c>
    </row>
    <row r="695" spans="1:20">
      <c r="A695" t="n">
        <v>8295</v>
      </c>
      <c r="B695" s="43" t="n">
        <v>161</v>
      </c>
      <c r="C695" s="7" t="n">
        <v>3</v>
      </c>
      <c r="D695" s="7" t="n">
        <v>1</v>
      </c>
      <c r="E695" s="7" t="n">
        <v>1.60000002384186</v>
      </c>
      <c r="F695" s="7" t="n">
        <v>0.0900000035762787</v>
      </c>
    </row>
    <row r="696" spans="1:20">
      <c r="A696" t="s">
        <v>4</v>
      </c>
      <c r="B696" s="4" t="s">
        <v>5</v>
      </c>
      <c r="C696" s="4" t="s">
        <v>7</v>
      </c>
      <c r="D696" s="4" t="s">
        <v>11</v>
      </c>
      <c r="E696" s="4" t="s">
        <v>7</v>
      </c>
      <c r="F696" s="4" t="s">
        <v>7</v>
      </c>
      <c r="G696" s="4" t="s">
        <v>7</v>
      </c>
      <c r="H696" s="4" t="s">
        <v>7</v>
      </c>
      <c r="I696" s="4" t="s">
        <v>7</v>
      </c>
      <c r="J696" s="4" t="s">
        <v>7</v>
      </c>
      <c r="K696" s="4" t="s">
        <v>7</v>
      </c>
      <c r="L696" s="4" t="s">
        <v>7</v>
      </c>
      <c r="M696" s="4" t="s">
        <v>7</v>
      </c>
      <c r="N696" s="4" t="s">
        <v>7</v>
      </c>
      <c r="O696" s="4" t="s">
        <v>7</v>
      </c>
      <c r="P696" s="4" t="s">
        <v>7</v>
      </c>
      <c r="Q696" s="4" t="s">
        <v>7</v>
      </c>
      <c r="R696" s="4" t="s">
        <v>7</v>
      </c>
      <c r="S696" s="4" t="s">
        <v>7</v>
      </c>
      <c r="T696" s="4" t="s">
        <v>7</v>
      </c>
    </row>
    <row r="697" spans="1:20">
      <c r="A697" t="n">
        <v>8309</v>
      </c>
      <c r="B697" s="43" t="n">
        <v>161</v>
      </c>
      <c r="C697" s="7" t="n">
        <v>0</v>
      </c>
      <c r="D697" s="7" t="n">
        <v>5640</v>
      </c>
      <c r="E697" s="7" t="n">
        <v>0</v>
      </c>
      <c r="F697" s="7" t="n">
        <v>100</v>
      </c>
      <c r="G697" s="7" t="n">
        <v>100</v>
      </c>
      <c r="H697" s="7" t="n">
        <v>100</v>
      </c>
      <c r="I697" s="7" t="n">
        <v>100</v>
      </c>
      <c r="J697" s="7" t="n">
        <v>100</v>
      </c>
      <c r="K697" s="7" t="n">
        <v>0</v>
      </c>
      <c r="L697" s="7" t="n">
        <v>0</v>
      </c>
      <c r="M697" s="7" t="n">
        <v>0</v>
      </c>
      <c r="N697" s="7" t="n">
        <v>0</v>
      </c>
      <c r="O697" s="7" t="n">
        <v>0</v>
      </c>
      <c r="P697" s="7" t="n">
        <v>0</v>
      </c>
      <c r="Q697" s="7" t="n">
        <v>0</v>
      </c>
      <c r="R697" s="7" t="n">
        <v>0</v>
      </c>
      <c r="S697" s="7" t="n">
        <v>0</v>
      </c>
      <c r="T697" s="7" t="n">
        <v>0</v>
      </c>
    </row>
    <row r="698" spans="1:20">
      <c r="A698" t="s">
        <v>4</v>
      </c>
      <c r="B698" s="4" t="s">
        <v>5</v>
      </c>
      <c r="C698" s="4" t="s">
        <v>7</v>
      </c>
      <c r="D698" s="4" t="s">
        <v>15</v>
      </c>
      <c r="E698" s="4" t="s">
        <v>15</v>
      </c>
      <c r="F698" s="4" t="s">
        <v>15</v>
      </c>
    </row>
    <row r="699" spans="1:20">
      <c r="A699" t="n">
        <v>8329</v>
      </c>
      <c r="B699" s="43" t="n">
        <v>161</v>
      </c>
      <c r="C699" s="7" t="n">
        <v>3</v>
      </c>
      <c r="D699" s="7" t="n">
        <v>1</v>
      </c>
      <c r="E699" s="7" t="n">
        <v>1.60000002384186</v>
      </c>
      <c r="F699" s="7" t="n">
        <v>0.0900000035762787</v>
      </c>
    </row>
    <row r="700" spans="1:20">
      <c r="A700" t="s">
        <v>4</v>
      </c>
      <c r="B700" s="4" t="s">
        <v>5</v>
      </c>
      <c r="C700" s="4" t="s">
        <v>7</v>
      </c>
      <c r="D700" s="4" t="s">
        <v>11</v>
      </c>
      <c r="E700" s="4" t="s">
        <v>7</v>
      </c>
      <c r="F700" s="4" t="s">
        <v>7</v>
      </c>
      <c r="G700" s="4" t="s">
        <v>7</v>
      </c>
      <c r="H700" s="4" t="s">
        <v>7</v>
      </c>
      <c r="I700" s="4" t="s">
        <v>7</v>
      </c>
      <c r="J700" s="4" t="s">
        <v>7</v>
      </c>
      <c r="K700" s="4" t="s">
        <v>7</v>
      </c>
      <c r="L700" s="4" t="s">
        <v>7</v>
      </c>
      <c r="M700" s="4" t="s">
        <v>7</v>
      </c>
      <c r="N700" s="4" t="s">
        <v>7</v>
      </c>
      <c r="O700" s="4" t="s">
        <v>7</v>
      </c>
      <c r="P700" s="4" t="s">
        <v>7</v>
      </c>
      <c r="Q700" s="4" t="s">
        <v>7</v>
      </c>
      <c r="R700" s="4" t="s">
        <v>7</v>
      </c>
      <c r="S700" s="4" t="s">
        <v>7</v>
      </c>
      <c r="T700" s="4" t="s">
        <v>7</v>
      </c>
    </row>
    <row r="701" spans="1:20">
      <c r="A701" t="n">
        <v>8343</v>
      </c>
      <c r="B701" s="43" t="n">
        <v>161</v>
      </c>
      <c r="C701" s="7" t="n">
        <v>0</v>
      </c>
      <c r="D701" s="7" t="n">
        <v>5641</v>
      </c>
      <c r="E701" s="7" t="n">
        <v>0</v>
      </c>
      <c r="F701" s="7" t="n">
        <v>1</v>
      </c>
      <c r="G701" s="7" t="n">
        <v>100</v>
      </c>
      <c r="H701" s="7" t="n">
        <v>100</v>
      </c>
      <c r="I701" s="7" t="n">
        <v>100</v>
      </c>
      <c r="J701" s="7" t="n">
        <v>100</v>
      </c>
      <c r="K701" s="7" t="n">
        <v>0</v>
      </c>
      <c r="L701" s="7" t="n">
        <v>0</v>
      </c>
      <c r="M701" s="7" t="n">
        <v>0</v>
      </c>
      <c r="N701" s="7" t="n">
        <v>0</v>
      </c>
      <c r="O701" s="7" t="n">
        <v>0</v>
      </c>
      <c r="P701" s="7" t="n">
        <v>0</v>
      </c>
      <c r="Q701" s="7" t="n">
        <v>0</v>
      </c>
      <c r="R701" s="7" t="n">
        <v>0</v>
      </c>
      <c r="S701" s="7" t="n">
        <v>0</v>
      </c>
      <c r="T701" s="7" t="n">
        <v>0</v>
      </c>
    </row>
    <row r="702" spans="1:20">
      <c r="A702" t="s">
        <v>4</v>
      </c>
      <c r="B702" s="4" t="s">
        <v>5</v>
      </c>
      <c r="C702" s="4" t="s">
        <v>7</v>
      </c>
      <c r="D702" s="4" t="s">
        <v>15</v>
      </c>
      <c r="E702" s="4" t="s">
        <v>15</v>
      </c>
      <c r="F702" s="4" t="s">
        <v>15</v>
      </c>
    </row>
    <row r="703" spans="1:20">
      <c r="A703" t="n">
        <v>8363</v>
      </c>
      <c r="B703" s="43" t="n">
        <v>161</v>
      </c>
      <c r="C703" s="7" t="n">
        <v>3</v>
      </c>
      <c r="D703" s="7" t="n">
        <v>1</v>
      </c>
      <c r="E703" s="7" t="n">
        <v>1.60000002384186</v>
      </c>
      <c r="F703" s="7" t="n">
        <v>0.0299999993294477</v>
      </c>
    </row>
    <row r="704" spans="1:20">
      <c r="A704" t="s">
        <v>4</v>
      </c>
      <c r="B704" s="4" t="s">
        <v>5</v>
      </c>
      <c r="C704" s="4" t="s">
        <v>7</v>
      </c>
      <c r="D704" s="4" t="s">
        <v>11</v>
      </c>
      <c r="E704" s="4" t="s">
        <v>7</v>
      </c>
      <c r="F704" s="4" t="s">
        <v>7</v>
      </c>
      <c r="G704" s="4" t="s">
        <v>7</v>
      </c>
      <c r="H704" s="4" t="s">
        <v>7</v>
      </c>
      <c r="I704" s="4" t="s">
        <v>7</v>
      </c>
      <c r="J704" s="4" t="s">
        <v>7</v>
      </c>
      <c r="K704" s="4" t="s">
        <v>7</v>
      </c>
      <c r="L704" s="4" t="s">
        <v>7</v>
      </c>
      <c r="M704" s="4" t="s">
        <v>7</v>
      </c>
      <c r="N704" s="4" t="s">
        <v>7</v>
      </c>
      <c r="O704" s="4" t="s">
        <v>7</v>
      </c>
      <c r="P704" s="4" t="s">
        <v>7</v>
      </c>
      <c r="Q704" s="4" t="s">
        <v>7</v>
      </c>
      <c r="R704" s="4" t="s">
        <v>7</v>
      </c>
      <c r="S704" s="4" t="s">
        <v>7</v>
      </c>
      <c r="T704" s="4" t="s">
        <v>7</v>
      </c>
    </row>
    <row r="705" spans="1:20">
      <c r="A705" t="n">
        <v>8377</v>
      </c>
      <c r="B705" s="43" t="n">
        <v>161</v>
      </c>
      <c r="C705" s="7" t="n">
        <v>0</v>
      </c>
      <c r="D705" s="7" t="n">
        <v>5642</v>
      </c>
      <c r="E705" s="7" t="n">
        <v>0</v>
      </c>
      <c r="F705" s="7" t="n">
        <v>100</v>
      </c>
      <c r="G705" s="7" t="n">
        <v>100</v>
      </c>
      <c r="H705" s="7" t="n">
        <v>100</v>
      </c>
      <c r="I705" s="7" t="n">
        <v>100</v>
      </c>
      <c r="J705" s="7" t="n">
        <v>100</v>
      </c>
      <c r="K705" s="7" t="n">
        <v>0</v>
      </c>
      <c r="L705" s="7" t="n">
        <v>0</v>
      </c>
      <c r="M705" s="7" t="n">
        <v>0</v>
      </c>
      <c r="N705" s="7" t="n">
        <v>0</v>
      </c>
      <c r="O705" s="7" t="n">
        <v>0</v>
      </c>
      <c r="P705" s="7" t="n">
        <v>0</v>
      </c>
      <c r="Q705" s="7" t="n">
        <v>0</v>
      </c>
      <c r="R705" s="7" t="n">
        <v>0</v>
      </c>
      <c r="S705" s="7" t="n">
        <v>0</v>
      </c>
      <c r="T705" s="7" t="n">
        <v>0</v>
      </c>
    </row>
    <row r="706" spans="1:20">
      <c r="A706" t="s">
        <v>4</v>
      </c>
      <c r="B706" s="4" t="s">
        <v>5</v>
      </c>
      <c r="C706" s="4" t="s">
        <v>7</v>
      </c>
      <c r="D706" s="4" t="s">
        <v>15</v>
      </c>
      <c r="E706" s="4" t="s">
        <v>15</v>
      </c>
      <c r="F706" s="4" t="s">
        <v>15</v>
      </c>
    </row>
    <row r="707" spans="1:20">
      <c r="A707" t="n">
        <v>8397</v>
      </c>
      <c r="B707" s="43" t="n">
        <v>161</v>
      </c>
      <c r="C707" s="7" t="n">
        <v>3</v>
      </c>
      <c r="D707" s="7" t="n">
        <v>1</v>
      </c>
      <c r="E707" s="7" t="n">
        <v>1.60000002384186</v>
      </c>
      <c r="F707" s="7" t="n">
        <v>0.0900000035762787</v>
      </c>
    </row>
    <row r="708" spans="1:20">
      <c r="A708" t="s">
        <v>4</v>
      </c>
      <c r="B708" s="4" t="s">
        <v>5</v>
      </c>
      <c r="C708" s="4" t="s">
        <v>7</v>
      </c>
      <c r="D708" s="4" t="s">
        <v>11</v>
      </c>
      <c r="E708" s="4" t="s">
        <v>7</v>
      </c>
      <c r="F708" s="4" t="s">
        <v>7</v>
      </c>
      <c r="G708" s="4" t="s">
        <v>7</v>
      </c>
      <c r="H708" s="4" t="s">
        <v>7</v>
      </c>
      <c r="I708" s="4" t="s">
        <v>7</v>
      </c>
      <c r="J708" s="4" t="s">
        <v>7</v>
      </c>
      <c r="K708" s="4" t="s">
        <v>7</v>
      </c>
      <c r="L708" s="4" t="s">
        <v>7</v>
      </c>
      <c r="M708" s="4" t="s">
        <v>7</v>
      </c>
      <c r="N708" s="4" t="s">
        <v>7</v>
      </c>
      <c r="O708" s="4" t="s">
        <v>7</v>
      </c>
      <c r="P708" s="4" t="s">
        <v>7</v>
      </c>
      <c r="Q708" s="4" t="s">
        <v>7</v>
      </c>
      <c r="R708" s="4" t="s">
        <v>7</v>
      </c>
      <c r="S708" s="4" t="s">
        <v>7</v>
      </c>
      <c r="T708" s="4" t="s">
        <v>7</v>
      </c>
    </row>
    <row r="709" spans="1:20">
      <c r="A709" t="n">
        <v>8411</v>
      </c>
      <c r="B709" s="43" t="n">
        <v>161</v>
      </c>
      <c r="C709" s="7" t="n">
        <v>0</v>
      </c>
      <c r="D709" s="7" t="n">
        <v>5655</v>
      </c>
      <c r="E709" s="7" t="n">
        <v>0</v>
      </c>
      <c r="F709" s="7" t="n">
        <v>0</v>
      </c>
      <c r="G709" s="7" t="n">
        <v>0</v>
      </c>
      <c r="H709" s="7" t="n">
        <v>0</v>
      </c>
      <c r="I709" s="7" t="n">
        <v>5</v>
      </c>
      <c r="J709" s="7" t="n">
        <v>6</v>
      </c>
      <c r="K709" s="7" t="n">
        <v>0</v>
      </c>
      <c r="L709" s="7" t="n">
        <v>0</v>
      </c>
      <c r="M709" s="7" t="n">
        <v>0</v>
      </c>
      <c r="N709" s="7" t="n">
        <v>0</v>
      </c>
      <c r="O709" s="7" t="n">
        <v>0</v>
      </c>
      <c r="P709" s="7" t="n">
        <v>0</v>
      </c>
      <c r="Q709" s="7" t="n">
        <v>0</v>
      </c>
      <c r="R709" s="7" t="n">
        <v>0</v>
      </c>
      <c r="S709" s="7" t="n">
        <v>0</v>
      </c>
      <c r="T709" s="7" t="n">
        <v>0</v>
      </c>
    </row>
    <row r="710" spans="1:20">
      <c r="A710" t="s">
        <v>4</v>
      </c>
      <c r="B710" s="4" t="s">
        <v>5</v>
      </c>
      <c r="C710" s="4" t="s">
        <v>7</v>
      </c>
      <c r="D710" s="4" t="s">
        <v>15</v>
      </c>
      <c r="E710" s="4" t="s">
        <v>15</v>
      </c>
      <c r="F710" s="4" t="s">
        <v>15</v>
      </c>
    </row>
    <row r="711" spans="1:20">
      <c r="A711" t="n">
        <v>8431</v>
      </c>
      <c r="B711" s="43" t="n">
        <v>161</v>
      </c>
      <c r="C711" s="7" t="n">
        <v>3</v>
      </c>
      <c r="D711" s="7" t="n">
        <v>1</v>
      </c>
      <c r="E711" s="7" t="n">
        <v>1.60000002384186</v>
      </c>
      <c r="F711" s="7" t="n">
        <v>0.0900000035762787</v>
      </c>
    </row>
    <row r="712" spans="1:20">
      <c r="A712" t="s">
        <v>4</v>
      </c>
      <c r="B712" s="4" t="s">
        <v>5</v>
      </c>
      <c r="C712" s="4" t="s">
        <v>7</v>
      </c>
      <c r="D712" s="4" t="s">
        <v>11</v>
      </c>
      <c r="E712" s="4" t="s">
        <v>7</v>
      </c>
      <c r="F712" s="4" t="s">
        <v>7</v>
      </c>
      <c r="G712" s="4" t="s">
        <v>7</v>
      </c>
      <c r="H712" s="4" t="s">
        <v>7</v>
      </c>
      <c r="I712" s="4" t="s">
        <v>7</v>
      </c>
      <c r="J712" s="4" t="s">
        <v>7</v>
      </c>
      <c r="K712" s="4" t="s">
        <v>7</v>
      </c>
      <c r="L712" s="4" t="s">
        <v>7</v>
      </c>
      <c r="M712" s="4" t="s">
        <v>7</v>
      </c>
      <c r="N712" s="4" t="s">
        <v>7</v>
      </c>
      <c r="O712" s="4" t="s">
        <v>7</v>
      </c>
      <c r="P712" s="4" t="s">
        <v>7</v>
      </c>
      <c r="Q712" s="4" t="s">
        <v>7</v>
      </c>
      <c r="R712" s="4" t="s">
        <v>7</v>
      </c>
      <c r="S712" s="4" t="s">
        <v>7</v>
      </c>
      <c r="T712" s="4" t="s">
        <v>7</v>
      </c>
    </row>
    <row r="713" spans="1:20">
      <c r="A713" t="n">
        <v>8445</v>
      </c>
      <c r="B713" s="43" t="n">
        <v>161</v>
      </c>
      <c r="C713" s="7" t="n">
        <v>0</v>
      </c>
      <c r="D713" s="7" t="n">
        <v>5660</v>
      </c>
      <c r="E713" s="7" t="n">
        <v>0</v>
      </c>
      <c r="F713" s="7" t="n">
        <v>0</v>
      </c>
      <c r="G713" s="7" t="n">
        <v>0</v>
      </c>
      <c r="H713" s="7" t="n">
        <v>100</v>
      </c>
      <c r="I713" s="7" t="n">
        <v>100</v>
      </c>
      <c r="J713" s="7" t="n">
        <v>100</v>
      </c>
      <c r="K713" s="7" t="n">
        <v>0</v>
      </c>
      <c r="L713" s="7" t="n">
        <v>0</v>
      </c>
      <c r="M713" s="7" t="n">
        <v>0</v>
      </c>
      <c r="N713" s="7" t="n">
        <v>0</v>
      </c>
      <c r="O713" s="7" t="n">
        <v>0</v>
      </c>
      <c r="P713" s="7" t="n">
        <v>0</v>
      </c>
      <c r="Q713" s="7" t="n">
        <v>0</v>
      </c>
      <c r="R713" s="7" t="n">
        <v>0</v>
      </c>
      <c r="S713" s="7" t="n">
        <v>0</v>
      </c>
      <c r="T713" s="7" t="n">
        <v>0</v>
      </c>
    </row>
    <row r="714" spans="1:20">
      <c r="A714" t="s">
        <v>4</v>
      </c>
      <c r="B714" s="4" t="s">
        <v>5</v>
      </c>
      <c r="C714" s="4" t="s">
        <v>7</v>
      </c>
      <c r="D714" s="4" t="s">
        <v>15</v>
      </c>
      <c r="E714" s="4" t="s">
        <v>15</v>
      </c>
      <c r="F714" s="4" t="s">
        <v>15</v>
      </c>
    </row>
    <row r="715" spans="1:20">
      <c r="A715" t="n">
        <v>8465</v>
      </c>
      <c r="B715" s="43" t="n">
        <v>161</v>
      </c>
      <c r="C715" s="7" t="n">
        <v>3</v>
      </c>
      <c r="D715" s="7" t="n">
        <v>1</v>
      </c>
      <c r="E715" s="7" t="n">
        <v>1.60000002384186</v>
      </c>
      <c r="F715" s="7" t="n">
        <v>0.0900000035762787</v>
      </c>
    </row>
    <row r="716" spans="1:20">
      <c r="A716" t="s">
        <v>4</v>
      </c>
      <c r="B716" s="4" t="s">
        <v>5</v>
      </c>
      <c r="C716" s="4" t="s">
        <v>7</v>
      </c>
      <c r="D716" s="4" t="s">
        <v>11</v>
      </c>
      <c r="E716" s="4" t="s">
        <v>7</v>
      </c>
      <c r="F716" s="4" t="s">
        <v>7</v>
      </c>
      <c r="G716" s="4" t="s">
        <v>7</v>
      </c>
      <c r="H716" s="4" t="s">
        <v>7</v>
      </c>
      <c r="I716" s="4" t="s">
        <v>7</v>
      </c>
      <c r="J716" s="4" t="s">
        <v>7</v>
      </c>
      <c r="K716" s="4" t="s">
        <v>7</v>
      </c>
      <c r="L716" s="4" t="s">
        <v>7</v>
      </c>
      <c r="M716" s="4" t="s">
        <v>7</v>
      </c>
      <c r="N716" s="4" t="s">
        <v>7</v>
      </c>
      <c r="O716" s="4" t="s">
        <v>7</v>
      </c>
      <c r="P716" s="4" t="s">
        <v>7</v>
      </c>
      <c r="Q716" s="4" t="s">
        <v>7</v>
      </c>
      <c r="R716" s="4" t="s">
        <v>7</v>
      </c>
      <c r="S716" s="4" t="s">
        <v>7</v>
      </c>
      <c r="T716" s="4" t="s">
        <v>7</v>
      </c>
    </row>
    <row r="717" spans="1:20">
      <c r="A717" t="n">
        <v>8479</v>
      </c>
      <c r="B717" s="43" t="n">
        <v>161</v>
      </c>
      <c r="C717" s="7" t="n">
        <v>0</v>
      </c>
      <c r="D717" s="7" t="n">
        <v>5666</v>
      </c>
      <c r="E717" s="7" t="n">
        <v>0</v>
      </c>
      <c r="F717" s="7" t="n">
        <v>0</v>
      </c>
      <c r="G717" s="7" t="n">
        <v>0</v>
      </c>
      <c r="H717" s="7" t="n">
        <v>0</v>
      </c>
      <c r="I717" s="7" t="n">
        <v>5</v>
      </c>
      <c r="J717" s="7" t="n">
        <v>6</v>
      </c>
      <c r="K717" s="7" t="n">
        <v>0</v>
      </c>
      <c r="L717" s="7" t="n">
        <v>0</v>
      </c>
      <c r="M717" s="7" t="n">
        <v>0</v>
      </c>
      <c r="N717" s="7" t="n">
        <v>0</v>
      </c>
      <c r="O717" s="7" t="n">
        <v>0</v>
      </c>
      <c r="P717" s="7" t="n">
        <v>0</v>
      </c>
      <c r="Q717" s="7" t="n">
        <v>0</v>
      </c>
      <c r="R717" s="7" t="n">
        <v>0</v>
      </c>
      <c r="S717" s="7" t="n">
        <v>0</v>
      </c>
      <c r="T717" s="7" t="n">
        <v>0</v>
      </c>
    </row>
    <row r="718" spans="1:20">
      <c r="A718" t="s">
        <v>4</v>
      </c>
      <c r="B718" s="4" t="s">
        <v>5</v>
      </c>
      <c r="C718" s="4" t="s">
        <v>7</v>
      </c>
      <c r="D718" s="4" t="s">
        <v>15</v>
      </c>
      <c r="E718" s="4" t="s">
        <v>15</v>
      </c>
      <c r="F718" s="4" t="s">
        <v>15</v>
      </c>
    </row>
    <row r="719" spans="1:20">
      <c r="A719" t="n">
        <v>8499</v>
      </c>
      <c r="B719" s="43" t="n">
        <v>161</v>
      </c>
      <c r="C719" s="7" t="n">
        <v>3</v>
      </c>
      <c r="D719" s="7" t="n">
        <v>1</v>
      </c>
      <c r="E719" s="7" t="n">
        <v>1.60000002384186</v>
      </c>
      <c r="F719" s="7" t="n">
        <v>0.0900000035762787</v>
      </c>
    </row>
    <row r="720" spans="1:20">
      <c r="A720" t="s">
        <v>4</v>
      </c>
      <c r="B720" s="4" t="s">
        <v>5</v>
      </c>
      <c r="C720" s="4" t="s">
        <v>7</v>
      </c>
      <c r="D720" s="4" t="s">
        <v>11</v>
      </c>
      <c r="E720" s="4" t="s">
        <v>7</v>
      </c>
      <c r="F720" s="4" t="s">
        <v>7</v>
      </c>
      <c r="G720" s="4" t="s">
        <v>7</v>
      </c>
      <c r="H720" s="4" t="s">
        <v>7</v>
      </c>
      <c r="I720" s="4" t="s">
        <v>7</v>
      </c>
      <c r="J720" s="4" t="s">
        <v>7</v>
      </c>
      <c r="K720" s="4" t="s">
        <v>7</v>
      </c>
      <c r="L720" s="4" t="s">
        <v>7</v>
      </c>
      <c r="M720" s="4" t="s">
        <v>7</v>
      </c>
      <c r="N720" s="4" t="s">
        <v>7</v>
      </c>
      <c r="O720" s="4" t="s">
        <v>7</v>
      </c>
      <c r="P720" s="4" t="s">
        <v>7</v>
      </c>
      <c r="Q720" s="4" t="s">
        <v>7</v>
      </c>
      <c r="R720" s="4" t="s">
        <v>7</v>
      </c>
      <c r="S720" s="4" t="s">
        <v>7</v>
      </c>
      <c r="T720" s="4" t="s">
        <v>7</v>
      </c>
    </row>
    <row r="721" spans="1:20">
      <c r="A721" t="n">
        <v>8513</v>
      </c>
      <c r="B721" s="43" t="n">
        <v>161</v>
      </c>
      <c r="C721" s="7" t="n">
        <v>0</v>
      </c>
      <c r="D721" s="7" t="n">
        <v>5667</v>
      </c>
      <c r="E721" s="7" t="n">
        <v>0</v>
      </c>
      <c r="F721" s="7" t="n">
        <v>0</v>
      </c>
      <c r="G721" s="7" t="n">
        <v>2</v>
      </c>
      <c r="H721" s="7" t="n">
        <v>0</v>
      </c>
      <c r="I721" s="7" t="n">
        <v>5</v>
      </c>
      <c r="J721" s="7" t="n">
        <v>0</v>
      </c>
      <c r="K721" s="7" t="n">
        <v>0</v>
      </c>
      <c r="L721" s="7" t="n">
        <v>0</v>
      </c>
      <c r="M721" s="7" t="n">
        <v>0</v>
      </c>
      <c r="N721" s="7" t="n">
        <v>0</v>
      </c>
      <c r="O721" s="7" t="n">
        <v>0</v>
      </c>
      <c r="P721" s="7" t="n">
        <v>0</v>
      </c>
      <c r="Q721" s="7" t="n">
        <v>0</v>
      </c>
      <c r="R721" s="7" t="n">
        <v>0</v>
      </c>
      <c r="S721" s="7" t="n">
        <v>0</v>
      </c>
      <c r="T721" s="7" t="n">
        <v>0</v>
      </c>
    </row>
    <row r="722" spans="1:20">
      <c r="A722" t="s">
        <v>4</v>
      </c>
      <c r="B722" s="4" t="s">
        <v>5</v>
      </c>
      <c r="C722" s="4" t="s">
        <v>7</v>
      </c>
      <c r="D722" s="4" t="s">
        <v>15</v>
      </c>
      <c r="E722" s="4" t="s">
        <v>15</v>
      </c>
      <c r="F722" s="4" t="s">
        <v>15</v>
      </c>
    </row>
    <row r="723" spans="1:20">
      <c r="A723" t="n">
        <v>8533</v>
      </c>
      <c r="B723" s="43" t="n">
        <v>161</v>
      </c>
      <c r="C723" s="7" t="n">
        <v>3</v>
      </c>
      <c r="D723" s="7" t="n">
        <v>1</v>
      </c>
      <c r="E723" s="7" t="n">
        <v>1.60000002384186</v>
      </c>
      <c r="F723" s="7" t="n">
        <v>0.0900000035762787</v>
      </c>
    </row>
    <row r="724" spans="1:20">
      <c r="A724" t="s">
        <v>4</v>
      </c>
      <c r="B724" s="4" t="s">
        <v>5</v>
      </c>
      <c r="C724" s="4" t="s">
        <v>7</v>
      </c>
      <c r="D724" s="4" t="s">
        <v>11</v>
      </c>
      <c r="E724" s="4" t="s">
        <v>7</v>
      </c>
      <c r="F724" s="4" t="s">
        <v>7</v>
      </c>
      <c r="G724" s="4" t="s">
        <v>7</v>
      </c>
      <c r="H724" s="4" t="s">
        <v>7</v>
      </c>
      <c r="I724" s="4" t="s">
        <v>7</v>
      </c>
      <c r="J724" s="4" t="s">
        <v>7</v>
      </c>
      <c r="K724" s="4" t="s">
        <v>7</v>
      </c>
      <c r="L724" s="4" t="s">
        <v>7</v>
      </c>
      <c r="M724" s="4" t="s">
        <v>7</v>
      </c>
      <c r="N724" s="4" t="s">
        <v>7</v>
      </c>
      <c r="O724" s="4" t="s">
        <v>7</v>
      </c>
      <c r="P724" s="4" t="s">
        <v>7</v>
      </c>
      <c r="Q724" s="4" t="s">
        <v>7</v>
      </c>
      <c r="R724" s="4" t="s">
        <v>7</v>
      </c>
      <c r="S724" s="4" t="s">
        <v>7</v>
      </c>
      <c r="T724" s="4" t="s">
        <v>7</v>
      </c>
    </row>
    <row r="725" spans="1:20">
      <c r="A725" t="n">
        <v>8547</v>
      </c>
      <c r="B725" s="43" t="n">
        <v>161</v>
      </c>
      <c r="C725" s="7" t="n">
        <v>0</v>
      </c>
      <c r="D725" s="7" t="n">
        <v>5668</v>
      </c>
      <c r="E725" s="7" t="n">
        <v>0</v>
      </c>
      <c r="F725" s="7" t="n">
        <v>0</v>
      </c>
      <c r="G725" s="7" t="n">
        <v>0</v>
      </c>
      <c r="H725" s="7" t="n">
        <v>100</v>
      </c>
      <c r="I725" s="7" t="n">
        <v>100</v>
      </c>
      <c r="J725" s="7" t="n">
        <v>100</v>
      </c>
      <c r="K725" s="7" t="n">
        <v>0</v>
      </c>
      <c r="L725" s="7" t="n">
        <v>0</v>
      </c>
      <c r="M725" s="7" t="n">
        <v>0</v>
      </c>
      <c r="N725" s="7" t="n">
        <v>0</v>
      </c>
      <c r="O725" s="7" t="n">
        <v>0</v>
      </c>
      <c r="P725" s="7" t="n">
        <v>0</v>
      </c>
      <c r="Q725" s="7" t="n">
        <v>0</v>
      </c>
      <c r="R725" s="7" t="n">
        <v>0</v>
      </c>
      <c r="S725" s="7" t="n">
        <v>0</v>
      </c>
      <c r="T725" s="7" t="n">
        <v>0</v>
      </c>
    </row>
    <row r="726" spans="1:20">
      <c r="A726" t="s">
        <v>4</v>
      </c>
      <c r="B726" s="4" t="s">
        <v>5</v>
      </c>
      <c r="C726" s="4" t="s">
        <v>7</v>
      </c>
      <c r="D726" s="4" t="s">
        <v>15</v>
      </c>
      <c r="E726" s="4" t="s">
        <v>15</v>
      </c>
      <c r="F726" s="4" t="s">
        <v>15</v>
      </c>
    </row>
    <row r="727" spans="1:20">
      <c r="A727" t="n">
        <v>8567</v>
      </c>
      <c r="B727" s="43" t="n">
        <v>161</v>
      </c>
      <c r="C727" s="7" t="n">
        <v>3</v>
      </c>
      <c r="D727" s="7" t="n">
        <v>1</v>
      </c>
      <c r="E727" s="7" t="n">
        <v>1.60000002384186</v>
      </c>
      <c r="F727" s="7" t="n">
        <v>0.0900000035762787</v>
      </c>
    </row>
    <row r="728" spans="1:20">
      <c r="A728" t="s">
        <v>4</v>
      </c>
      <c r="B728" s="4" t="s">
        <v>5</v>
      </c>
      <c r="C728" s="4" t="s">
        <v>7</v>
      </c>
      <c r="D728" s="4" t="s">
        <v>11</v>
      </c>
      <c r="E728" s="4" t="s">
        <v>7</v>
      </c>
      <c r="F728" s="4" t="s">
        <v>7</v>
      </c>
      <c r="G728" s="4" t="s">
        <v>7</v>
      </c>
      <c r="H728" s="4" t="s">
        <v>7</v>
      </c>
      <c r="I728" s="4" t="s">
        <v>7</v>
      </c>
      <c r="J728" s="4" t="s">
        <v>7</v>
      </c>
      <c r="K728" s="4" t="s">
        <v>7</v>
      </c>
      <c r="L728" s="4" t="s">
        <v>7</v>
      </c>
      <c r="M728" s="4" t="s">
        <v>7</v>
      </c>
      <c r="N728" s="4" t="s">
        <v>7</v>
      </c>
      <c r="O728" s="4" t="s">
        <v>7</v>
      </c>
      <c r="P728" s="4" t="s">
        <v>7</v>
      </c>
      <c r="Q728" s="4" t="s">
        <v>7</v>
      </c>
      <c r="R728" s="4" t="s">
        <v>7</v>
      </c>
      <c r="S728" s="4" t="s">
        <v>7</v>
      </c>
      <c r="T728" s="4" t="s">
        <v>7</v>
      </c>
    </row>
    <row r="729" spans="1:20">
      <c r="A729" t="n">
        <v>8581</v>
      </c>
      <c r="B729" s="43" t="n">
        <v>161</v>
      </c>
      <c r="C729" s="7" t="n">
        <v>0</v>
      </c>
      <c r="D729" s="7" t="n">
        <v>5672</v>
      </c>
      <c r="E729" s="7" t="n">
        <v>0</v>
      </c>
      <c r="F729" s="7" t="n">
        <v>0</v>
      </c>
      <c r="G729" s="7" t="n">
        <v>0</v>
      </c>
      <c r="H729" s="7" t="n">
        <v>0</v>
      </c>
      <c r="I729" s="7" t="n">
        <v>5</v>
      </c>
      <c r="J729" s="7" t="n">
        <v>0</v>
      </c>
      <c r="K729" s="7" t="n">
        <v>0</v>
      </c>
      <c r="L729" s="7" t="n">
        <v>0</v>
      </c>
      <c r="M729" s="7" t="n">
        <v>0</v>
      </c>
      <c r="N729" s="7" t="n">
        <v>0</v>
      </c>
      <c r="O729" s="7" t="n">
        <v>0</v>
      </c>
      <c r="P729" s="7" t="n">
        <v>0</v>
      </c>
      <c r="Q729" s="7" t="n">
        <v>0</v>
      </c>
      <c r="R729" s="7" t="n">
        <v>0</v>
      </c>
      <c r="S729" s="7" t="n">
        <v>0</v>
      </c>
      <c r="T729" s="7" t="n">
        <v>0</v>
      </c>
    </row>
    <row r="730" spans="1:20">
      <c r="A730" t="s">
        <v>4</v>
      </c>
      <c r="B730" s="4" t="s">
        <v>5</v>
      </c>
      <c r="C730" s="4" t="s">
        <v>7</v>
      </c>
      <c r="D730" s="4" t="s">
        <v>15</v>
      </c>
      <c r="E730" s="4" t="s">
        <v>15</v>
      </c>
      <c r="F730" s="4" t="s">
        <v>15</v>
      </c>
    </row>
    <row r="731" spans="1:20">
      <c r="A731" t="n">
        <v>8601</v>
      </c>
      <c r="B731" s="43" t="n">
        <v>161</v>
      </c>
      <c r="C731" s="7" t="n">
        <v>3</v>
      </c>
      <c r="D731" s="7" t="n">
        <v>1</v>
      </c>
      <c r="E731" s="7" t="n">
        <v>1.60000002384186</v>
      </c>
      <c r="F731" s="7" t="n">
        <v>0.0900000035762787</v>
      </c>
    </row>
    <row r="732" spans="1:20">
      <c r="A732" t="s">
        <v>4</v>
      </c>
      <c r="B732" s="4" t="s">
        <v>5</v>
      </c>
      <c r="C732" s="4" t="s">
        <v>7</v>
      </c>
      <c r="D732" s="4" t="s">
        <v>11</v>
      </c>
      <c r="E732" s="4" t="s">
        <v>7</v>
      </c>
      <c r="F732" s="4" t="s">
        <v>7</v>
      </c>
      <c r="G732" s="4" t="s">
        <v>7</v>
      </c>
      <c r="H732" s="4" t="s">
        <v>7</v>
      </c>
      <c r="I732" s="4" t="s">
        <v>7</v>
      </c>
      <c r="J732" s="4" t="s">
        <v>7</v>
      </c>
      <c r="K732" s="4" t="s">
        <v>7</v>
      </c>
      <c r="L732" s="4" t="s">
        <v>7</v>
      </c>
      <c r="M732" s="4" t="s">
        <v>7</v>
      </c>
      <c r="N732" s="4" t="s">
        <v>7</v>
      </c>
      <c r="O732" s="4" t="s">
        <v>7</v>
      </c>
      <c r="P732" s="4" t="s">
        <v>7</v>
      </c>
      <c r="Q732" s="4" t="s">
        <v>7</v>
      </c>
      <c r="R732" s="4" t="s">
        <v>7</v>
      </c>
      <c r="S732" s="4" t="s">
        <v>7</v>
      </c>
      <c r="T732" s="4" t="s">
        <v>7</v>
      </c>
    </row>
    <row r="733" spans="1:20">
      <c r="A733" t="n">
        <v>8615</v>
      </c>
      <c r="B733" s="43" t="n">
        <v>161</v>
      </c>
      <c r="C733" s="7" t="n">
        <v>0</v>
      </c>
      <c r="D733" s="7" t="n">
        <v>5673</v>
      </c>
      <c r="E733" s="7" t="n">
        <v>0</v>
      </c>
      <c r="F733" s="7" t="n">
        <v>0</v>
      </c>
      <c r="G733" s="7" t="n">
        <v>0</v>
      </c>
      <c r="H733" s="7" t="n">
        <v>0</v>
      </c>
      <c r="I733" s="7" t="n">
        <v>5</v>
      </c>
      <c r="J733" s="7" t="n">
        <v>0</v>
      </c>
      <c r="K733" s="7" t="n">
        <v>0</v>
      </c>
      <c r="L733" s="7" t="n">
        <v>0</v>
      </c>
      <c r="M733" s="7" t="n">
        <v>0</v>
      </c>
      <c r="N733" s="7" t="n">
        <v>0</v>
      </c>
      <c r="O733" s="7" t="n">
        <v>0</v>
      </c>
      <c r="P733" s="7" t="n">
        <v>0</v>
      </c>
      <c r="Q733" s="7" t="n">
        <v>0</v>
      </c>
      <c r="R733" s="7" t="n">
        <v>0</v>
      </c>
      <c r="S733" s="7" t="n">
        <v>0</v>
      </c>
      <c r="T733" s="7" t="n">
        <v>0</v>
      </c>
    </row>
    <row r="734" spans="1:20">
      <c r="A734" t="s">
        <v>4</v>
      </c>
      <c r="B734" s="4" t="s">
        <v>5</v>
      </c>
      <c r="C734" s="4" t="s">
        <v>7</v>
      </c>
      <c r="D734" s="4" t="s">
        <v>15</v>
      </c>
      <c r="E734" s="4" t="s">
        <v>15</v>
      </c>
      <c r="F734" s="4" t="s">
        <v>15</v>
      </c>
    </row>
    <row r="735" spans="1:20">
      <c r="A735" t="n">
        <v>8635</v>
      </c>
      <c r="B735" s="43" t="n">
        <v>161</v>
      </c>
      <c r="C735" s="7" t="n">
        <v>3</v>
      </c>
      <c r="D735" s="7" t="n">
        <v>1</v>
      </c>
      <c r="E735" s="7" t="n">
        <v>1.60000002384186</v>
      </c>
      <c r="F735" s="7" t="n">
        <v>0.0900000035762787</v>
      </c>
    </row>
    <row r="736" spans="1:20">
      <c r="A736" t="s">
        <v>4</v>
      </c>
      <c r="B736" s="4" t="s">
        <v>5</v>
      </c>
      <c r="C736" s="4" t="s">
        <v>7</v>
      </c>
      <c r="D736" s="4" t="s">
        <v>11</v>
      </c>
      <c r="E736" s="4" t="s">
        <v>7</v>
      </c>
      <c r="F736" s="4" t="s">
        <v>7</v>
      </c>
      <c r="G736" s="4" t="s">
        <v>7</v>
      </c>
      <c r="H736" s="4" t="s">
        <v>7</v>
      </c>
      <c r="I736" s="4" t="s">
        <v>7</v>
      </c>
      <c r="J736" s="4" t="s">
        <v>7</v>
      </c>
      <c r="K736" s="4" t="s">
        <v>7</v>
      </c>
      <c r="L736" s="4" t="s">
        <v>7</v>
      </c>
      <c r="M736" s="4" t="s">
        <v>7</v>
      </c>
      <c r="N736" s="4" t="s">
        <v>7</v>
      </c>
      <c r="O736" s="4" t="s">
        <v>7</v>
      </c>
      <c r="P736" s="4" t="s">
        <v>7</v>
      </c>
      <c r="Q736" s="4" t="s">
        <v>7</v>
      </c>
      <c r="R736" s="4" t="s">
        <v>7</v>
      </c>
      <c r="S736" s="4" t="s">
        <v>7</v>
      </c>
      <c r="T736" s="4" t="s">
        <v>7</v>
      </c>
    </row>
    <row r="737" spans="1:20">
      <c r="A737" t="n">
        <v>8649</v>
      </c>
      <c r="B737" s="43" t="n">
        <v>161</v>
      </c>
      <c r="C737" s="7" t="n">
        <v>0</v>
      </c>
      <c r="D737" s="7" t="n">
        <v>5681</v>
      </c>
      <c r="E737" s="7" t="n">
        <v>0</v>
      </c>
      <c r="F737" s="7" t="n">
        <v>0</v>
      </c>
      <c r="G737" s="7" t="n">
        <v>2</v>
      </c>
      <c r="H737" s="7" t="n">
        <v>0</v>
      </c>
      <c r="I737" s="7" t="n">
        <v>0</v>
      </c>
      <c r="J737" s="7" t="n">
        <v>0</v>
      </c>
      <c r="K737" s="7" t="n">
        <v>0</v>
      </c>
      <c r="L737" s="7" t="n">
        <v>0</v>
      </c>
      <c r="M737" s="7" t="n">
        <v>0</v>
      </c>
      <c r="N737" s="7" t="n">
        <v>0</v>
      </c>
      <c r="O737" s="7" t="n">
        <v>0</v>
      </c>
      <c r="P737" s="7" t="n">
        <v>0</v>
      </c>
      <c r="Q737" s="7" t="n">
        <v>0</v>
      </c>
      <c r="R737" s="7" t="n">
        <v>0</v>
      </c>
      <c r="S737" s="7" t="n">
        <v>0</v>
      </c>
      <c r="T737" s="7" t="n">
        <v>0</v>
      </c>
    </row>
    <row r="738" spans="1:20">
      <c r="A738" t="s">
        <v>4</v>
      </c>
      <c r="B738" s="4" t="s">
        <v>5</v>
      </c>
      <c r="C738" s="4" t="s">
        <v>7</v>
      </c>
      <c r="D738" s="4" t="s">
        <v>15</v>
      </c>
      <c r="E738" s="4" t="s">
        <v>15</v>
      </c>
      <c r="F738" s="4" t="s">
        <v>15</v>
      </c>
    </row>
    <row r="739" spans="1:20">
      <c r="A739" t="n">
        <v>8669</v>
      </c>
      <c r="B739" s="43" t="n">
        <v>161</v>
      </c>
      <c r="C739" s="7" t="n">
        <v>3</v>
      </c>
      <c r="D739" s="7" t="n">
        <v>1</v>
      </c>
      <c r="E739" s="7" t="n">
        <v>1.60000002384186</v>
      </c>
      <c r="F739" s="7" t="n">
        <v>0.0900000035762787</v>
      </c>
    </row>
    <row r="740" spans="1:20">
      <c r="A740" t="s">
        <v>4</v>
      </c>
      <c r="B740" s="4" t="s">
        <v>5</v>
      </c>
      <c r="C740" s="4" t="s">
        <v>7</v>
      </c>
      <c r="D740" s="4" t="s">
        <v>11</v>
      </c>
      <c r="E740" s="4" t="s">
        <v>7</v>
      </c>
      <c r="F740" s="4" t="s">
        <v>7</v>
      </c>
      <c r="G740" s="4" t="s">
        <v>7</v>
      </c>
      <c r="H740" s="4" t="s">
        <v>7</v>
      </c>
      <c r="I740" s="4" t="s">
        <v>7</v>
      </c>
      <c r="J740" s="4" t="s">
        <v>7</v>
      </c>
      <c r="K740" s="4" t="s">
        <v>7</v>
      </c>
      <c r="L740" s="4" t="s">
        <v>7</v>
      </c>
      <c r="M740" s="4" t="s">
        <v>7</v>
      </c>
      <c r="N740" s="4" t="s">
        <v>7</v>
      </c>
      <c r="O740" s="4" t="s">
        <v>7</v>
      </c>
      <c r="P740" s="4" t="s">
        <v>7</v>
      </c>
      <c r="Q740" s="4" t="s">
        <v>7</v>
      </c>
      <c r="R740" s="4" t="s">
        <v>7</v>
      </c>
      <c r="S740" s="4" t="s">
        <v>7</v>
      </c>
      <c r="T740" s="4" t="s">
        <v>7</v>
      </c>
    </row>
    <row r="741" spans="1:20">
      <c r="A741" t="n">
        <v>8683</v>
      </c>
      <c r="B741" s="43" t="n">
        <v>161</v>
      </c>
      <c r="C741" s="7" t="n">
        <v>0</v>
      </c>
      <c r="D741" s="7" t="n">
        <v>5682</v>
      </c>
      <c r="E741" s="7" t="n">
        <v>0</v>
      </c>
      <c r="F741" s="7" t="n">
        <v>0</v>
      </c>
      <c r="G741" s="7" t="n">
        <v>2</v>
      </c>
      <c r="H741" s="7" t="n">
        <v>0</v>
      </c>
      <c r="I741" s="7" t="n">
        <v>0</v>
      </c>
      <c r="J741" s="7" t="n">
        <v>0</v>
      </c>
      <c r="K741" s="7" t="n">
        <v>0</v>
      </c>
      <c r="L741" s="7" t="n">
        <v>0</v>
      </c>
      <c r="M741" s="7" t="n">
        <v>0</v>
      </c>
      <c r="N741" s="7" t="n">
        <v>0</v>
      </c>
      <c r="O741" s="7" t="n">
        <v>0</v>
      </c>
      <c r="P741" s="7" t="n">
        <v>0</v>
      </c>
      <c r="Q741" s="7" t="n">
        <v>0</v>
      </c>
      <c r="R741" s="7" t="n">
        <v>0</v>
      </c>
      <c r="S741" s="7" t="n">
        <v>0</v>
      </c>
      <c r="T741" s="7" t="n">
        <v>0</v>
      </c>
    </row>
    <row r="742" spans="1:20">
      <c r="A742" t="s">
        <v>4</v>
      </c>
      <c r="B742" s="4" t="s">
        <v>5</v>
      </c>
      <c r="C742" s="4" t="s">
        <v>7</v>
      </c>
      <c r="D742" s="4" t="s">
        <v>15</v>
      </c>
      <c r="E742" s="4" t="s">
        <v>15</v>
      </c>
      <c r="F742" s="4" t="s">
        <v>15</v>
      </c>
    </row>
    <row r="743" spans="1:20">
      <c r="A743" t="n">
        <v>8703</v>
      </c>
      <c r="B743" s="43" t="n">
        <v>161</v>
      </c>
      <c r="C743" s="7" t="n">
        <v>3</v>
      </c>
      <c r="D743" s="7" t="n">
        <v>1</v>
      </c>
      <c r="E743" s="7" t="n">
        <v>1.60000002384186</v>
      </c>
      <c r="F743" s="7" t="n">
        <v>0.0299999993294477</v>
      </c>
    </row>
    <row r="744" spans="1:20">
      <c r="A744" t="s">
        <v>4</v>
      </c>
      <c r="B744" s="4" t="s">
        <v>5</v>
      </c>
      <c r="C744" s="4" t="s">
        <v>7</v>
      </c>
      <c r="D744" s="4" t="s">
        <v>11</v>
      </c>
      <c r="E744" s="4" t="s">
        <v>7</v>
      </c>
      <c r="F744" s="4" t="s">
        <v>7</v>
      </c>
      <c r="G744" s="4" t="s">
        <v>7</v>
      </c>
      <c r="H744" s="4" t="s">
        <v>7</v>
      </c>
      <c r="I744" s="4" t="s">
        <v>7</v>
      </c>
      <c r="J744" s="4" t="s">
        <v>7</v>
      </c>
      <c r="K744" s="4" t="s">
        <v>7</v>
      </c>
      <c r="L744" s="4" t="s">
        <v>7</v>
      </c>
      <c r="M744" s="4" t="s">
        <v>7</v>
      </c>
      <c r="N744" s="4" t="s">
        <v>7</v>
      </c>
      <c r="O744" s="4" t="s">
        <v>7</v>
      </c>
      <c r="P744" s="4" t="s">
        <v>7</v>
      </c>
      <c r="Q744" s="4" t="s">
        <v>7</v>
      </c>
      <c r="R744" s="4" t="s">
        <v>7</v>
      </c>
      <c r="S744" s="4" t="s">
        <v>7</v>
      </c>
      <c r="T744" s="4" t="s">
        <v>7</v>
      </c>
    </row>
    <row r="745" spans="1:20">
      <c r="A745" t="n">
        <v>8717</v>
      </c>
      <c r="B745" s="43" t="n">
        <v>161</v>
      </c>
      <c r="C745" s="7" t="n">
        <v>0</v>
      </c>
      <c r="D745" s="7" t="n">
        <v>5683</v>
      </c>
      <c r="E745" s="7" t="n">
        <v>0</v>
      </c>
      <c r="F745" s="7" t="n">
        <v>0</v>
      </c>
      <c r="G745" s="7" t="n">
        <v>2</v>
      </c>
      <c r="H745" s="7" t="n">
        <v>0</v>
      </c>
      <c r="I745" s="7" t="n">
        <v>0</v>
      </c>
      <c r="J745" s="7" t="n">
        <v>0</v>
      </c>
      <c r="K745" s="7" t="n">
        <v>0</v>
      </c>
      <c r="L745" s="7" t="n">
        <v>0</v>
      </c>
      <c r="M745" s="7" t="n">
        <v>0</v>
      </c>
      <c r="N745" s="7" t="n">
        <v>0</v>
      </c>
      <c r="O745" s="7" t="n">
        <v>0</v>
      </c>
      <c r="P745" s="7" t="n">
        <v>0</v>
      </c>
      <c r="Q745" s="7" t="n">
        <v>0</v>
      </c>
      <c r="R745" s="7" t="n">
        <v>0</v>
      </c>
      <c r="S745" s="7" t="n">
        <v>0</v>
      </c>
      <c r="T745" s="7" t="n">
        <v>0</v>
      </c>
    </row>
    <row r="746" spans="1:20">
      <c r="A746" t="s">
        <v>4</v>
      </c>
      <c r="B746" s="4" t="s">
        <v>5</v>
      </c>
      <c r="C746" s="4" t="s">
        <v>7</v>
      </c>
      <c r="D746" s="4" t="s">
        <v>15</v>
      </c>
      <c r="E746" s="4" t="s">
        <v>15</v>
      </c>
      <c r="F746" s="4" t="s">
        <v>15</v>
      </c>
    </row>
    <row r="747" spans="1:20">
      <c r="A747" t="n">
        <v>8737</v>
      </c>
      <c r="B747" s="43" t="n">
        <v>161</v>
      </c>
      <c r="C747" s="7" t="n">
        <v>3</v>
      </c>
      <c r="D747" s="7" t="n">
        <v>1</v>
      </c>
      <c r="E747" s="7" t="n">
        <v>1.60000002384186</v>
      </c>
      <c r="F747" s="7" t="n">
        <v>0.0900000035762787</v>
      </c>
    </row>
    <row r="748" spans="1:20">
      <c r="A748" t="s">
        <v>4</v>
      </c>
      <c r="B748" s="4" t="s">
        <v>5</v>
      </c>
      <c r="C748" s="4" t="s">
        <v>7</v>
      </c>
      <c r="D748" s="4" t="s">
        <v>11</v>
      </c>
      <c r="E748" s="4" t="s">
        <v>7</v>
      </c>
      <c r="F748" s="4" t="s">
        <v>7</v>
      </c>
      <c r="G748" s="4" t="s">
        <v>7</v>
      </c>
      <c r="H748" s="4" t="s">
        <v>7</v>
      </c>
      <c r="I748" s="4" t="s">
        <v>7</v>
      </c>
      <c r="J748" s="4" t="s">
        <v>7</v>
      </c>
      <c r="K748" s="4" t="s">
        <v>7</v>
      </c>
      <c r="L748" s="4" t="s">
        <v>7</v>
      </c>
      <c r="M748" s="4" t="s">
        <v>7</v>
      </c>
      <c r="N748" s="4" t="s">
        <v>7</v>
      </c>
      <c r="O748" s="4" t="s">
        <v>7</v>
      </c>
      <c r="P748" s="4" t="s">
        <v>7</v>
      </c>
      <c r="Q748" s="4" t="s">
        <v>7</v>
      </c>
      <c r="R748" s="4" t="s">
        <v>7</v>
      </c>
      <c r="S748" s="4" t="s">
        <v>7</v>
      </c>
      <c r="T748" s="4" t="s">
        <v>7</v>
      </c>
    </row>
    <row r="749" spans="1:20">
      <c r="A749" t="n">
        <v>8751</v>
      </c>
      <c r="B749" s="43" t="n">
        <v>161</v>
      </c>
      <c r="C749" s="7" t="n">
        <v>0</v>
      </c>
      <c r="D749" s="7" t="n">
        <v>2</v>
      </c>
      <c r="E749" s="7" t="n">
        <v>1</v>
      </c>
      <c r="F749" s="7" t="n">
        <v>0</v>
      </c>
      <c r="G749" s="7" t="n">
        <v>0</v>
      </c>
      <c r="H749" s="7" t="n">
        <v>3</v>
      </c>
      <c r="I749" s="7" t="n">
        <v>0</v>
      </c>
      <c r="J749" s="7" t="n">
        <v>0</v>
      </c>
      <c r="K749" s="7" t="n">
        <v>0</v>
      </c>
      <c r="L749" s="7" t="n">
        <v>0</v>
      </c>
      <c r="M749" s="7" t="n">
        <v>0</v>
      </c>
      <c r="N749" s="7" t="n">
        <v>0</v>
      </c>
      <c r="O749" s="7" t="n">
        <v>0</v>
      </c>
      <c r="P749" s="7" t="n">
        <v>0</v>
      </c>
      <c r="Q749" s="7" t="n">
        <v>0</v>
      </c>
      <c r="R749" s="7" t="n">
        <v>0</v>
      </c>
      <c r="S749" s="7" t="n">
        <v>0</v>
      </c>
      <c r="T749" s="7" t="n">
        <v>0</v>
      </c>
    </row>
    <row r="750" spans="1:20">
      <c r="A750" t="s">
        <v>4</v>
      </c>
      <c r="B750" s="4" t="s">
        <v>5</v>
      </c>
      <c r="C750" s="4" t="s">
        <v>7</v>
      </c>
      <c r="D750" s="4" t="s">
        <v>15</v>
      </c>
      <c r="E750" s="4" t="s">
        <v>15</v>
      </c>
      <c r="F750" s="4" t="s">
        <v>15</v>
      </c>
    </row>
    <row r="751" spans="1:20">
      <c r="A751" t="n">
        <v>8771</v>
      </c>
      <c r="B751" s="43" t="n">
        <v>161</v>
      </c>
      <c r="C751" s="7" t="n">
        <v>3</v>
      </c>
      <c r="D751" s="7" t="n">
        <v>1</v>
      </c>
      <c r="E751" s="7" t="n">
        <v>1.60000002384186</v>
      </c>
      <c r="F751" s="7" t="n">
        <v>0.0900000035762787</v>
      </c>
    </row>
    <row r="752" spans="1:20">
      <c r="A752" t="s">
        <v>4</v>
      </c>
      <c r="B752" s="4" t="s">
        <v>5</v>
      </c>
      <c r="C752" s="4" t="s">
        <v>7</v>
      </c>
      <c r="D752" s="4" t="s">
        <v>11</v>
      </c>
      <c r="E752" s="4" t="s">
        <v>7</v>
      </c>
      <c r="F752" s="4" t="s">
        <v>7</v>
      </c>
      <c r="G752" s="4" t="s">
        <v>7</v>
      </c>
      <c r="H752" s="4" t="s">
        <v>7</v>
      </c>
      <c r="I752" s="4" t="s">
        <v>7</v>
      </c>
      <c r="J752" s="4" t="s">
        <v>7</v>
      </c>
      <c r="K752" s="4" t="s">
        <v>7</v>
      </c>
      <c r="L752" s="4" t="s">
        <v>7</v>
      </c>
      <c r="M752" s="4" t="s">
        <v>7</v>
      </c>
      <c r="N752" s="4" t="s">
        <v>7</v>
      </c>
      <c r="O752" s="4" t="s">
        <v>7</v>
      </c>
      <c r="P752" s="4" t="s">
        <v>7</v>
      </c>
      <c r="Q752" s="4" t="s">
        <v>7</v>
      </c>
      <c r="R752" s="4" t="s">
        <v>7</v>
      </c>
      <c r="S752" s="4" t="s">
        <v>7</v>
      </c>
      <c r="T752" s="4" t="s">
        <v>7</v>
      </c>
    </row>
    <row r="753" spans="1:20">
      <c r="A753" t="n">
        <v>8785</v>
      </c>
      <c r="B753" s="43" t="n">
        <v>161</v>
      </c>
      <c r="C753" s="7" t="n">
        <v>0</v>
      </c>
      <c r="D753" s="7" t="n">
        <v>4</v>
      </c>
      <c r="E753" s="7" t="n">
        <v>1</v>
      </c>
      <c r="F753" s="7" t="n">
        <v>0</v>
      </c>
      <c r="G753" s="7" t="n">
        <v>0</v>
      </c>
      <c r="H753" s="7" t="n">
        <v>3</v>
      </c>
      <c r="I753" s="7" t="n">
        <v>0</v>
      </c>
      <c r="J753" s="7" t="n">
        <v>0</v>
      </c>
      <c r="K753" s="7" t="n">
        <v>0</v>
      </c>
      <c r="L753" s="7" t="n">
        <v>0</v>
      </c>
      <c r="M753" s="7" t="n">
        <v>0</v>
      </c>
      <c r="N753" s="7" t="n">
        <v>0</v>
      </c>
      <c r="O753" s="7" t="n">
        <v>0</v>
      </c>
      <c r="P753" s="7" t="n">
        <v>0</v>
      </c>
      <c r="Q753" s="7" t="n">
        <v>0</v>
      </c>
      <c r="R753" s="7" t="n">
        <v>0</v>
      </c>
      <c r="S753" s="7" t="n">
        <v>0</v>
      </c>
      <c r="T753" s="7" t="n">
        <v>0</v>
      </c>
    </row>
    <row r="754" spans="1:20">
      <c r="A754" t="s">
        <v>4</v>
      </c>
      <c r="B754" s="4" t="s">
        <v>5</v>
      </c>
      <c r="C754" s="4" t="s">
        <v>7</v>
      </c>
      <c r="D754" s="4" t="s">
        <v>15</v>
      </c>
      <c r="E754" s="4" t="s">
        <v>15</v>
      </c>
      <c r="F754" s="4" t="s">
        <v>15</v>
      </c>
    </row>
    <row r="755" spans="1:20">
      <c r="A755" t="n">
        <v>8805</v>
      </c>
      <c r="B755" s="43" t="n">
        <v>161</v>
      </c>
      <c r="C755" s="7" t="n">
        <v>3</v>
      </c>
      <c r="D755" s="7" t="n">
        <v>1</v>
      </c>
      <c r="E755" s="7" t="n">
        <v>1.60000002384186</v>
      </c>
      <c r="F755" s="7" t="n">
        <v>0.0900000035762787</v>
      </c>
    </row>
    <row r="756" spans="1:20">
      <c r="A756" t="s">
        <v>4</v>
      </c>
      <c r="B756" s="4" t="s">
        <v>5</v>
      </c>
      <c r="C756" s="4" t="s">
        <v>7</v>
      </c>
      <c r="D756" s="4" t="s">
        <v>11</v>
      </c>
      <c r="E756" s="4" t="s">
        <v>7</v>
      </c>
      <c r="F756" s="4" t="s">
        <v>7</v>
      </c>
      <c r="G756" s="4" t="s">
        <v>7</v>
      </c>
      <c r="H756" s="4" t="s">
        <v>7</v>
      </c>
      <c r="I756" s="4" t="s">
        <v>7</v>
      </c>
      <c r="J756" s="4" t="s">
        <v>7</v>
      </c>
      <c r="K756" s="4" t="s">
        <v>7</v>
      </c>
      <c r="L756" s="4" t="s">
        <v>7</v>
      </c>
      <c r="M756" s="4" t="s">
        <v>7</v>
      </c>
      <c r="N756" s="4" t="s">
        <v>7</v>
      </c>
      <c r="O756" s="4" t="s">
        <v>7</v>
      </c>
      <c r="P756" s="4" t="s">
        <v>7</v>
      </c>
      <c r="Q756" s="4" t="s">
        <v>7</v>
      </c>
      <c r="R756" s="4" t="s">
        <v>7</v>
      </c>
      <c r="S756" s="4" t="s">
        <v>7</v>
      </c>
      <c r="T756" s="4" t="s">
        <v>7</v>
      </c>
    </row>
    <row r="757" spans="1:20">
      <c r="A757" t="n">
        <v>8819</v>
      </c>
      <c r="B757" s="43" t="n">
        <v>161</v>
      </c>
      <c r="C757" s="7" t="n">
        <v>0</v>
      </c>
      <c r="D757" s="7" t="n">
        <v>5</v>
      </c>
      <c r="E757" s="7" t="n">
        <v>1</v>
      </c>
      <c r="F757" s="7" t="n">
        <v>0</v>
      </c>
      <c r="G757" s="7" t="n">
        <v>0</v>
      </c>
      <c r="H757" s="7" t="n">
        <v>3</v>
      </c>
      <c r="I757" s="7" t="n">
        <v>0</v>
      </c>
      <c r="J757" s="7" t="n">
        <v>0</v>
      </c>
      <c r="K757" s="7" t="n">
        <v>0</v>
      </c>
      <c r="L757" s="7" t="n">
        <v>0</v>
      </c>
      <c r="M757" s="7" t="n">
        <v>0</v>
      </c>
      <c r="N757" s="7" t="n">
        <v>0</v>
      </c>
      <c r="O757" s="7" t="n">
        <v>0</v>
      </c>
      <c r="P757" s="7" t="n">
        <v>0</v>
      </c>
      <c r="Q757" s="7" t="n">
        <v>0</v>
      </c>
      <c r="R757" s="7" t="n">
        <v>0</v>
      </c>
      <c r="S757" s="7" t="n">
        <v>0</v>
      </c>
      <c r="T757" s="7" t="n">
        <v>0</v>
      </c>
    </row>
    <row r="758" spans="1:20">
      <c r="A758" t="s">
        <v>4</v>
      </c>
      <c r="B758" s="4" t="s">
        <v>5</v>
      </c>
      <c r="C758" s="4" t="s">
        <v>7</v>
      </c>
      <c r="D758" s="4" t="s">
        <v>15</v>
      </c>
      <c r="E758" s="4" t="s">
        <v>15</v>
      </c>
      <c r="F758" s="4" t="s">
        <v>15</v>
      </c>
    </row>
    <row r="759" spans="1:20">
      <c r="A759" t="n">
        <v>8839</v>
      </c>
      <c r="B759" s="43" t="n">
        <v>161</v>
      </c>
      <c r="C759" s="7" t="n">
        <v>3</v>
      </c>
      <c r="D759" s="7" t="n">
        <v>1</v>
      </c>
      <c r="E759" s="7" t="n">
        <v>1.60000002384186</v>
      </c>
      <c r="F759" s="7" t="n">
        <v>0.0900000035762787</v>
      </c>
    </row>
    <row r="760" spans="1:20">
      <c r="A760" t="s">
        <v>4</v>
      </c>
      <c r="B760" s="4" t="s">
        <v>5</v>
      </c>
      <c r="C760" s="4" t="s">
        <v>7</v>
      </c>
      <c r="D760" s="4" t="s">
        <v>11</v>
      </c>
      <c r="E760" s="4" t="s">
        <v>7</v>
      </c>
      <c r="F760" s="4" t="s">
        <v>7</v>
      </c>
      <c r="G760" s="4" t="s">
        <v>7</v>
      </c>
      <c r="H760" s="4" t="s">
        <v>7</v>
      </c>
      <c r="I760" s="4" t="s">
        <v>7</v>
      </c>
      <c r="J760" s="4" t="s">
        <v>7</v>
      </c>
      <c r="K760" s="4" t="s">
        <v>7</v>
      </c>
      <c r="L760" s="4" t="s">
        <v>7</v>
      </c>
      <c r="M760" s="4" t="s">
        <v>7</v>
      </c>
      <c r="N760" s="4" t="s">
        <v>7</v>
      </c>
      <c r="O760" s="4" t="s">
        <v>7</v>
      </c>
      <c r="P760" s="4" t="s">
        <v>7</v>
      </c>
      <c r="Q760" s="4" t="s">
        <v>7</v>
      </c>
      <c r="R760" s="4" t="s">
        <v>7</v>
      </c>
      <c r="S760" s="4" t="s">
        <v>7</v>
      </c>
      <c r="T760" s="4" t="s">
        <v>7</v>
      </c>
    </row>
    <row r="761" spans="1:20">
      <c r="A761" t="n">
        <v>8853</v>
      </c>
      <c r="B761" s="43" t="n">
        <v>161</v>
      </c>
      <c r="C761" s="7" t="n">
        <v>0</v>
      </c>
      <c r="D761" s="7" t="n">
        <v>7</v>
      </c>
      <c r="E761" s="7" t="n">
        <v>1</v>
      </c>
      <c r="F761" s="7" t="n">
        <v>0</v>
      </c>
      <c r="G761" s="7" t="n">
        <v>0</v>
      </c>
      <c r="H761" s="7" t="n">
        <v>3</v>
      </c>
      <c r="I761" s="7" t="n">
        <v>0</v>
      </c>
      <c r="J761" s="7" t="n">
        <v>0</v>
      </c>
      <c r="K761" s="7" t="n">
        <v>0</v>
      </c>
      <c r="L761" s="7" t="n">
        <v>0</v>
      </c>
      <c r="M761" s="7" t="n">
        <v>0</v>
      </c>
      <c r="N761" s="7" t="n">
        <v>0</v>
      </c>
      <c r="O761" s="7" t="n">
        <v>0</v>
      </c>
      <c r="P761" s="7" t="n">
        <v>0</v>
      </c>
      <c r="Q761" s="7" t="n">
        <v>0</v>
      </c>
      <c r="R761" s="7" t="n">
        <v>0</v>
      </c>
      <c r="S761" s="7" t="n">
        <v>0</v>
      </c>
      <c r="T761" s="7" t="n">
        <v>0</v>
      </c>
    </row>
    <row r="762" spans="1:20">
      <c r="A762" t="s">
        <v>4</v>
      </c>
      <c r="B762" s="4" t="s">
        <v>5</v>
      </c>
      <c r="C762" s="4" t="s">
        <v>7</v>
      </c>
      <c r="D762" s="4" t="s">
        <v>15</v>
      </c>
      <c r="E762" s="4" t="s">
        <v>15</v>
      </c>
      <c r="F762" s="4" t="s">
        <v>15</v>
      </c>
    </row>
    <row r="763" spans="1:20">
      <c r="A763" t="n">
        <v>8873</v>
      </c>
      <c r="B763" s="43" t="n">
        <v>161</v>
      </c>
      <c r="C763" s="7" t="n">
        <v>3</v>
      </c>
      <c r="D763" s="7" t="n">
        <v>1</v>
      </c>
      <c r="E763" s="7" t="n">
        <v>1.60000002384186</v>
      </c>
      <c r="F763" s="7" t="n">
        <v>0.0900000035762787</v>
      </c>
    </row>
    <row r="764" spans="1:20">
      <c r="A764" t="s">
        <v>4</v>
      </c>
      <c r="B764" s="4" t="s">
        <v>5</v>
      </c>
      <c r="C764" s="4" t="s">
        <v>7</v>
      </c>
      <c r="D764" s="4" t="s">
        <v>11</v>
      </c>
      <c r="E764" s="4" t="s">
        <v>7</v>
      </c>
      <c r="F764" s="4" t="s">
        <v>7</v>
      </c>
      <c r="G764" s="4" t="s">
        <v>7</v>
      </c>
      <c r="H764" s="4" t="s">
        <v>7</v>
      </c>
      <c r="I764" s="4" t="s">
        <v>7</v>
      </c>
      <c r="J764" s="4" t="s">
        <v>7</v>
      </c>
      <c r="K764" s="4" t="s">
        <v>7</v>
      </c>
      <c r="L764" s="4" t="s">
        <v>7</v>
      </c>
      <c r="M764" s="4" t="s">
        <v>7</v>
      </c>
      <c r="N764" s="4" t="s">
        <v>7</v>
      </c>
      <c r="O764" s="4" t="s">
        <v>7</v>
      </c>
      <c r="P764" s="4" t="s">
        <v>7</v>
      </c>
      <c r="Q764" s="4" t="s">
        <v>7</v>
      </c>
      <c r="R764" s="4" t="s">
        <v>7</v>
      </c>
      <c r="S764" s="4" t="s">
        <v>7</v>
      </c>
      <c r="T764" s="4" t="s">
        <v>7</v>
      </c>
    </row>
    <row r="765" spans="1:20">
      <c r="A765" t="n">
        <v>8887</v>
      </c>
      <c r="B765" s="43" t="n">
        <v>161</v>
      </c>
      <c r="C765" s="7" t="n">
        <v>0</v>
      </c>
      <c r="D765" s="7" t="n">
        <v>7032</v>
      </c>
      <c r="E765" s="7" t="n">
        <v>1</v>
      </c>
      <c r="F765" s="7" t="n">
        <v>0</v>
      </c>
      <c r="G765" s="7" t="n">
        <v>0</v>
      </c>
      <c r="H765" s="7" t="n">
        <v>3</v>
      </c>
      <c r="I765" s="7" t="n">
        <v>0</v>
      </c>
      <c r="J765" s="7" t="n">
        <v>0</v>
      </c>
      <c r="K765" s="7" t="n">
        <v>0</v>
      </c>
      <c r="L765" s="7" t="n">
        <v>0</v>
      </c>
      <c r="M765" s="7" t="n">
        <v>0</v>
      </c>
      <c r="N765" s="7" t="n">
        <v>0</v>
      </c>
      <c r="O765" s="7" t="n">
        <v>0</v>
      </c>
      <c r="P765" s="7" t="n">
        <v>0</v>
      </c>
      <c r="Q765" s="7" t="n">
        <v>0</v>
      </c>
      <c r="R765" s="7" t="n">
        <v>0</v>
      </c>
      <c r="S765" s="7" t="n">
        <v>0</v>
      </c>
      <c r="T765" s="7" t="n">
        <v>0</v>
      </c>
    </row>
    <row r="766" spans="1:20">
      <c r="A766" t="s">
        <v>4</v>
      </c>
      <c r="B766" s="4" t="s">
        <v>5</v>
      </c>
      <c r="C766" s="4" t="s">
        <v>7</v>
      </c>
      <c r="D766" s="4" t="s">
        <v>15</v>
      </c>
      <c r="E766" s="4" t="s">
        <v>15</v>
      </c>
      <c r="F766" s="4" t="s">
        <v>15</v>
      </c>
    </row>
    <row r="767" spans="1:20">
      <c r="A767" t="n">
        <v>8907</v>
      </c>
      <c r="B767" s="43" t="n">
        <v>161</v>
      </c>
      <c r="C767" s="7" t="n">
        <v>3</v>
      </c>
      <c r="D767" s="7" t="n">
        <v>1</v>
      </c>
      <c r="E767" s="7" t="n">
        <v>1.60000002384186</v>
      </c>
      <c r="F767" s="7" t="n">
        <v>0.0900000035762787</v>
      </c>
    </row>
    <row r="768" spans="1:20">
      <c r="A768" t="s">
        <v>4</v>
      </c>
      <c r="B768" s="4" t="s">
        <v>5</v>
      </c>
      <c r="C768" s="4" t="s">
        <v>7</v>
      </c>
      <c r="D768" s="4" t="s">
        <v>11</v>
      </c>
      <c r="E768" s="4" t="s">
        <v>7</v>
      </c>
      <c r="F768" s="4" t="s">
        <v>7</v>
      </c>
      <c r="G768" s="4" t="s">
        <v>7</v>
      </c>
      <c r="H768" s="4" t="s">
        <v>7</v>
      </c>
      <c r="I768" s="4" t="s">
        <v>7</v>
      </c>
      <c r="J768" s="4" t="s">
        <v>7</v>
      </c>
      <c r="K768" s="4" t="s">
        <v>7</v>
      </c>
      <c r="L768" s="4" t="s">
        <v>7</v>
      </c>
      <c r="M768" s="4" t="s">
        <v>7</v>
      </c>
      <c r="N768" s="4" t="s">
        <v>7</v>
      </c>
      <c r="O768" s="4" t="s">
        <v>7</v>
      </c>
      <c r="P768" s="4" t="s">
        <v>7</v>
      </c>
      <c r="Q768" s="4" t="s">
        <v>7</v>
      </c>
      <c r="R768" s="4" t="s">
        <v>7</v>
      </c>
      <c r="S768" s="4" t="s">
        <v>7</v>
      </c>
      <c r="T768" s="4" t="s">
        <v>7</v>
      </c>
    </row>
    <row r="769" spans="1:20">
      <c r="A769" t="n">
        <v>8921</v>
      </c>
      <c r="B769" s="43" t="n">
        <v>161</v>
      </c>
      <c r="C769" s="7" t="n">
        <v>0</v>
      </c>
      <c r="D769" s="7" t="n">
        <v>6</v>
      </c>
      <c r="E769" s="7" t="n">
        <v>1</v>
      </c>
      <c r="F769" s="7" t="n">
        <v>0</v>
      </c>
      <c r="G769" s="7" t="n">
        <v>0</v>
      </c>
      <c r="H769" s="7" t="n">
        <v>3</v>
      </c>
      <c r="I769" s="7" t="n">
        <v>0</v>
      </c>
      <c r="J769" s="7" t="n">
        <v>0</v>
      </c>
      <c r="K769" s="7" t="n">
        <v>0</v>
      </c>
      <c r="L769" s="7" t="n">
        <v>0</v>
      </c>
      <c r="M769" s="7" t="n">
        <v>0</v>
      </c>
      <c r="N769" s="7" t="n">
        <v>0</v>
      </c>
      <c r="O769" s="7" t="n">
        <v>0</v>
      </c>
      <c r="P769" s="7" t="n">
        <v>0</v>
      </c>
      <c r="Q769" s="7" t="n">
        <v>0</v>
      </c>
      <c r="R769" s="7" t="n">
        <v>0</v>
      </c>
      <c r="S769" s="7" t="n">
        <v>0</v>
      </c>
      <c r="T769" s="7" t="n">
        <v>0</v>
      </c>
    </row>
    <row r="770" spans="1:20">
      <c r="A770" t="s">
        <v>4</v>
      </c>
      <c r="B770" s="4" t="s">
        <v>5</v>
      </c>
      <c r="C770" s="4" t="s">
        <v>7</v>
      </c>
      <c r="D770" s="4" t="s">
        <v>15</v>
      </c>
      <c r="E770" s="4" t="s">
        <v>15</v>
      </c>
      <c r="F770" s="4" t="s">
        <v>15</v>
      </c>
    </row>
    <row r="771" spans="1:20">
      <c r="A771" t="n">
        <v>8941</v>
      </c>
      <c r="B771" s="43" t="n">
        <v>161</v>
      </c>
      <c r="C771" s="7" t="n">
        <v>3</v>
      </c>
      <c r="D771" s="7" t="n">
        <v>1</v>
      </c>
      <c r="E771" s="7" t="n">
        <v>1.60000002384186</v>
      </c>
      <c r="F771" s="7" t="n">
        <v>0.0900000035762787</v>
      </c>
    </row>
    <row r="772" spans="1:20">
      <c r="A772" t="s">
        <v>4</v>
      </c>
      <c r="B772" s="4" t="s">
        <v>5</v>
      </c>
      <c r="C772" s="4" t="s">
        <v>7</v>
      </c>
      <c r="D772" s="4" t="s">
        <v>11</v>
      </c>
      <c r="E772" s="4" t="s">
        <v>7</v>
      </c>
      <c r="F772" s="4" t="s">
        <v>7</v>
      </c>
      <c r="G772" s="4" t="s">
        <v>7</v>
      </c>
      <c r="H772" s="4" t="s">
        <v>7</v>
      </c>
      <c r="I772" s="4" t="s">
        <v>7</v>
      </c>
      <c r="J772" s="4" t="s">
        <v>7</v>
      </c>
      <c r="K772" s="4" t="s">
        <v>7</v>
      </c>
      <c r="L772" s="4" t="s">
        <v>7</v>
      </c>
      <c r="M772" s="4" t="s">
        <v>7</v>
      </c>
      <c r="N772" s="4" t="s">
        <v>7</v>
      </c>
      <c r="O772" s="4" t="s">
        <v>7</v>
      </c>
      <c r="P772" s="4" t="s">
        <v>7</v>
      </c>
      <c r="Q772" s="4" t="s">
        <v>7</v>
      </c>
      <c r="R772" s="4" t="s">
        <v>7</v>
      </c>
      <c r="S772" s="4" t="s">
        <v>7</v>
      </c>
      <c r="T772" s="4" t="s">
        <v>7</v>
      </c>
    </row>
    <row r="773" spans="1:20">
      <c r="A773" t="n">
        <v>8955</v>
      </c>
      <c r="B773" s="43" t="n">
        <v>161</v>
      </c>
      <c r="C773" s="7" t="n">
        <v>0</v>
      </c>
      <c r="D773" s="7" t="n">
        <v>8</v>
      </c>
      <c r="E773" s="7" t="n">
        <v>1</v>
      </c>
      <c r="F773" s="7" t="n">
        <v>0</v>
      </c>
      <c r="G773" s="7" t="n">
        <v>0</v>
      </c>
      <c r="H773" s="7" t="n">
        <v>3</v>
      </c>
      <c r="I773" s="7" t="n">
        <v>0</v>
      </c>
      <c r="J773" s="7" t="n">
        <v>0</v>
      </c>
      <c r="K773" s="7" t="n">
        <v>0</v>
      </c>
      <c r="L773" s="7" t="n">
        <v>0</v>
      </c>
      <c r="M773" s="7" t="n">
        <v>0</v>
      </c>
      <c r="N773" s="7" t="n">
        <v>0</v>
      </c>
      <c r="O773" s="7" t="n">
        <v>0</v>
      </c>
      <c r="P773" s="7" t="n">
        <v>0</v>
      </c>
      <c r="Q773" s="7" t="n">
        <v>0</v>
      </c>
      <c r="R773" s="7" t="n">
        <v>0</v>
      </c>
      <c r="S773" s="7" t="n">
        <v>0</v>
      </c>
      <c r="T773" s="7" t="n">
        <v>0</v>
      </c>
    </row>
    <row r="774" spans="1:20">
      <c r="A774" t="s">
        <v>4</v>
      </c>
      <c r="B774" s="4" t="s">
        <v>5</v>
      </c>
      <c r="C774" s="4" t="s">
        <v>7</v>
      </c>
      <c r="D774" s="4" t="s">
        <v>15</v>
      </c>
      <c r="E774" s="4" t="s">
        <v>15</v>
      </c>
      <c r="F774" s="4" t="s">
        <v>15</v>
      </c>
    </row>
    <row r="775" spans="1:20">
      <c r="A775" t="n">
        <v>8975</v>
      </c>
      <c r="B775" s="43" t="n">
        <v>161</v>
      </c>
      <c r="C775" s="7" t="n">
        <v>3</v>
      </c>
      <c r="D775" s="7" t="n">
        <v>1</v>
      </c>
      <c r="E775" s="7" t="n">
        <v>1.60000002384186</v>
      </c>
      <c r="F775" s="7" t="n">
        <v>0.0900000035762787</v>
      </c>
    </row>
    <row r="776" spans="1:20">
      <c r="A776" t="s">
        <v>4</v>
      </c>
      <c r="B776" s="4" t="s">
        <v>5</v>
      </c>
      <c r="C776" s="4" t="s">
        <v>7</v>
      </c>
      <c r="D776" s="4" t="s">
        <v>11</v>
      </c>
      <c r="E776" s="4" t="s">
        <v>7</v>
      </c>
      <c r="F776" s="4" t="s">
        <v>7</v>
      </c>
      <c r="G776" s="4" t="s">
        <v>7</v>
      </c>
      <c r="H776" s="4" t="s">
        <v>7</v>
      </c>
      <c r="I776" s="4" t="s">
        <v>7</v>
      </c>
      <c r="J776" s="4" t="s">
        <v>7</v>
      </c>
      <c r="K776" s="4" t="s">
        <v>7</v>
      </c>
      <c r="L776" s="4" t="s">
        <v>7</v>
      </c>
      <c r="M776" s="4" t="s">
        <v>7</v>
      </c>
      <c r="N776" s="4" t="s">
        <v>7</v>
      </c>
      <c r="O776" s="4" t="s">
        <v>7</v>
      </c>
      <c r="P776" s="4" t="s">
        <v>7</v>
      </c>
      <c r="Q776" s="4" t="s">
        <v>7</v>
      </c>
      <c r="R776" s="4" t="s">
        <v>7</v>
      </c>
      <c r="S776" s="4" t="s">
        <v>7</v>
      </c>
      <c r="T776" s="4" t="s">
        <v>7</v>
      </c>
    </row>
    <row r="777" spans="1:20">
      <c r="A777" t="n">
        <v>8989</v>
      </c>
      <c r="B777" s="43" t="n">
        <v>161</v>
      </c>
      <c r="C777" s="7" t="n">
        <v>0</v>
      </c>
      <c r="D777" s="7" t="n">
        <v>9</v>
      </c>
      <c r="E777" s="7" t="n">
        <v>1</v>
      </c>
      <c r="F777" s="7" t="n">
        <v>0</v>
      </c>
      <c r="G777" s="7" t="n">
        <v>0</v>
      </c>
      <c r="H777" s="7" t="n">
        <v>3</v>
      </c>
      <c r="I777" s="7" t="n">
        <v>0</v>
      </c>
      <c r="J777" s="7" t="n">
        <v>0</v>
      </c>
      <c r="K777" s="7" t="n">
        <v>0</v>
      </c>
      <c r="L777" s="7" t="n">
        <v>0</v>
      </c>
      <c r="M777" s="7" t="n">
        <v>0</v>
      </c>
      <c r="N777" s="7" t="n">
        <v>0</v>
      </c>
      <c r="O777" s="7" t="n">
        <v>0</v>
      </c>
      <c r="P777" s="7" t="n">
        <v>0</v>
      </c>
      <c r="Q777" s="7" t="n">
        <v>0</v>
      </c>
      <c r="R777" s="7" t="n">
        <v>0</v>
      </c>
      <c r="S777" s="7" t="n">
        <v>0</v>
      </c>
      <c r="T777" s="7" t="n">
        <v>0</v>
      </c>
    </row>
    <row r="778" spans="1:20">
      <c r="A778" t="s">
        <v>4</v>
      </c>
      <c r="B778" s="4" t="s">
        <v>5</v>
      </c>
      <c r="C778" s="4" t="s">
        <v>7</v>
      </c>
      <c r="D778" s="4" t="s">
        <v>15</v>
      </c>
      <c r="E778" s="4" t="s">
        <v>15</v>
      </c>
      <c r="F778" s="4" t="s">
        <v>15</v>
      </c>
    </row>
    <row r="779" spans="1:20">
      <c r="A779" t="n">
        <v>9009</v>
      </c>
      <c r="B779" s="43" t="n">
        <v>161</v>
      </c>
      <c r="C779" s="7" t="n">
        <v>3</v>
      </c>
      <c r="D779" s="7" t="n">
        <v>1</v>
      </c>
      <c r="E779" s="7" t="n">
        <v>1.60000002384186</v>
      </c>
      <c r="F779" s="7" t="n">
        <v>0.0900000035762787</v>
      </c>
    </row>
    <row r="780" spans="1:20">
      <c r="A780" t="s">
        <v>4</v>
      </c>
      <c r="B780" s="4" t="s">
        <v>5</v>
      </c>
      <c r="C780" s="4" t="s">
        <v>7</v>
      </c>
      <c r="D780" s="4" t="s">
        <v>11</v>
      </c>
      <c r="E780" s="4" t="s">
        <v>7</v>
      </c>
      <c r="F780" s="4" t="s">
        <v>7</v>
      </c>
      <c r="G780" s="4" t="s">
        <v>7</v>
      </c>
      <c r="H780" s="4" t="s">
        <v>7</v>
      </c>
      <c r="I780" s="4" t="s">
        <v>7</v>
      </c>
      <c r="J780" s="4" t="s">
        <v>7</v>
      </c>
      <c r="K780" s="4" t="s">
        <v>7</v>
      </c>
      <c r="L780" s="4" t="s">
        <v>7</v>
      </c>
      <c r="M780" s="4" t="s">
        <v>7</v>
      </c>
      <c r="N780" s="4" t="s">
        <v>7</v>
      </c>
      <c r="O780" s="4" t="s">
        <v>7</v>
      </c>
      <c r="P780" s="4" t="s">
        <v>7</v>
      </c>
      <c r="Q780" s="4" t="s">
        <v>7</v>
      </c>
      <c r="R780" s="4" t="s">
        <v>7</v>
      </c>
      <c r="S780" s="4" t="s">
        <v>7</v>
      </c>
      <c r="T780" s="4" t="s">
        <v>7</v>
      </c>
    </row>
    <row r="781" spans="1:20">
      <c r="A781" t="n">
        <v>9023</v>
      </c>
      <c r="B781" s="43" t="n">
        <v>161</v>
      </c>
      <c r="C781" s="7" t="n">
        <v>0</v>
      </c>
      <c r="D781" s="7" t="n">
        <v>5024</v>
      </c>
      <c r="E781" s="7" t="n">
        <v>0</v>
      </c>
      <c r="F781" s="7" t="n">
        <v>0</v>
      </c>
      <c r="G781" s="7" t="n">
        <v>0</v>
      </c>
      <c r="H781" s="7" t="n">
        <v>3</v>
      </c>
      <c r="I781" s="7" t="n">
        <v>0</v>
      </c>
      <c r="J781" s="7" t="n">
        <v>0</v>
      </c>
      <c r="K781" s="7" t="n">
        <v>0</v>
      </c>
      <c r="L781" s="7" t="n">
        <v>0</v>
      </c>
      <c r="M781" s="7" t="n">
        <v>0</v>
      </c>
      <c r="N781" s="7" t="n">
        <v>0</v>
      </c>
      <c r="O781" s="7" t="n">
        <v>0</v>
      </c>
      <c r="P781" s="7" t="n">
        <v>0</v>
      </c>
      <c r="Q781" s="7" t="n">
        <v>0</v>
      </c>
      <c r="R781" s="7" t="n">
        <v>0</v>
      </c>
      <c r="S781" s="7" t="n">
        <v>0</v>
      </c>
      <c r="T781" s="7" t="n">
        <v>0</v>
      </c>
    </row>
    <row r="782" spans="1:20">
      <c r="A782" t="s">
        <v>4</v>
      </c>
      <c r="B782" s="4" t="s">
        <v>5</v>
      </c>
      <c r="C782" s="4" t="s">
        <v>7</v>
      </c>
      <c r="D782" s="4" t="s">
        <v>15</v>
      </c>
      <c r="E782" s="4" t="s">
        <v>15</v>
      </c>
      <c r="F782" s="4" t="s">
        <v>15</v>
      </c>
    </row>
    <row r="783" spans="1:20">
      <c r="A783" t="n">
        <v>9043</v>
      </c>
      <c r="B783" s="43" t="n">
        <v>161</v>
      </c>
      <c r="C783" s="7" t="n">
        <v>3</v>
      </c>
      <c r="D783" s="7" t="n">
        <v>1</v>
      </c>
      <c r="E783" s="7" t="n">
        <v>1.60000002384186</v>
      </c>
      <c r="F783" s="7" t="n">
        <v>0.0900000035762787</v>
      </c>
    </row>
    <row r="784" spans="1:20">
      <c r="A784" t="s">
        <v>4</v>
      </c>
      <c r="B784" s="4" t="s">
        <v>5</v>
      </c>
      <c r="C784" s="4" t="s">
        <v>7</v>
      </c>
      <c r="D784" s="4" t="s">
        <v>11</v>
      </c>
      <c r="E784" s="4" t="s">
        <v>7</v>
      </c>
      <c r="F784" s="4" t="s">
        <v>7</v>
      </c>
      <c r="G784" s="4" t="s">
        <v>7</v>
      </c>
      <c r="H784" s="4" t="s">
        <v>7</v>
      </c>
      <c r="I784" s="4" t="s">
        <v>7</v>
      </c>
      <c r="J784" s="4" t="s">
        <v>7</v>
      </c>
      <c r="K784" s="4" t="s">
        <v>7</v>
      </c>
      <c r="L784" s="4" t="s">
        <v>7</v>
      </c>
      <c r="M784" s="4" t="s">
        <v>7</v>
      </c>
      <c r="N784" s="4" t="s">
        <v>7</v>
      </c>
      <c r="O784" s="4" t="s">
        <v>7</v>
      </c>
      <c r="P784" s="4" t="s">
        <v>7</v>
      </c>
      <c r="Q784" s="4" t="s">
        <v>7</v>
      </c>
      <c r="R784" s="4" t="s">
        <v>7</v>
      </c>
      <c r="S784" s="4" t="s">
        <v>7</v>
      </c>
      <c r="T784" s="4" t="s">
        <v>7</v>
      </c>
    </row>
    <row r="785" spans="1:20">
      <c r="A785" t="n">
        <v>9057</v>
      </c>
      <c r="B785" s="43" t="n">
        <v>161</v>
      </c>
      <c r="C785" s="7" t="n">
        <v>0</v>
      </c>
      <c r="D785" s="7" t="n">
        <v>6303</v>
      </c>
      <c r="E785" s="7" t="n">
        <v>0</v>
      </c>
      <c r="F785" s="7" t="n">
        <v>0</v>
      </c>
      <c r="G785" s="7" t="n">
        <v>0</v>
      </c>
      <c r="H785" s="7" t="n">
        <v>0</v>
      </c>
      <c r="I785" s="7" t="n">
        <v>5</v>
      </c>
      <c r="J785" s="7" t="n">
        <v>6</v>
      </c>
      <c r="K785" s="7" t="n">
        <v>0</v>
      </c>
      <c r="L785" s="7" t="n">
        <v>0</v>
      </c>
      <c r="M785" s="7" t="n">
        <v>0</v>
      </c>
      <c r="N785" s="7" t="n">
        <v>0</v>
      </c>
      <c r="O785" s="7" t="n">
        <v>0</v>
      </c>
      <c r="P785" s="7" t="n">
        <v>0</v>
      </c>
      <c r="Q785" s="7" t="n">
        <v>0</v>
      </c>
      <c r="R785" s="7" t="n">
        <v>0</v>
      </c>
      <c r="S785" s="7" t="n">
        <v>0</v>
      </c>
      <c r="T785" s="7" t="n">
        <v>0</v>
      </c>
    </row>
    <row r="786" spans="1:20">
      <c r="A786" t="s">
        <v>4</v>
      </c>
      <c r="B786" s="4" t="s">
        <v>5</v>
      </c>
      <c r="C786" s="4" t="s">
        <v>7</v>
      </c>
      <c r="D786" s="4" t="s">
        <v>15</v>
      </c>
      <c r="E786" s="4" t="s">
        <v>15</v>
      </c>
      <c r="F786" s="4" t="s">
        <v>15</v>
      </c>
    </row>
    <row r="787" spans="1:20">
      <c r="A787" t="n">
        <v>9077</v>
      </c>
      <c r="B787" s="43" t="n">
        <v>161</v>
      </c>
      <c r="C787" s="7" t="n">
        <v>3</v>
      </c>
      <c r="D787" s="7" t="n">
        <v>1</v>
      </c>
      <c r="E787" s="7" t="n">
        <v>1.60000002384186</v>
      </c>
      <c r="F787" s="7" t="n">
        <v>0.0900000035762787</v>
      </c>
    </row>
    <row r="788" spans="1:20">
      <c r="A788" t="s">
        <v>4</v>
      </c>
      <c r="B788" s="4" t="s">
        <v>5</v>
      </c>
      <c r="C788" s="4" t="s">
        <v>7</v>
      </c>
      <c r="D788" s="4" t="s">
        <v>11</v>
      </c>
      <c r="E788" s="4" t="s">
        <v>7</v>
      </c>
      <c r="F788" s="4" t="s">
        <v>7</v>
      </c>
      <c r="G788" s="4" t="s">
        <v>7</v>
      </c>
      <c r="H788" s="4" t="s">
        <v>7</v>
      </c>
      <c r="I788" s="4" t="s">
        <v>7</v>
      </c>
      <c r="J788" s="4" t="s">
        <v>7</v>
      </c>
      <c r="K788" s="4" t="s">
        <v>7</v>
      </c>
      <c r="L788" s="4" t="s">
        <v>7</v>
      </c>
      <c r="M788" s="4" t="s">
        <v>7</v>
      </c>
      <c r="N788" s="4" t="s">
        <v>7</v>
      </c>
      <c r="O788" s="4" t="s">
        <v>7</v>
      </c>
      <c r="P788" s="4" t="s">
        <v>7</v>
      </c>
      <c r="Q788" s="4" t="s">
        <v>7</v>
      </c>
      <c r="R788" s="4" t="s">
        <v>7</v>
      </c>
      <c r="S788" s="4" t="s">
        <v>7</v>
      </c>
      <c r="T788" s="4" t="s">
        <v>7</v>
      </c>
    </row>
    <row r="789" spans="1:20">
      <c r="A789" t="n">
        <v>9091</v>
      </c>
      <c r="B789" s="43" t="n">
        <v>161</v>
      </c>
      <c r="C789" s="7" t="n">
        <v>0</v>
      </c>
      <c r="D789" s="7" t="n">
        <v>5716</v>
      </c>
      <c r="E789" s="7" t="n">
        <v>0</v>
      </c>
      <c r="F789" s="7" t="n">
        <v>0</v>
      </c>
      <c r="G789" s="7" t="n">
        <v>0</v>
      </c>
      <c r="H789" s="7" t="n">
        <v>3</v>
      </c>
      <c r="I789" s="7" t="n">
        <v>0</v>
      </c>
      <c r="J789" s="7" t="n">
        <v>0</v>
      </c>
      <c r="K789" s="7" t="n">
        <v>0</v>
      </c>
      <c r="L789" s="7" t="n">
        <v>0</v>
      </c>
      <c r="M789" s="7" t="n">
        <v>0</v>
      </c>
      <c r="N789" s="7" t="n">
        <v>0</v>
      </c>
      <c r="O789" s="7" t="n">
        <v>0</v>
      </c>
      <c r="P789" s="7" t="n">
        <v>0</v>
      </c>
      <c r="Q789" s="7" t="n">
        <v>0</v>
      </c>
      <c r="R789" s="7" t="n">
        <v>0</v>
      </c>
      <c r="S789" s="7" t="n">
        <v>0</v>
      </c>
      <c r="T789" s="7" t="n">
        <v>0</v>
      </c>
    </row>
    <row r="790" spans="1:20">
      <c r="A790" t="s">
        <v>4</v>
      </c>
      <c r="B790" s="4" t="s">
        <v>5</v>
      </c>
      <c r="C790" s="4" t="s">
        <v>7</v>
      </c>
      <c r="D790" s="4" t="s">
        <v>15</v>
      </c>
      <c r="E790" s="4" t="s">
        <v>15</v>
      </c>
      <c r="F790" s="4" t="s">
        <v>15</v>
      </c>
    </row>
    <row r="791" spans="1:20">
      <c r="A791" t="n">
        <v>9111</v>
      </c>
      <c r="B791" s="43" t="n">
        <v>161</v>
      </c>
      <c r="C791" s="7" t="n">
        <v>3</v>
      </c>
      <c r="D791" s="7" t="n">
        <v>1</v>
      </c>
      <c r="E791" s="7" t="n">
        <v>1.60000002384186</v>
      </c>
      <c r="F791" s="7" t="n">
        <v>0.0900000035762787</v>
      </c>
    </row>
    <row r="792" spans="1:20">
      <c r="A792" t="s">
        <v>4</v>
      </c>
      <c r="B792" s="4" t="s">
        <v>5</v>
      </c>
      <c r="C792" s="4" t="s">
        <v>7</v>
      </c>
      <c r="D792" s="4" t="s">
        <v>11</v>
      </c>
      <c r="E792" s="4" t="s">
        <v>7</v>
      </c>
      <c r="F792" s="4" t="s">
        <v>7</v>
      </c>
      <c r="G792" s="4" t="s">
        <v>7</v>
      </c>
      <c r="H792" s="4" t="s">
        <v>7</v>
      </c>
      <c r="I792" s="4" t="s">
        <v>7</v>
      </c>
      <c r="J792" s="4" t="s">
        <v>7</v>
      </c>
      <c r="K792" s="4" t="s">
        <v>7</v>
      </c>
      <c r="L792" s="4" t="s">
        <v>7</v>
      </c>
      <c r="M792" s="4" t="s">
        <v>7</v>
      </c>
      <c r="N792" s="4" t="s">
        <v>7</v>
      </c>
      <c r="O792" s="4" t="s">
        <v>7</v>
      </c>
      <c r="P792" s="4" t="s">
        <v>7</v>
      </c>
      <c r="Q792" s="4" t="s">
        <v>7</v>
      </c>
      <c r="R792" s="4" t="s">
        <v>7</v>
      </c>
      <c r="S792" s="4" t="s">
        <v>7</v>
      </c>
      <c r="T792" s="4" t="s">
        <v>7</v>
      </c>
    </row>
    <row r="793" spans="1:20">
      <c r="A793" t="n">
        <v>9125</v>
      </c>
      <c r="B793" s="43" t="n">
        <v>161</v>
      </c>
      <c r="C793" s="7" t="n">
        <v>0</v>
      </c>
      <c r="D793" s="7" t="n">
        <v>5324</v>
      </c>
      <c r="E793" s="7" t="n">
        <v>0</v>
      </c>
      <c r="F793" s="7" t="n">
        <v>0</v>
      </c>
      <c r="G793" s="7" t="n">
        <v>0</v>
      </c>
      <c r="H793" s="7" t="n">
        <v>3</v>
      </c>
      <c r="I793" s="7" t="n">
        <v>0</v>
      </c>
      <c r="J793" s="7" t="n">
        <v>0</v>
      </c>
      <c r="K793" s="7" t="n">
        <v>0</v>
      </c>
      <c r="L793" s="7" t="n">
        <v>0</v>
      </c>
      <c r="M793" s="7" t="n">
        <v>0</v>
      </c>
      <c r="N793" s="7" t="n">
        <v>0</v>
      </c>
      <c r="O793" s="7" t="n">
        <v>0</v>
      </c>
      <c r="P793" s="7" t="n">
        <v>0</v>
      </c>
      <c r="Q793" s="7" t="n">
        <v>0</v>
      </c>
      <c r="R793" s="7" t="n">
        <v>0</v>
      </c>
      <c r="S793" s="7" t="n">
        <v>0</v>
      </c>
      <c r="T793" s="7" t="n">
        <v>0</v>
      </c>
    </row>
    <row r="794" spans="1:20">
      <c r="A794" t="s">
        <v>4</v>
      </c>
      <c r="B794" s="4" t="s">
        <v>5</v>
      </c>
      <c r="C794" s="4" t="s">
        <v>7</v>
      </c>
      <c r="D794" s="4" t="s">
        <v>15</v>
      </c>
      <c r="E794" s="4" t="s">
        <v>15</v>
      </c>
      <c r="F794" s="4" t="s">
        <v>15</v>
      </c>
    </row>
    <row r="795" spans="1:20">
      <c r="A795" t="n">
        <v>9145</v>
      </c>
      <c r="B795" s="43" t="n">
        <v>161</v>
      </c>
      <c r="C795" s="7" t="n">
        <v>3</v>
      </c>
      <c r="D795" s="7" t="n">
        <v>1</v>
      </c>
      <c r="E795" s="7" t="n">
        <v>1.60000002384186</v>
      </c>
      <c r="F795" s="7" t="n">
        <v>0.0900000035762787</v>
      </c>
    </row>
    <row r="796" spans="1:20">
      <c r="A796" t="s">
        <v>4</v>
      </c>
      <c r="B796" s="4" t="s">
        <v>5</v>
      </c>
      <c r="C796" s="4" t="s">
        <v>7</v>
      </c>
      <c r="D796" s="4" t="s">
        <v>11</v>
      </c>
      <c r="E796" s="4" t="s">
        <v>7</v>
      </c>
      <c r="F796" s="4" t="s">
        <v>7</v>
      </c>
      <c r="G796" s="4" t="s">
        <v>7</v>
      </c>
      <c r="H796" s="4" t="s">
        <v>7</v>
      </c>
      <c r="I796" s="4" t="s">
        <v>7</v>
      </c>
      <c r="J796" s="4" t="s">
        <v>7</v>
      </c>
      <c r="K796" s="4" t="s">
        <v>7</v>
      </c>
      <c r="L796" s="4" t="s">
        <v>7</v>
      </c>
      <c r="M796" s="4" t="s">
        <v>7</v>
      </c>
      <c r="N796" s="4" t="s">
        <v>7</v>
      </c>
      <c r="O796" s="4" t="s">
        <v>7</v>
      </c>
      <c r="P796" s="4" t="s">
        <v>7</v>
      </c>
      <c r="Q796" s="4" t="s">
        <v>7</v>
      </c>
      <c r="R796" s="4" t="s">
        <v>7</v>
      </c>
      <c r="S796" s="4" t="s">
        <v>7</v>
      </c>
      <c r="T796" s="4" t="s">
        <v>7</v>
      </c>
    </row>
    <row r="797" spans="1:20">
      <c r="A797" t="n">
        <v>9159</v>
      </c>
      <c r="B797" s="43" t="n">
        <v>161</v>
      </c>
      <c r="C797" s="7" t="n">
        <v>0</v>
      </c>
      <c r="D797" s="7" t="n">
        <v>6306</v>
      </c>
      <c r="E797" s="7" t="n">
        <v>0</v>
      </c>
      <c r="F797" s="7" t="n">
        <v>0</v>
      </c>
      <c r="G797" s="7" t="n">
        <v>0</v>
      </c>
      <c r="H797" s="7" t="n">
        <v>3</v>
      </c>
      <c r="I797" s="7" t="n">
        <v>0</v>
      </c>
      <c r="J797" s="7" t="n">
        <v>0</v>
      </c>
      <c r="K797" s="7" t="n">
        <v>0</v>
      </c>
      <c r="L797" s="7" t="n">
        <v>0</v>
      </c>
      <c r="M797" s="7" t="n">
        <v>0</v>
      </c>
      <c r="N797" s="7" t="n">
        <v>0</v>
      </c>
      <c r="O797" s="7" t="n">
        <v>0</v>
      </c>
      <c r="P797" s="7" t="n">
        <v>0</v>
      </c>
      <c r="Q797" s="7" t="n">
        <v>0</v>
      </c>
      <c r="R797" s="7" t="n">
        <v>0</v>
      </c>
      <c r="S797" s="7" t="n">
        <v>0</v>
      </c>
      <c r="T797" s="7" t="n">
        <v>0</v>
      </c>
    </row>
    <row r="798" spans="1:20">
      <c r="A798" t="s">
        <v>4</v>
      </c>
      <c r="B798" s="4" t="s">
        <v>5</v>
      </c>
      <c r="C798" s="4" t="s">
        <v>7</v>
      </c>
      <c r="D798" s="4" t="s">
        <v>15</v>
      </c>
      <c r="E798" s="4" t="s">
        <v>15</v>
      </c>
      <c r="F798" s="4" t="s">
        <v>15</v>
      </c>
    </row>
    <row r="799" spans="1:20">
      <c r="A799" t="n">
        <v>9179</v>
      </c>
      <c r="B799" s="43" t="n">
        <v>161</v>
      </c>
      <c r="C799" s="7" t="n">
        <v>3</v>
      </c>
      <c r="D799" s="7" t="n">
        <v>0.100000001490116</v>
      </c>
      <c r="E799" s="7" t="n">
        <v>1.60000002384186</v>
      </c>
      <c r="F799" s="7" t="n">
        <v>0.0900000035762787</v>
      </c>
    </row>
    <row r="800" spans="1:20">
      <c r="A800" t="s">
        <v>4</v>
      </c>
      <c r="B800" s="4" t="s">
        <v>5</v>
      </c>
      <c r="C800" s="4" t="s">
        <v>7</v>
      </c>
      <c r="D800" s="4" t="s">
        <v>11</v>
      </c>
      <c r="E800" s="4" t="s">
        <v>7</v>
      </c>
      <c r="F800" s="4" t="s">
        <v>7</v>
      </c>
      <c r="G800" s="4" t="s">
        <v>7</v>
      </c>
      <c r="H800" s="4" t="s">
        <v>7</v>
      </c>
      <c r="I800" s="4" t="s">
        <v>7</v>
      </c>
      <c r="J800" s="4" t="s">
        <v>7</v>
      </c>
      <c r="K800" s="4" t="s">
        <v>7</v>
      </c>
      <c r="L800" s="4" t="s">
        <v>7</v>
      </c>
      <c r="M800" s="4" t="s">
        <v>7</v>
      </c>
      <c r="N800" s="4" t="s">
        <v>7</v>
      </c>
      <c r="O800" s="4" t="s">
        <v>7</v>
      </c>
      <c r="P800" s="4" t="s">
        <v>7</v>
      </c>
      <c r="Q800" s="4" t="s">
        <v>7</v>
      </c>
      <c r="R800" s="4" t="s">
        <v>7</v>
      </c>
      <c r="S800" s="4" t="s">
        <v>7</v>
      </c>
      <c r="T800" s="4" t="s">
        <v>7</v>
      </c>
    </row>
    <row r="801" spans="1:20">
      <c r="A801" t="n">
        <v>9193</v>
      </c>
      <c r="B801" s="43" t="n">
        <v>161</v>
      </c>
      <c r="C801" s="7" t="n">
        <v>0</v>
      </c>
      <c r="D801" s="7" t="n">
        <v>5675</v>
      </c>
      <c r="E801" s="7" t="n">
        <v>2</v>
      </c>
      <c r="F801" s="7" t="n">
        <v>0</v>
      </c>
      <c r="G801" s="7" t="n">
        <v>0</v>
      </c>
      <c r="H801" s="7" t="n">
        <v>0</v>
      </c>
      <c r="I801" s="7" t="n">
        <v>5</v>
      </c>
      <c r="J801" s="7" t="n">
        <v>0</v>
      </c>
      <c r="K801" s="7" t="n">
        <v>0</v>
      </c>
      <c r="L801" s="7" t="n">
        <v>0</v>
      </c>
      <c r="M801" s="7" t="n">
        <v>0</v>
      </c>
      <c r="N801" s="7" t="n">
        <v>0</v>
      </c>
      <c r="O801" s="7" t="n">
        <v>0</v>
      </c>
      <c r="P801" s="7" t="n">
        <v>0</v>
      </c>
      <c r="Q801" s="7" t="n">
        <v>0</v>
      </c>
      <c r="R801" s="7" t="n">
        <v>0</v>
      </c>
      <c r="S801" s="7" t="n">
        <v>0</v>
      </c>
      <c r="T801" s="7" t="n">
        <v>0</v>
      </c>
    </row>
    <row r="802" spans="1:20">
      <c r="A802" t="s">
        <v>4</v>
      </c>
      <c r="B802" s="4" t="s">
        <v>5</v>
      </c>
      <c r="C802" s="4" t="s">
        <v>7</v>
      </c>
      <c r="D802" s="4" t="s">
        <v>11</v>
      </c>
      <c r="E802" s="4" t="s">
        <v>7</v>
      </c>
      <c r="F802" s="4" t="s">
        <v>7</v>
      </c>
      <c r="G802" s="4" t="s">
        <v>7</v>
      </c>
      <c r="H802" s="4" t="s">
        <v>7</v>
      </c>
      <c r="I802" s="4" t="s">
        <v>7</v>
      </c>
      <c r="J802" s="4" t="s">
        <v>7</v>
      </c>
      <c r="K802" s="4" t="s">
        <v>7</v>
      </c>
      <c r="L802" s="4" t="s">
        <v>7</v>
      </c>
      <c r="M802" s="4" t="s">
        <v>7</v>
      </c>
      <c r="N802" s="4" t="s">
        <v>7</v>
      </c>
      <c r="O802" s="4" t="s">
        <v>7</v>
      </c>
      <c r="P802" s="4" t="s">
        <v>7</v>
      </c>
      <c r="Q802" s="4" t="s">
        <v>7</v>
      </c>
      <c r="R802" s="4" t="s">
        <v>7</v>
      </c>
      <c r="S802" s="4" t="s">
        <v>7</v>
      </c>
      <c r="T802" s="4" t="s">
        <v>7</v>
      </c>
    </row>
    <row r="803" spans="1:20">
      <c r="A803" t="n">
        <v>9213</v>
      </c>
      <c r="B803" s="43" t="n">
        <v>161</v>
      </c>
      <c r="C803" s="7" t="n">
        <v>0</v>
      </c>
      <c r="D803" s="7" t="n">
        <v>5676</v>
      </c>
      <c r="E803" s="7" t="n">
        <v>2</v>
      </c>
      <c r="F803" s="7" t="n">
        <v>0</v>
      </c>
      <c r="G803" s="7" t="n">
        <v>0</v>
      </c>
      <c r="H803" s="7" t="n">
        <v>0</v>
      </c>
      <c r="I803" s="7" t="n">
        <v>5</v>
      </c>
      <c r="J803" s="7" t="n">
        <v>0</v>
      </c>
      <c r="K803" s="7" t="n">
        <v>0</v>
      </c>
      <c r="L803" s="7" t="n">
        <v>0</v>
      </c>
      <c r="M803" s="7" t="n">
        <v>0</v>
      </c>
      <c r="N803" s="7" t="n">
        <v>0</v>
      </c>
      <c r="O803" s="7" t="n">
        <v>0</v>
      </c>
      <c r="P803" s="7" t="n">
        <v>0</v>
      </c>
      <c r="Q803" s="7" t="n">
        <v>0</v>
      </c>
      <c r="R803" s="7" t="n">
        <v>0</v>
      </c>
      <c r="S803" s="7" t="n">
        <v>0</v>
      </c>
      <c r="T803" s="7" t="n">
        <v>0</v>
      </c>
    </row>
    <row r="804" spans="1:20">
      <c r="A804" t="s">
        <v>4</v>
      </c>
      <c r="B804" s="4" t="s">
        <v>5</v>
      </c>
      <c r="C804" s="4" t="s">
        <v>7</v>
      </c>
    </row>
    <row r="805" spans="1:20">
      <c r="A805" t="n">
        <v>9233</v>
      </c>
      <c r="B805" s="43" t="n">
        <v>161</v>
      </c>
      <c r="C805" s="7" t="n">
        <v>1</v>
      </c>
    </row>
    <row r="806" spans="1:20">
      <c r="A806" t="s">
        <v>4</v>
      </c>
      <c r="B806" s="4" t="s">
        <v>5</v>
      </c>
    </row>
    <row r="807" spans="1:20">
      <c r="A807" t="n">
        <v>9235</v>
      </c>
      <c r="B807" s="5" t="n">
        <v>1</v>
      </c>
    </row>
    <row r="808" spans="1:20" s="3" customFormat="1" customHeight="0">
      <c r="A808" s="3" t="s">
        <v>2</v>
      </c>
      <c r="B808" s="3" t="s">
        <v>85</v>
      </c>
    </row>
    <row r="809" spans="1:20">
      <c r="A809" t="s">
        <v>4</v>
      </c>
      <c r="B809" s="4" t="s">
        <v>5</v>
      </c>
      <c r="C809" s="4" t="s">
        <v>7</v>
      </c>
      <c r="D809" s="4" t="s">
        <v>11</v>
      </c>
      <c r="E809" s="4" t="s">
        <v>7</v>
      </c>
      <c r="F809" s="4" t="s">
        <v>7</v>
      </c>
      <c r="G809" s="4" t="s">
        <v>7</v>
      </c>
      <c r="H809" s="4" t="s">
        <v>11</v>
      </c>
      <c r="I809" s="4" t="s">
        <v>13</v>
      </c>
      <c r="J809" s="4" t="s">
        <v>13</v>
      </c>
    </row>
    <row r="810" spans="1:20">
      <c r="A810" t="n">
        <v>9236</v>
      </c>
      <c r="B810" s="44" t="n">
        <v>6</v>
      </c>
      <c r="C810" s="7" t="n">
        <v>33</v>
      </c>
      <c r="D810" s="7" t="n">
        <v>65534</v>
      </c>
      <c r="E810" s="7" t="n">
        <v>9</v>
      </c>
      <c r="F810" s="7" t="n">
        <v>1</v>
      </c>
      <c r="G810" s="7" t="n">
        <v>1</v>
      </c>
      <c r="H810" s="7" t="n">
        <v>3</v>
      </c>
      <c r="I810" s="11" t="n">
        <f t="normal" ca="1">A812</f>
        <v>0</v>
      </c>
      <c r="J810" s="11" t="n">
        <f t="normal" ca="1">A828</f>
        <v>0</v>
      </c>
    </row>
    <row r="811" spans="1:20">
      <c r="A811" t="s">
        <v>4</v>
      </c>
      <c r="B811" s="4" t="s">
        <v>5</v>
      </c>
      <c r="C811" s="4" t="s">
        <v>7</v>
      </c>
      <c r="D811" s="4" t="s">
        <v>11</v>
      </c>
      <c r="E811" s="4" t="s">
        <v>7</v>
      </c>
      <c r="F811" s="4" t="s">
        <v>7</v>
      </c>
      <c r="G811" s="4" t="s">
        <v>13</v>
      </c>
    </row>
    <row r="812" spans="1:20">
      <c r="A812" t="n">
        <v>9253</v>
      </c>
      <c r="B812" s="9" t="n">
        <v>5</v>
      </c>
      <c r="C812" s="7" t="n">
        <v>30</v>
      </c>
      <c r="D812" s="7" t="n">
        <v>9721</v>
      </c>
      <c r="E812" s="7" t="n">
        <v>8</v>
      </c>
      <c r="F812" s="7" t="n">
        <v>1</v>
      </c>
      <c r="G812" s="11" t="n">
        <f t="normal" ca="1">A824</f>
        <v>0</v>
      </c>
    </row>
    <row r="813" spans="1:20">
      <c r="A813" t="s">
        <v>4</v>
      </c>
      <c r="B813" s="4" t="s">
        <v>5</v>
      </c>
      <c r="C813" s="4" t="s">
        <v>11</v>
      </c>
      <c r="D813" s="4" t="s">
        <v>15</v>
      </c>
      <c r="E813" s="4" t="s">
        <v>15</v>
      </c>
      <c r="F813" s="4" t="s">
        <v>15</v>
      </c>
      <c r="G813" s="4" t="s">
        <v>15</v>
      </c>
    </row>
    <row r="814" spans="1:20">
      <c r="A814" t="n">
        <v>9263</v>
      </c>
      <c r="B814" s="45" t="n">
        <v>46</v>
      </c>
      <c r="C814" s="7" t="n">
        <v>65534</v>
      </c>
      <c r="D814" s="7" t="n">
        <v>-13.8699998855591</v>
      </c>
      <c r="E814" s="7" t="n">
        <v>0</v>
      </c>
      <c r="F814" s="7" t="n">
        <v>13.0500001907349</v>
      </c>
      <c r="G814" s="7" t="n">
        <v>90</v>
      </c>
    </row>
    <row r="815" spans="1:20">
      <c r="A815" t="s">
        <v>4</v>
      </c>
      <c r="B815" s="4" t="s">
        <v>5</v>
      </c>
      <c r="C815" s="4" t="s">
        <v>7</v>
      </c>
      <c r="D815" s="4" t="s">
        <v>11</v>
      </c>
      <c r="E815" s="4" t="s">
        <v>7</v>
      </c>
      <c r="F815" s="4" t="s">
        <v>8</v>
      </c>
      <c r="G815" s="4" t="s">
        <v>8</v>
      </c>
      <c r="H815" s="4" t="s">
        <v>8</v>
      </c>
      <c r="I815" s="4" t="s">
        <v>8</v>
      </c>
      <c r="J815" s="4" t="s">
        <v>8</v>
      </c>
      <c r="K815" s="4" t="s">
        <v>8</v>
      </c>
      <c r="L815" s="4" t="s">
        <v>8</v>
      </c>
      <c r="M815" s="4" t="s">
        <v>8</v>
      </c>
      <c r="N815" s="4" t="s">
        <v>8</v>
      </c>
      <c r="O815" s="4" t="s">
        <v>8</v>
      </c>
      <c r="P815" s="4" t="s">
        <v>8</v>
      </c>
      <c r="Q815" s="4" t="s">
        <v>8</v>
      </c>
      <c r="R815" s="4" t="s">
        <v>8</v>
      </c>
      <c r="S815" s="4" t="s">
        <v>8</v>
      </c>
      <c r="T815" s="4" t="s">
        <v>8</v>
      </c>
      <c r="U815" s="4" t="s">
        <v>8</v>
      </c>
    </row>
    <row r="816" spans="1:20">
      <c r="A816" t="n">
        <v>9282</v>
      </c>
      <c r="B816" s="46" t="n">
        <v>36</v>
      </c>
      <c r="C816" s="7" t="n">
        <v>8</v>
      </c>
      <c r="D816" s="7" t="n">
        <v>65534</v>
      </c>
      <c r="E816" s="7" t="n">
        <v>0</v>
      </c>
      <c r="F816" s="7" t="s">
        <v>86</v>
      </c>
      <c r="G816" s="7" t="s">
        <v>25</v>
      </c>
      <c r="H816" s="7" t="s">
        <v>25</v>
      </c>
      <c r="I816" s="7" t="s">
        <v>25</v>
      </c>
      <c r="J816" s="7" t="s">
        <v>25</v>
      </c>
      <c r="K816" s="7" t="s">
        <v>25</v>
      </c>
      <c r="L816" s="7" t="s">
        <v>25</v>
      </c>
      <c r="M816" s="7" t="s">
        <v>25</v>
      </c>
      <c r="N816" s="7" t="s">
        <v>25</v>
      </c>
      <c r="O816" s="7" t="s">
        <v>25</v>
      </c>
      <c r="P816" s="7" t="s">
        <v>25</v>
      </c>
      <c r="Q816" s="7" t="s">
        <v>25</v>
      </c>
      <c r="R816" s="7" t="s">
        <v>25</v>
      </c>
      <c r="S816" s="7" t="s">
        <v>25</v>
      </c>
      <c r="T816" s="7" t="s">
        <v>25</v>
      </c>
      <c r="U816" s="7" t="s">
        <v>25</v>
      </c>
    </row>
    <row r="817" spans="1:21">
      <c r="A817" t="s">
        <v>4</v>
      </c>
      <c r="B817" s="4" t="s">
        <v>5</v>
      </c>
      <c r="C817" s="4" t="s">
        <v>11</v>
      </c>
      <c r="D817" s="4" t="s">
        <v>7</v>
      </c>
      <c r="E817" s="4" t="s">
        <v>8</v>
      </c>
      <c r="F817" s="4" t="s">
        <v>15</v>
      </c>
      <c r="G817" s="4" t="s">
        <v>15</v>
      </c>
      <c r="H817" s="4" t="s">
        <v>15</v>
      </c>
    </row>
    <row r="818" spans="1:21">
      <c r="A818" t="n">
        <v>9313</v>
      </c>
      <c r="B818" s="47" t="n">
        <v>48</v>
      </c>
      <c r="C818" s="7" t="n">
        <v>65534</v>
      </c>
      <c r="D818" s="7" t="n">
        <v>0</v>
      </c>
      <c r="E818" s="7" t="s">
        <v>86</v>
      </c>
      <c r="F818" s="7" t="n">
        <v>0</v>
      </c>
      <c r="G818" s="7" t="n">
        <v>1</v>
      </c>
      <c r="H818" s="7" t="n">
        <v>0</v>
      </c>
    </row>
    <row r="819" spans="1:21">
      <c r="A819" t="s">
        <v>4</v>
      </c>
      <c r="B819" s="4" t="s">
        <v>5</v>
      </c>
      <c r="C819" s="4" t="s">
        <v>11</v>
      </c>
      <c r="D819" s="4" t="s">
        <v>16</v>
      </c>
    </row>
    <row r="820" spans="1:21">
      <c r="A820" t="n">
        <v>9340</v>
      </c>
      <c r="B820" s="48" t="n">
        <v>43</v>
      </c>
      <c r="C820" s="7" t="n">
        <v>65534</v>
      </c>
      <c r="D820" s="7" t="n">
        <v>64</v>
      </c>
    </row>
    <row r="821" spans="1:21">
      <c r="A821" t="s">
        <v>4</v>
      </c>
      <c r="B821" s="4" t="s">
        <v>5</v>
      </c>
      <c r="C821" s="4" t="s">
        <v>13</v>
      </c>
    </row>
    <row r="822" spans="1:21">
      <c r="A822" t="n">
        <v>9347</v>
      </c>
      <c r="B822" s="17" t="n">
        <v>3</v>
      </c>
      <c r="C822" s="11" t="n">
        <f t="normal" ca="1">A826</f>
        <v>0</v>
      </c>
    </row>
    <row r="823" spans="1:21">
      <c r="A823" t="s">
        <v>4</v>
      </c>
      <c r="B823" s="4" t="s">
        <v>5</v>
      </c>
      <c r="C823" s="4" t="s">
        <v>11</v>
      </c>
      <c r="D823" s="4" t="s">
        <v>16</v>
      </c>
    </row>
    <row r="824" spans="1:21">
      <c r="A824" t="n">
        <v>9352</v>
      </c>
      <c r="B824" s="48" t="n">
        <v>43</v>
      </c>
      <c r="C824" s="7" t="n">
        <v>65534</v>
      </c>
      <c r="D824" s="7" t="n">
        <v>1</v>
      </c>
    </row>
    <row r="825" spans="1:21">
      <c r="A825" t="s">
        <v>4</v>
      </c>
      <c r="B825" s="4" t="s">
        <v>5</v>
      </c>
      <c r="C825" s="4" t="s">
        <v>13</v>
      </c>
    </row>
    <row r="826" spans="1:21">
      <c r="A826" t="n">
        <v>9359</v>
      </c>
      <c r="B826" s="17" t="n">
        <v>3</v>
      </c>
      <c r="C826" s="11" t="n">
        <f t="normal" ca="1">A828</f>
        <v>0</v>
      </c>
    </row>
    <row r="827" spans="1:21">
      <c r="A827" t="s">
        <v>4</v>
      </c>
      <c r="B827" s="4" t="s">
        <v>5</v>
      </c>
    </row>
    <row r="828" spans="1:21">
      <c r="A828" t="n">
        <v>9364</v>
      </c>
      <c r="B828" s="5" t="n">
        <v>1</v>
      </c>
    </row>
    <row r="829" spans="1:21" s="3" customFormat="1" customHeight="0">
      <c r="A829" s="3" t="s">
        <v>2</v>
      </c>
      <c r="B829" s="3" t="s">
        <v>87</v>
      </c>
    </row>
    <row r="830" spans="1:21">
      <c r="A830" t="s">
        <v>4</v>
      </c>
      <c r="B830" s="4" t="s">
        <v>5</v>
      </c>
      <c r="C830" s="4" t="s">
        <v>7</v>
      </c>
      <c r="D830" s="4" t="s">
        <v>11</v>
      </c>
      <c r="E830" s="4" t="s">
        <v>7</v>
      </c>
      <c r="F830" s="4" t="s">
        <v>7</v>
      </c>
      <c r="G830" s="4" t="s">
        <v>7</v>
      </c>
      <c r="H830" s="4" t="s">
        <v>11</v>
      </c>
      <c r="I830" s="4" t="s">
        <v>13</v>
      </c>
      <c r="J830" s="4" t="s">
        <v>13</v>
      </c>
    </row>
    <row r="831" spans="1:21">
      <c r="A831" t="n">
        <v>9368</v>
      </c>
      <c r="B831" s="44" t="n">
        <v>6</v>
      </c>
      <c r="C831" s="7" t="n">
        <v>33</v>
      </c>
      <c r="D831" s="7" t="n">
        <v>65534</v>
      </c>
      <c r="E831" s="7" t="n">
        <v>9</v>
      </c>
      <c r="F831" s="7" t="n">
        <v>1</v>
      </c>
      <c r="G831" s="7" t="n">
        <v>1</v>
      </c>
      <c r="H831" s="7" t="n">
        <v>3</v>
      </c>
      <c r="I831" s="11" t="n">
        <f t="normal" ca="1">A833</f>
        <v>0</v>
      </c>
      <c r="J831" s="11" t="n">
        <f t="normal" ca="1">A859</f>
        <v>0</v>
      </c>
    </row>
    <row r="832" spans="1:21">
      <c r="A832" t="s">
        <v>4</v>
      </c>
      <c r="B832" s="4" t="s">
        <v>5</v>
      </c>
      <c r="C832" s="4" t="s">
        <v>7</v>
      </c>
      <c r="D832" s="4" t="s">
        <v>11</v>
      </c>
      <c r="E832" s="4" t="s">
        <v>7</v>
      </c>
      <c r="F832" s="4" t="s">
        <v>7</v>
      </c>
      <c r="G832" s="4" t="s">
        <v>13</v>
      </c>
    </row>
    <row r="833" spans="1:10">
      <c r="A833" t="n">
        <v>9385</v>
      </c>
      <c r="B833" s="9" t="n">
        <v>5</v>
      </c>
      <c r="C833" s="7" t="n">
        <v>30</v>
      </c>
      <c r="D833" s="7" t="n">
        <v>9721</v>
      </c>
      <c r="E833" s="7" t="n">
        <v>8</v>
      </c>
      <c r="F833" s="7" t="n">
        <v>1</v>
      </c>
      <c r="G833" s="11" t="n">
        <f t="normal" ca="1">A855</f>
        <v>0</v>
      </c>
    </row>
    <row r="834" spans="1:10">
      <c r="A834" t="s">
        <v>4</v>
      </c>
      <c r="B834" s="4" t="s">
        <v>5</v>
      </c>
      <c r="C834" s="4" t="s">
        <v>7</v>
      </c>
      <c r="D834" s="4" t="s">
        <v>11</v>
      </c>
      <c r="E834" s="4" t="s">
        <v>7</v>
      </c>
      <c r="F834" s="4" t="s">
        <v>13</v>
      </c>
    </row>
    <row r="835" spans="1:10">
      <c r="A835" t="n">
        <v>9395</v>
      </c>
      <c r="B835" s="9" t="n">
        <v>5</v>
      </c>
      <c r="C835" s="7" t="n">
        <v>30</v>
      </c>
      <c r="D835" s="7" t="n">
        <v>10821</v>
      </c>
      <c r="E835" s="7" t="n">
        <v>1</v>
      </c>
      <c r="F835" s="11" t="n">
        <f t="normal" ca="1">A847</f>
        <v>0</v>
      </c>
    </row>
    <row r="836" spans="1:10">
      <c r="A836" t="s">
        <v>4</v>
      </c>
      <c r="B836" s="4" t="s">
        <v>5</v>
      </c>
      <c r="C836" s="4" t="s">
        <v>11</v>
      </c>
      <c r="D836" s="4" t="s">
        <v>15</v>
      </c>
      <c r="E836" s="4" t="s">
        <v>15</v>
      </c>
      <c r="F836" s="4" t="s">
        <v>15</v>
      </c>
      <c r="G836" s="4" t="s">
        <v>15</v>
      </c>
    </row>
    <row r="837" spans="1:10">
      <c r="A837" t="n">
        <v>9404</v>
      </c>
      <c r="B837" s="45" t="n">
        <v>46</v>
      </c>
      <c r="C837" s="7" t="n">
        <v>65534</v>
      </c>
      <c r="D837" s="7" t="n">
        <v>11.6499996185303</v>
      </c>
      <c r="E837" s="7" t="n">
        <v>10</v>
      </c>
      <c r="F837" s="7" t="n">
        <v>54.1199989318848</v>
      </c>
      <c r="G837" s="7" t="n">
        <v>180</v>
      </c>
    </row>
    <row r="838" spans="1:10">
      <c r="A838" t="s">
        <v>4</v>
      </c>
      <c r="B838" s="4" t="s">
        <v>5</v>
      </c>
      <c r="C838" s="4" t="s">
        <v>7</v>
      </c>
      <c r="D838" s="4" t="s">
        <v>11</v>
      </c>
      <c r="E838" s="4" t="s">
        <v>7</v>
      </c>
      <c r="F838" s="4" t="s">
        <v>8</v>
      </c>
      <c r="G838" s="4" t="s">
        <v>8</v>
      </c>
      <c r="H838" s="4" t="s">
        <v>8</v>
      </c>
      <c r="I838" s="4" t="s">
        <v>8</v>
      </c>
      <c r="J838" s="4" t="s">
        <v>8</v>
      </c>
      <c r="K838" s="4" t="s">
        <v>8</v>
      </c>
      <c r="L838" s="4" t="s">
        <v>8</v>
      </c>
      <c r="M838" s="4" t="s">
        <v>8</v>
      </c>
      <c r="N838" s="4" t="s">
        <v>8</v>
      </c>
      <c r="O838" s="4" t="s">
        <v>8</v>
      </c>
      <c r="P838" s="4" t="s">
        <v>8</v>
      </c>
      <c r="Q838" s="4" t="s">
        <v>8</v>
      </c>
      <c r="R838" s="4" t="s">
        <v>8</v>
      </c>
      <c r="S838" s="4" t="s">
        <v>8</v>
      </c>
      <c r="T838" s="4" t="s">
        <v>8</v>
      </c>
      <c r="U838" s="4" t="s">
        <v>8</v>
      </c>
    </row>
    <row r="839" spans="1:10">
      <c r="A839" t="n">
        <v>9423</v>
      </c>
      <c r="B839" s="46" t="n">
        <v>36</v>
      </c>
      <c r="C839" s="7" t="n">
        <v>8</v>
      </c>
      <c r="D839" s="7" t="n">
        <v>65534</v>
      </c>
      <c r="E839" s="7" t="n">
        <v>0</v>
      </c>
      <c r="F839" s="7" t="s">
        <v>86</v>
      </c>
      <c r="G839" s="7" t="s">
        <v>25</v>
      </c>
      <c r="H839" s="7" t="s">
        <v>25</v>
      </c>
      <c r="I839" s="7" t="s">
        <v>25</v>
      </c>
      <c r="J839" s="7" t="s">
        <v>25</v>
      </c>
      <c r="K839" s="7" t="s">
        <v>25</v>
      </c>
      <c r="L839" s="7" t="s">
        <v>25</v>
      </c>
      <c r="M839" s="7" t="s">
        <v>25</v>
      </c>
      <c r="N839" s="7" t="s">
        <v>25</v>
      </c>
      <c r="O839" s="7" t="s">
        <v>25</v>
      </c>
      <c r="P839" s="7" t="s">
        <v>25</v>
      </c>
      <c r="Q839" s="7" t="s">
        <v>25</v>
      </c>
      <c r="R839" s="7" t="s">
        <v>25</v>
      </c>
      <c r="S839" s="7" t="s">
        <v>25</v>
      </c>
      <c r="T839" s="7" t="s">
        <v>25</v>
      </c>
      <c r="U839" s="7" t="s">
        <v>25</v>
      </c>
    </row>
    <row r="840" spans="1:10">
      <c r="A840" t="s">
        <v>4</v>
      </c>
      <c r="B840" s="4" t="s">
        <v>5</v>
      </c>
      <c r="C840" s="4" t="s">
        <v>11</v>
      </c>
      <c r="D840" s="4" t="s">
        <v>7</v>
      </c>
      <c r="E840" s="4" t="s">
        <v>8</v>
      </c>
      <c r="F840" s="4" t="s">
        <v>15</v>
      </c>
      <c r="G840" s="4" t="s">
        <v>15</v>
      </c>
      <c r="H840" s="4" t="s">
        <v>15</v>
      </c>
    </row>
    <row r="841" spans="1:10">
      <c r="A841" t="n">
        <v>9454</v>
      </c>
      <c r="B841" s="47" t="n">
        <v>48</v>
      </c>
      <c r="C841" s="7" t="n">
        <v>65534</v>
      </c>
      <c r="D841" s="7" t="n">
        <v>0</v>
      </c>
      <c r="E841" s="7" t="s">
        <v>86</v>
      </c>
      <c r="F841" s="7" t="n">
        <v>0</v>
      </c>
      <c r="G841" s="7" t="n">
        <v>1</v>
      </c>
      <c r="H841" s="7" t="n">
        <v>0</v>
      </c>
    </row>
    <row r="842" spans="1:10">
      <c r="A842" t="s">
        <v>4</v>
      </c>
      <c r="B842" s="4" t="s">
        <v>5</v>
      </c>
      <c r="C842" s="4" t="s">
        <v>11</v>
      </c>
      <c r="D842" s="4" t="s">
        <v>16</v>
      </c>
    </row>
    <row r="843" spans="1:10">
      <c r="A843" t="n">
        <v>9481</v>
      </c>
      <c r="B843" s="48" t="n">
        <v>43</v>
      </c>
      <c r="C843" s="7" t="n">
        <v>65534</v>
      </c>
      <c r="D843" s="7" t="n">
        <v>64</v>
      </c>
    </row>
    <row r="844" spans="1:10">
      <c r="A844" t="s">
        <v>4</v>
      </c>
      <c r="B844" s="4" t="s">
        <v>5</v>
      </c>
      <c r="C844" s="4" t="s">
        <v>13</v>
      </c>
    </row>
    <row r="845" spans="1:10">
      <c r="A845" t="n">
        <v>9488</v>
      </c>
      <c r="B845" s="17" t="n">
        <v>3</v>
      </c>
      <c r="C845" s="11" t="n">
        <f t="normal" ca="1">A853</f>
        <v>0</v>
      </c>
    </row>
    <row r="846" spans="1:10">
      <c r="A846" t="s">
        <v>4</v>
      </c>
      <c r="B846" s="4" t="s">
        <v>5</v>
      </c>
      <c r="C846" s="4" t="s">
        <v>11</v>
      </c>
      <c r="D846" s="4" t="s">
        <v>15</v>
      </c>
      <c r="E846" s="4" t="s">
        <v>15</v>
      </c>
      <c r="F846" s="4" t="s">
        <v>15</v>
      </c>
      <c r="G846" s="4" t="s">
        <v>15</v>
      </c>
    </row>
    <row r="847" spans="1:10">
      <c r="A847" t="n">
        <v>9493</v>
      </c>
      <c r="B847" s="45" t="n">
        <v>46</v>
      </c>
      <c r="C847" s="7" t="n">
        <v>65534</v>
      </c>
      <c r="D847" s="7" t="n">
        <v>-36.9599990844727</v>
      </c>
      <c r="E847" s="7" t="n">
        <v>14</v>
      </c>
      <c r="F847" s="7" t="n">
        <v>38.2099990844727</v>
      </c>
      <c r="G847" s="7" t="n">
        <v>198.399993896484</v>
      </c>
    </row>
    <row r="848" spans="1:10">
      <c r="A848" t="s">
        <v>4</v>
      </c>
      <c r="B848" s="4" t="s">
        <v>5</v>
      </c>
      <c r="C848" s="4" t="s">
        <v>11</v>
      </c>
    </row>
    <row r="849" spans="1:21">
      <c r="A849" t="n">
        <v>9512</v>
      </c>
      <c r="B849" s="34" t="n">
        <v>16</v>
      </c>
      <c r="C849" s="7" t="n">
        <v>0</v>
      </c>
    </row>
    <row r="850" spans="1:21">
      <c r="A850" t="s">
        <v>4</v>
      </c>
      <c r="B850" s="4" t="s">
        <v>5</v>
      </c>
      <c r="C850" s="4" t="s">
        <v>11</v>
      </c>
      <c r="D850" s="4" t="s">
        <v>15</v>
      </c>
      <c r="E850" s="4" t="s">
        <v>15</v>
      </c>
      <c r="F850" s="4" t="s">
        <v>15</v>
      </c>
      <c r="G850" s="4" t="s">
        <v>11</v>
      </c>
      <c r="H850" s="4" t="s">
        <v>11</v>
      </c>
    </row>
    <row r="851" spans="1:21">
      <c r="A851" t="n">
        <v>9515</v>
      </c>
      <c r="B851" s="49" t="n">
        <v>60</v>
      </c>
      <c r="C851" s="7" t="n">
        <v>65534</v>
      </c>
      <c r="D851" s="7" t="n">
        <v>0</v>
      </c>
      <c r="E851" s="7" t="n">
        <v>20</v>
      </c>
      <c r="F851" s="7" t="n">
        <v>0</v>
      </c>
      <c r="G851" s="7" t="n">
        <v>0</v>
      </c>
      <c r="H851" s="7" t="n">
        <v>0</v>
      </c>
    </row>
    <row r="852" spans="1:21">
      <c r="A852" t="s">
        <v>4</v>
      </c>
      <c r="B852" s="4" t="s">
        <v>5</v>
      </c>
      <c r="C852" s="4" t="s">
        <v>13</v>
      </c>
    </row>
    <row r="853" spans="1:21">
      <c r="A853" t="n">
        <v>9534</v>
      </c>
      <c r="B853" s="17" t="n">
        <v>3</v>
      </c>
      <c r="C853" s="11" t="n">
        <f t="normal" ca="1">A857</f>
        <v>0</v>
      </c>
    </row>
    <row r="854" spans="1:21">
      <c r="A854" t="s">
        <v>4</v>
      </c>
      <c r="B854" s="4" t="s">
        <v>5</v>
      </c>
      <c r="C854" s="4" t="s">
        <v>11</v>
      </c>
      <c r="D854" s="4" t="s">
        <v>16</v>
      </c>
    </row>
    <row r="855" spans="1:21">
      <c r="A855" t="n">
        <v>9539</v>
      </c>
      <c r="B855" s="48" t="n">
        <v>43</v>
      </c>
      <c r="C855" s="7" t="n">
        <v>65534</v>
      </c>
      <c r="D855" s="7" t="n">
        <v>1</v>
      </c>
    </row>
    <row r="856" spans="1:21">
      <c r="A856" t="s">
        <v>4</v>
      </c>
      <c r="B856" s="4" t="s">
        <v>5</v>
      </c>
      <c r="C856" s="4" t="s">
        <v>13</v>
      </c>
    </row>
    <row r="857" spans="1:21">
      <c r="A857" t="n">
        <v>9546</v>
      </c>
      <c r="B857" s="17" t="n">
        <v>3</v>
      </c>
      <c r="C857" s="11" t="n">
        <f t="normal" ca="1">A859</f>
        <v>0</v>
      </c>
    </row>
    <row r="858" spans="1:21">
      <c r="A858" t="s">
        <v>4</v>
      </c>
      <c r="B858" s="4" t="s">
        <v>5</v>
      </c>
    </row>
    <row r="859" spans="1:21">
      <c r="A859" t="n">
        <v>9551</v>
      </c>
      <c r="B859" s="5" t="n">
        <v>1</v>
      </c>
    </row>
    <row r="860" spans="1:21" s="3" customFormat="1" customHeight="0">
      <c r="A860" s="3" t="s">
        <v>2</v>
      </c>
      <c r="B860" s="3" t="s">
        <v>88</v>
      </c>
    </row>
    <row r="861" spans="1:21">
      <c r="A861" t="s">
        <v>4</v>
      </c>
      <c r="B861" s="4" t="s">
        <v>5</v>
      </c>
      <c r="C861" s="4" t="s">
        <v>7</v>
      </c>
      <c r="D861" s="4" t="s">
        <v>11</v>
      </c>
      <c r="E861" s="4" t="s">
        <v>7</v>
      </c>
      <c r="F861" s="4" t="s">
        <v>7</v>
      </c>
      <c r="G861" s="4" t="s">
        <v>7</v>
      </c>
      <c r="H861" s="4" t="s">
        <v>11</v>
      </c>
      <c r="I861" s="4" t="s">
        <v>13</v>
      </c>
      <c r="J861" s="4" t="s">
        <v>13</v>
      </c>
    </row>
    <row r="862" spans="1:21">
      <c r="A862" t="n">
        <v>9552</v>
      </c>
      <c r="B862" s="44" t="n">
        <v>6</v>
      </c>
      <c r="C862" s="7" t="n">
        <v>33</v>
      </c>
      <c r="D862" s="7" t="n">
        <v>65534</v>
      </c>
      <c r="E862" s="7" t="n">
        <v>9</v>
      </c>
      <c r="F862" s="7" t="n">
        <v>1</v>
      </c>
      <c r="G862" s="7" t="n">
        <v>1</v>
      </c>
      <c r="H862" s="7" t="n">
        <v>3</v>
      </c>
      <c r="I862" s="11" t="n">
        <f t="normal" ca="1">A864</f>
        <v>0</v>
      </c>
      <c r="J862" s="11" t="n">
        <f t="normal" ca="1">A882</f>
        <v>0</v>
      </c>
    </row>
    <row r="863" spans="1:21">
      <c r="A863" t="s">
        <v>4</v>
      </c>
      <c r="B863" s="4" t="s">
        <v>5</v>
      </c>
      <c r="C863" s="4" t="s">
        <v>7</v>
      </c>
      <c r="D863" s="4" t="s">
        <v>11</v>
      </c>
      <c r="E863" s="4" t="s">
        <v>7</v>
      </c>
      <c r="F863" s="4" t="s">
        <v>7</v>
      </c>
      <c r="G863" s="4" t="s">
        <v>13</v>
      </c>
    </row>
    <row r="864" spans="1:21">
      <c r="A864" t="n">
        <v>9569</v>
      </c>
      <c r="B864" s="9" t="n">
        <v>5</v>
      </c>
      <c r="C864" s="7" t="n">
        <v>30</v>
      </c>
      <c r="D864" s="7" t="n">
        <v>9721</v>
      </c>
      <c r="E864" s="7" t="n">
        <v>8</v>
      </c>
      <c r="F864" s="7" t="n">
        <v>1</v>
      </c>
      <c r="G864" s="11" t="n">
        <f t="normal" ca="1">A878</f>
        <v>0</v>
      </c>
    </row>
    <row r="865" spans="1:10">
      <c r="A865" t="s">
        <v>4</v>
      </c>
      <c r="B865" s="4" t="s">
        <v>5</v>
      </c>
      <c r="C865" s="4" t="s">
        <v>7</v>
      </c>
      <c r="D865" s="4" t="s">
        <v>11</v>
      </c>
      <c r="E865" s="4" t="s">
        <v>7</v>
      </c>
      <c r="F865" s="4" t="s">
        <v>13</v>
      </c>
    </row>
    <row r="866" spans="1:10">
      <c r="A866" t="n">
        <v>9579</v>
      </c>
      <c r="B866" s="9" t="n">
        <v>5</v>
      </c>
      <c r="C866" s="7" t="n">
        <v>30</v>
      </c>
      <c r="D866" s="7" t="n">
        <v>10839</v>
      </c>
      <c r="E866" s="7" t="n">
        <v>1</v>
      </c>
      <c r="F866" s="11" t="n">
        <f t="normal" ca="1">A872</f>
        <v>0</v>
      </c>
    </row>
    <row r="867" spans="1:10">
      <c r="A867" t="s">
        <v>4</v>
      </c>
      <c r="B867" s="4" t="s">
        <v>5</v>
      </c>
      <c r="C867" s="4" t="s">
        <v>11</v>
      </c>
      <c r="D867" s="4" t="s">
        <v>15</v>
      </c>
      <c r="E867" s="4" t="s">
        <v>15</v>
      </c>
      <c r="F867" s="4" t="s">
        <v>15</v>
      </c>
      <c r="G867" s="4" t="s">
        <v>15</v>
      </c>
    </row>
    <row r="868" spans="1:10">
      <c r="A868" t="n">
        <v>9588</v>
      </c>
      <c r="B868" s="45" t="n">
        <v>46</v>
      </c>
      <c r="C868" s="7" t="n">
        <v>65534</v>
      </c>
      <c r="D868" s="7" t="n">
        <v>-39.2099990844727</v>
      </c>
      <c r="E868" s="7" t="n">
        <v>0</v>
      </c>
      <c r="F868" s="7" t="n">
        <v>34.5800018310547</v>
      </c>
      <c r="G868" s="7" t="n">
        <v>10.3999996185303</v>
      </c>
    </row>
    <row r="869" spans="1:10">
      <c r="A869" t="s">
        <v>4</v>
      </c>
      <c r="B869" s="4" t="s">
        <v>5</v>
      </c>
      <c r="C869" s="4" t="s">
        <v>13</v>
      </c>
    </row>
    <row r="870" spans="1:10">
      <c r="A870" t="n">
        <v>9607</v>
      </c>
      <c r="B870" s="17" t="n">
        <v>3</v>
      </c>
      <c r="C870" s="11" t="n">
        <f t="normal" ca="1">A876</f>
        <v>0</v>
      </c>
    </row>
    <row r="871" spans="1:10">
      <c r="A871" t="s">
        <v>4</v>
      </c>
      <c r="B871" s="4" t="s">
        <v>5</v>
      </c>
      <c r="C871" s="4" t="s">
        <v>11</v>
      </c>
      <c r="D871" s="4" t="s">
        <v>16</v>
      </c>
    </row>
    <row r="872" spans="1:10">
      <c r="A872" t="n">
        <v>9612</v>
      </c>
      <c r="B872" s="48" t="n">
        <v>43</v>
      </c>
      <c r="C872" s="7" t="n">
        <v>65534</v>
      </c>
      <c r="D872" s="7" t="n">
        <v>1</v>
      </c>
    </row>
    <row r="873" spans="1:10">
      <c r="A873" t="s">
        <v>4</v>
      </c>
      <c r="B873" s="4" t="s">
        <v>5</v>
      </c>
      <c r="C873" s="4" t="s">
        <v>11</v>
      </c>
      <c r="D873" s="4" t="s">
        <v>15</v>
      </c>
      <c r="E873" s="4" t="s">
        <v>15</v>
      </c>
      <c r="F873" s="4" t="s">
        <v>15</v>
      </c>
      <c r="G873" s="4" t="s">
        <v>15</v>
      </c>
    </row>
    <row r="874" spans="1:10">
      <c r="A874" t="n">
        <v>9619</v>
      </c>
      <c r="B874" s="45" t="n">
        <v>46</v>
      </c>
      <c r="C874" s="7" t="n">
        <v>65534</v>
      </c>
      <c r="D874" s="7" t="n">
        <v>1000</v>
      </c>
      <c r="E874" s="7" t="n">
        <v>1000</v>
      </c>
      <c r="F874" s="7" t="n">
        <v>0</v>
      </c>
      <c r="G874" s="7" t="n">
        <v>0</v>
      </c>
    </row>
    <row r="875" spans="1:10">
      <c r="A875" t="s">
        <v>4</v>
      </c>
      <c r="B875" s="4" t="s">
        <v>5</v>
      </c>
      <c r="C875" s="4" t="s">
        <v>13</v>
      </c>
    </row>
    <row r="876" spans="1:10">
      <c r="A876" t="n">
        <v>9638</v>
      </c>
      <c r="B876" s="17" t="n">
        <v>3</v>
      </c>
      <c r="C876" s="11" t="n">
        <f t="normal" ca="1">A880</f>
        <v>0</v>
      </c>
    </row>
    <row r="877" spans="1:10">
      <c r="A877" t="s">
        <v>4</v>
      </c>
      <c r="B877" s="4" t="s">
        <v>5</v>
      </c>
      <c r="C877" s="4" t="s">
        <v>11</v>
      </c>
      <c r="D877" s="4" t="s">
        <v>16</v>
      </c>
    </row>
    <row r="878" spans="1:10">
      <c r="A878" t="n">
        <v>9643</v>
      </c>
      <c r="B878" s="48" t="n">
        <v>43</v>
      </c>
      <c r="C878" s="7" t="n">
        <v>65534</v>
      </c>
      <c r="D878" s="7" t="n">
        <v>1</v>
      </c>
    </row>
    <row r="879" spans="1:10">
      <c r="A879" t="s">
        <v>4</v>
      </c>
      <c r="B879" s="4" t="s">
        <v>5</v>
      </c>
      <c r="C879" s="4" t="s">
        <v>13</v>
      </c>
    </row>
    <row r="880" spans="1:10">
      <c r="A880" t="n">
        <v>9650</v>
      </c>
      <c r="B880" s="17" t="n">
        <v>3</v>
      </c>
      <c r="C880" s="11" t="n">
        <f t="normal" ca="1">A882</f>
        <v>0</v>
      </c>
    </row>
    <row r="881" spans="1:7">
      <c r="A881" t="s">
        <v>4</v>
      </c>
      <c r="B881" s="4" t="s">
        <v>5</v>
      </c>
    </row>
    <row r="882" spans="1:7">
      <c r="A882" t="n">
        <v>9655</v>
      </c>
      <c r="B882" s="5" t="n">
        <v>1</v>
      </c>
    </row>
    <row r="883" spans="1:7" s="3" customFormat="1" customHeight="0">
      <c r="A883" s="3" t="s">
        <v>2</v>
      </c>
      <c r="B883" s="3" t="s">
        <v>89</v>
      </c>
    </row>
    <row r="884" spans="1:7">
      <c r="A884" t="s">
        <v>4</v>
      </c>
      <c r="B884" s="4" t="s">
        <v>5</v>
      </c>
      <c r="C884" s="4" t="s">
        <v>7</v>
      </c>
      <c r="D884" s="4" t="s">
        <v>11</v>
      </c>
      <c r="E884" s="4" t="s">
        <v>7</v>
      </c>
      <c r="F884" s="4" t="s">
        <v>7</v>
      </c>
      <c r="G884" s="4" t="s">
        <v>7</v>
      </c>
      <c r="H884" s="4" t="s">
        <v>11</v>
      </c>
      <c r="I884" s="4" t="s">
        <v>13</v>
      </c>
      <c r="J884" s="4" t="s">
        <v>13</v>
      </c>
    </row>
    <row r="885" spans="1:7">
      <c r="A885" t="n">
        <v>9656</v>
      </c>
      <c r="B885" s="44" t="n">
        <v>6</v>
      </c>
      <c r="C885" s="7" t="n">
        <v>33</v>
      </c>
      <c r="D885" s="7" t="n">
        <v>65534</v>
      </c>
      <c r="E885" s="7" t="n">
        <v>9</v>
      </c>
      <c r="F885" s="7" t="n">
        <v>1</v>
      </c>
      <c r="G885" s="7" t="n">
        <v>1</v>
      </c>
      <c r="H885" s="7" t="n">
        <v>3</v>
      </c>
      <c r="I885" s="11" t="n">
        <f t="normal" ca="1">A887</f>
        <v>0</v>
      </c>
      <c r="J885" s="11" t="n">
        <f t="normal" ca="1">A907</f>
        <v>0</v>
      </c>
    </row>
    <row r="886" spans="1:7">
      <c r="A886" t="s">
        <v>4</v>
      </c>
      <c r="B886" s="4" t="s">
        <v>5</v>
      </c>
      <c r="C886" s="4" t="s">
        <v>7</v>
      </c>
      <c r="D886" s="4" t="s">
        <v>11</v>
      </c>
      <c r="E886" s="4" t="s">
        <v>7</v>
      </c>
      <c r="F886" s="4" t="s">
        <v>7</v>
      </c>
      <c r="G886" s="4" t="s">
        <v>13</v>
      </c>
    </row>
    <row r="887" spans="1:7">
      <c r="A887" t="n">
        <v>9673</v>
      </c>
      <c r="B887" s="9" t="n">
        <v>5</v>
      </c>
      <c r="C887" s="7" t="n">
        <v>30</v>
      </c>
      <c r="D887" s="7" t="n">
        <v>9721</v>
      </c>
      <c r="E887" s="7" t="n">
        <v>8</v>
      </c>
      <c r="F887" s="7" t="n">
        <v>1</v>
      </c>
      <c r="G887" s="11" t="n">
        <f t="normal" ca="1">A903</f>
        <v>0</v>
      </c>
    </row>
    <row r="888" spans="1:7">
      <c r="A888" t="s">
        <v>4</v>
      </c>
      <c r="B888" s="4" t="s">
        <v>5</v>
      </c>
      <c r="C888" s="4" t="s">
        <v>7</v>
      </c>
      <c r="D888" s="4" t="s">
        <v>11</v>
      </c>
      <c r="E888" s="4" t="s">
        <v>7</v>
      </c>
      <c r="F888" s="4" t="s">
        <v>13</v>
      </c>
    </row>
    <row r="889" spans="1:7">
      <c r="A889" t="n">
        <v>9683</v>
      </c>
      <c r="B889" s="9" t="n">
        <v>5</v>
      </c>
      <c r="C889" s="7" t="n">
        <v>30</v>
      </c>
      <c r="D889" s="7" t="n">
        <v>10827</v>
      </c>
      <c r="E889" s="7" t="n">
        <v>1</v>
      </c>
      <c r="F889" s="11" t="n">
        <f t="normal" ca="1">A895</f>
        <v>0</v>
      </c>
    </row>
    <row r="890" spans="1:7">
      <c r="A890" t="s">
        <v>4</v>
      </c>
      <c r="B890" s="4" t="s">
        <v>5</v>
      </c>
      <c r="C890" s="4" t="s">
        <v>11</v>
      </c>
      <c r="D890" s="4" t="s">
        <v>15</v>
      </c>
      <c r="E890" s="4" t="s">
        <v>15</v>
      </c>
      <c r="F890" s="4" t="s">
        <v>15</v>
      </c>
      <c r="G890" s="4" t="s">
        <v>15</v>
      </c>
    </row>
    <row r="891" spans="1:7">
      <c r="A891" t="n">
        <v>9692</v>
      </c>
      <c r="B891" s="45" t="n">
        <v>46</v>
      </c>
      <c r="C891" s="7" t="n">
        <v>65534</v>
      </c>
      <c r="D891" s="7" t="n">
        <v>-3.67000007629395</v>
      </c>
      <c r="E891" s="7" t="n">
        <v>10</v>
      </c>
      <c r="F891" s="7" t="n">
        <v>46.5200004577637</v>
      </c>
      <c r="G891" s="7" t="n">
        <v>175.600006103516</v>
      </c>
    </row>
    <row r="892" spans="1:7">
      <c r="A892" t="s">
        <v>4</v>
      </c>
      <c r="B892" s="4" t="s">
        <v>5</v>
      </c>
      <c r="C892" s="4" t="s">
        <v>13</v>
      </c>
    </row>
    <row r="893" spans="1:7">
      <c r="A893" t="n">
        <v>9711</v>
      </c>
      <c r="B893" s="17" t="n">
        <v>3</v>
      </c>
      <c r="C893" s="11" t="n">
        <f t="normal" ca="1">A901</f>
        <v>0</v>
      </c>
    </row>
    <row r="894" spans="1:7">
      <c r="A894" t="s">
        <v>4</v>
      </c>
      <c r="B894" s="4" t="s">
        <v>5</v>
      </c>
      <c r="C894" s="4" t="s">
        <v>11</v>
      </c>
      <c r="D894" s="4" t="s">
        <v>15</v>
      </c>
      <c r="E894" s="4" t="s">
        <v>15</v>
      </c>
      <c r="F894" s="4" t="s">
        <v>15</v>
      </c>
      <c r="G894" s="4" t="s">
        <v>15</v>
      </c>
    </row>
    <row r="895" spans="1:7">
      <c r="A895" t="n">
        <v>9716</v>
      </c>
      <c r="B895" s="45" t="n">
        <v>46</v>
      </c>
      <c r="C895" s="7" t="n">
        <v>65534</v>
      </c>
      <c r="D895" s="7" t="n">
        <v>7.01000022888184</v>
      </c>
      <c r="E895" s="7" t="n">
        <v>0</v>
      </c>
      <c r="F895" s="7" t="n">
        <v>41.8600006103516</v>
      </c>
      <c r="G895" s="7" t="n">
        <v>183.399993896484</v>
      </c>
    </row>
    <row r="896" spans="1:7">
      <c r="A896" t="s">
        <v>4</v>
      </c>
      <c r="B896" s="4" t="s">
        <v>5</v>
      </c>
      <c r="C896" s="4" t="s">
        <v>11</v>
      </c>
    </row>
    <row r="897" spans="1:10">
      <c r="A897" t="n">
        <v>9735</v>
      </c>
      <c r="B897" s="34" t="n">
        <v>16</v>
      </c>
      <c r="C897" s="7" t="n">
        <v>0</v>
      </c>
    </row>
    <row r="898" spans="1:10">
      <c r="A898" t="s">
        <v>4</v>
      </c>
      <c r="B898" s="4" t="s">
        <v>5</v>
      </c>
      <c r="C898" s="4" t="s">
        <v>11</v>
      </c>
      <c r="D898" s="4" t="s">
        <v>15</v>
      </c>
      <c r="E898" s="4" t="s">
        <v>15</v>
      </c>
      <c r="F898" s="4" t="s">
        <v>15</v>
      </c>
      <c r="G898" s="4" t="s">
        <v>11</v>
      </c>
      <c r="H898" s="4" t="s">
        <v>11</v>
      </c>
    </row>
    <row r="899" spans="1:10">
      <c r="A899" t="n">
        <v>9738</v>
      </c>
      <c r="B899" s="49" t="n">
        <v>60</v>
      </c>
      <c r="C899" s="7" t="n">
        <v>65534</v>
      </c>
      <c r="D899" s="7" t="n">
        <v>0</v>
      </c>
      <c r="E899" s="7" t="n">
        <v>20</v>
      </c>
      <c r="F899" s="7" t="n">
        <v>0</v>
      </c>
      <c r="G899" s="7" t="n">
        <v>0</v>
      </c>
      <c r="H899" s="7" t="n">
        <v>0</v>
      </c>
    </row>
    <row r="900" spans="1:10">
      <c r="A900" t="s">
        <v>4</v>
      </c>
      <c r="B900" s="4" t="s">
        <v>5</v>
      </c>
      <c r="C900" s="4" t="s">
        <v>13</v>
      </c>
    </row>
    <row r="901" spans="1:10">
      <c r="A901" t="n">
        <v>9757</v>
      </c>
      <c r="B901" s="17" t="n">
        <v>3</v>
      </c>
      <c r="C901" s="11" t="n">
        <f t="normal" ca="1">A905</f>
        <v>0</v>
      </c>
    </row>
    <row r="902" spans="1:10">
      <c r="A902" t="s">
        <v>4</v>
      </c>
      <c r="B902" s="4" t="s">
        <v>5</v>
      </c>
      <c r="C902" s="4" t="s">
        <v>11</v>
      </c>
      <c r="D902" s="4" t="s">
        <v>16</v>
      </c>
    </row>
    <row r="903" spans="1:10">
      <c r="A903" t="n">
        <v>9762</v>
      </c>
      <c r="B903" s="48" t="n">
        <v>43</v>
      </c>
      <c r="C903" s="7" t="n">
        <v>65534</v>
      </c>
      <c r="D903" s="7" t="n">
        <v>1</v>
      </c>
    </row>
    <row r="904" spans="1:10">
      <c r="A904" t="s">
        <v>4</v>
      </c>
      <c r="B904" s="4" t="s">
        <v>5</v>
      </c>
      <c r="C904" s="4" t="s">
        <v>13</v>
      </c>
    </row>
    <row r="905" spans="1:10">
      <c r="A905" t="n">
        <v>9769</v>
      </c>
      <c r="B905" s="17" t="n">
        <v>3</v>
      </c>
      <c r="C905" s="11" t="n">
        <f t="normal" ca="1">A907</f>
        <v>0</v>
      </c>
    </row>
    <row r="906" spans="1:10">
      <c r="A906" t="s">
        <v>4</v>
      </c>
      <c r="B906" s="4" t="s">
        <v>5</v>
      </c>
    </row>
    <row r="907" spans="1:10">
      <c r="A907" t="n">
        <v>9774</v>
      </c>
      <c r="B907" s="5" t="n">
        <v>1</v>
      </c>
    </row>
    <row r="908" spans="1:10" s="3" customFormat="1" customHeight="0">
      <c r="A908" s="3" t="s">
        <v>2</v>
      </c>
      <c r="B908" s="3" t="s">
        <v>90</v>
      </c>
    </row>
    <row r="909" spans="1:10">
      <c r="A909" t="s">
        <v>4</v>
      </c>
      <c r="B909" s="4" t="s">
        <v>5</v>
      </c>
      <c r="C909" s="4" t="s">
        <v>7</v>
      </c>
      <c r="D909" s="4" t="s">
        <v>11</v>
      </c>
      <c r="E909" s="4" t="s">
        <v>7</v>
      </c>
      <c r="F909" s="4" t="s">
        <v>7</v>
      </c>
      <c r="G909" s="4" t="s">
        <v>7</v>
      </c>
      <c r="H909" s="4" t="s">
        <v>11</v>
      </c>
      <c r="I909" s="4" t="s">
        <v>13</v>
      </c>
      <c r="J909" s="4" t="s">
        <v>13</v>
      </c>
    </row>
    <row r="910" spans="1:10">
      <c r="A910" t="n">
        <v>9776</v>
      </c>
      <c r="B910" s="44" t="n">
        <v>6</v>
      </c>
      <c r="C910" s="7" t="n">
        <v>33</v>
      </c>
      <c r="D910" s="7" t="n">
        <v>65534</v>
      </c>
      <c r="E910" s="7" t="n">
        <v>9</v>
      </c>
      <c r="F910" s="7" t="n">
        <v>1</v>
      </c>
      <c r="G910" s="7" t="n">
        <v>1</v>
      </c>
      <c r="H910" s="7" t="n">
        <v>3</v>
      </c>
      <c r="I910" s="11" t="n">
        <f t="normal" ca="1">A912</f>
        <v>0</v>
      </c>
      <c r="J910" s="11" t="n">
        <f t="normal" ca="1">A924</f>
        <v>0</v>
      </c>
    </row>
    <row r="911" spans="1:10">
      <c r="A911" t="s">
        <v>4</v>
      </c>
      <c r="B911" s="4" t="s">
        <v>5</v>
      </c>
      <c r="C911" s="4" t="s">
        <v>7</v>
      </c>
      <c r="D911" s="4" t="s">
        <v>11</v>
      </c>
      <c r="E911" s="4" t="s">
        <v>7</v>
      </c>
      <c r="F911" s="4" t="s">
        <v>7</v>
      </c>
      <c r="G911" s="4" t="s">
        <v>13</v>
      </c>
    </row>
    <row r="912" spans="1:10">
      <c r="A912" t="n">
        <v>9793</v>
      </c>
      <c r="B912" s="9" t="n">
        <v>5</v>
      </c>
      <c r="C912" s="7" t="n">
        <v>30</v>
      </c>
      <c r="D912" s="7" t="n">
        <v>9721</v>
      </c>
      <c r="E912" s="7" t="n">
        <v>8</v>
      </c>
      <c r="F912" s="7" t="n">
        <v>1</v>
      </c>
      <c r="G912" s="11" t="n">
        <f t="normal" ca="1">A920</f>
        <v>0</v>
      </c>
    </row>
    <row r="913" spans="1:10">
      <c r="A913" t="s">
        <v>4</v>
      </c>
      <c r="B913" s="4" t="s">
        <v>5</v>
      </c>
      <c r="C913" s="4" t="s">
        <v>11</v>
      </c>
      <c r="D913" s="4" t="s">
        <v>15</v>
      </c>
      <c r="E913" s="4" t="s">
        <v>15</v>
      </c>
      <c r="F913" s="4" t="s">
        <v>15</v>
      </c>
      <c r="G913" s="4" t="s">
        <v>15</v>
      </c>
    </row>
    <row r="914" spans="1:10">
      <c r="A914" t="n">
        <v>9803</v>
      </c>
      <c r="B914" s="45" t="n">
        <v>46</v>
      </c>
      <c r="C914" s="7" t="n">
        <v>65534</v>
      </c>
      <c r="D914" s="7" t="n">
        <v>30.75</v>
      </c>
      <c r="E914" s="7" t="n">
        <v>8.72000026702881</v>
      </c>
      <c r="F914" s="7" t="n">
        <v>0.740000009536743</v>
      </c>
      <c r="G914" s="7" t="n">
        <v>331</v>
      </c>
    </row>
    <row r="915" spans="1:10">
      <c r="A915" t="s">
        <v>4</v>
      </c>
      <c r="B915" s="4" t="s">
        <v>5</v>
      </c>
      <c r="C915" s="4" t="s">
        <v>8</v>
      </c>
      <c r="D915" s="4" t="s">
        <v>7</v>
      </c>
      <c r="E915" s="4" t="s">
        <v>11</v>
      </c>
      <c r="F915" s="4" t="s">
        <v>15</v>
      </c>
      <c r="G915" s="4" t="s">
        <v>15</v>
      </c>
      <c r="H915" s="4" t="s">
        <v>15</v>
      </c>
      <c r="I915" s="4" t="s">
        <v>15</v>
      </c>
      <c r="J915" s="4" t="s">
        <v>15</v>
      </c>
      <c r="K915" s="4" t="s">
        <v>15</v>
      </c>
      <c r="L915" s="4" t="s">
        <v>15</v>
      </c>
      <c r="M915" s="4" t="s">
        <v>11</v>
      </c>
    </row>
    <row r="916" spans="1:10">
      <c r="A916" t="n">
        <v>9822</v>
      </c>
      <c r="B916" s="50" t="n">
        <v>87</v>
      </c>
      <c r="C916" s="7" t="s">
        <v>91</v>
      </c>
      <c r="D916" s="7" t="n">
        <v>5</v>
      </c>
      <c r="E916" s="7" t="n">
        <v>7032</v>
      </c>
      <c r="F916" s="7" t="n">
        <v>2</v>
      </c>
      <c r="G916" s="7" t="n">
        <v>0</v>
      </c>
      <c r="H916" s="7" t="n">
        <v>0</v>
      </c>
      <c r="I916" s="7" t="n">
        <v>0</v>
      </c>
      <c r="J916" s="7" t="n">
        <v>0</v>
      </c>
      <c r="K916" s="7" t="n">
        <v>0</v>
      </c>
      <c r="L916" s="7" t="n">
        <v>0</v>
      </c>
      <c r="M916" s="7" t="n">
        <v>7</v>
      </c>
    </row>
    <row r="917" spans="1:10">
      <c r="A917" t="s">
        <v>4</v>
      </c>
      <c r="B917" s="4" t="s">
        <v>5</v>
      </c>
      <c r="C917" s="4" t="s">
        <v>13</v>
      </c>
    </row>
    <row r="918" spans="1:10">
      <c r="A918" t="n">
        <v>9867</v>
      </c>
      <c r="B918" s="17" t="n">
        <v>3</v>
      </c>
      <c r="C918" s="11" t="n">
        <f t="normal" ca="1">A922</f>
        <v>0</v>
      </c>
    </row>
    <row r="919" spans="1:10">
      <c r="A919" t="s">
        <v>4</v>
      </c>
      <c r="B919" s="4" t="s">
        <v>5</v>
      </c>
      <c r="C919" s="4" t="s">
        <v>11</v>
      </c>
      <c r="D919" s="4" t="s">
        <v>16</v>
      </c>
    </row>
    <row r="920" spans="1:10">
      <c r="A920" t="n">
        <v>9872</v>
      </c>
      <c r="B920" s="48" t="n">
        <v>43</v>
      </c>
      <c r="C920" s="7" t="n">
        <v>65534</v>
      </c>
      <c r="D920" s="7" t="n">
        <v>1</v>
      </c>
    </row>
    <row r="921" spans="1:10">
      <c r="A921" t="s">
        <v>4</v>
      </c>
      <c r="B921" s="4" t="s">
        <v>5</v>
      </c>
      <c r="C921" s="4" t="s">
        <v>13</v>
      </c>
    </row>
    <row r="922" spans="1:10">
      <c r="A922" t="n">
        <v>9879</v>
      </c>
      <c r="B922" s="17" t="n">
        <v>3</v>
      </c>
      <c r="C922" s="11" t="n">
        <f t="normal" ca="1">A924</f>
        <v>0</v>
      </c>
    </row>
    <row r="923" spans="1:10">
      <c r="A923" t="s">
        <v>4</v>
      </c>
      <c r="B923" s="4" t="s">
        <v>5</v>
      </c>
    </row>
    <row r="924" spans="1:10">
      <c r="A924" t="n">
        <v>9884</v>
      </c>
      <c r="B924" s="5" t="n">
        <v>1</v>
      </c>
    </row>
    <row r="925" spans="1:10" s="3" customFormat="1" customHeight="0">
      <c r="A925" s="3" t="s">
        <v>2</v>
      </c>
      <c r="B925" s="3" t="s">
        <v>92</v>
      </c>
    </row>
    <row r="926" spans="1:10">
      <c r="A926" t="s">
        <v>4</v>
      </c>
      <c r="B926" s="4" t="s">
        <v>5</v>
      </c>
      <c r="C926" s="4" t="s">
        <v>7</v>
      </c>
      <c r="D926" s="4" t="s">
        <v>11</v>
      </c>
      <c r="E926" s="4" t="s">
        <v>7</v>
      </c>
      <c r="F926" s="4" t="s">
        <v>7</v>
      </c>
      <c r="G926" s="4" t="s">
        <v>7</v>
      </c>
      <c r="H926" s="4" t="s">
        <v>11</v>
      </c>
      <c r="I926" s="4" t="s">
        <v>13</v>
      </c>
      <c r="J926" s="4" t="s">
        <v>13</v>
      </c>
    </row>
    <row r="927" spans="1:10">
      <c r="A927" t="n">
        <v>9888</v>
      </c>
      <c r="B927" s="44" t="n">
        <v>6</v>
      </c>
      <c r="C927" s="7" t="n">
        <v>33</v>
      </c>
      <c r="D927" s="7" t="n">
        <v>65534</v>
      </c>
      <c r="E927" s="7" t="n">
        <v>9</v>
      </c>
      <c r="F927" s="7" t="n">
        <v>1</v>
      </c>
      <c r="G927" s="7" t="n">
        <v>1</v>
      </c>
      <c r="H927" s="7" t="n">
        <v>3</v>
      </c>
      <c r="I927" s="11" t="n">
        <f t="normal" ca="1">A929</f>
        <v>0</v>
      </c>
      <c r="J927" s="11" t="n">
        <f t="normal" ca="1">A953</f>
        <v>0</v>
      </c>
    </row>
    <row r="928" spans="1:10">
      <c r="A928" t="s">
        <v>4</v>
      </c>
      <c r="B928" s="4" t="s">
        <v>5</v>
      </c>
      <c r="C928" s="4" t="s">
        <v>7</v>
      </c>
      <c r="D928" s="4" t="s">
        <v>11</v>
      </c>
      <c r="E928" s="4" t="s">
        <v>7</v>
      </c>
      <c r="F928" s="4" t="s">
        <v>7</v>
      </c>
      <c r="G928" s="4" t="s">
        <v>13</v>
      </c>
    </row>
    <row r="929" spans="1:13">
      <c r="A929" t="n">
        <v>9905</v>
      </c>
      <c r="B929" s="9" t="n">
        <v>5</v>
      </c>
      <c r="C929" s="7" t="n">
        <v>30</v>
      </c>
      <c r="D929" s="7" t="n">
        <v>9721</v>
      </c>
      <c r="E929" s="7" t="n">
        <v>8</v>
      </c>
      <c r="F929" s="7" t="n">
        <v>1</v>
      </c>
      <c r="G929" s="11" t="n">
        <f t="normal" ca="1">A949</f>
        <v>0</v>
      </c>
    </row>
    <row r="930" spans="1:13">
      <c r="A930" t="s">
        <v>4</v>
      </c>
      <c r="B930" s="4" t="s">
        <v>5</v>
      </c>
      <c r="C930" s="4" t="s">
        <v>7</v>
      </c>
      <c r="D930" s="4" t="s">
        <v>11</v>
      </c>
      <c r="E930" s="4" t="s">
        <v>7</v>
      </c>
      <c r="F930" s="4" t="s">
        <v>13</v>
      </c>
    </row>
    <row r="931" spans="1:13">
      <c r="A931" t="n">
        <v>9915</v>
      </c>
      <c r="B931" s="9" t="n">
        <v>5</v>
      </c>
      <c r="C931" s="7" t="n">
        <v>30</v>
      </c>
      <c r="D931" s="7" t="n">
        <v>10833</v>
      </c>
      <c r="E931" s="7" t="n">
        <v>1</v>
      </c>
      <c r="F931" s="11" t="n">
        <f t="normal" ca="1">A939</f>
        <v>0</v>
      </c>
    </row>
    <row r="932" spans="1:13">
      <c r="A932" t="s">
        <v>4</v>
      </c>
      <c r="B932" s="4" t="s">
        <v>5</v>
      </c>
      <c r="C932" s="4" t="s">
        <v>11</v>
      </c>
      <c r="D932" s="4" t="s">
        <v>16</v>
      </c>
    </row>
    <row r="933" spans="1:13">
      <c r="A933" t="n">
        <v>9924</v>
      </c>
      <c r="B933" s="48" t="n">
        <v>43</v>
      </c>
      <c r="C933" s="7" t="n">
        <v>65534</v>
      </c>
      <c r="D933" s="7" t="n">
        <v>1</v>
      </c>
    </row>
    <row r="934" spans="1:13">
      <c r="A934" t="s">
        <v>4</v>
      </c>
      <c r="B934" s="4" t="s">
        <v>5</v>
      </c>
      <c r="C934" s="4" t="s">
        <v>11</v>
      </c>
      <c r="D934" s="4" t="s">
        <v>15</v>
      </c>
      <c r="E934" s="4" t="s">
        <v>15</v>
      </c>
      <c r="F934" s="4" t="s">
        <v>15</v>
      </c>
      <c r="G934" s="4" t="s">
        <v>15</v>
      </c>
    </row>
    <row r="935" spans="1:13">
      <c r="A935" t="n">
        <v>9931</v>
      </c>
      <c r="B935" s="45" t="n">
        <v>46</v>
      </c>
      <c r="C935" s="7" t="n">
        <v>65534</v>
      </c>
      <c r="D935" s="7" t="n">
        <v>1000</v>
      </c>
      <c r="E935" s="7" t="n">
        <v>1000</v>
      </c>
      <c r="F935" s="7" t="n">
        <v>0</v>
      </c>
      <c r="G935" s="7" t="n">
        <v>0</v>
      </c>
    </row>
    <row r="936" spans="1:13">
      <c r="A936" t="s">
        <v>4</v>
      </c>
      <c r="B936" s="4" t="s">
        <v>5</v>
      </c>
      <c r="C936" s="4" t="s">
        <v>13</v>
      </c>
    </row>
    <row r="937" spans="1:13">
      <c r="A937" t="n">
        <v>9950</v>
      </c>
      <c r="B937" s="17" t="n">
        <v>3</v>
      </c>
      <c r="C937" s="11" t="n">
        <f t="normal" ca="1">A947</f>
        <v>0</v>
      </c>
    </row>
    <row r="938" spans="1:13">
      <c r="A938" t="s">
        <v>4</v>
      </c>
      <c r="B938" s="4" t="s">
        <v>5</v>
      </c>
      <c r="C938" s="4" t="s">
        <v>11</v>
      </c>
      <c r="D938" s="4" t="s">
        <v>15</v>
      </c>
      <c r="E938" s="4" t="s">
        <v>15</v>
      </c>
      <c r="F938" s="4" t="s">
        <v>15</v>
      </c>
      <c r="G938" s="4" t="s">
        <v>15</v>
      </c>
    </row>
    <row r="939" spans="1:13">
      <c r="A939" t="n">
        <v>9955</v>
      </c>
      <c r="B939" s="45" t="n">
        <v>46</v>
      </c>
      <c r="C939" s="7" t="n">
        <v>65534</v>
      </c>
      <c r="D939" s="7" t="n">
        <v>13.1700000762939</v>
      </c>
      <c r="E939" s="7" t="n">
        <v>0.0299999993294477</v>
      </c>
      <c r="F939" s="7" t="n">
        <v>24.8299999237061</v>
      </c>
      <c r="G939" s="7" t="n">
        <v>279.799987792969</v>
      </c>
    </row>
    <row r="940" spans="1:13">
      <c r="A940" t="s">
        <v>4</v>
      </c>
      <c r="B940" s="4" t="s">
        <v>5</v>
      </c>
      <c r="C940" s="4" t="s">
        <v>7</v>
      </c>
      <c r="D940" s="4" t="s">
        <v>11</v>
      </c>
      <c r="E940" s="4" t="s">
        <v>7</v>
      </c>
      <c r="F940" s="4" t="s">
        <v>8</v>
      </c>
      <c r="G940" s="4" t="s">
        <v>8</v>
      </c>
      <c r="H940" s="4" t="s">
        <v>8</v>
      </c>
      <c r="I940" s="4" t="s">
        <v>8</v>
      </c>
      <c r="J940" s="4" t="s">
        <v>8</v>
      </c>
      <c r="K940" s="4" t="s">
        <v>8</v>
      </c>
      <c r="L940" s="4" t="s">
        <v>8</v>
      </c>
      <c r="M940" s="4" t="s">
        <v>8</v>
      </c>
      <c r="N940" s="4" t="s">
        <v>8</v>
      </c>
      <c r="O940" s="4" t="s">
        <v>8</v>
      </c>
      <c r="P940" s="4" t="s">
        <v>8</v>
      </c>
      <c r="Q940" s="4" t="s">
        <v>8</v>
      </c>
      <c r="R940" s="4" t="s">
        <v>8</v>
      </c>
      <c r="S940" s="4" t="s">
        <v>8</v>
      </c>
      <c r="T940" s="4" t="s">
        <v>8</v>
      </c>
      <c r="U940" s="4" t="s">
        <v>8</v>
      </c>
    </row>
    <row r="941" spans="1:13">
      <c r="A941" t="n">
        <v>9974</v>
      </c>
      <c r="B941" s="46" t="n">
        <v>36</v>
      </c>
      <c r="C941" s="7" t="n">
        <v>8</v>
      </c>
      <c r="D941" s="7" t="n">
        <v>65534</v>
      </c>
      <c r="E941" s="7" t="n">
        <v>0</v>
      </c>
      <c r="F941" s="7" t="s">
        <v>93</v>
      </c>
      <c r="G941" s="7" t="s">
        <v>25</v>
      </c>
      <c r="H941" s="7" t="s">
        <v>25</v>
      </c>
      <c r="I941" s="7" t="s">
        <v>25</v>
      </c>
      <c r="J941" s="7" t="s">
        <v>25</v>
      </c>
      <c r="K941" s="7" t="s">
        <v>25</v>
      </c>
      <c r="L941" s="7" t="s">
        <v>25</v>
      </c>
      <c r="M941" s="7" t="s">
        <v>25</v>
      </c>
      <c r="N941" s="7" t="s">
        <v>25</v>
      </c>
      <c r="O941" s="7" t="s">
        <v>25</v>
      </c>
      <c r="P941" s="7" t="s">
        <v>25</v>
      </c>
      <c r="Q941" s="7" t="s">
        <v>25</v>
      </c>
      <c r="R941" s="7" t="s">
        <v>25</v>
      </c>
      <c r="S941" s="7" t="s">
        <v>25</v>
      </c>
      <c r="T941" s="7" t="s">
        <v>25</v>
      </c>
      <c r="U941" s="7" t="s">
        <v>25</v>
      </c>
    </row>
    <row r="942" spans="1:13">
      <c r="A942" t="s">
        <v>4</v>
      </c>
      <c r="B942" s="4" t="s">
        <v>5</v>
      </c>
      <c r="C942" s="4" t="s">
        <v>11</v>
      </c>
      <c r="D942" s="4" t="s">
        <v>7</v>
      </c>
      <c r="E942" s="4" t="s">
        <v>8</v>
      </c>
      <c r="F942" s="4" t="s">
        <v>15</v>
      </c>
      <c r="G942" s="4" t="s">
        <v>15</v>
      </c>
      <c r="H942" s="4" t="s">
        <v>15</v>
      </c>
    </row>
    <row r="943" spans="1:13">
      <c r="A943" t="n">
        <v>10009</v>
      </c>
      <c r="B943" s="47" t="n">
        <v>48</v>
      </c>
      <c r="C943" s="7" t="n">
        <v>65534</v>
      </c>
      <c r="D943" s="7" t="n">
        <v>0</v>
      </c>
      <c r="E943" s="7" t="s">
        <v>93</v>
      </c>
      <c r="F943" s="7" t="n">
        <v>0</v>
      </c>
      <c r="G943" s="7" t="n">
        <v>1</v>
      </c>
      <c r="H943" s="7" t="n">
        <v>1.40129846432482e-45</v>
      </c>
    </row>
    <row r="944" spans="1:13">
      <c r="A944" t="s">
        <v>4</v>
      </c>
      <c r="B944" s="4" t="s">
        <v>5</v>
      </c>
      <c r="C944" s="4" t="s">
        <v>11</v>
      </c>
      <c r="D944" s="4" t="s">
        <v>16</v>
      </c>
    </row>
    <row r="945" spans="1:21">
      <c r="A945" t="n">
        <v>10040</v>
      </c>
      <c r="B945" s="48" t="n">
        <v>43</v>
      </c>
      <c r="C945" s="7" t="n">
        <v>65534</v>
      </c>
      <c r="D945" s="7" t="n">
        <v>64</v>
      </c>
    </row>
    <row r="946" spans="1:21">
      <c r="A946" t="s">
        <v>4</v>
      </c>
      <c r="B946" s="4" t="s">
        <v>5</v>
      </c>
      <c r="C946" s="4" t="s">
        <v>13</v>
      </c>
    </row>
    <row r="947" spans="1:21">
      <c r="A947" t="n">
        <v>10047</v>
      </c>
      <c r="B947" s="17" t="n">
        <v>3</v>
      </c>
      <c r="C947" s="11" t="n">
        <f t="normal" ca="1">A951</f>
        <v>0</v>
      </c>
    </row>
    <row r="948" spans="1:21">
      <c r="A948" t="s">
        <v>4</v>
      </c>
      <c r="B948" s="4" t="s">
        <v>5</v>
      </c>
      <c r="C948" s="4" t="s">
        <v>11</v>
      </c>
      <c r="D948" s="4" t="s">
        <v>16</v>
      </c>
    </row>
    <row r="949" spans="1:21">
      <c r="A949" t="n">
        <v>10052</v>
      </c>
      <c r="B949" s="48" t="n">
        <v>43</v>
      </c>
      <c r="C949" s="7" t="n">
        <v>65534</v>
      </c>
      <c r="D949" s="7" t="n">
        <v>1</v>
      </c>
    </row>
    <row r="950" spans="1:21">
      <c r="A950" t="s">
        <v>4</v>
      </c>
      <c r="B950" s="4" t="s">
        <v>5</v>
      </c>
      <c r="C950" s="4" t="s">
        <v>13</v>
      </c>
    </row>
    <row r="951" spans="1:21">
      <c r="A951" t="n">
        <v>10059</v>
      </c>
      <c r="B951" s="17" t="n">
        <v>3</v>
      </c>
      <c r="C951" s="11" t="n">
        <f t="normal" ca="1">A953</f>
        <v>0</v>
      </c>
    </row>
    <row r="952" spans="1:21">
      <c r="A952" t="s">
        <v>4</v>
      </c>
      <c r="B952" s="4" t="s">
        <v>5</v>
      </c>
    </row>
    <row r="953" spans="1:21">
      <c r="A953" t="n">
        <v>10064</v>
      </c>
      <c r="B953" s="5" t="n">
        <v>1</v>
      </c>
    </row>
    <row r="954" spans="1:21" s="3" customFormat="1" customHeight="0">
      <c r="A954" s="3" t="s">
        <v>2</v>
      </c>
      <c r="B954" s="3" t="s">
        <v>94</v>
      </c>
    </row>
    <row r="955" spans="1:21">
      <c r="A955" t="s">
        <v>4</v>
      </c>
      <c r="B955" s="4" t="s">
        <v>5</v>
      </c>
      <c r="C955" s="4" t="s">
        <v>7</v>
      </c>
      <c r="D955" s="4" t="s">
        <v>11</v>
      </c>
      <c r="E955" s="4" t="s">
        <v>7</v>
      </c>
      <c r="F955" s="4" t="s">
        <v>7</v>
      </c>
      <c r="G955" s="4" t="s">
        <v>7</v>
      </c>
      <c r="H955" s="4" t="s">
        <v>11</v>
      </c>
      <c r="I955" s="4" t="s">
        <v>13</v>
      </c>
      <c r="J955" s="4" t="s">
        <v>13</v>
      </c>
    </row>
    <row r="956" spans="1:21">
      <c r="A956" t="n">
        <v>10068</v>
      </c>
      <c r="B956" s="44" t="n">
        <v>6</v>
      </c>
      <c r="C956" s="7" t="n">
        <v>33</v>
      </c>
      <c r="D956" s="7" t="n">
        <v>65534</v>
      </c>
      <c r="E956" s="7" t="n">
        <v>9</v>
      </c>
      <c r="F956" s="7" t="n">
        <v>1</v>
      </c>
      <c r="G956" s="7" t="n">
        <v>1</v>
      </c>
      <c r="H956" s="7" t="n">
        <v>3</v>
      </c>
      <c r="I956" s="11" t="n">
        <f t="normal" ca="1">A958</f>
        <v>0</v>
      </c>
      <c r="J956" s="11" t="n">
        <f t="normal" ca="1">A974</f>
        <v>0</v>
      </c>
    </row>
    <row r="957" spans="1:21">
      <c r="A957" t="s">
        <v>4</v>
      </c>
      <c r="B957" s="4" t="s">
        <v>5</v>
      </c>
      <c r="C957" s="4" t="s">
        <v>7</v>
      </c>
      <c r="D957" s="4" t="s">
        <v>11</v>
      </c>
      <c r="E957" s="4" t="s">
        <v>7</v>
      </c>
      <c r="F957" s="4" t="s">
        <v>7</v>
      </c>
      <c r="G957" s="4" t="s">
        <v>13</v>
      </c>
    </row>
    <row r="958" spans="1:21">
      <c r="A958" t="n">
        <v>10085</v>
      </c>
      <c r="B958" s="9" t="n">
        <v>5</v>
      </c>
      <c r="C958" s="7" t="n">
        <v>30</v>
      </c>
      <c r="D958" s="7" t="n">
        <v>9721</v>
      </c>
      <c r="E958" s="7" t="n">
        <v>8</v>
      </c>
      <c r="F958" s="7" t="n">
        <v>1</v>
      </c>
      <c r="G958" s="11" t="n">
        <f t="normal" ca="1">A970</f>
        <v>0</v>
      </c>
    </row>
    <row r="959" spans="1:21">
      <c r="A959" t="s">
        <v>4</v>
      </c>
      <c r="B959" s="4" t="s">
        <v>5</v>
      </c>
      <c r="C959" s="4" t="s">
        <v>7</v>
      </c>
      <c r="D959" s="4" t="s">
        <v>11</v>
      </c>
      <c r="E959" s="4" t="s">
        <v>7</v>
      </c>
      <c r="F959" s="4" t="s">
        <v>13</v>
      </c>
    </row>
    <row r="960" spans="1:21">
      <c r="A960" t="n">
        <v>10095</v>
      </c>
      <c r="B960" s="9" t="n">
        <v>5</v>
      </c>
      <c r="C960" s="7" t="n">
        <v>30</v>
      </c>
      <c r="D960" s="7" t="n">
        <v>10845</v>
      </c>
      <c r="E960" s="7" t="n">
        <v>1</v>
      </c>
      <c r="F960" s="11" t="n">
        <f t="normal" ca="1">A966</f>
        <v>0</v>
      </c>
    </row>
    <row r="961" spans="1:10">
      <c r="A961" t="s">
        <v>4</v>
      </c>
      <c r="B961" s="4" t="s">
        <v>5</v>
      </c>
      <c r="C961" s="4" t="s">
        <v>11</v>
      </c>
      <c r="D961" s="4" t="s">
        <v>15</v>
      </c>
      <c r="E961" s="4" t="s">
        <v>15</v>
      </c>
      <c r="F961" s="4" t="s">
        <v>15</v>
      </c>
      <c r="G961" s="4" t="s">
        <v>15</v>
      </c>
    </row>
    <row r="962" spans="1:10">
      <c r="A962" t="n">
        <v>10104</v>
      </c>
      <c r="B962" s="45" t="n">
        <v>46</v>
      </c>
      <c r="C962" s="7" t="n">
        <v>65534</v>
      </c>
      <c r="D962" s="7" t="n">
        <v>-69.370002746582</v>
      </c>
      <c r="E962" s="7" t="n">
        <v>0</v>
      </c>
      <c r="F962" s="7" t="n">
        <v>35.4000015258789</v>
      </c>
      <c r="G962" s="7" t="n">
        <v>86.9000015258789</v>
      </c>
    </row>
    <row r="963" spans="1:10">
      <c r="A963" t="s">
        <v>4</v>
      </c>
      <c r="B963" s="4" t="s">
        <v>5</v>
      </c>
      <c r="C963" s="4" t="s">
        <v>13</v>
      </c>
    </row>
    <row r="964" spans="1:10">
      <c r="A964" t="n">
        <v>10123</v>
      </c>
      <c r="B964" s="17" t="n">
        <v>3</v>
      </c>
      <c r="C964" s="11" t="n">
        <f t="normal" ca="1">A968</f>
        <v>0</v>
      </c>
    </row>
    <row r="965" spans="1:10">
      <c r="A965" t="s">
        <v>4</v>
      </c>
      <c r="B965" s="4" t="s">
        <v>5</v>
      </c>
      <c r="C965" s="4" t="s">
        <v>11</v>
      </c>
      <c r="D965" s="4" t="s">
        <v>15</v>
      </c>
      <c r="E965" s="4" t="s">
        <v>15</v>
      </c>
      <c r="F965" s="4" t="s">
        <v>15</v>
      </c>
      <c r="G965" s="4" t="s">
        <v>15</v>
      </c>
    </row>
    <row r="966" spans="1:10">
      <c r="A966" t="n">
        <v>10128</v>
      </c>
      <c r="B966" s="45" t="n">
        <v>46</v>
      </c>
      <c r="C966" s="7" t="n">
        <v>65534</v>
      </c>
      <c r="D966" s="7" t="n">
        <v>-69.6399993896484</v>
      </c>
      <c r="E966" s="7" t="n">
        <v>0</v>
      </c>
      <c r="F966" s="7" t="n">
        <v>35.3600006103516</v>
      </c>
      <c r="G966" s="7" t="n">
        <v>295.299987792969</v>
      </c>
    </row>
    <row r="967" spans="1:10">
      <c r="A967" t="s">
        <v>4</v>
      </c>
      <c r="B967" s="4" t="s">
        <v>5</v>
      </c>
      <c r="C967" s="4" t="s">
        <v>13</v>
      </c>
    </row>
    <row r="968" spans="1:10">
      <c r="A968" t="n">
        <v>10147</v>
      </c>
      <c r="B968" s="17" t="n">
        <v>3</v>
      </c>
      <c r="C968" s="11" t="n">
        <f t="normal" ca="1">A972</f>
        <v>0</v>
      </c>
    </row>
    <row r="969" spans="1:10">
      <c r="A969" t="s">
        <v>4</v>
      </c>
      <c r="B969" s="4" t="s">
        <v>5</v>
      </c>
      <c r="C969" s="4" t="s">
        <v>11</v>
      </c>
      <c r="D969" s="4" t="s">
        <v>16</v>
      </c>
    </row>
    <row r="970" spans="1:10">
      <c r="A970" t="n">
        <v>10152</v>
      </c>
      <c r="B970" s="48" t="n">
        <v>43</v>
      </c>
      <c r="C970" s="7" t="n">
        <v>65534</v>
      </c>
      <c r="D970" s="7" t="n">
        <v>1</v>
      </c>
    </row>
    <row r="971" spans="1:10">
      <c r="A971" t="s">
        <v>4</v>
      </c>
      <c r="B971" s="4" t="s">
        <v>5</v>
      </c>
      <c r="C971" s="4" t="s">
        <v>13</v>
      </c>
    </row>
    <row r="972" spans="1:10">
      <c r="A972" t="n">
        <v>10159</v>
      </c>
      <c r="B972" s="17" t="n">
        <v>3</v>
      </c>
      <c r="C972" s="11" t="n">
        <f t="normal" ca="1">A974</f>
        <v>0</v>
      </c>
    </row>
    <row r="973" spans="1:10">
      <c r="A973" t="s">
        <v>4</v>
      </c>
      <c r="B973" s="4" t="s">
        <v>5</v>
      </c>
    </row>
    <row r="974" spans="1:10">
      <c r="A974" t="n">
        <v>10164</v>
      </c>
      <c r="B974" s="5" t="n">
        <v>1</v>
      </c>
    </row>
    <row r="975" spans="1:10" s="3" customFormat="1" customHeight="0">
      <c r="A975" s="3" t="s">
        <v>2</v>
      </c>
      <c r="B975" s="3" t="s">
        <v>95</v>
      </c>
    </row>
    <row r="976" spans="1:10">
      <c r="A976" t="s">
        <v>4</v>
      </c>
      <c r="B976" s="4" t="s">
        <v>5</v>
      </c>
      <c r="C976" s="4" t="s">
        <v>7</v>
      </c>
      <c r="D976" s="4" t="s">
        <v>11</v>
      </c>
      <c r="E976" s="4" t="s">
        <v>7</v>
      </c>
      <c r="F976" s="4" t="s">
        <v>7</v>
      </c>
      <c r="G976" s="4" t="s">
        <v>7</v>
      </c>
      <c r="H976" s="4" t="s">
        <v>11</v>
      </c>
      <c r="I976" s="4" t="s">
        <v>13</v>
      </c>
      <c r="J976" s="4" t="s">
        <v>13</v>
      </c>
    </row>
    <row r="977" spans="1:10">
      <c r="A977" t="n">
        <v>10168</v>
      </c>
      <c r="B977" s="44" t="n">
        <v>6</v>
      </c>
      <c r="C977" s="7" t="n">
        <v>33</v>
      </c>
      <c r="D977" s="7" t="n">
        <v>65534</v>
      </c>
      <c r="E977" s="7" t="n">
        <v>9</v>
      </c>
      <c r="F977" s="7" t="n">
        <v>1</v>
      </c>
      <c r="G977" s="7" t="n">
        <v>1</v>
      </c>
      <c r="H977" s="7" t="n">
        <v>3</v>
      </c>
      <c r="I977" s="11" t="n">
        <f t="normal" ca="1">A979</f>
        <v>0</v>
      </c>
      <c r="J977" s="11" t="n">
        <f t="normal" ca="1">A1009</f>
        <v>0</v>
      </c>
    </row>
    <row r="978" spans="1:10">
      <c r="A978" t="s">
        <v>4</v>
      </c>
      <c r="B978" s="4" t="s">
        <v>5</v>
      </c>
      <c r="C978" s="4" t="s">
        <v>7</v>
      </c>
      <c r="D978" s="4" t="s">
        <v>11</v>
      </c>
      <c r="E978" s="4" t="s">
        <v>7</v>
      </c>
      <c r="F978" s="4" t="s">
        <v>7</v>
      </c>
      <c r="G978" s="4" t="s">
        <v>13</v>
      </c>
    </row>
    <row r="979" spans="1:10">
      <c r="A979" t="n">
        <v>10185</v>
      </c>
      <c r="B979" s="9" t="n">
        <v>5</v>
      </c>
      <c r="C979" s="7" t="n">
        <v>30</v>
      </c>
      <c r="D979" s="7" t="n">
        <v>9721</v>
      </c>
      <c r="E979" s="7" t="n">
        <v>8</v>
      </c>
      <c r="F979" s="7" t="n">
        <v>1</v>
      </c>
      <c r="G979" s="11" t="n">
        <f t="normal" ca="1">A1005</f>
        <v>0</v>
      </c>
    </row>
    <row r="980" spans="1:10">
      <c r="A980" t="s">
        <v>4</v>
      </c>
      <c r="B980" s="4" t="s">
        <v>5</v>
      </c>
      <c r="C980" s="4" t="s">
        <v>7</v>
      </c>
      <c r="D980" s="4" t="s">
        <v>11</v>
      </c>
      <c r="E980" s="4" t="s">
        <v>7</v>
      </c>
      <c r="F980" s="4" t="s">
        <v>13</v>
      </c>
    </row>
    <row r="981" spans="1:10">
      <c r="A981" t="n">
        <v>10195</v>
      </c>
      <c r="B981" s="9" t="n">
        <v>5</v>
      </c>
      <c r="C981" s="7" t="n">
        <v>30</v>
      </c>
      <c r="D981" s="7" t="n">
        <v>10851</v>
      </c>
      <c r="E981" s="7" t="n">
        <v>1</v>
      </c>
      <c r="F981" s="11" t="n">
        <f t="normal" ca="1">A995</f>
        <v>0</v>
      </c>
    </row>
    <row r="982" spans="1:10">
      <c r="A982" t="s">
        <v>4</v>
      </c>
      <c r="B982" s="4" t="s">
        <v>5</v>
      </c>
      <c r="C982" s="4" t="s">
        <v>11</v>
      </c>
      <c r="D982" s="4" t="s">
        <v>15</v>
      </c>
      <c r="E982" s="4" t="s">
        <v>15</v>
      </c>
      <c r="F982" s="4" t="s">
        <v>15</v>
      </c>
      <c r="G982" s="4" t="s">
        <v>15</v>
      </c>
    </row>
    <row r="983" spans="1:10">
      <c r="A983" t="n">
        <v>10204</v>
      </c>
      <c r="B983" s="45" t="n">
        <v>46</v>
      </c>
      <c r="C983" s="7" t="n">
        <v>65534</v>
      </c>
      <c r="D983" s="7" t="n">
        <v>-6.92000007629395</v>
      </c>
      <c r="E983" s="7" t="n">
        <v>0</v>
      </c>
      <c r="F983" s="7" t="n">
        <v>46.8800010681152</v>
      </c>
      <c r="G983" s="7" t="n">
        <v>177.800003051758</v>
      </c>
    </row>
    <row r="984" spans="1:10">
      <c r="A984" t="s">
        <v>4</v>
      </c>
      <c r="B984" s="4" t="s">
        <v>5</v>
      </c>
      <c r="C984" s="4" t="s">
        <v>11</v>
      </c>
      <c r="D984" s="4" t="s">
        <v>7</v>
      </c>
      <c r="E984" s="4" t="s">
        <v>8</v>
      </c>
      <c r="F984" s="4" t="s">
        <v>15</v>
      </c>
      <c r="G984" s="4" t="s">
        <v>15</v>
      </c>
      <c r="H984" s="4" t="s">
        <v>15</v>
      </c>
    </row>
    <row r="985" spans="1:10">
      <c r="A985" t="n">
        <v>10223</v>
      </c>
      <c r="B985" s="47" t="n">
        <v>48</v>
      </c>
      <c r="C985" s="7" t="n">
        <v>9</v>
      </c>
      <c r="D985" s="7" t="n">
        <v>0</v>
      </c>
      <c r="E985" s="7" t="s">
        <v>96</v>
      </c>
      <c r="F985" s="7" t="n">
        <v>0</v>
      </c>
      <c r="G985" s="7" t="n">
        <v>1</v>
      </c>
      <c r="H985" s="7" t="n">
        <v>0</v>
      </c>
    </row>
    <row r="986" spans="1:10">
      <c r="A986" t="s">
        <v>4</v>
      </c>
      <c r="B986" s="4" t="s">
        <v>5</v>
      </c>
      <c r="C986" s="4" t="s">
        <v>7</v>
      </c>
      <c r="D986" s="4" t="s">
        <v>11</v>
      </c>
      <c r="E986" s="4" t="s">
        <v>7</v>
      </c>
      <c r="F986" s="4" t="s">
        <v>8</v>
      </c>
      <c r="G986" s="4" t="s">
        <v>8</v>
      </c>
      <c r="H986" s="4" t="s">
        <v>8</v>
      </c>
      <c r="I986" s="4" t="s">
        <v>8</v>
      </c>
      <c r="J986" s="4" t="s">
        <v>8</v>
      </c>
      <c r="K986" s="4" t="s">
        <v>8</v>
      </c>
      <c r="L986" s="4" t="s">
        <v>8</v>
      </c>
      <c r="M986" s="4" t="s">
        <v>8</v>
      </c>
      <c r="N986" s="4" t="s">
        <v>8</v>
      </c>
      <c r="O986" s="4" t="s">
        <v>8</v>
      </c>
      <c r="P986" s="4" t="s">
        <v>8</v>
      </c>
      <c r="Q986" s="4" t="s">
        <v>8</v>
      </c>
      <c r="R986" s="4" t="s">
        <v>8</v>
      </c>
      <c r="S986" s="4" t="s">
        <v>8</v>
      </c>
      <c r="T986" s="4" t="s">
        <v>8</v>
      </c>
      <c r="U986" s="4" t="s">
        <v>8</v>
      </c>
    </row>
    <row r="987" spans="1:10">
      <c r="A987" t="n">
        <v>10255</v>
      </c>
      <c r="B987" s="46" t="n">
        <v>36</v>
      </c>
      <c r="C987" s="7" t="n">
        <v>8</v>
      </c>
      <c r="D987" s="7" t="n">
        <v>65534</v>
      </c>
      <c r="E987" s="7" t="n">
        <v>0</v>
      </c>
      <c r="F987" s="7" t="s">
        <v>97</v>
      </c>
      <c r="G987" s="7" t="s">
        <v>25</v>
      </c>
      <c r="H987" s="7" t="s">
        <v>25</v>
      </c>
      <c r="I987" s="7" t="s">
        <v>25</v>
      </c>
      <c r="J987" s="7" t="s">
        <v>25</v>
      </c>
      <c r="K987" s="7" t="s">
        <v>25</v>
      </c>
      <c r="L987" s="7" t="s">
        <v>25</v>
      </c>
      <c r="M987" s="7" t="s">
        <v>25</v>
      </c>
      <c r="N987" s="7" t="s">
        <v>25</v>
      </c>
      <c r="O987" s="7" t="s">
        <v>25</v>
      </c>
      <c r="P987" s="7" t="s">
        <v>25</v>
      </c>
      <c r="Q987" s="7" t="s">
        <v>25</v>
      </c>
      <c r="R987" s="7" t="s">
        <v>25</v>
      </c>
      <c r="S987" s="7" t="s">
        <v>25</v>
      </c>
      <c r="T987" s="7" t="s">
        <v>25</v>
      </c>
      <c r="U987" s="7" t="s">
        <v>25</v>
      </c>
    </row>
    <row r="988" spans="1:10">
      <c r="A988" t="s">
        <v>4</v>
      </c>
      <c r="B988" s="4" t="s">
        <v>5</v>
      </c>
      <c r="C988" s="4" t="s">
        <v>11</v>
      </c>
      <c r="D988" s="4" t="s">
        <v>7</v>
      </c>
      <c r="E988" s="4" t="s">
        <v>8</v>
      </c>
      <c r="F988" s="4" t="s">
        <v>15</v>
      </c>
      <c r="G988" s="4" t="s">
        <v>15</v>
      </c>
      <c r="H988" s="4" t="s">
        <v>15</v>
      </c>
    </row>
    <row r="989" spans="1:10">
      <c r="A989" t="n">
        <v>10285</v>
      </c>
      <c r="B989" s="47" t="n">
        <v>48</v>
      </c>
      <c r="C989" s="7" t="n">
        <v>65534</v>
      </c>
      <c r="D989" s="7" t="n">
        <v>0</v>
      </c>
      <c r="E989" s="7" t="s">
        <v>97</v>
      </c>
      <c r="F989" s="7" t="n">
        <v>-1</v>
      </c>
      <c r="G989" s="7" t="n">
        <v>1</v>
      </c>
      <c r="H989" s="7" t="n">
        <v>0</v>
      </c>
    </row>
    <row r="990" spans="1:10">
      <c r="A990" t="s">
        <v>4</v>
      </c>
      <c r="B990" s="4" t="s">
        <v>5</v>
      </c>
      <c r="C990" s="4" t="s">
        <v>11</v>
      </c>
      <c r="D990" s="4" t="s">
        <v>16</v>
      </c>
    </row>
    <row r="991" spans="1:10">
      <c r="A991" t="n">
        <v>10311</v>
      </c>
      <c r="B991" s="48" t="n">
        <v>43</v>
      </c>
      <c r="C991" s="7" t="n">
        <v>65534</v>
      </c>
      <c r="D991" s="7" t="n">
        <v>64</v>
      </c>
    </row>
    <row r="992" spans="1:10">
      <c r="A992" t="s">
        <v>4</v>
      </c>
      <c r="B992" s="4" t="s">
        <v>5</v>
      </c>
      <c r="C992" s="4" t="s">
        <v>13</v>
      </c>
    </row>
    <row r="993" spans="1:21">
      <c r="A993" t="n">
        <v>10318</v>
      </c>
      <c r="B993" s="17" t="n">
        <v>3</v>
      </c>
      <c r="C993" s="11" t="n">
        <f t="normal" ca="1">A1003</f>
        <v>0</v>
      </c>
    </row>
    <row r="994" spans="1:21">
      <c r="A994" t="s">
        <v>4</v>
      </c>
      <c r="B994" s="4" t="s">
        <v>5</v>
      </c>
      <c r="C994" s="4" t="s">
        <v>11</v>
      </c>
      <c r="D994" s="4" t="s">
        <v>15</v>
      </c>
      <c r="E994" s="4" t="s">
        <v>15</v>
      </c>
      <c r="F994" s="4" t="s">
        <v>15</v>
      </c>
      <c r="G994" s="4" t="s">
        <v>15</v>
      </c>
    </row>
    <row r="995" spans="1:21">
      <c r="A995" t="n">
        <v>10323</v>
      </c>
      <c r="B995" s="45" t="n">
        <v>46</v>
      </c>
      <c r="C995" s="7" t="n">
        <v>65534</v>
      </c>
      <c r="D995" s="7" t="n">
        <v>-6.53999996185303</v>
      </c>
      <c r="E995" s="7" t="n">
        <v>0</v>
      </c>
      <c r="F995" s="7" t="n">
        <v>48.689998626709</v>
      </c>
      <c r="G995" s="7" t="n">
        <v>183</v>
      </c>
    </row>
    <row r="996" spans="1:21">
      <c r="A996" t="s">
        <v>4</v>
      </c>
      <c r="B996" s="4" t="s">
        <v>5</v>
      </c>
      <c r="C996" s="4" t="s">
        <v>7</v>
      </c>
      <c r="D996" s="4" t="s">
        <v>11</v>
      </c>
      <c r="E996" s="4" t="s">
        <v>7</v>
      </c>
      <c r="F996" s="4" t="s">
        <v>8</v>
      </c>
      <c r="G996" s="4" t="s">
        <v>8</v>
      </c>
      <c r="H996" s="4" t="s">
        <v>8</v>
      </c>
      <c r="I996" s="4" t="s">
        <v>8</v>
      </c>
      <c r="J996" s="4" t="s">
        <v>8</v>
      </c>
      <c r="K996" s="4" t="s">
        <v>8</v>
      </c>
      <c r="L996" s="4" t="s">
        <v>8</v>
      </c>
      <c r="M996" s="4" t="s">
        <v>8</v>
      </c>
      <c r="N996" s="4" t="s">
        <v>8</v>
      </c>
      <c r="O996" s="4" t="s">
        <v>8</v>
      </c>
      <c r="P996" s="4" t="s">
        <v>8</v>
      </c>
      <c r="Q996" s="4" t="s">
        <v>8</v>
      </c>
      <c r="R996" s="4" t="s">
        <v>8</v>
      </c>
      <c r="S996" s="4" t="s">
        <v>8</v>
      </c>
      <c r="T996" s="4" t="s">
        <v>8</v>
      </c>
      <c r="U996" s="4" t="s">
        <v>8</v>
      </c>
    </row>
    <row r="997" spans="1:21">
      <c r="A997" t="n">
        <v>10342</v>
      </c>
      <c r="B997" s="46" t="n">
        <v>36</v>
      </c>
      <c r="C997" s="7" t="n">
        <v>8</v>
      </c>
      <c r="D997" s="7" t="n">
        <v>65534</v>
      </c>
      <c r="E997" s="7" t="n">
        <v>0</v>
      </c>
      <c r="F997" s="7" t="s">
        <v>86</v>
      </c>
      <c r="G997" s="7" t="s">
        <v>25</v>
      </c>
      <c r="H997" s="7" t="s">
        <v>25</v>
      </c>
      <c r="I997" s="7" t="s">
        <v>25</v>
      </c>
      <c r="J997" s="7" t="s">
        <v>25</v>
      </c>
      <c r="K997" s="7" t="s">
        <v>25</v>
      </c>
      <c r="L997" s="7" t="s">
        <v>25</v>
      </c>
      <c r="M997" s="7" t="s">
        <v>25</v>
      </c>
      <c r="N997" s="7" t="s">
        <v>25</v>
      </c>
      <c r="O997" s="7" t="s">
        <v>25</v>
      </c>
      <c r="P997" s="7" t="s">
        <v>25</v>
      </c>
      <c r="Q997" s="7" t="s">
        <v>25</v>
      </c>
      <c r="R997" s="7" t="s">
        <v>25</v>
      </c>
      <c r="S997" s="7" t="s">
        <v>25</v>
      </c>
      <c r="T997" s="7" t="s">
        <v>25</v>
      </c>
      <c r="U997" s="7" t="s">
        <v>25</v>
      </c>
    </row>
    <row r="998" spans="1:21">
      <c r="A998" t="s">
        <v>4</v>
      </c>
      <c r="B998" s="4" t="s">
        <v>5</v>
      </c>
      <c r="C998" s="4" t="s">
        <v>11</v>
      </c>
      <c r="D998" s="4" t="s">
        <v>7</v>
      </c>
      <c r="E998" s="4" t="s">
        <v>8</v>
      </c>
      <c r="F998" s="4" t="s">
        <v>15</v>
      </c>
      <c r="G998" s="4" t="s">
        <v>15</v>
      </c>
      <c r="H998" s="4" t="s">
        <v>15</v>
      </c>
    </row>
    <row r="999" spans="1:21">
      <c r="A999" t="n">
        <v>10373</v>
      </c>
      <c r="B999" s="47" t="n">
        <v>48</v>
      </c>
      <c r="C999" s="7" t="n">
        <v>65534</v>
      </c>
      <c r="D999" s="7" t="n">
        <v>0</v>
      </c>
      <c r="E999" s="7" t="s">
        <v>86</v>
      </c>
      <c r="F999" s="7" t="n">
        <v>0</v>
      </c>
      <c r="G999" s="7" t="n">
        <v>1</v>
      </c>
      <c r="H999" s="7" t="n">
        <v>0</v>
      </c>
    </row>
    <row r="1000" spans="1:21">
      <c r="A1000" t="s">
        <v>4</v>
      </c>
      <c r="B1000" s="4" t="s">
        <v>5</v>
      </c>
      <c r="C1000" s="4" t="s">
        <v>11</v>
      </c>
      <c r="D1000" s="4" t="s">
        <v>16</v>
      </c>
    </row>
    <row r="1001" spans="1:21">
      <c r="A1001" t="n">
        <v>10400</v>
      </c>
      <c r="B1001" s="48" t="n">
        <v>43</v>
      </c>
      <c r="C1001" s="7" t="n">
        <v>65534</v>
      </c>
      <c r="D1001" s="7" t="n">
        <v>64</v>
      </c>
    </row>
    <row r="1002" spans="1:21">
      <c r="A1002" t="s">
        <v>4</v>
      </c>
      <c r="B1002" s="4" t="s">
        <v>5</v>
      </c>
      <c r="C1002" s="4" t="s">
        <v>13</v>
      </c>
    </row>
    <row r="1003" spans="1:21">
      <c r="A1003" t="n">
        <v>10407</v>
      </c>
      <c r="B1003" s="17" t="n">
        <v>3</v>
      </c>
      <c r="C1003" s="11" t="n">
        <f t="normal" ca="1">A1007</f>
        <v>0</v>
      </c>
    </row>
    <row r="1004" spans="1:21">
      <c r="A1004" t="s">
        <v>4</v>
      </c>
      <c r="B1004" s="4" t="s">
        <v>5</v>
      </c>
      <c r="C1004" s="4" t="s">
        <v>11</v>
      </c>
      <c r="D1004" s="4" t="s">
        <v>16</v>
      </c>
    </row>
    <row r="1005" spans="1:21">
      <c r="A1005" t="n">
        <v>10412</v>
      </c>
      <c r="B1005" s="48" t="n">
        <v>43</v>
      </c>
      <c r="C1005" s="7" t="n">
        <v>65534</v>
      </c>
      <c r="D1005" s="7" t="n">
        <v>1</v>
      </c>
    </row>
    <row r="1006" spans="1:21">
      <c r="A1006" t="s">
        <v>4</v>
      </c>
      <c r="B1006" s="4" t="s">
        <v>5</v>
      </c>
      <c r="C1006" s="4" t="s">
        <v>13</v>
      </c>
    </row>
    <row r="1007" spans="1:21">
      <c r="A1007" t="n">
        <v>10419</v>
      </c>
      <c r="B1007" s="17" t="n">
        <v>3</v>
      </c>
      <c r="C1007" s="11" t="n">
        <f t="normal" ca="1">A1009</f>
        <v>0</v>
      </c>
    </row>
    <row r="1008" spans="1:21">
      <c r="A1008" t="s">
        <v>4</v>
      </c>
      <c r="B1008" s="4" t="s">
        <v>5</v>
      </c>
    </row>
    <row r="1009" spans="1:21">
      <c r="A1009" t="n">
        <v>10424</v>
      </c>
      <c r="B1009" s="5" t="n">
        <v>1</v>
      </c>
    </row>
    <row r="1010" spans="1:21" s="3" customFormat="1" customHeight="0">
      <c r="A1010" s="3" t="s">
        <v>2</v>
      </c>
      <c r="B1010" s="3" t="s">
        <v>98</v>
      </c>
    </row>
    <row r="1011" spans="1:21">
      <c r="A1011" t="s">
        <v>4</v>
      </c>
      <c r="B1011" s="4" t="s">
        <v>5</v>
      </c>
      <c r="C1011" s="4" t="s">
        <v>7</v>
      </c>
      <c r="D1011" s="4" t="s">
        <v>11</v>
      </c>
      <c r="E1011" s="4" t="s">
        <v>7</v>
      </c>
      <c r="F1011" s="4" t="s">
        <v>7</v>
      </c>
      <c r="G1011" s="4" t="s">
        <v>7</v>
      </c>
      <c r="H1011" s="4" t="s">
        <v>11</v>
      </c>
      <c r="I1011" s="4" t="s">
        <v>13</v>
      </c>
      <c r="J1011" s="4" t="s">
        <v>13</v>
      </c>
    </row>
    <row r="1012" spans="1:21">
      <c r="A1012" t="n">
        <v>10428</v>
      </c>
      <c r="B1012" s="44" t="n">
        <v>6</v>
      </c>
      <c r="C1012" s="7" t="n">
        <v>33</v>
      </c>
      <c r="D1012" s="7" t="n">
        <v>65534</v>
      </c>
      <c r="E1012" s="7" t="n">
        <v>9</v>
      </c>
      <c r="F1012" s="7" t="n">
        <v>1</v>
      </c>
      <c r="G1012" s="7" t="n">
        <v>1</v>
      </c>
      <c r="H1012" s="7" t="n">
        <v>100</v>
      </c>
      <c r="I1012" s="11" t="n">
        <f t="normal" ca="1">A1014</f>
        <v>0</v>
      </c>
      <c r="J1012" s="11" t="n">
        <f t="normal" ca="1">A1026</f>
        <v>0</v>
      </c>
    </row>
    <row r="1013" spans="1:21">
      <c r="A1013" t="s">
        <v>4</v>
      </c>
      <c r="B1013" s="4" t="s">
        <v>5</v>
      </c>
      <c r="C1013" s="4" t="s">
        <v>11</v>
      </c>
      <c r="D1013" s="4" t="s">
        <v>15</v>
      </c>
      <c r="E1013" s="4" t="s">
        <v>15</v>
      </c>
      <c r="F1013" s="4" t="s">
        <v>15</v>
      </c>
      <c r="G1013" s="4" t="s">
        <v>15</v>
      </c>
    </row>
    <row r="1014" spans="1:21">
      <c r="A1014" t="n">
        <v>10445</v>
      </c>
      <c r="B1014" s="45" t="n">
        <v>46</v>
      </c>
      <c r="C1014" s="7" t="n">
        <v>65534</v>
      </c>
      <c r="D1014" s="7" t="n">
        <v>-56</v>
      </c>
      <c r="E1014" s="7" t="n">
        <v>0</v>
      </c>
      <c r="F1014" s="7" t="n">
        <v>59</v>
      </c>
      <c r="G1014" s="7" t="n">
        <v>180</v>
      </c>
    </row>
    <row r="1015" spans="1:21">
      <c r="A1015" t="s">
        <v>4</v>
      </c>
      <c r="B1015" s="4" t="s">
        <v>5</v>
      </c>
      <c r="C1015" s="4" t="s">
        <v>7</v>
      </c>
      <c r="D1015" s="4" t="s">
        <v>11</v>
      </c>
      <c r="E1015" s="4" t="s">
        <v>7</v>
      </c>
      <c r="F1015" s="4" t="s">
        <v>8</v>
      </c>
      <c r="G1015" s="4" t="s">
        <v>8</v>
      </c>
      <c r="H1015" s="4" t="s">
        <v>8</v>
      </c>
      <c r="I1015" s="4" t="s">
        <v>8</v>
      </c>
      <c r="J1015" s="4" t="s">
        <v>8</v>
      </c>
      <c r="K1015" s="4" t="s">
        <v>8</v>
      </c>
      <c r="L1015" s="4" t="s">
        <v>8</v>
      </c>
      <c r="M1015" s="4" t="s">
        <v>8</v>
      </c>
      <c r="N1015" s="4" t="s">
        <v>8</v>
      </c>
      <c r="O1015" s="4" t="s">
        <v>8</v>
      </c>
      <c r="P1015" s="4" t="s">
        <v>8</v>
      </c>
      <c r="Q1015" s="4" t="s">
        <v>8</v>
      </c>
      <c r="R1015" s="4" t="s">
        <v>8</v>
      </c>
      <c r="S1015" s="4" t="s">
        <v>8</v>
      </c>
      <c r="T1015" s="4" t="s">
        <v>8</v>
      </c>
      <c r="U1015" s="4" t="s">
        <v>8</v>
      </c>
    </row>
    <row r="1016" spans="1:21">
      <c r="A1016" t="n">
        <v>10464</v>
      </c>
      <c r="B1016" s="46" t="n">
        <v>36</v>
      </c>
      <c r="C1016" s="7" t="n">
        <v>8</v>
      </c>
      <c r="D1016" s="7" t="n">
        <v>65534</v>
      </c>
      <c r="E1016" s="7" t="n">
        <v>0</v>
      </c>
      <c r="F1016" s="7" t="s">
        <v>99</v>
      </c>
      <c r="G1016" s="7" t="s">
        <v>25</v>
      </c>
      <c r="H1016" s="7" t="s">
        <v>25</v>
      </c>
      <c r="I1016" s="7" t="s">
        <v>25</v>
      </c>
      <c r="J1016" s="7" t="s">
        <v>25</v>
      </c>
      <c r="K1016" s="7" t="s">
        <v>25</v>
      </c>
      <c r="L1016" s="7" t="s">
        <v>25</v>
      </c>
      <c r="M1016" s="7" t="s">
        <v>25</v>
      </c>
      <c r="N1016" s="7" t="s">
        <v>25</v>
      </c>
      <c r="O1016" s="7" t="s">
        <v>25</v>
      </c>
      <c r="P1016" s="7" t="s">
        <v>25</v>
      </c>
      <c r="Q1016" s="7" t="s">
        <v>25</v>
      </c>
      <c r="R1016" s="7" t="s">
        <v>25</v>
      </c>
      <c r="S1016" s="7" t="s">
        <v>25</v>
      </c>
      <c r="T1016" s="7" t="s">
        <v>25</v>
      </c>
      <c r="U1016" s="7" t="s">
        <v>25</v>
      </c>
    </row>
    <row r="1017" spans="1:21">
      <c r="A1017" t="s">
        <v>4</v>
      </c>
      <c r="B1017" s="4" t="s">
        <v>5</v>
      </c>
      <c r="C1017" s="4" t="s">
        <v>11</v>
      </c>
      <c r="D1017" s="4" t="s">
        <v>7</v>
      </c>
      <c r="E1017" s="4" t="s">
        <v>7</v>
      </c>
      <c r="F1017" s="4" t="s">
        <v>8</v>
      </c>
    </row>
    <row r="1018" spans="1:21">
      <c r="A1018" t="n">
        <v>10494</v>
      </c>
      <c r="B1018" s="51" t="n">
        <v>47</v>
      </c>
      <c r="C1018" s="7" t="n">
        <v>65534</v>
      </c>
      <c r="D1018" s="7" t="n">
        <v>0</v>
      </c>
      <c r="E1018" s="7" t="n">
        <v>0</v>
      </c>
      <c r="F1018" s="7" t="s">
        <v>100</v>
      </c>
    </row>
    <row r="1019" spans="1:21">
      <c r="A1019" t="s">
        <v>4</v>
      </c>
      <c r="B1019" s="4" t="s">
        <v>5</v>
      </c>
      <c r="C1019" s="4" t="s">
        <v>11</v>
      </c>
      <c r="D1019" s="4" t="s">
        <v>7</v>
      </c>
      <c r="E1019" s="4" t="s">
        <v>8</v>
      </c>
      <c r="F1019" s="4" t="s">
        <v>15</v>
      </c>
      <c r="G1019" s="4" t="s">
        <v>15</v>
      </c>
      <c r="H1019" s="4" t="s">
        <v>15</v>
      </c>
    </row>
    <row r="1020" spans="1:21">
      <c r="A1020" t="n">
        <v>10516</v>
      </c>
      <c r="B1020" s="47" t="n">
        <v>48</v>
      </c>
      <c r="C1020" s="7" t="n">
        <v>65534</v>
      </c>
      <c r="D1020" s="7" t="n">
        <v>0</v>
      </c>
      <c r="E1020" s="7" t="s">
        <v>99</v>
      </c>
      <c r="F1020" s="7" t="n">
        <v>0</v>
      </c>
      <c r="G1020" s="7" t="n">
        <v>1</v>
      </c>
      <c r="H1020" s="7" t="n">
        <v>0</v>
      </c>
    </row>
    <row r="1021" spans="1:21">
      <c r="A1021" t="s">
        <v>4</v>
      </c>
      <c r="B1021" s="4" t="s">
        <v>5</v>
      </c>
      <c r="C1021" s="4" t="s">
        <v>11</v>
      </c>
      <c r="D1021" s="4" t="s">
        <v>16</v>
      </c>
    </row>
    <row r="1022" spans="1:21">
      <c r="A1022" t="n">
        <v>10542</v>
      </c>
      <c r="B1022" s="48" t="n">
        <v>43</v>
      </c>
      <c r="C1022" s="7" t="n">
        <v>65534</v>
      </c>
      <c r="D1022" s="7" t="n">
        <v>64</v>
      </c>
    </row>
    <row r="1023" spans="1:21">
      <c r="A1023" t="s">
        <v>4</v>
      </c>
      <c r="B1023" s="4" t="s">
        <v>5</v>
      </c>
      <c r="C1023" s="4" t="s">
        <v>13</v>
      </c>
    </row>
    <row r="1024" spans="1:21">
      <c r="A1024" t="n">
        <v>10549</v>
      </c>
      <c r="B1024" s="17" t="n">
        <v>3</v>
      </c>
      <c r="C1024" s="11" t="n">
        <f t="normal" ca="1">A1026</f>
        <v>0</v>
      </c>
    </row>
    <row r="1025" spans="1:21">
      <c r="A1025" t="s">
        <v>4</v>
      </c>
      <c r="B1025" s="4" t="s">
        <v>5</v>
      </c>
    </row>
    <row r="1026" spans="1:21">
      <c r="A1026" t="n">
        <v>10554</v>
      </c>
      <c r="B1026" s="5" t="n">
        <v>1</v>
      </c>
    </row>
    <row r="1027" spans="1:21" s="3" customFormat="1" customHeight="0">
      <c r="A1027" s="3" t="s">
        <v>2</v>
      </c>
      <c r="B1027" s="3" t="s">
        <v>101</v>
      </c>
    </row>
    <row r="1028" spans="1:21">
      <c r="A1028" t="s">
        <v>4</v>
      </c>
      <c r="B1028" s="4" t="s">
        <v>5</v>
      </c>
      <c r="C1028" s="4" t="s">
        <v>7</v>
      </c>
      <c r="D1028" s="4" t="s">
        <v>11</v>
      </c>
      <c r="E1028" s="4" t="s">
        <v>7</v>
      </c>
      <c r="F1028" s="4" t="s">
        <v>13</v>
      </c>
    </row>
    <row r="1029" spans="1:21">
      <c r="A1029" t="n">
        <v>10556</v>
      </c>
      <c r="B1029" s="9" t="n">
        <v>5</v>
      </c>
      <c r="C1029" s="7" t="n">
        <v>30</v>
      </c>
      <c r="D1029" s="7" t="n">
        <v>10225</v>
      </c>
      <c r="E1029" s="7" t="n">
        <v>1</v>
      </c>
      <c r="F1029" s="11" t="n">
        <f t="normal" ca="1">A1033</f>
        <v>0</v>
      </c>
    </row>
    <row r="1030" spans="1:21">
      <c r="A1030" t="s">
        <v>4</v>
      </c>
      <c r="B1030" s="4" t="s">
        <v>5</v>
      </c>
      <c r="C1030" s="4" t="s">
        <v>13</v>
      </c>
    </row>
    <row r="1031" spans="1:21">
      <c r="A1031" t="n">
        <v>10565</v>
      </c>
      <c r="B1031" s="17" t="n">
        <v>3</v>
      </c>
      <c r="C1031" s="11" t="n">
        <f t="normal" ca="1">A1123</f>
        <v>0</v>
      </c>
    </row>
    <row r="1032" spans="1:21">
      <c r="A1032" t="s">
        <v>4</v>
      </c>
      <c r="B1032" s="4" t="s">
        <v>5</v>
      </c>
      <c r="C1032" s="4" t="s">
        <v>7</v>
      </c>
      <c r="D1032" s="4" t="s">
        <v>11</v>
      </c>
      <c r="E1032" s="4" t="s">
        <v>7</v>
      </c>
      <c r="F1032" s="4" t="s">
        <v>13</v>
      </c>
    </row>
    <row r="1033" spans="1:21">
      <c r="A1033" t="n">
        <v>10570</v>
      </c>
      <c r="B1033" s="9" t="n">
        <v>5</v>
      </c>
      <c r="C1033" s="7" t="n">
        <v>30</v>
      </c>
      <c r="D1033" s="7" t="n">
        <v>9724</v>
      </c>
      <c r="E1033" s="7" t="n">
        <v>1</v>
      </c>
      <c r="F1033" s="11" t="n">
        <f t="normal" ca="1">A1037</f>
        <v>0</v>
      </c>
    </row>
    <row r="1034" spans="1:21">
      <c r="A1034" t="s">
        <v>4</v>
      </c>
      <c r="B1034" s="4" t="s">
        <v>5</v>
      </c>
      <c r="C1034" s="4" t="s">
        <v>13</v>
      </c>
    </row>
    <row r="1035" spans="1:21">
      <c r="A1035" t="n">
        <v>10579</v>
      </c>
      <c r="B1035" s="17" t="n">
        <v>3</v>
      </c>
      <c r="C1035" s="11" t="n">
        <f t="normal" ca="1">A1123</f>
        <v>0</v>
      </c>
    </row>
    <row r="1036" spans="1:21">
      <c r="A1036" t="s">
        <v>4</v>
      </c>
      <c r="B1036" s="4" t="s">
        <v>5</v>
      </c>
      <c r="C1036" s="4" t="s">
        <v>7</v>
      </c>
      <c r="D1036" s="4" t="s">
        <v>11</v>
      </c>
      <c r="E1036" s="4" t="s">
        <v>7</v>
      </c>
      <c r="F1036" s="4" t="s">
        <v>13</v>
      </c>
    </row>
    <row r="1037" spans="1:21">
      <c r="A1037" t="n">
        <v>10584</v>
      </c>
      <c r="B1037" s="9" t="n">
        <v>5</v>
      </c>
      <c r="C1037" s="7" t="n">
        <v>30</v>
      </c>
      <c r="D1037" s="7" t="n">
        <v>9720</v>
      </c>
      <c r="E1037" s="7" t="n">
        <v>1</v>
      </c>
      <c r="F1037" s="11" t="n">
        <f t="normal" ca="1">A1041</f>
        <v>0</v>
      </c>
    </row>
    <row r="1038" spans="1:21">
      <c r="A1038" t="s">
        <v>4</v>
      </c>
      <c r="B1038" s="4" t="s">
        <v>5</v>
      </c>
      <c r="C1038" s="4" t="s">
        <v>13</v>
      </c>
    </row>
    <row r="1039" spans="1:21">
      <c r="A1039" t="n">
        <v>10593</v>
      </c>
      <c r="B1039" s="17" t="n">
        <v>3</v>
      </c>
      <c r="C1039" s="11" t="n">
        <f t="normal" ca="1">A1123</f>
        <v>0</v>
      </c>
    </row>
    <row r="1040" spans="1:21">
      <c r="A1040" t="s">
        <v>4</v>
      </c>
      <c r="B1040" s="4" t="s">
        <v>5</v>
      </c>
      <c r="C1040" s="4" t="s">
        <v>7</v>
      </c>
      <c r="D1040" s="4" t="s">
        <v>11</v>
      </c>
      <c r="E1040" s="4" t="s">
        <v>7</v>
      </c>
      <c r="F1040" s="4" t="s">
        <v>13</v>
      </c>
    </row>
    <row r="1041" spans="1:6">
      <c r="A1041" t="n">
        <v>10598</v>
      </c>
      <c r="B1041" s="9" t="n">
        <v>5</v>
      </c>
      <c r="C1041" s="7" t="n">
        <v>30</v>
      </c>
      <c r="D1041" s="7" t="n">
        <v>9718</v>
      </c>
      <c r="E1041" s="7" t="n">
        <v>1</v>
      </c>
      <c r="F1041" s="11" t="n">
        <f t="normal" ca="1">A1073</f>
        <v>0</v>
      </c>
    </row>
    <row r="1042" spans="1:6">
      <c r="A1042" t="s">
        <v>4</v>
      </c>
      <c r="B1042" s="4" t="s">
        <v>5</v>
      </c>
      <c r="C1042" s="4" t="s">
        <v>11</v>
      </c>
      <c r="D1042" s="4" t="s">
        <v>7</v>
      </c>
      <c r="E1042" s="4" t="s">
        <v>7</v>
      </c>
      <c r="F1042" s="4" t="s">
        <v>8</v>
      </c>
    </row>
    <row r="1043" spans="1:6">
      <c r="A1043" t="n">
        <v>10607</v>
      </c>
      <c r="B1043" s="25" t="n">
        <v>20</v>
      </c>
      <c r="C1043" s="7" t="n">
        <v>65534</v>
      </c>
      <c r="D1043" s="7" t="n">
        <v>3</v>
      </c>
      <c r="E1043" s="7" t="n">
        <v>10</v>
      </c>
      <c r="F1043" s="7" t="s">
        <v>102</v>
      </c>
    </row>
    <row r="1044" spans="1:6">
      <c r="A1044" t="s">
        <v>4</v>
      </c>
      <c r="B1044" s="4" t="s">
        <v>5</v>
      </c>
      <c r="C1044" s="4" t="s">
        <v>11</v>
      </c>
    </row>
    <row r="1045" spans="1:6">
      <c r="A1045" t="n">
        <v>10628</v>
      </c>
      <c r="B1045" s="34" t="n">
        <v>16</v>
      </c>
      <c r="C1045" s="7" t="n">
        <v>0</v>
      </c>
    </row>
    <row r="1046" spans="1:6">
      <c r="A1046" t="s">
        <v>4</v>
      </c>
      <c r="B1046" s="4" t="s">
        <v>5</v>
      </c>
      <c r="C1046" s="4" t="s">
        <v>7</v>
      </c>
      <c r="D1046" s="4" t="s">
        <v>11</v>
      </c>
    </row>
    <row r="1047" spans="1:6">
      <c r="A1047" t="n">
        <v>10631</v>
      </c>
      <c r="B1047" s="26" t="n">
        <v>22</v>
      </c>
      <c r="C1047" s="7" t="n">
        <v>10</v>
      </c>
      <c r="D1047" s="7" t="n">
        <v>0</v>
      </c>
    </row>
    <row r="1048" spans="1:6">
      <c r="A1048" t="s">
        <v>4</v>
      </c>
      <c r="B1048" s="4" t="s">
        <v>5</v>
      </c>
      <c r="C1048" s="4" t="s">
        <v>7</v>
      </c>
      <c r="D1048" s="4" t="s">
        <v>11</v>
      </c>
      <c r="E1048" s="4" t="s">
        <v>7</v>
      </c>
      <c r="F1048" s="4" t="s">
        <v>7</v>
      </c>
      <c r="G1048" s="4" t="s">
        <v>13</v>
      </c>
    </row>
    <row r="1049" spans="1:6">
      <c r="A1049" t="n">
        <v>10635</v>
      </c>
      <c r="B1049" s="9" t="n">
        <v>5</v>
      </c>
      <c r="C1049" s="7" t="n">
        <v>30</v>
      </c>
      <c r="D1049" s="7" t="n">
        <v>0</v>
      </c>
      <c r="E1049" s="7" t="n">
        <v>8</v>
      </c>
      <c r="F1049" s="7" t="n">
        <v>1</v>
      </c>
      <c r="G1049" s="11" t="n">
        <f t="normal" ca="1">A1063</f>
        <v>0</v>
      </c>
    </row>
    <row r="1050" spans="1:6">
      <c r="A1050" t="s">
        <v>4</v>
      </c>
      <c r="B1050" s="4" t="s">
        <v>5</v>
      </c>
      <c r="C1050" s="4" t="s">
        <v>7</v>
      </c>
      <c r="D1050" s="4" t="s">
        <v>11</v>
      </c>
      <c r="E1050" s="4" t="s">
        <v>8</v>
      </c>
    </row>
    <row r="1051" spans="1:6">
      <c r="A1051" t="n">
        <v>10645</v>
      </c>
      <c r="B1051" s="33" t="n">
        <v>51</v>
      </c>
      <c r="C1051" s="7" t="n">
        <v>4</v>
      </c>
      <c r="D1051" s="7" t="n">
        <v>5602</v>
      </c>
      <c r="E1051" s="7" t="s">
        <v>55</v>
      </c>
    </row>
    <row r="1052" spans="1:6">
      <c r="A1052" t="s">
        <v>4</v>
      </c>
      <c r="B1052" s="4" t="s">
        <v>5</v>
      </c>
      <c r="C1052" s="4" t="s">
        <v>11</v>
      </c>
    </row>
    <row r="1053" spans="1:6">
      <c r="A1053" t="n">
        <v>10658</v>
      </c>
      <c r="B1053" s="34" t="n">
        <v>16</v>
      </c>
      <c r="C1053" s="7" t="n">
        <v>0</v>
      </c>
    </row>
    <row r="1054" spans="1:6">
      <c r="A1054" t="s">
        <v>4</v>
      </c>
      <c r="B1054" s="4" t="s">
        <v>5</v>
      </c>
      <c r="C1054" s="4" t="s">
        <v>11</v>
      </c>
      <c r="D1054" s="4" t="s">
        <v>53</v>
      </c>
      <c r="E1054" s="4" t="s">
        <v>7</v>
      </c>
      <c r="F1054" s="4" t="s">
        <v>7</v>
      </c>
      <c r="G1054" s="4" t="s">
        <v>53</v>
      </c>
      <c r="H1054" s="4" t="s">
        <v>7</v>
      </c>
      <c r="I1054" s="4" t="s">
        <v>7</v>
      </c>
      <c r="J1054" s="4" t="s">
        <v>53</v>
      </c>
      <c r="K1054" s="4" t="s">
        <v>7</v>
      </c>
      <c r="L1054" s="4" t="s">
        <v>7</v>
      </c>
    </row>
    <row r="1055" spans="1:6">
      <c r="A1055" t="n">
        <v>10661</v>
      </c>
      <c r="B1055" s="35" t="n">
        <v>26</v>
      </c>
      <c r="C1055" s="7" t="n">
        <v>5602</v>
      </c>
      <c r="D1055" s="7" t="s">
        <v>103</v>
      </c>
      <c r="E1055" s="7" t="n">
        <v>2</v>
      </c>
      <c r="F1055" s="7" t="n">
        <v>3</v>
      </c>
      <c r="G1055" s="7" t="s">
        <v>104</v>
      </c>
      <c r="H1055" s="7" t="n">
        <v>2</v>
      </c>
      <c r="I1055" s="7" t="n">
        <v>3</v>
      </c>
      <c r="J1055" s="7" t="s">
        <v>105</v>
      </c>
      <c r="K1055" s="7" t="n">
        <v>2</v>
      </c>
      <c r="L1055" s="7" t="n">
        <v>0</v>
      </c>
    </row>
    <row r="1056" spans="1:6">
      <c r="A1056" t="s">
        <v>4</v>
      </c>
      <c r="B1056" s="4" t="s">
        <v>5</v>
      </c>
    </row>
    <row r="1057" spans="1:12">
      <c r="A1057" t="n">
        <v>10852</v>
      </c>
      <c r="B1057" s="29" t="n">
        <v>28</v>
      </c>
    </row>
    <row r="1058" spans="1:12">
      <c r="A1058" t="s">
        <v>4</v>
      </c>
      <c r="B1058" s="4" t="s">
        <v>5</v>
      </c>
      <c r="C1058" s="4" t="s">
        <v>11</v>
      </c>
    </row>
    <row r="1059" spans="1:12">
      <c r="A1059" t="n">
        <v>10853</v>
      </c>
      <c r="B1059" s="13" t="n">
        <v>12</v>
      </c>
      <c r="C1059" s="7" t="n">
        <v>0</v>
      </c>
    </row>
    <row r="1060" spans="1:12">
      <c r="A1060" t="s">
        <v>4</v>
      </c>
      <c r="B1060" s="4" t="s">
        <v>5</v>
      </c>
      <c r="C1060" s="4" t="s">
        <v>13</v>
      </c>
    </row>
    <row r="1061" spans="1:12">
      <c r="A1061" t="n">
        <v>10856</v>
      </c>
      <c r="B1061" s="17" t="n">
        <v>3</v>
      </c>
      <c r="C1061" s="11" t="n">
        <f t="normal" ca="1">A1071</f>
        <v>0</v>
      </c>
    </row>
    <row r="1062" spans="1:12">
      <c r="A1062" t="s">
        <v>4</v>
      </c>
      <c r="B1062" s="4" t="s">
        <v>5</v>
      </c>
      <c r="C1062" s="4" t="s">
        <v>7</v>
      </c>
      <c r="D1062" s="4" t="s">
        <v>11</v>
      </c>
      <c r="E1062" s="4" t="s">
        <v>8</v>
      </c>
    </row>
    <row r="1063" spans="1:12">
      <c r="A1063" t="n">
        <v>10861</v>
      </c>
      <c r="B1063" s="33" t="n">
        <v>51</v>
      </c>
      <c r="C1063" s="7" t="n">
        <v>4</v>
      </c>
      <c r="D1063" s="7" t="n">
        <v>5602</v>
      </c>
      <c r="E1063" s="7" t="s">
        <v>55</v>
      </c>
    </row>
    <row r="1064" spans="1:12">
      <c r="A1064" t="s">
        <v>4</v>
      </c>
      <c r="B1064" s="4" t="s">
        <v>5</v>
      </c>
      <c r="C1064" s="4" t="s">
        <v>11</v>
      </c>
    </row>
    <row r="1065" spans="1:12">
      <c r="A1065" t="n">
        <v>10874</v>
      </c>
      <c r="B1065" s="34" t="n">
        <v>16</v>
      </c>
      <c r="C1065" s="7" t="n">
        <v>0</v>
      </c>
    </row>
    <row r="1066" spans="1:12">
      <c r="A1066" t="s">
        <v>4</v>
      </c>
      <c r="B1066" s="4" t="s">
        <v>5</v>
      </c>
      <c r="C1066" s="4" t="s">
        <v>11</v>
      </c>
      <c r="D1066" s="4" t="s">
        <v>53</v>
      </c>
      <c r="E1066" s="4" t="s">
        <v>7</v>
      </c>
      <c r="F1066" s="4" t="s">
        <v>7</v>
      </c>
      <c r="G1066" s="4" t="s">
        <v>53</v>
      </c>
      <c r="H1066" s="4" t="s">
        <v>7</v>
      </c>
      <c r="I1066" s="4" t="s">
        <v>7</v>
      </c>
      <c r="J1066" s="4" t="s">
        <v>53</v>
      </c>
      <c r="K1066" s="4" t="s">
        <v>7</v>
      </c>
      <c r="L1066" s="4" t="s">
        <v>7</v>
      </c>
    </row>
    <row r="1067" spans="1:12">
      <c r="A1067" t="n">
        <v>10877</v>
      </c>
      <c r="B1067" s="35" t="n">
        <v>26</v>
      </c>
      <c r="C1067" s="7" t="n">
        <v>5602</v>
      </c>
      <c r="D1067" s="7" t="s">
        <v>106</v>
      </c>
      <c r="E1067" s="7" t="n">
        <v>2</v>
      </c>
      <c r="F1067" s="7" t="n">
        <v>3</v>
      </c>
      <c r="G1067" s="7" t="s">
        <v>107</v>
      </c>
      <c r="H1067" s="7" t="n">
        <v>2</v>
      </c>
      <c r="I1067" s="7" t="n">
        <v>3</v>
      </c>
      <c r="J1067" s="7" t="s">
        <v>108</v>
      </c>
      <c r="K1067" s="7" t="n">
        <v>2</v>
      </c>
      <c r="L1067" s="7" t="n">
        <v>0</v>
      </c>
    </row>
    <row r="1068" spans="1:12">
      <c r="A1068" t="s">
        <v>4</v>
      </c>
      <c r="B1068" s="4" t="s">
        <v>5</v>
      </c>
    </row>
    <row r="1069" spans="1:12">
      <c r="A1069" t="n">
        <v>11178</v>
      </c>
      <c r="B1069" s="29" t="n">
        <v>28</v>
      </c>
    </row>
    <row r="1070" spans="1:12">
      <c r="A1070" t="s">
        <v>4</v>
      </c>
      <c r="B1070" s="4" t="s">
        <v>5</v>
      </c>
      <c r="C1070" s="4" t="s">
        <v>13</v>
      </c>
    </row>
    <row r="1071" spans="1:12">
      <c r="A1071" t="n">
        <v>11179</v>
      </c>
      <c r="B1071" s="17" t="n">
        <v>3</v>
      </c>
      <c r="C1071" s="11" t="n">
        <f t="normal" ca="1">A1123</f>
        <v>0</v>
      </c>
    </row>
    <row r="1072" spans="1:12">
      <c r="A1072" t="s">
        <v>4</v>
      </c>
      <c r="B1072" s="4" t="s">
        <v>5</v>
      </c>
      <c r="C1072" s="4" t="s">
        <v>7</v>
      </c>
      <c r="D1072" s="4" t="s">
        <v>11</v>
      </c>
      <c r="E1072" s="4" t="s">
        <v>7</v>
      </c>
      <c r="F1072" s="4" t="s">
        <v>13</v>
      </c>
    </row>
    <row r="1073" spans="1:12">
      <c r="A1073" t="n">
        <v>11184</v>
      </c>
      <c r="B1073" s="9" t="n">
        <v>5</v>
      </c>
      <c r="C1073" s="7" t="n">
        <v>30</v>
      </c>
      <c r="D1073" s="7" t="n">
        <v>9717</v>
      </c>
      <c r="E1073" s="7" t="n">
        <v>1</v>
      </c>
      <c r="F1073" s="11" t="n">
        <f t="normal" ca="1">A1123</f>
        <v>0</v>
      </c>
    </row>
    <row r="1074" spans="1:12">
      <c r="A1074" t="s">
        <v>4</v>
      </c>
      <c r="B1074" s="4" t="s">
        <v>5</v>
      </c>
      <c r="C1074" s="4" t="s">
        <v>11</v>
      </c>
      <c r="D1074" s="4" t="s">
        <v>7</v>
      </c>
      <c r="E1074" s="4" t="s">
        <v>7</v>
      </c>
      <c r="F1074" s="4" t="s">
        <v>8</v>
      </c>
    </row>
    <row r="1075" spans="1:12">
      <c r="A1075" t="n">
        <v>11193</v>
      </c>
      <c r="B1075" s="25" t="n">
        <v>20</v>
      </c>
      <c r="C1075" s="7" t="n">
        <v>65534</v>
      </c>
      <c r="D1075" s="7" t="n">
        <v>3</v>
      </c>
      <c r="E1075" s="7" t="n">
        <v>10</v>
      </c>
      <c r="F1075" s="7" t="s">
        <v>102</v>
      </c>
    </row>
    <row r="1076" spans="1:12">
      <c r="A1076" t="s">
        <v>4</v>
      </c>
      <c r="B1076" s="4" t="s">
        <v>5</v>
      </c>
      <c r="C1076" s="4" t="s">
        <v>11</v>
      </c>
    </row>
    <row r="1077" spans="1:12">
      <c r="A1077" t="n">
        <v>11214</v>
      </c>
      <c r="B1077" s="34" t="n">
        <v>16</v>
      </c>
      <c r="C1077" s="7" t="n">
        <v>0</v>
      </c>
    </row>
    <row r="1078" spans="1:12">
      <c r="A1078" t="s">
        <v>4</v>
      </c>
      <c r="B1078" s="4" t="s">
        <v>5</v>
      </c>
      <c r="C1078" s="4" t="s">
        <v>7</v>
      </c>
      <c r="D1078" s="4" t="s">
        <v>11</v>
      </c>
    </row>
    <row r="1079" spans="1:12">
      <c r="A1079" t="n">
        <v>11217</v>
      </c>
      <c r="B1079" s="26" t="n">
        <v>22</v>
      </c>
      <c r="C1079" s="7" t="n">
        <v>10</v>
      </c>
      <c r="D1079" s="7" t="n">
        <v>0</v>
      </c>
    </row>
    <row r="1080" spans="1:12">
      <c r="A1080" t="s">
        <v>4</v>
      </c>
      <c r="B1080" s="4" t="s">
        <v>5</v>
      </c>
      <c r="C1080" s="4" t="s">
        <v>7</v>
      </c>
      <c r="D1080" s="4" t="s">
        <v>11</v>
      </c>
      <c r="E1080" s="4" t="s">
        <v>7</v>
      </c>
      <c r="F1080" s="4" t="s">
        <v>7</v>
      </c>
      <c r="G1080" s="4" t="s">
        <v>13</v>
      </c>
    </row>
    <row r="1081" spans="1:12">
      <c r="A1081" t="n">
        <v>11221</v>
      </c>
      <c r="B1081" s="9" t="n">
        <v>5</v>
      </c>
      <c r="C1081" s="7" t="n">
        <v>30</v>
      </c>
      <c r="D1081" s="7" t="n">
        <v>0</v>
      </c>
      <c r="E1081" s="7" t="n">
        <v>8</v>
      </c>
      <c r="F1081" s="7" t="n">
        <v>1</v>
      </c>
      <c r="G1081" s="11" t="n">
        <f t="normal" ca="1">A1115</f>
        <v>0</v>
      </c>
    </row>
    <row r="1082" spans="1:12">
      <c r="A1082" t="s">
        <v>4</v>
      </c>
      <c r="B1082" s="4" t="s">
        <v>5</v>
      </c>
      <c r="C1082" s="4" t="s">
        <v>7</v>
      </c>
      <c r="D1082" s="4" t="s">
        <v>11</v>
      </c>
      <c r="E1082" s="4" t="s">
        <v>8</v>
      </c>
    </row>
    <row r="1083" spans="1:12">
      <c r="A1083" t="n">
        <v>11231</v>
      </c>
      <c r="B1083" s="33" t="n">
        <v>51</v>
      </c>
      <c r="C1083" s="7" t="n">
        <v>4</v>
      </c>
      <c r="D1083" s="7" t="n">
        <v>5602</v>
      </c>
      <c r="E1083" s="7" t="s">
        <v>55</v>
      </c>
    </row>
    <row r="1084" spans="1:12">
      <c r="A1084" t="s">
        <v>4</v>
      </c>
      <c r="B1084" s="4" t="s">
        <v>5</v>
      </c>
      <c r="C1084" s="4" t="s">
        <v>11</v>
      </c>
    </row>
    <row r="1085" spans="1:12">
      <c r="A1085" t="n">
        <v>11244</v>
      </c>
      <c r="B1085" s="34" t="n">
        <v>16</v>
      </c>
      <c r="C1085" s="7" t="n">
        <v>0</v>
      </c>
    </row>
    <row r="1086" spans="1:12">
      <c r="A1086" t="s">
        <v>4</v>
      </c>
      <c r="B1086" s="4" t="s">
        <v>5</v>
      </c>
      <c r="C1086" s="4" t="s">
        <v>11</v>
      </c>
      <c r="D1086" s="4" t="s">
        <v>53</v>
      </c>
      <c r="E1086" s="4" t="s">
        <v>7</v>
      </c>
      <c r="F1086" s="4" t="s">
        <v>7</v>
      </c>
    </row>
    <row r="1087" spans="1:12">
      <c r="A1087" t="n">
        <v>11247</v>
      </c>
      <c r="B1087" s="35" t="n">
        <v>26</v>
      </c>
      <c r="C1087" s="7" t="n">
        <v>5602</v>
      </c>
      <c r="D1087" s="7" t="s">
        <v>109</v>
      </c>
      <c r="E1087" s="7" t="n">
        <v>2</v>
      </c>
      <c r="F1087" s="7" t="n">
        <v>0</v>
      </c>
    </row>
    <row r="1088" spans="1:12">
      <c r="A1088" t="s">
        <v>4</v>
      </c>
      <c r="B1088" s="4" t="s">
        <v>5</v>
      </c>
    </row>
    <row r="1089" spans="1:7">
      <c r="A1089" t="n">
        <v>11365</v>
      </c>
      <c r="B1089" s="29" t="n">
        <v>28</v>
      </c>
    </row>
    <row r="1090" spans="1:7">
      <c r="A1090" t="s">
        <v>4</v>
      </c>
      <c r="B1090" s="4" t="s">
        <v>5</v>
      </c>
      <c r="C1090" s="4" t="s">
        <v>7</v>
      </c>
      <c r="D1090" s="4" t="s">
        <v>11</v>
      </c>
      <c r="E1090" s="4" t="s">
        <v>7</v>
      </c>
      <c r="F1090" s="4" t="s">
        <v>7</v>
      </c>
      <c r="G1090" s="4" t="s">
        <v>13</v>
      </c>
    </row>
    <row r="1091" spans="1:7">
      <c r="A1091" t="n">
        <v>11366</v>
      </c>
      <c r="B1091" s="9" t="n">
        <v>5</v>
      </c>
      <c r="C1091" s="7" t="n">
        <v>30</v>
      </c>
      <c r="D1091" s="7" t="n">
        <v>9294</v>
      </c>
      <c r="E1091" s="7" t="n">
        <v>8</v>
      </c>
      <c r="F1091" s="7" t="n">
        <v>1</v>
      </c>
      <c r="G1091" s="11" t="n">
        <f t="normal" ca="1">A1111</f>
        <v>0</v>
      </c>
    </row>
    <row r="1092" spans="1:7">
      <c r="A1092" t="s">
        <v>4</v>
      </c>
      <c r="B1092" s="4" t="s">
        <v>5</v>
      </c>
      <c r="C1092" s="4" t="s">
        <v>7</v>
      </c>
      <c r="D1092" s="4" t="s">
        <v>11</v>
      </c>
      <c r="E1092" s="4" t="s">
        <v>8</v>
      </c>
    </row>
    <row r="1093" spans="1:7">
      <c r="A1093" t="n">
        <v>11376</v>
      </c>
      <c r="B1093" s="33" t="n">
        <v>51</v>
      </c>
      <c r="C1093" s="7" t="n">
        <v>4</v>
      </c>
      <c r="D1093" s="7" t="n">
        <v>0</v>
      </c>
      <c r="E1093" s="7" t="s">
        <v>110</v>
      </c>
    </row>
    <row r="1094" spans="1:7">
      <c r="A1094" t="s">
        <v>4</v>
      </c>
      <c r="B1094" s="4" t="s">
        <v>5</v>
      </c>
      <c r="C1094" s="4" t="s">
        <v>11</v>
      </c>
    </row>
    <row r="1095" spans="1:7">
      <c r="A1095" t="n">
        <v>11389</v>
      </c>
      <c r="B1095" s="34" t="n">
        <v>16</v>
      </c>
      <c r="C1095" s="7" t="n">
        <v>0</v>
      </c>
    </row>
    <row r="1096" spans="1:7">
      <c r="A1096" t="s">
        <v>4</v>
      </c>
      <c r="B1096" s="4" t="s">
        <v>5</v>
      </c>
      <c r="C1096" s="4" t="s">
        <v>11</v>
      </c>
      <c r="D1096" s="4" t="s">
        <v>53</v>
      </c>
      <c r="E1096" s="4" t="s">
        <v>7</v>
      </c>
      <c r="F1096" s="4" t="s">
        <v>7</v>
      </c>
    </row>
    <row r="1097" spans="1:7">
      <c r="A1097" t="n">
        <v>11392</v>
      </c>
      <c r="B1097" s="35" t="n">
        <v>26</v>
      </c>
      <c r="C1097" s="7" t="n">
        <v>0</v>
      </c>
      <c r="D1097" s="7" t="s">
        <v>111</v>
      </c>
      <c r="E1097" s="7" t="n">
        <v>2</v>
      </c>
      <c r="F1097" s="7" t="n">
        <v>0</v>
      </c>
    </row>
    <row r="1098" spans="1:7">
      <c r="A1098" t="s">
        <v>4</v>
      </c>
      <c r="B1098" s="4" t="s">
        <v>5</v>
      </c>
    </row>
    <row r="1099" spans="1:7">
      <c r="A1099" t="n">
        <v>11461</v>
      </c>
      <c r="B1099" s="29" t="n">
        <v>28</v>
      </c>
    </row>
    <row r="1100" spans="1:7">
      <c r="A1100" t="s">
        <v>4</v>
      </c>
      <c r="B1100" s="4" t="s">
        <v>5</v>
      </c>
      <c r="C1100" s="4" t="s">
        <v>7</v>
      </c>
      <c r="D1100" s="4" t="s">
        <v>11</v>
      </c>
      <c r="E1100" s="4" t="s">
        <v>8</v>
      </c>
    </row>
    <row r="1101" spans="1:7">
      <c r="A1101" t="n">
        <v>11462</v>
      </c>
      <c r="B1101" s="33" t="n">
        <v>51</v>
      </c>
      <c r="C1101" s="7" t="n">
        <v>4</v>
      </c>
      <c r="D1101" s="7" t="n">
        <v>1</v>
      </c>
      <c r="E1101" s="7" t="s">
        <v>110</v>
      </c>
    </row>
    <row r="1102" spans="1:7">
      <c r="A1102" t="s">
        <v>4</v>
      </c>
      <c r="B1102" s="4" t="s">
        <v>5</v>
      </c>
      <c r="C1102" s="4" t="s">
        <v>11</v>
      </c>
    </row>
    <row r="1103" spans="1:7">
      <c r="A1103" t="n">
        <v>11475</v>
      </c>
      <c r="B1103" s="34" t="n">
        <v>16</v>
      </c>
      <c r="C1103" s="7" t="n">
        <v>0</v>
      </c>
    </row>
    <row r="1104" spans="1:7">
      <c r="A1104" t="s">
        <v>4</v>
      </c>
      <c r="B1104" s="4" t="s">
        <v>5</v>
      </c>
      <c r="C1104" s="4" t="s">
        <v>11</v>
      </c>
      <c r="D1104" s="4" t="s">
        <v>53</v>
      </c>
      <c r="E1104" s="4" t="s">
        <v>7</v>
      </c>
      <c r="F1104" s="4" t="s">
        <v>7</v>
      </c>
      <c r="G1104" s="4" t="s">
        <v>53</v>
      </c>
      <c r="H1104" s="4" t="s">
        <v>7</v>
      </c>
      <c r="I1104" s="4" t="s">
        <v>7</v>
      </c>
    </row>
    <row r="1105" spans="1:9">
      <c r="A1105" t="n">
        <v>11478</v>
      </c>
      <c r="B1105" s="35" t="n">
        <v>26</v>
      </c>
      <c r="C1105" s="7" t="n">
        <v>1</v>
      </c>
      <c r="D1105" s="7" t="s">
        <v>112</v>
      </c>
      <c r="E1105" s="7" t="n">
        <v>2</v>
      </c>
      <c r="F1105" s="7" t="n">
        <v>3</v>
      </c>
      <c r="G1105" s="7" t="s">
        <v>113</v>
      </c>
      <c r="H1105" s="7" t="n">
        <v>2</v>
      </c>
      <c r="I1105" s="7" t="n">
        <v>0</v>
      </c>
    </row>
    <row r="1106" spans="1:9">
      <c r="A1106" t="s">
        <v>4</v>
      </c>
      <c r="B1106" s="4" t="s">
        <v>5</v>
      </c>
    </row>
    <row r="1107" spans="1:9">
      <c r="A1107" t="n">
        <v>11646</v>
      </c>
      <c r="B1107" s="29" t="n">
        <v>28</v>
      </c>
    </row>
    <row r="1108" spans="1:9">
      <c r="A1108" t="s">
        <v>4</v>
      </c>
      <c r="B1108" s="4" t="s">
        <v>5</v>
      </c>
      <c r="C1108" s="4" t="s">
        <v>11</v>
      </c>
    </row>
    <row r="1109" spans="1:9">
      <c r="A1109" t="n">
        <v>11647</v>
      </c>
      <c r="B1109" s="13" t="n">
        <v>12</v>
      </c>
      <c r="C1109" s="7" t="n">
        <v>9294</v>
      </c>
    </row>
    <row r="1110" spans="1:9">
      <c r="A1110" t="s">
        <v>4</v>
      </c>
      <c r="B1110" s="4" t="s">
        <v>5</v>
      </c>
      <c r="C1110" s="4" t="s">
        <v>11</v>
      </c>
    </row>
    <row r="1111" spans="1:9">
      <c r="A1111" t="n">
        <v>11650</v>
      </c>
      <c r="B1111" s="13" t="n">
        <v>12</v>
      </c>
      <c r="C1111" s="7" t="n">
        <v>0</v>
      </c>
    </row>
    <row r="1112" spans="1:9">
      <c r="A1112" t="s">
        <v>4</v>
      </c>
      <c r="B1112" s="4" t="s">
        <v>5</v>
      </c>
      <c r="C1112" s="4" t="s">
        <v>13</v>
      </c>
    </row>
    <row r="1113" spans="1:9">
      <c r="A1113" t="n">
        <v>11653</v>
      </c>
      <c r="B1113" s="17" t="n">
        <v>3</v>
      </c>
      <c r="C1113" s="11" t="n">
        <f t="normal" ca="1">A1123</f>
        <v>0</v>
      </c>
    </row>
    <row r="1114" spans="1:9">
      <c r="A1114" t="s">
        <v>4</v>
      </c>
      <c r="B1114" s="4" t="s">
        <v>5</v>
      </c>
      <c r="C1114" s="4" t="s">
        <v>7</v>
      </c>
      <c r="D1114" s="4" t="s">
        <v>11</v>
      </c>
      <c r="E1114" s="4" t="s">
        <v>8</v>
      </c>
    </row>
    <row r="1115" spans="1:9">
      <c r="A1115" t="n">
        <v>11658</v>
      </c>
      <c r="B1115" s="33" t="n">
        <v>51</v>
      </c>
      <c r="C1115" s="7" t="n">
        <v>4</v>
      </c>
      <c r="D1115" s="7" t="n">
        <v>5602</v>
      </c>
      <c r="E1115" s="7" t="s">
        <v>55</v>
      </c>
    </row>
    <row r="1116" spans="1:9">
      <c r="A1116" t="s">
        <v>4</v>
      </c>
      <c r="B1116" s="4" t="s">
        <v>5</v>
      </c>
      <c r="C1116" s="4" t="s">
        <v>11</v>
      </c>
    </row>
    <row r="1117" spans="1:9">
      <c r="A1117" t="n">
        <v>11671</v>
      </c>
      <c r="B1117" s="34" t="n">
        <v>16</v>
      </c>
      <c r="C1117" s="7" t="n">
        <v>0</v>
      </c>
    </row>
    <row r="1118" spans="1:9">
      <c r="A1118" t="s">
        <v>4</v>
      </c>
      <c r="B1118" s="4" t="s">
        <v>5</v>
      </c>
      <c r="C1118" s="4" t="s">
        <v>11</v>
      </c>
      <c r="D1118" s="4" t="s">
        <v>53</v>
      </c>
      <c r="E1118" s="4" t="s">
        <v>7</v>
      </c>
      <c r="F1118" s="4" t="s">
        <v>7</v>
      </c>
      <c r="G1118" s="4" t="s">
        <v>53</v>
      </c>
      <c r="H1118" s="4" t="s">
        <v>7</v>
      </c>
      <c r="I1118" s="4" t="s">
        <v>7</v>
      </c>
    </row>
    <row r="1119" spans="1:9">
      <c r="A1119" t="n">
        <v>11674</v>
      </c>
      <c r="B1119" s="35" t="n">
        <v>26</v>
      </c>
      <c r="C1119" s="7" t="n">
        <v>5602</v>
      </c>
      <c r="D1119" s="7" t="s">
        <v>114</v>
      </c>
      <c r="E1119" s="7" t="n">
        <v>2</v>
      </c>
      <c r="F1119" s="7" t="n">
        <v>3</v>
      </c>
      <c r="G1119" s="7" t="s">
        <v>115</v>
      </c>
      <c r="H1119" s="7" t="n">
        <v>2</v>
      </c>
      <c r="I1119" s="7" t="n">
        <v>0</v>
      </c>
    </row>
    <row r="1120" spans="1:9">
      <c r="A1120" t="s">
        <v>4</v>
      </c>
      <c r="B1120" s="4" t="s">
        <v>5</v>
      </c>
    </row>
    <row r="1121" spans="1:9">
      <c r="A1121" t="n">
        <v>11882</v>
      </c>
      <c r="B1121" s="29" t="n">
        <v>28</v>
      </c>
    </row>
    <row r="1122" spans="1:9">
      <c r="A1122" t="s">
        <v>4</v>
      </c>
      <c r="B1122" s="4" t="s">
        <v>5</v>
      </c>
      <c r="C1122" s="4" t="s">
        <v>7</v>
      </c>
    </row>
    <row r="1123" spans="1:9">
      <c r="A1123" t="n">
        <v>11883</v>
      </c>
      <c r="B1123" s="38" t="n">
        <v>23</v>
      </c>
      <c r="C1123" s="7" t="n">
        <v>10</v>
      </c>
    </row>
    <row r="1124" spans="1:9">
      <c r="A1124" t="s">
        <v>4</v>
      </c>
      <c r="B1124" s="4" t="s">
        <v>5</v>
      </c>
      <c r="C1124" s="4" t="s">
        <v>7</v>
      </c>
      <c r="D1124" s="4" t="s">
        <v>8</v>
      </c>
    </row>
    <row r="1125" spans="1:9">
      <c r="A1125" t="n">
        <v>11885</v>
      </c>
      <c r="B1125" s="6" t="n">
        <v>2</v>
      </c>
      <c r="C1125" s="7" t="n">
        <v>10</v>
      </c>
      <c r="D1125" s="7" t="s">
        <v>58</v>
      </c>
    </row>
    <row r="1126" spans="1:9">
      <c r="A1126" t="s">
        <v>4</v>
      </c>
      <c r="B1126" s="4" t="s">
        <v>5</v>
      </c>
      <c r="C1126" s="4" t="s">
        <v>7</v>
      </c>
    </row>
    <row r="1127" spans="1:9">
      <c r="A1127" t="n">
        <v>11908</v>
      </c>
      <c r="B1127" s="52" t="n">
        <v>74</v>
      </c>
      <c r="C1127" s="7" t="n">
        <v>46</v>
      </c>
    </row>
    <row r="1128" spans="1:9">
      <c r="A1128" t="s">
        <v>4</v>
      </c>
      <c r="B1128" s="4" t="s">
        <v>5</v>
      </c>
      <c r="C1128" s="4" t="s">
        <v>7</v>
      </c>
    </row>
    <row r="1129" spans="1:9">
      <c r="A1129" t="n">
        <v>11910</v>
      </c>
      <c r="B1129" s="52" t="n">
        <v>74</v>
      </c>
      <c r="C1129" s="7" t="n">
        <v>54</v>
      </c>
    </row>
    <row r="1130" spans="1:9">
      <c r="A1130" t="s">
        <v>4</v>
      </c>
      <c r="B1130" s="4" t="s">
        <v>5</v>
      </c>
    </row>
    <row r="1131" spans="1:9">
      <c r="A1131" t="n">
        <v>11912</v>
      </c>
      <c r="B1131" s="5" t="n">
        <v>1</v>
      </c>
    </row>
    <row r="1132" spans="1:9" s="3" customFormat="1" customHeight="0">
      <c r="A1132" s="3" t="s">
        <v>2</v>
      </c>
      <c r="B1132" s="3" t="s">
        <v>116</v>
      </c>
    </row>
    <row r="1133" spans="1:9">
      <c r="A1133" t="s">
        <v>4</v>
      </c>
      <c r="B1133" s="4" t="s">
        <v>5</v>
      </c>
      <c r="C1133" s="4" t="s">
        <v>7</v>
      </c>
      <c r="D1133" s="4" t="s">
        <v>11</v>
      </c>
      <c r="E1133" s="4" t="s">
        <v>7</v>
      </c>
      <c r="F1133" s="4" t="s">
        <v>7</v>
      </c>
      <c r="G1133" s="4" t="s">
        <v>7</v>
      </c>
      <c r="H1133" s="4" t="s">
        <v>11</v>
      </c>
      <c r="I1133" s="4" t="s">
        <v>13</v>
      </c>
      <c r="J1133" s="4" t="s">
        <v>13</v>
      </c>
    </row>
    <row r="1134" spans="1:9">
      <c r="A1134" t="n">
        <v>11916</v>
      </c>
      <c r="B1134" s="44" t="n">
        <v>6</v>
      </c>
      <c r="C1134" s="7" t="n">
        <v>33</v>
      </c>
      <c r="D1134" s="7" t="n">
        <v>65534</v>
      </c>
      <c r="E1134" s="7" t="n">
        <v>9</v>
      </c>
      <c r="F1134" s="7" t="n">
        <v>1</v>
      </c>
      <c r="G1134" s="7" t="n">
        <v>1</v>
      </c>
      <c r="H1134" s="7" t="n">
        <v>100</v>
      </c>
      <c r="I1134" s="11" t="n">
        <f t="normal" ca="1">A1136</f>
        <v>0</v>
      </c>
      <c r="J1134" s="11" t="n">
        <f t="normal" ca="1">A1146</f>
        <v>0</v>
      </c>
    </row>
    <row r="1135" spans="1:9">
      <c r="A1135" t="s">
        <v>4</v>
      </c>
      <c r="B1135" s="4" t="s">
        <v>5</v>
      </c>
      <c r="C1135" s="4" t="s">
        <v>11</v>
      </c>
      <c r="D1135" s="4" t="s">
        <v>15</v>
      </c>
      <c r="E1135" s="4" t="s">
        <v>15</v>
      </c>
      <c r="F1135" s="4" t="s">
        <v>15</v>
      </c>
      <c r="G1135" s="4" t="s">
        <v>15</v>
      </c>
    </row>
    <row r="1136" spans="1:9">
      <c r="A1136" t="n">
        <v>11933</v>
      </c>
      <c r="B1136" s="45" t="n">
        <v>46</v>
      </c>
      <c r="C1136" s="7" t="n">
        <v>65534</v>
      </c>
      <c r="D1136" s="7" t="n">
        <v>-56</v>
      </c>
      <c r="E1136" s="7" t="n">
        <v>0</v>
      </c>
      <c r="F1136" s="7" t="n">
        <v>59</v>
      </c>
      <c r="G1136" s="7" t="n">
        <v>180</v>
      </c>
    </row>
    <row r="1137" spans="1:10">
      <c r="A1137" t="s">
        <v>4</v>
      </c>
      <c r="B1137" s="4" t="s">
        <v>5</v>
      </c>
      <c r="C1137" s="4" t="s">
        <v>7</v>
      </c>
      <c r="D1137" s="4" t="s">
        <v>11</v>
      </c>
      <c r="E1137" s="4" t="s">
        <v>7</v>
      </c>
      <c r="F1137" s="4" t="s">
        <v>8</v>
      </c>
      <c r="G1137" s="4" t="s">
        <v>8</v>
      </c>
      <c r="H1137" s="4" t="s">
        <v>8</v>
      </c>
      <c r="I1137" s="4" t="s">
        <v>8</v>
      </c>
      <c r="J1137" s="4" t="s">
        <v>8</v>
      </c>
      <c r="K1137" s="4" t="s">
        <v>8</v>
      </c>
      <c r="L1137" s="4" t="s">
        <v>8</v>
      </c>
      <c r="M1137" s="4" t="s">
        <v>8</v>
      </c>
      <c r="N1137" s="4" t="s">
        <v>8</v>
      </c>
      <c r="O1137" s="4" t="s">
        <v>8</v>
      </c>
      <c r="P1137" s="4" t="s">
        <v>8</v>
      </c>
      <c r="Q1137" s="4" t="s">
        <v>8</v>
      </c>
      <c r="R1137" s="4" t="s">
        <v>8</v>
      </c>
      <c r="S1137" s="4" t="s">
        <v>8</v>
      </c>
      <c r="T1137" s="4" t="s">
        <v>8</v>
      </c>
      <c r="U1137" s="4" t="s">
        <v>8</v>
      </c>
    </row>
    <row r="1138" spans="1:10">
      <c r="A1138" t="n">
        <v>11952</v>
      </c>
      <c r="B1138" s="46" t="n">
        <v>36</v>
      </c>
      <c r="C1138" s="7" t="n">
        <v>8</v>
      </c>
      <c r="D1138" s="7" t="n">
        <v>65534</v>
      </c>
      <c r="E1138" s="7" t="n">
        <v>0</v>
      </c>
      <c r="F1138" s="7" t="s">
        <v>117</v>
      </c>
      <c r="G1138" s="7" t="s">
        <v>25</v>
      </c>
      <c r="H1138" s="7" t="s">
        <v>25</v>
      </c>
      <c r="I1138" s="7" t="s">
        <v>25</v>
      </c>
      <c r="J1138" s="7" t="s">
        <v>25</v>
      </c>
      <c r="K1138" s="7" t="s">
        <v>25</v>
      </c>
      <c r="L1138" s="7" t="s">
        <v>25</v>
      </c>
      <c r="M1138" s="7" t="s">
        <v>25</v>
      </c>
      <c r="N1138" s="7" t="s">
        <v>25</v>
      </c>
      <c r="O1138" s="7" t="s">
        <v>25</v>
      </c>
      <c r="P1138" s="7" t="s">
        <v>25</v>
      </c>
      <c r="Q1138" s="7" t="s">
        <v>25</v>
      </c>
      <c r="R1138" s="7" t="s">
        <v>25</v>
      </c>
      <c r="S1138" s="7" t="s">
        <v>25</v>
      </c>
      <c r="T1138" s="7" t="s">
        <v>25</v>
      </c>
      <c r="U1138" s="7" t="s">
        <v>25</v>
      </c>
    </row>
    <row r="1139" spans="1:10">
      <c r="A1139" t="s">
        <v>4</v>
      </c>
      <c r="B1139" s="4" t="s">
        <v>5</v>
      </c>
      <c r="C1139" s="4" t="s">
        <v>11</v>
      </c>
      <c r="D1139" s="4" t="s">
        <v>7</v>
      </c>
      <c r="E1139" s="4" t="s">
        <v>8</v>
      </c>
      <c r="F1139" s="4" t="s">
        <v>15</v>
      </c>
      <c r="G1139" s="4" t="s">
        <v>15</v>
      </c>
      <c r="H1139" s="4" t="s">
        <v>15</v>
      </c>
    </row>
    <row r="1140" spans="1:10">
      <c r="A1140" t="n">
        <v>11984</v>
      </c>
      <c r="B1140" s="47" t="n">
        <v>48</v>
      </c>
      <c r="C1140" s="7" t="n">
        <v>65534</v>
      </c>
      <c r="D1140" s="7" t="n">
        <v>0</v>
      </c>
      <c r="E1140" s="7" t="s">
        <v>117</v>
      </c>
      <c r="F1140" s="7" t="n">
        <v>0</v>
      </c>
      <c r="G1140" s="7" t="n">
        <v>1</v>
      </c>
      <c r="H1140" s="7" t="n">
        <v>1.40129846432482e-45</v>
      </c>
    </row>
    <row r="1141" spans="1:10">
      <c r="A1141" t="s">
        <v>4</v>
      </c>
      <c r="B1141" s="4" t="s">
        <v>5</v>
      </c>
      <c r="C1141" s="4" t="s">
        <v>11</v>
      </c>
      <c r="D1141" s="4" t="s">
        <v>16</v>
      </c>
    </row>
    <row r="1142" spans="1:10">
      <c r="A1142" t="n">
        <v>12012</v>
      </c>
      <c r="B1142" s="48" t="n">
        <v>43</v>
      </c>
      <c r="C1142" s="7" t="n">
        <v>65534</v>
      </c>
      <c r="D1142" s="7" t="n">
        <v>64</v>
      </c>
    </row>
    <row r="1143" spans="1:10">
      <c r="A1143" t="s">
        <v>4</v>
      </c>
      <c r="B1143" s="4" t="s">
        <v>5</v>
      </c>
      <c r="C1143" s="4" t="s">
        <v>13</v>
      </c>
    </row>
    <row r="1144" spans="1:10">
      <c r="A1144" t="n">
        <v>12019</v>
      </c>
      <c r="B1144" s="17" t="n">
        <v>3</v>
      </c>
      <c r="C1144" s="11" t="n">
        <f t="normal" ca="1">A1146</f>
        <v>0</v>
      </c>
    </row>
    <row r="1145" spans="1:10">
      <c r="A1145" t="s">
        <v>4</v>
      </c>
      <c r="B1145" s="4" t="s">
        <v>5</v>
      </c>
    </row>
    <row r="1146" spans="1:10">
      <c r="A1146" t="n">
        <v>12024</v>
      </c>
      <c r="B1146" s="5" t="n">
        <v>1</v>
      </c>
    </row>
    <row r="1147" spans="1:10" s="3" customFormat="1" customHeight="0">
      <c r="A1147" s="3" t="s">
        <v>2</v>
      </c>
      <c r="B1147" s="3" t="s">
        <v>118</v>
      </c>
    </row>
    <row r="1148" spans="1:10">
      <c r="A1148" t="s">
        <v>4</v>
      </c>
      <c r="B1148" s="4" t="s">
        <v>5</v>
      </c>
      <c r="C1148" s="4" t="s">
        <v>7</v>
      </c>
      <c r="D1148" s="4" t="s">
        <v>11</v>
      </c>
      <c r="E1148" s="4" t="s">
        <v>7</v>
      </c>
      <c r="F1148" s="4" t="s">
        <v>13</v>
      </c>
    </row>
    <row r="1149" spans="1:10">
      <c r="A1149" t="n">
        <v>12028</v>
      </c>
      <c r="B1149" s="9" t="n">
        <v>5</v>
      </c>
      <c r="C1149" s="7" t="n">
        <v>30</v>
      </c>
      <c r="D1149" s="7" t="n">
        <v>10225</v>
      </c>
      <c r="E1149" s="7" t="n">
        <v>1</v>
      </c>
      <c r="F1149" s="11" t="n">
        <f t="normal" ca="1">A1181</f>
        <v>0</v>
      </c>
    </row>
    <row r="1150" spans="1:10">
      <c r="A1150" t="s">
        <v>4</v>
      </c>
      <c r="B1150" s="4" t="s">
        <v>5</v>
      </c>
      <c r="C1150" s="4" t="s">
        <v>11</v>
      </c>
      <c r="D1150" s="4" t="s">
        <v>7</v>
      </c>
      <c r="E1150" s="4" t="s">
        <v>7</v>
      </c>
      <c r="F1150" s="4" t="s">
        <v>8</v>
      </c>
    </row>
    <row r="1151" spans="1:10">
      <c r="A1151" t="n">
        <v>12037</v>
      </c>
      <c r="B1151" s="25" t="n">
        <v>20</v>
      </c>
      <c r="C1151" s="7" t="n">
        <v>65534</v>
      </c>
      <c r="D1151" s="7" t="n">
        <v>3</v>
      </c>
      <c r="E1151" s="7" t="n">
        <v>10</v>
      </c>
      <c r="F1151" s="7" t="s">
        <v>102</v>
      </c>
    </row>
    <row r="1152" spans="1:10">
      <c r="A1152" t="s">
        <v>4</v>
      </c>
      <c r="B1152" s="4" t="s">
        <v>5</v>
      </c>
      <c r="C1152" s="4" t="s">
        <v>11</v>
      </c>
    </row>
    <row r="1153" spans="1:21">
      <c r="A1153" t="n">
        <v>12058</v>
      </c>
      <c r="B1153" s="34" t="n">
        <v>16</v>
      </c>
      <c r="C1153" s="7" t="n">
        <v>0</v>
      </c>
    </row>
    <row r="1154" spans="1:21">
      <c r="A1154" t="s">
        <v>4</v>
      </c>
      <c r="B1154" s="4" t="s">
        <v>5</v>
      </c>
      <c r="C1154" s="4" t="s">
        <v>7</v>
      </c>
      <c r="D1154" s="4" t="s">
        <v>11</v>
      </c>
    </row>
    <row r="1155" spans="1:21">
      <c r="A1155" t="n">
        <v>12061</v>
      </c>
      <c r="B1155" s="26" t="n">
        <v>22</v>
      </c>
      <c r="C1155" s="7" t="n">
        <v>10</v>
      </c>
      <c r="D1155" s="7" t="n">
        <v>0</v>
      </c>
    </row>
    <row r="1156" spans="1:21">
      <c r="A1156" t="s">
        <v>4</v>
      </c>
      <c r="B1156" s="4" t="s">
        <v>5</v>
      </c>
      <c r="C1156" s="4" t="s">
        <v>7</v>
      </c>
      <c r="D1156" s="4" t="s">
        <v>11</v>
      </c>
      <c r="E1156" s="4" t="s">
        <v>7</v>
      </c>
      <c r="F1156" s="4" t="s">
        <v>7</v>
      </c>
      <c r="G1156" s="4" t="s">
        <v>13</v>
      </c>
    </row>
    <row r="1157" spans="1:21">
      <c r="A1157" t="n">
        <v>12065</v>
      </c>
      <c r="B1157" s="9" t="n">
        <v>5</v>
      </c>
      <c r="C1157" s="7" t="n">
        <v>30</v>
      </c>
      <c r="D1157" s="7" t="n">
        <v>1</v>
      </c>
      <c r="E1157" s="7" t="n">
        <v>8</v>
      </c>
      <c r="F1157" s="7" t="n">
        <v>1</v>
      </c>
      <c r="G1157" s="11" t="n">
        <f t="normal" ca="1">A1171</f>
        <v>0</v>
      </c>
    </row>
    <row r="1158" spans="1:21">
      <c r="A1158" t="s">
        <v>4</v>
      </c>
      <c r="B1158" s="4" t="s">
        <v>5</v>
      </c>
      <c r="C1158" s="4" t="s">
        <v>7</v>
      </c>
      <c r="D1158" s="4" t="s">
        <v>11</v>
      </c>
      <c r="E1158" s="4" t="s">
        <v>8</v>
      </c>
    </row>
    <row r="1159" spans="1:21">
      <c r="A1159" t="n">
        <v>12075</v>
      </c>
      <c r="B1159" s="33" t="n">
        <v>51</v>
      </c>
      <c r="C1159" s="7" t="n">
        <v>4</v>
      </c>
      <c r="D1159" s="7" t="n">
        <v>65534</v>
      </c>
      <c r="E1159" s="7" t="s">
        <v>55</v>
      </c>
    </row>
    <row r="1160" spans="1:21">
      <c r="A1160" t="s">
        <v>4</v>
      </c>
      <c r="B1160" s="4" t="s">
        <v>5</v>
      </c>
      <c r="C1160" s="4" t="s">
        <v>11</v>
      </c>
    </row>
    <row r="1161" spans="1:21">
      <c r="A1161" t="n">
        <v>12088</v>
      </c>
      <c r="B1161" s="34" t="n">
        <v>16</v>
      </c>
      <c r="C1161" s="7" t="n">
        <v>0</v>
      </c>
    </row>
    <row r="1162" spans="1:21">
      <c r="A1162" t="s">
        <v>4</v>
      </c>
      <c r="B1162" s="4" t="s">
        <v>5</v>
      </c>
      <c r="C1162" s="4" t="s">
        <v>11</v>
      </c>
      <c r="D1162" s="4" t="s">
        <v>53</v>
      </c>
      <c r="E1162" s="4" t="s">
        <v>7</v>
      </c>
      <c r="F1162" s="4" t="s">
        <v>7</v>
      </c>
      <c r="G1162" s="4" t="s">
        <v>53</v>
      </c>
      <c r="H1162" s="4" t="s">
        <v>7</v>
      </c>
      <c r="I1162" s="4" t="s">
        <v>7</v>
      </c>
      <c r="J1162" s="4" t="s">
        <v>53</v>
      </c>
      <c r="K1162" s="4" t="s">
        <v>7</v>
      </c>
      <c r="L1162" s="4" t="s">
        <v>7</v>
      </c>
      <c r="M1162" s="4" t="s">
        <v>53</v>
      </c>
      <c r="N1162" s="4" t="s">
        <v>7</v>
      </c>
      <c r="O1162" s="4" t="s">
        <v>7</v>
      </c>
    </row>
    <row r="1163" spans="1:21">
      <c r="A1163" t="n">
        <v>12091</v>
      </c>
      <c r="B1163" s="35" t="n">
        <v>26</v>
      </c>
      <c r="C1163" s="7" t="n">
        <v>65534</v>
      </c>
      <c r="D1163" s="7" t="s">
        <v>119</v>
      </c>
      <c r="E1163" s="7" t="n">
        <v>2</v>
      </c>
      <c r="F1163" s="7" t="n">
        <v>3</v>
      </c>
      <c r="G1163" s="7" t="s">
        <v>120</v>
      </c>
      <c r="H1163" s="7" t="n">
        <v>2</v>
      </c>
      <c r="I1163" s="7" t="n">
        <v>3</v>
      </c>
      <c r="J1163" s="7" t="s">
        <v>121</v>
      </c>
      <c r="K1163" s="7" t="n">
        <v>2</v>
      </c>
      <c r="L1163" s="7" t="n">
        <v>3</v>
      </c>
      <c r="M1163" s="7" t="s">
        <v>122</v>
      </c>
      <c r="N1163" s="7" t="n">
        <v>2</v>
      </c>
      <c r="O1163" s="7" t="n">
        <v>0</v>
      </c>
    </row>
    <row r="1164" spans="1:21">
      <c r="A1164" t="s">
        <v>4</v>
      </c>
      <c r="B1164" s="4" t="s">
        <v>5</v>
      </c>
    </row>
    <row r="1165" spans="1:21">
      <c r="A1165" t="n">
        <v>12447</v>
      </c>
      <c r="B1165" s="29" t="n">
        <v>28</v>
      </c>
    </row>
    <row r="1166" spans="1:21">
      <c r="A1166" t="s">
        <v>4</v>
      </c>
      <c r="B1166" s="4" t="s">
        <v>5</v>
      </c>
      <c r="C1166" s="4" t="s">
        <v>11</v>
      </c>
    </row>
    <row r="1167" spans="1:21">
      <c r="A1167" t="n">
        <v>12448</v>
      </c>
      <c r="B1167" s="13" t="n">
        <v>12</v>
      </c>
      <c r="C1167" s="7" t="n">
        <v>1</v>
      </c>
    </row>
    <row r="1168" spans="1:21">
      <c r="A1168" t="s">
        <v>4</v>
      </c>
      <c r="B1168" s="4" t="s">
        <v>5</v>
      </c>
      <c r="C1168" s="4" t="s">
        <v>13</v>
      </c>
    </row>
    <row r="1169" spans="1:15">
      <c r="A1169" t="n">
        <v>12451</v>
      </c>
      <c r="B1169" s="17" t="n">
        <v>3</v>
      </c>
      <c r="C1169" s="11" t="n">
        <f t="normal" ca="1">A1179</f>
        <v>0</v>
      </c>
    </row>
    <row r="1170" spans="1:15">
      <c r="A1170" t="s">
        <v>4</v>
      </c>
      <c r="B1170" s="4" t="s">
        <v>5</v>
      </c>
      <c r="C1170" s="4" t="s">
        <v>7</v>
      </c>
      <c r="D1170" s="4" t="s">
        <v>11</v>
      </c>
      <c r="E1170" s="4" t="s">
        <v>8</v>
      </c>
    </row>
    <row r="1171" spans="1:15">
      <c r="A1171" t="n">
        <v>12456</v>
      </c>
      <c r="B1171" s="33" t="n">
        <v>51</v>
      </c>
      <c r="C1171" s="7" t="n">
        <v>4</v>
      </c>
      <c r="D1171" s="7" t="n">
        <v>65534</v>
      </c>
      <c r="E1171" s="7" t="s">
        <v>55</v>
      </c>
    </row>
    <row r="1172" spans="1:15">
      <c r="A1172" t="s">
        <v>4</v>
      </c>
      <c r="B1172" s="4" t="s">
        <v>5</v>
      </c>
      <c r="C1172" s="4" t="s">
        <v>11</v>
      </c>
    </row>
    <row r="1173" spans="1:15">
      <c r="A1173" t="n">
        <v>12469</v>
      </c>
      <c r="B1173" s="34" t="n">
        <v>16</v>
      </c>
      <c r="C1173" s="7" t="n">
        <v>0</v>
      </c>
    </row>
    <row r="1174" spans="1:15">
      <c r="A1174" t="s">
        <v>4</v>
      </c>
      <c r="B1174" s="4" t="s">
        <v>5</v>
      </c>
      <c r="C1174" s="4" t="s">
        <v>11</v>
      </c>
      <c r="D1174" s="4" t="s">
        <v>53</v>
      </c>
      <c r="E1174" s="4" t="s">
        <v>7</v>
      </c>
      <c r="F1174" s="4" t="s">
        <v>7</v>
      </c>
      <c r="G1174" s="4" t="s">
        <v>53</v>
      </c>
      <c r="H1174" s="4" t="s">
        <v>7</v>
      </c>
      <c r="I1174" s="4" t="s">
        <v>7</v>
      </c>
    </row>
    <row r="1175" spans="1:15">
      <c r="A1175" t="n">
        <v>12472</v>
      </c>
      <c r="B1175" s="35" t="n">
        <v>26</v>
      </c>
      <c r="C1175" s="7" t="n">
        <v>65534</v>
      </c>
      <c r="D1175" s="7" t="s">
        <v>123</v>
      </c>
      <c r="E1175" s="7" t="n">
        <v>2</v>
      </c>
      <c r="F1175" s="7" t="n">
        <v>3</v>
      </c>
      <c r="G1175" s="7" t="s">
        <v>124</v>
      </c>
      <c r="H1175" s="7" t="n">
        <v>2</v>
      </c>
      <c r="I1175" s="7" t="n">
        <v>0</v>
      </c>
    </row>
    <row r="1176" spans="1:15">
      <c r="A1176" t="s">
        <v>4</v>
      </c>
      <c r="B1176" s="4" t="s">
        <v>5</v>
      </c>
    </row>
    <row r="1177" spans="1:15">
      <c r="A1177" t="n">
        <v>12693</v>
      </c>
      <c r="B1177" s="29" t="n">
        <v>28</v>
      </c>
    </row>
    <row r="1178" spans="1:15">
      <c r="A1178" t="s">
        <v>4</v>
      </c>
      <c r="B1178" s="4" t="s">
        <v>5</v>
      </c>
      <c r="C1178" s="4" t="s">
        <v>13</v>
      </c>
    </row>
    <row r="1179" spans="1:15">
      <c r="A1179" t="n">
        <v>12694</v>
      </c>
      <c r="B1179" s="17" t="n">
        <v>3</v>
      </c>
      <c r="C1179" s="11" t="n">
        <f t="normal" ca="1">A1247</f>
        <v>0</v>
      </c>
    </row>
    <row r="1180" spans="1:15">
      <c r="A1180" t="s">
        <v>4</v>
      </c>
      <c r="B1180" s="4" t="s">
        <v>5</v>
      </c>
      <c r="C1180" s="4" t="s">
        <v>7</v>
      </c>
      <c r="D1180" s="4" t="s">
        <v>11</v>
      </c>
      <c r="E1180" s="4" t="s">
        <v>7</v>
      </c>
      <c r="F1180" s="4" t="s">
        <v>13</v>
      </c>
    </row>
    <row r="1181" spans="1:15">
      <c r="A1181" t="n">
        <v>12699</v>
      </c>
      <c r="B1181" s="9" t="n">
        <v>5</v>
      </c>
      <c r="C1181" s="7" t="n">
        <v>30</v>
      </c>
      <c r="D1181" s="7" t="n">
        <v>9724</v>
      </c>
      <c r="E1181" s="7" t="n">
        <v>1</v>
      </c>
      <c r="F1181" s="11" t="n">
        <f t="normal" ca="1">A1223</f>
        <v>0</v>
      </c>
    </row>
    <row r="1182" spans="1:15">
      <c r="A1182" t="s">
        <v>4</v>
      </c>
      <c r="B1182" s="4" t="s">
        <v>5</v>
      </c>
      <c r="C1182" s="4" t="s">
        <v>11</v>
      </c>
      <c r="D1182" s="4" t="s">
        <v>7</v>
      </c>
      <c r="E1182" s="4" t="s">
        <v>7</v>
      </c>
      <c r="F1182" s="4" t="s">
        <v>8</v>
      </c>
    </row>
    <row r="1183" spans="1:15">
      <c r="A1183" t="n">
        <v>12708</v>
      </c>
      <c r="B1183" s="25" t="n">
        <v>20</v>
      </c>
      <c r="C1183" s="7" t="n">
        <v>65534</v>
      </c>
      <c r="D1183" s="7" t="n">
        <v>3</v>
      </c>
      <c r="E1183" s="7" t="n">
        <v>10</v>
      </c>
      <c r="F1183" s="7" t="s">
        <v>102</v>
      </c>
    </row>
    <row r="1184" spans="1:15">
      <c r="A1184" t="s">
        <v>4</v>
      </c>
      <c r="B1184" s="4" t="s">
        <v>5</v>
      </c>
      <c r="C1184" s="4" t="s">
        <v>11</v>
      </c>
    </row>
    <row r="1185" spans="1:9">
      <c r="A1185" t="n">
        <v>12729</v>
      </c>
      <c r="B1185" s="34" t="n">
        <v>16</v>
      </c>
      <c r="C1185" s="7" t="n">
        <v>0</v>
      </c>
    </row>
    <row r="1186" spans="1:9">
      <c r="A1186" t="s">
        <v>4</v>
      </c>
      <c r="B1186" s="4" t="s">
        <v>5</v>
      </c>
      <c r="C1186" s="4" t="s">
        <v>7</v>
      </c>
      <c r="D1186" s="4" t="s">
        <v>11</v>
      </c>
    </row>
    <row r="1187" spans="1:9">
      <c r="A1187" t="n">
        <v>12732</v>
      </c>
      <c r="B1187" s="26" t="n">
        <v>22</v>
      </c>
      <c r="C1187" s="7" t="n">
        <v>10</v>
      </c>
      <c r="D1187" s="7" t="n">
        <v>0</v>
      </c>
    </row>
    <row r="1188" spans="1:9">
      <c r="A1188" t="s">
        <v>4</v>
      </c>
      <c r="B1188" s="4" t="s">
        <v>5</v>
      </c>
      <c r="C1188" s="4" t="s">
        <v>7</v>
      </c>
      <c r="D1188" s="4" t="s">
        <v>11</v>
      </c>
      <c r="E1188" s="4" t="s">
        <v>7</v>
      </c>
      <c r="F1188" s="4" t="s">
        <v>7</v>
      </c>
      <c r="G1188" s="4" t="s">
        <v>13</v>
      </c>
    </row>
    <row r="1189" spans="1:9">
      <c r="A1189" t="n">
        <v>12736</v>
      </c>
      <c r="B1189" s="9" t="n">
        <v>5</v>
      </c>
      <c r="C1189" s="7" t="n">
        <v>30</v>
      </c>
      <c r="D1189" s="7" t="n">
        <v>1</v>
      </c>
      <c r="E1189" s="7" t="n">
        <v>8</v>
      </c>
      <c r="F1189" s="7" t="n">
        <v>1</v>
      </c>
      <c r="G1189" s="11" t="n">
        <f t="normal" ca="1">A1213</f>
        <v>0</v>
      </c>
    </row>
    <row r="1190" spans="1:9">
      <c r="A1190" t="s">
        <v>4</v>
      </c>
      <c r="B1190" s="4" t="s">
        <v>5</v>
      </c>
      <c r="C1190" s="4" t="s">
        <v>7</v>
      </c>
      <c r="D1190" s="4" t="s">
        <v>11</v>
      </c>
      <c r="E1190" s="4" t="s">
        <v>8</v>
      </c>
    </row>
    <row r="1191" spans="1:9">
      <c r="A1191" t="n">
        <v>12746</v>
      </c>
      <c r="B1191" s="33" t="n">
        <v>51</v>
      </c>
      <c r="C1191" s="7" t="n">
        <v>4</v>
      </c>
      <c r="D1191" s="7" t="n">
        <v>65534</v>
      </c>
      <c r="E1191" s="7" t="s">
        <v>55</v>
      </c>
    </row>
    <row r="1192" spans="1:9">
      <c r="A1192" t="s">
        <v>4</v>
      </c>
      <c r="B1192" s="4" t="s">
        <v>5</v>
      </c>
      <c r="C1192" s="4" t="s">
        <v>11</v>
      </c>
    </row>
    <row r="1193" spans="1:9">
      <c r="A1193" t="n">
        <v>12759</v>
      </c>
      <c r="B1193" s="34" t="n">
        <v>16</v>
      </c>
      <c r="C1193" s="7" t="n">
        <v>0</v>
      </c>
    </row>
    <row r="1194" spans="1:9">
      <c r="A1194" t="s">
        <v>4</v>
      </c>
      <c r="B1194" s="4" t="s">
        <v>5</v>
      </c>
      <c r="C1194" s="4" t="s">
        <v>11</v>
      </c>
      <c r="D1194" s="4" t="s">
        <v>53</v>
      </c>
      <c r="E1194" s="4" t="s">
        <v>7</v>
      </c>
      <c r="F1194" s="4" t="s">
        <v>7</v>
      </c>
      <c r="G1194" s="4" t="s">
        <v>53</v>
      </c>
      <c r="H1194" s="4" t="s">
        <v>7</v>
      </c>
      <c r="I1194" s="4" t="s">
        <v>7</v>
      </c>
      <c r="J1194" s="4" t="s">
        <v>53</v>
      </c>
      <c r="K1194" s="4" t="s">
        <v>7</v>
      </c>
      <c r="L1194" s="4" t="s">
        <v>7</v>
      </c>
      <c r="M1194" s="4" t="s">
        <v>53</v>
      </c>
      <c r="N1194" s="4" t="s">
        <v>7</v>
      </c>
      <c r="O1194" s="4" t="s">
        <v>7</v>
      </c>
    </row>
    <row r="1195" spans="1:9">
      <c r="A1195" t="n">
        <v>12762</v>
      </c>
      <c r="B1195" s="35" t="n">
        <v>26</v>
      </c>
      <c r="C1195" s="7" t="n">
        <v>65534</v>
      </c>
      <c r="D1195" s="7" t="s">
        <v>125</v>
      </c>
      <c r="E1195" s="7" t="n">
        <v>2</v>
      </c>
      <c r="F1195" s="7" t="n">
        <v>3</v>
      </c>
      <c r="G1195" s="7" t="s">
        <v>126</v>
      </c>
      <c r="H1195" s="7" t="n">
        <v>2</v>
      </c>
      <c r="I1195" s="7" t="n">
        <v>3</v>
      </c>
      <c r="J1195" s="7" t="s">
        <v>127</v>
      </c>
      <c r="K1195" s="7" t="n">
        <v>2</v>
      </c>
      <c r="L1195" s="7" t="n">
        <v>3</v>
      </c>
      <c r="M1195" s="7" t="s">
        <v>128</v>
      </c>
      <c r="N1195" s="7" t="n">
        <v>2</v>
      </c>
      <c r="O1195" s="7" t="n">
        <v>0</v>
      </c>
    </row>
    <row r="1196" spans="1:9">
      <c r="A1196" t="s">
        <v>4</v>
      </c>
      <c r="B1196" s="4" t="s">
        <v>5</v>
      </c>
    </row>
    <row r="1197" spans="1:9">
      <c r="A1197" t="n">
        <v>13178</v>
      </c>
      <c r="B1197" s="29" t="n">
        <v>28</v>
      </c>
    </row>
    <row r="1198" spans="1:9">
      <c r="A1198" t="s">
        <v>4</v>
      </c>
      <c r="B1198" s="4" t="s">
        <v>5</v>
      </c>
      <c r="C1198" s="4" t="s">
        <v>7</v>
      </c>
      <c r="D1198" s="10" t="s">
        <v>10</v>
      </c>
      <c r="E1198" s="4" t="s">
        <v>5</v>
      </c>
      <c r="F1198" s="4" t="s">
        <v>7</v>
      </c>
      <c r="G1198" s="4" t="s">
        <v>11</v>
      </c>
      <c r="H1198" s="10" t="s">
        <v>12</v>
      </c>
      <c r="I1198" s="4" t="s">
        <v>7</v>
      </c>
      <c r="J1198" s="4" t="s">
        <v>13</v>
      </c>
    </row>
    <row r="1199" spans="1:9">
      <c r="A1199" t="n">
        <v>13179</v>
      </c>
      <c r="B1199" s="9" t="n">
        <v>5</v>
      </c>
      <c r="C1199" s="7" t="n">
        <v>28</v>
      </c>
      <c r="D1199" s="10" t="s">
        <v>3</v>
      </c>
      <c r="E1199" s="53" t="n">
        <v>64</v>
      </c>
      <c r="F1199" s="7" t="n">
        <v>5</v>
      </c>
      <c r="G1199" s="7" t="n">
        <v>1</v>
      </c>
      <c r="H1199" s="10" t="s">
        <v>3</v>
      </c>
      <c r="I1199" s="7" t="n">
        <v>1</v>
      </c>
      <c r="J1199" s="11" t="n">
        <f t="normal" ca="1">A1209</f>
        <v>0</v>
      </c>
    </row>
    <row r="1200" spans="1:9">
      <c r="A1200" t="s">
        <v>4</v>
      </c>
      <c r="B1200" s="4" t="s">
        <v>5</v>
      </c>
      <c r="C1200" s="4" t="s">
        <v>7</v>
      </c>
      <c r="D1200" s="4" t="s">
        <v>11</v>
      </c>
      <c r="E1200" s="4" t="s">
        <v>8</v>
      </c>
    </row>
    <row r="1201" spans="1:15">
      <c r="A1201" t="n">
        <v>13190</v>
      </c>
      <c r="B1201" s="33" t="n">
        <v>51</v>
      </c>
      <c r="C1201" s="7" t="n">
        <v>4</v>
      </c>
      <c r="D1201" s="7" t="n">
        <v>1</v>
      </c>
      <c r="E1201" s="7" t="s">
        <v>129</v>
      </c>
    </row>
    <row r="1202" spans="1:15">
      <c r="A1202" t="s">
        <v>4</v>
      </c>
      <c r="B1202" s="4" t="s">
        <v>5</v>
      </c>
      <c r="C1202" s="4" t="s">
        <v>11</v>
      </c>
    </row>
    <row r="1203" spans="1:15">
      <c r="A1203" t="n">
        <v>13204</v>
      </c>
      <c r="B1203" s="34" t="n">
        <v>16</v>
      </c>
      <c r="C1203" s="7" t="n">
        <v>0</v>
      </c>
    </row>
    <row r="1204" spans="1:15">
      <c r="A1204" t="s">
        <v>4</v>
      </c>
      <c r="B1204" s="4" t="s">
        <v>5</v>
      </c>
      <c r="C1204" s="4" t="s">
        <v>11</v>
      </c>
      <c r="D1204" s="4" t="s">
        <v>53</v>
      </c>
      <c r="E1204" s="4" t="s">
        <v>7</v>
      </c>
      <c r="F1204" s="4" t="s">
        <v>7</v>
      </c>
    </row>
    <row r="1205" spans="1:15">
      <c r="A1205" t="n">
        <v>13207</v>
      </c>
      <c r="B1205" s="35" t="n">
        <v>26</v>
      </c>
      <c r="C1205" s="7" t="n">
        <v>1</v>
      </c>
      <c r="D1205" s="7" t="s">
        <v>130</v>
      </c>
      <c r="E1205" s="7" t="n">
        <v>2</v>
      </c>
      <c r="F1205" s="7" t="n">
        <v>0</v>
      </c>
    </row>
    <row r="1206" spans="1:15">
      <c r="A1206" t="s">
        <v>4</v>
      </c>
      <c r="B1206" s="4" t="s">
        <v>5</v>
      </c>
    </row>
    <row r="1207" spans="1:15">
      <c r="A1207" t="n">
        <v>13217</v>
      </c>
      <c r="B1207" s="29" t="n">
        <v>28</v>
      </c>
    </row>
    <row r="1208" spans="1:15">
      <c r="A1208" t="s">
        <v>4</v>
      </c>
      <c r="B1208" s="4" t="s">
        <v>5</v>
      </c>
      <c r="C1208" s="4" t="s">
        <v>11</v>
      </c>
    </row>
    <row r="1209" spans="1:15">
      <c r="A1209" t="n">
        <v>13218</v>
      </c>
      <c r="B1209" s="13" t="n">
        <v>12</v>
      </c>
      <c r="C1209" s="7" t="n">
        <v>1</v>
      </c>
    </row>
    <row r="1210" spans="1:15">
      <c r="A1210" t="s">
        <v>4</v>
      </c>
      <c r="B1210" s="4" t="s">
        <v>5</v>
      </c>
      <c r="C1210" s="4" t="s">
        <v>13</v>
      </c>
    </row>
    <row r="1211" spans="1:15">
      <c r="A1211" t="n">
        <v>13221</v>
      </c>
      <c r="B1211" s="17" t="n">
        <v>3</v>
      </c>
      <c r="C1211" s="11" t="n">
        <f t="normal" ca="1">A1221</f>
        <v>0</v>
      </c>
    </row>
    <row r="1212" spans="1:15">
      <c r="A1212" t="s">
        <v>4</v>
      </c>
      <c r="B1212" s="4" t="s">
        <v>5</v>
      </c>
      <c r="C1212" s="4" t="s">
        <v>7</v>
      </c>
      <c r="D1212" s="4" t="s">
        <v>11</v>
      </c>
      <c r="E1212" s="4" t="s">
        <v>8</v>
      </c>
    </row>
    <row r="1213" spans="1:15">
      <c r="A1213" t="n">
        <v>13226</v>
      </c>
      <c r="B1213" s="33" t="n">
        <v>51</v>
      </c>
      <c r="C1213" s="7" t="n">
        <v>4</v>
      </c>
      <c r="D1213" s="7" t="n">
        <v>65534</v>
      </c>
      <c r="E1213" s="7" t="s">
        <v>55</v>
      </c>
    </row>
    <row r="1214" spans="1:15">
      <c r="A1214" t="s">
        <v>4</v>
      </c>
      <c r="B1214" s="4" t="s">
        <v>5</v>
      </c>
      <c r="C1214" s="4" t="s">
        <v>11</v>
      </c>
    </row>
    <row r="1215" spans="1:15">
      <c r="A1215" t="n">
        <v>13239</v>
      </c>
      <c r="B1215" s="34" t="n">
        <v>16</v>
      </c>
      <c r="C1215" s="7" t="n">
        <v>0</v>
      </c>
    </row>
    <row r="1216" spans="1:15">
      <c r="A1216" t="s">
        <v>4</v>
      </c>
      <c r="B1216" s="4" t="s">
        <v>5</v>
      </c>
      <c r="C1216" s="4" t="s">
        <v>11</v>
      </c>
      <c r="D1216" s="4" t="s">
        <v>53</v>
      </c>
      <c r="E1216" s="4" t="s">
        <v>7</v>
      </c>
      <c r="F1216" s="4" t="s">
        <v>7</v>
      </c>
      <c r="G1216" s="4" t="s">
        <v>53</v>
      </c>
      <c r="H1216" s="4" t="s">
        <v>7</v>
      </c>
      <c r="I1216" s="4" t="s">
        <v>7</v>
      </c>
    </row>
    <row r="1217" spans="1:9">
      <c r="A1217" t="n">
        <v>13242</v>
      </c>
      <c r="B1217" s="35" t="n">
        <v>26</v>
      </c>
      <c r="C1217" s="7" t="n">
        <v>65534</v>
      </c>
      <c r="D1217" s="7" t="s">
        <v>131</v>
      </c>
      <c r="E1217" s="7" t="n">
        <v>2</v>
      </c>
      <c r="F1217" s="7" t="n">
        <v>3</v>
      </c>
      <c r="G1217" s="7" t="s">
        <v>132</v>
      </c>
      <c r="H1217" s="7" t="n">
        <v>2</v>
      </c>
      <c r="I1217" s="7" t="n">
        <v>0</v>
      </c>
    </row>
    <row r="1218" spans="1:9">
      <c r="A1218" t="s">
        <v>4</v>
      </c>
      <c r="B1218" s="4" t="s">
        <v>5</v>
      </c>
    </row>
    <row r="1219" spans="1:9">
      <c r="A1219" t="n">
        <v>13433</v>
      </c>
      <c r="B1219" s="29" t="n">
        <v>28</v>
      </c>
    </row>
    <row r="1220" spans="1:9">
      <c r="A1220" t="s">
        <v>4</v>
      </c>
      <c r="B1220" s="4" t="s">
        <v>5</v>
      </c>
      <c r="C1220" s="4" t="s">
        <v>13</v>
      </c>
    </row>
    <row r="1221" spans="1:9">
      <c r="A1221" t="n">
        <v>13434</v>
      </c>
      <c r="B1221" s="17" t="n">
        <v>3</v>
      </c>
      <c r="C1221" s="11" t="n">
        <f t="normal" ca="1">A1247</f>
        <v>0</v>
      </c>
    </row>
    <row r="1222" spans="1:9">
      <c r="A1222" t="s">
        <v>4</v>
      </c>
      <c r="B1222" s="4" t="s">
        <v>5</v>
      </c>
      <c r="C1222" s="4" t="s">
        <v>7</v>
      </c>
      <c r="D1222" s="4" t="s">
        <v>11</v>
      </c>
      <c r="E1222" s="4" t="s">
        <v>7</v>
      </c>
      <c r="F1222" s="4" t="s">
        <v>13</v>
      </c>
    </row>
    <row r="1223" spans="1:9">
      <c r="A1223" t="n">
        <v>13439</v>
      </c>
      <c r="B1223" s="9" t="n">
        <v>5</v>
      </c>
      <c r="C1223" s="7" t="n">
        <v>30</v>
      </c>
      <c r="D1223" s="7" t="n">
        <v>9720</v>
      </c>
      <c r="E1223" s="7" t="n">
        <v>1</v>
      </c>
      <c r="F1223" s="11" t="n">
        <f t="normal" ca="1">A1241</f>
        <v>0</v>
      </c>
    </row>
    <row r="1224" spans="1:9">
      <c r="A1224" t="s">
        <v>4</v>
      </c>
      <c r="B1224" s="4" t="s">
        <v>5</v>
      </c>
      <c r="C1224" s="4" t="s">
        <v>11</v>
      </c>
      <c r="D1224" s="4" t="s">
        <v>7</v>
      </c>
      <c r="E1224" s="4" t="s">
        <v>7</v>
      </c>
      <c r="F1224" s="4" t="s">
        <v>8</v>
      </c>
    </row>
    <row r="1225" spans="1:9">
      <c r="A1225" t="n">
        <v>13448</v>
      </c>
      <c r="B1225" s="25" t="n">
        <v>20</v>
      </c>
      <c r="C1225" s="7" t="n">
        <v>65534</v>
      </c>
      <c r="D1225" s="7" t="n">
        <v>3</v>
      </c>
      <c r="E1225" s="7" t="n">
        <v>10</v>
      </c>
      <c r="F1225" s="7" t="s">
        <v>102</v>
      </c>
    </row>
    <row r="1226" spans="1:9">
      <c r="A1226" t="s">
        <v>4</v>
      </c>
      <c r="B1226" s="4" t="s">
        <v>5</v>
      </c>
      <c r="C1226" s="4" t="s">
        <v>11</v>
      </c>
    </row>
    <row r="1227" spans="1:9">
      <c r="A1227" t="n">
        <v>13469</v>
      </c>
      <c r="B1227" s="34" t="n">
        <v>16</v>
      </c>
      <c r="C1227" s="7" t="n">
        <v>0</v>
      </c>
    </row>
    <row r="1228" spans="1:9">
      <c r="A1228" t="s">
        <v>4</v>
      </c>
      <c r="B1228" s="4" t="s">
        <v>5</v>
      </c>
      <c r="C1228" s="4" t="s">
        <v>7</v>
      </c>
      <c r="D1228" s="4" t="s">
        <v>11</v>
      </c>
    </row>
    <row r="1229" spans="1:9">
      <c r="A1229" t="n">
        <v>13472</v>
      </c>
      <c r="B1229" s="26" t="n">
        <v>22</v>
      </c>
      <c r="C1229" s="7" t="n">
        <v>10</v>
      </c>
      <c r="D1229" s="7" t="n">
        <v>0</v>
      </c>
    </row>
    <row r="1230" spans="1:9">
      <c r="A1230" t="s">
        <v>4</v>
      </c>
      <c r="B1230" s="4" t="s">
        <v>5</v>
      </c>
      <c r="C1230" s="4" t="s">
        <v>7</v>
      </c>
      <c r="D1230" s="4" t="s">
        <v>11</v>
      </c>
      <c r="E1230" s="4" t="s">
        <v>8</v>
      </c>
    </row>
    <row r="1231" spans="1:9">
      <c r="A1231" t="n">
        <v>13476</v>
      </c>
      <c r="B1231" s="33" t="n">
        <v>51</v>
      </c>
      <c r="C1231" s="7" t="n">
        <v>4</v>
      </c>
      <c r="D1231" s="7" t="n">
        <v>65534</v>
      </c>
      <c r="E1231" s="7" t="s">
        <v>55</v>
      </c>
    </row>
    <row r="1232" spans="1:9">
      <c r="A1232" t="s">
        <v>4</v>
      </c>
      <c r="B1232" s="4" t="s">
        <v>5</v>
      </c>
      <c r="C1232" s="4" t="s">
        <v>11</v>
      </c>
    </row>
    <row r="1233" spans="1:9">
      <c r="A1233" t="n">
        <v>13489</v>
      </c>
      <c r="B1233" s="34" t="n">
        <v>16</v>
      </c>
      <c r="C1233" s="7" t="n">
        <v>0</v>
      </c>
    </row>
    <row r="1234" spans="1:9">
      <c r="A1234" t="s">
        <v>4</v>
      </c>
      <c r="B1234" s="4" t="s">
        <v>5</v>
      </c>
      <c r="C1234" s="4" t="s">
        <v>11</v>
      </c>
      <c r="D1234" s="4" t="s">
        <v>53</v>
      </c>
      <c r="E1234" s="4" t="s">
        <v>7</v>
      </c>
      <c r="F1234" s="4" t="s">
        <v>7</v>
      </c>
      <c r="G1234" s="4" t="s">
        <v>53</v>
      </c>
      <c r="H1234" s="4" t="s">
        <v>7</v>
      </c>
      <c r="I1234" s="4" t="s">
        <v>7</v>
      </c>
      <c r="J1234" s="4" t="s">
        <v>53</v>
      </c>
      <c r="K1234" s="4" t="s">
        <v>7</v>
      </c>
      <c r="L1234" s="4" t="s">
        <v>7</v>
      </c>
    </row>
    <row r="1235" spans="1:9">
      <c r="A1235" t="n">
        <v>13492</v>
      </c>
      <c r="B1235" s="35" t="n">
        <v>26</v>
      </c>
      <c r="C1235" s="7" t="n">
        <v>65534</v>
      </c>
      <c r="D1235" s="7" t="s">
        <v>133</v>
      </c>
      <c r="E1235" s="7" t="n">
        <v>2</v>
      </c>
      <c r="F1235" s="7" t="n">
        <v>3</v>
      </c>
      <c r="G1235" s="7" t="s">
        <v>134</v>
      </c>
      <c r="H1235" s="7" t="n">
        <v>2</v>
      </c>
      <c r="I1235" s="7" t="n">
        <v>3</v>
      </c>
      <c r="J1235" s="7" t="s">
        <v>135</v>
      </c>
      <c r="K1235" s="7" t="n">
        <v>2</v>
      </c>
      <c r="L1235" s="7" t="n">
        <v>0</v>
      </c>
    </row>
    <row r="1236" spans="1:9">
      <c r="A1236" t="s">
        <v>4</v>
      </c>
      <c r="B1236" s="4" t="s">
        <v>5</v>
      </c>
    </row>
    <row r="1237" spans="1:9">
      <c r="A1237" t="n">
        <v>13698</v>
      </c>
      <c r="B1237" s="29" t="n">
        <v>28</v>
      </c>
    </row>
    <row r="1238" spans="1:9">
      <c r="A1238" t="s">
        <v>4</v>
      </c>
      <c r="B1238" s="4" t="s">
        <v>5</v>
      </c>
      <c r="C1238" s="4" t="s">
        <v>13</v>
      </c>
    </row>
    <row r="1239" spans="1:9">
      <c r="A1239" t="n">
        <v>13699</v>
      </c>
      <c r="B1239" s="17" t="n">
        <v>3</v>
      </c>
      <c r="C1239" s="11" t="n">
        <f t="normal" ca="1">A1247</f>
        <v>0</v>
      </c>
    </row>
    <row r="1240" spans="1:9">
      <c r="A1240" t="s">
        <v>4</v>
      </c>
      <c r="B1240" s="4" t="s">
        <v>5</v>
      </c>
      <c r="C1240" s="4" t="s">
        <v>7</v>
      </c>
      <c r="D1240" s="4" t="s">
        <v>11</v>
      </c>
      <c r="E1240" s="4" t="s">
        <v>7</v>
      </c>
      <c r="F1240" s="4" t="s">
        <v>13</v>
      </c>
    </row>
    <row r="1241" spans="1:9">
      <c r="A1241" t="n">
        <v>13704</v>
      </c>
      <c r="B1241" s="9" t="n">
        <v>5</v>
      </c>
      <c r="C1241" s="7" t="n">
        <v>30</v>
      </c>
      <c r="D1241" s="7" t="n">
        <v>9718</v>
      </c>
      <c r="E1241" s="7" t="n">
        <v>1</v>
      </c>
      <c r="F1241" s="11" t="n">
        <f t="normal" ca="1">A1245</f>
        <v>0</v>
      </c>
    </row>
    <row r="1242" spans="1:9">
      <c r="A1242" t="s">
        <v>4</v>
      </c>
      <c r="B1242" s="4" t="s">
        <v>5</v>
      </c>
      <c r="C1242" s="4" t="s">
        <v>13</v>
      </c>
    </row>
    <row r="1243" spans="1:9">
      <c r="A1243" t="n">
        <v>13713</v>
      </c>
      <c r="B1243" s="17" t="n">
        <v>3</v>
      </c>
      <c r="C1243" s="11" t="n">
        <f t="normal" ca="1">A1247</f>
        <v>0</v>
      </c>
    </row>
    <row r="1244" spans="1:9">
      <c r="A1244" t="s">
        <v>4</v>
      </c>
      <c r="B1244" s="4" t="s">
        <v>5</v>
      </c>
      <c r="C1244" s="4" t="s">
        <v>7</v>
      </c>
      <c r="D1244" s="4" t="s">
        <v>11</v>
      </c>
      <c r="E1244" s="4" t="s">
        <v>7</v>
      </c>
      <c r="F1244" s="4" t="s">
        <v>13</v>
      </c>
    </row>
    <row r="1245" spans="1:9">
      <c r="A1245" t="n">
        <v>13718</v>
      </c>
      <c r="B1245" s="9" t="n">
        <v>5</v>
      </c>
      <c r="C1245" s="7" t="n">
        <v>30</v>
      </c>
      <c r="D1245" s="7" t="n">
        <v>9717</v>
      </c>
      <c r="E1245" s="7" t="n">
        <v>1</v>
      </c>
      <c r="F1245" s="11" t="n">
        <f t="normal" ca="1">A1247</f>
        <v>0</v>
      </c>
    </row>
    <row r="1246" spans="1:9">
      <c r="A1246" t="s">
        <v>4</v>
      </c>
      <c r="B1246" s="4" t="s">
        <v>5</v>
      </c>
      <c r="C1246" s="4" t="s">
        <v>7</v>
      </c>
    </row>
    <row r="1247" spans="1:9">
      <c r="A1247" t="n">
        <v>13727</v>
      </c>
      <c r="B1247" s="38" t="n">
        <v>23</v>
      </c>
      <c r="C1247" s="7" t="n">
        <v>10</v>
      </c>
    </row>
    <row r="1248" spans="1:9">
      <c r="A1248" t="s">
        <v>4</v>
      </c>
      <c r="B1248" s="4" t="s">
        <v>5</v>
      </c>
      <c r="C1248" s="4" t="s">
        <v>7</v>
      </c>
      <c r="D1248" s="4" t="s">
        <v>8</v>
      </c>
    </row>
    <row r="1249" spans="1:12">
      <c r="A1249" t="n">
        <v>13729</v>
      </c>
      <c r="B1249" s="6" t="n">
        <v>2</v>
      </c>
      <c r="C1249" s="7" t="n">
        <v>10</v>
      </c>
      <c r="D1249" s="7" t="s">
        <v>58</v>
      </c>
    </row>
    <row r="1250" spans="1:12">
      <c r="A1250" t="s">
        <v>4</v>
      </c>
      <c r="B1250" s="4" t="s">
        <v>5</v>
      </c>
      <c r="C1250" s="4" t="s">
        <v>7</v>
      </c>
    </row>
    <row r="1251" spans="1:12">
      <c r="A1251" t="n">
        <v>13752</v>
      </c>
      <c r="B1251" s="52" t="n">
        <v>74</v>
      </c>
      <c r="C1251" s="7" t="n">
        <v>46</v>
      </c>
    </row>
    <row r="1252" spans="1:12">
      <c r="A1252" t="s">
        <v>4</v>
      </c>
      <c r="B1252" s="4" t="s">
        <v>5</v>
      </c>
      <c r="C1252" s="4" t="s">
        <v>7</v>
      </c>
    </row>
    <row r="1253" spans="1:12">
      <c r="A1253" t="n">
        <v>13754</v>
      </c>
      <c r="B1253" s="52" t="n">
        <v>74</v>
      </c>
      <c r="C1253" s="7" t="n">
        <v>54</v>
      </c>
    </row>
    <row r="1254" spans="1:12">
      <c r="A1254" t="s">
        <v>4</v>
      </c>
      <c r="B1254" s="4" t="s">
        <v>5</v>
      </c>
    </row>
    <row r="1255" spans="1:12">
      <c r="A1255" t="n">
        <v>13756</v>
      </c>
      <c r="B1255" s="5" t="n">
        <v>1</v>
      </c>
    </row>
    <row r="1256" spans="1:12" s="3" customFormat="1" customHeight="0">
      <c r="A1256" s="3" t="s">
        <v>2</v>
      </c>
      <c r="B1256" s="3" t="s">
        <v>136</v>
      </c>
    </row>
    <row r="1257" spans="1:12">
      <c r="A1257" t="s">
        <v>4</v>
      </c>
      <c r="B1257" s="4" t="s">
        <v>5</v>
      </c>
      <c r="C1257" s="4" t="s">
        <v>7</v>
      </c>
      <c r="D1257" s="4" t="s">
        <v>11</v>
      </c>
      <c r="E1257" s="4" t="s">
        <v>7</v>
      </c>
      <c r="F1257" s="4" t="s">
        <v>7</v>
      </c>
      <c r="G1257" s="4" t="s">
        <v>7</v>
      </c>
      <c r="H1257" s="4" t="s">
        <v>11</v>
      </c>
      <c r="I1257" s="4" t="s">
        <v>13</v>
      </c>
      <c r="J1257" s="4" t="s">
        <v>13</v>
      </c>
    </row>
    <row r="1258" spans="1:12">
      <c r="A1258" t="n">
        <v>13760</v>
      </c>
      <c r="B1258" s="44" t="n">
        <v>6</v>
      </c>
      <c r="C1258" s="7" t="n">
        <v>33</v>
      </c>
      <c r="D1258" s="7" t="n">
        <v>65534</v>
      </c>
      <c r="E1258" s="7" t="n">
        <v>9</v>
      </c>
      <c r="F1258" s="7" t="n">
        <v>1</v>
      </c>
      <c r="G1258" s="7" t="n">
        <v>1</v>
      </c>
      <c r="H1258" s="7" t="n">
        <v>100</v>
      </c>
      <c r="I1258" s="11" t="n">
        <f t="normal" ca="1">A1260</f>
        <v>0</v>
      </c>
      <c r="J1258" s="11" t="n">
        <f t="normal" ca="1">A1272</f>
        <v>0</v>
      </c>
    </row>
    <row r="1259" spans="1:12">
      <c r="A1259" t="s">
        <v>4</v>
      </c>
      <c r="B1259" s="4" t="s">
        <v>5</v>
      </c>
      <c r="C1259" s="4" t="s">
        <v>11</v>
      </c>
      <c r="D1259" s="4" t="s">
        <v>15</v>
      </c>
      <c r="E1259" s="4" t="s">
        <v>15</v>
      </c>
      <c r="F1259" s="4" t="s">
        <v>15</v>
      </c>
      <c r="G1259" s="4" t="s">
        <v>15</v>
      </c>
    </row>
    <row r="1260" spans="1:12">
      <c r="A1260" t="n">
        <v>13777</v>
      </c>
      <c r="B1260" s="45" t="n">
        <v>46</v>
      </c>
      <c r="C1260" s="7" t="n">
        <v>65534</v>
      </c>
      <c r="D1260" s="7" t="n">
        <v>-24.5799999237061</v>
      </c>
      <c r="E1260" s="7" t="n">
        <v>0</v>
      </c>
      <c r="F1260" s="7" t="n">
        <v>47.4900016784668</v>
      </c>
      <c r="G1260" s="7" t="n">
        <v>180</v>
      </c>
    </row>
    <row r="1261" spans="1:12">
      <c r="A1261" t="s">
        <v>4</v>
      </c>
      <c r="B1261" s="4" t="s">
        <v>5</v>
      </c>
      <c r="C1261" s="4" t="s">
        <v>7</v>
      </c>
      <c r="D1261" s="4" t="s">
        <v>11</v>
      </c>
      <c r="E1261" s="4" t="s">
        <v>7</v>
      </c>
      <c r="F1261" s="4" t="s">
        <v>8</v>
      </c>
      <c r="G1261" s="4" t="s">
        <v>8</v>
      </c>
      <c r="H1261" s="4" t="s">
        <v>8</v>
      </c>
      <c r="I1261" s="4" t="s">
        <v>8</v>
      </c>
      <c r="J1261" s="4" t="s">
        <v>8</v>
      </c>
      <c r="K1261" s="4" t="s">
        <v>8</v>
      </c>
      <c r="L1261" s="4" t="s">
        <v>8</v>
      </c>
      <c r="M1261" s="4" t="s">
        <v>8</v>
      </c>
      <c r="N1261" s="4" t="s">
        <v>8</v>
      </c>
      <c r="O1261" s="4" t="s">
        <v>8</v>
      </c>
      <c r="P1261" s="4" t="s">
        <v>8</v>
      </c>
      <c r="Q1261" s="4" t="s">
        <v>8</v>
      </c>
      <c r="R1261" s="4" t="s">
        <v>8</v>
      </c>
      <c r="S1261" s="4" t="s">
        <v>8</v>
      </c>
      <c r="T1261" s="4" t="s">
        <v>8</v>
      </c>
      <c r="U1261" s="4" t="s">
        <v>8</v>
      </c>
    </row>
    <row r="1262" spans="1:12">
      <c r="A1262" t="n">
        <v>13796</v>
      </c>
      <c r="B1262" s="46" t="n">
        <v>36</v>
      </c>
      <c r="C1262" s="7" t="n">
        <v>8</v>
      </c>
      <c r="D1262" s="7" t="n">
        <v>65534</v>
      </c>
      <c r="E1262" s="7" t="n">
        <v>0</v>
      </c>
      <c r="F1262" s="7" t="s">
        <v>99</v>
      </c>
      <c r="G1262" s="7" t="s">
        <v>25</v>
      </c>
      <c r="H1262" s="7" t="s">
        <v>25</v>
      </c>
      <c r="I1262" s="7" t="s">
        <v>25</v>
      </c>
      <c r="J1262" s="7" t="s">
        <v>25</v>
      </c>
      <c r="K1262" s="7" t="s">
        <v>25</v>
      </c>
      <c r="L1262" s="7" t="s">
        <v>25</v>
      </c>
      <c r="M1262" s="7" t="s">
        <v>25</v>
      </c>
      <c r="N1262" s="7" t="s">
        <v>25</v>
      </c>
      <c r="O1262" s="7" t="s">
        <v>25</v>
      </c>
      <c r="P1262" s="7" t="s">
        <v>25</v>
      </c>
      <c r="Q1262" s="7" t="s">
        <v>25</v>
      </c>
      <c r="R1262" s="7" t="s">
        <v>25</v>
      </c>
      <c r="S1262" s="7" t="s">
        <v>25</v>
      </c>
      <c r="T1262" s="7" t="s">
        <v>25</v>
      </c>
      <c r="U1262" s="7" t="s">
        <v>25</v>
      </c>
    </row>
    <row r="1263" spans="1:12">
      <c r="A1263" t="s">
        <v>4</v>
      </c>
      <c r="B1263" s="4" t="s">
        <v>5</v>
      </c>
      <c r="C1263" s="4" t="s">
        <v>11</v>
      </c>
      <c r="D1263" s="4" t="s">
        <v>7</v>
      </c>
      <c r="E1263" s="4" t="s">
        <v>7</v>
      </c>
      <c r="F1263" s="4" t="s">
        <v>8</v>
      </c>
    </row>
    <row r="1264" spans="1:12">
      <c r="A1264" t="n">
        <v>13826</v>
      </c>
      <c r="B1264" s="51" t="n">
        <v>47</v>
      </c>
      <c r="C1264" s="7" t="n">
        <v>65534</v>
      </c>
      <c r="D1264" s="7" t="n">
        <v>0</v>
      </c>
      <c r="E1264" s="7" t="n">
        <v>0</v>
      </c>
      <c r="F1264" s="7" t="s">
        <v>100</v>
      </c>
    </row>
    <row r="1265" spans="1:21">
      <c r="A1265" t="s">
        <v>4</v>
      </c>
      <c r="B1265" s="4" t="s">
        <v>5</v>
      </c>
      <c r="C1265" s="4" t="s">
        <v>11</v>
      </c>
      <c r="D1265" s="4" t="s">
        <v>7</v>
      </c>
      <c r="E1265" s="4" t="s">
        <v>8</v>
      </c>
      <c r="F1265" s="4" t="s">
        <v>15</v>
      </c>
      <c r="G1265" s="4" t="s">
        <v>15</v>
      </c>
      <c r="H1265" s="4" t="s">
        <v>15</v>
      </c>
    </row>
    <row r="1266" spans="1:21">
      <c r="A1266" t="n">
        <v>13848</v>
      </c>
      <c r="B1266" s="47" t="n">
        <v>48</v>
      </c>
      <c r="C1266" s="7" t="n">
        <v>65534</v>
      </c>
      <c r="D1266" s="7" t="n">
        <v>0</v>
      </c>
      <c r="E1266" s="7" t="s">
        <v>99</v>
      </c>
      <c r="F1266" s="7" t="n">
        <v>0</v>
      </c>
      <c r="G1266" s="7" t="n">
        <v>1</v>
      </c>
      <c r="H1266" s="7" t="n">
        <v>0</v>
      </c>
    </row>
    <row r="1267" spans="1:21">
      <c r="A1267" t="s">
        <v>4</v>
      </c>
      <c r="B1267" s="4" t="s">
        <v>5</v>
      </c>
      <c r="C1267" s="4" t="s">
        <v>11</v>
      </c>
      <c r="D1267" s="4" t="s">
        <v>16</v>
      </c>
    </row>
    <row r="1268" spans="1:21">
      <c r="A1268" t="n">
        <v>13874</v>
      </c>
      <c r="B1268" s="48" t="n">
        <v>43</v>
      </c>
      <c r="C1268" s="7" t="n">
        <v>65534</v>
      </c>
      <c r="D1268" s="7" t="n">
        <v>64</v>
      </c>
    </row>
    <row r="1269" spans="1:21">
      <c r="A1269" t="s">
        <v>4</v>
      </c>
      <c r="B1269" s="4" t="s">
        <v>5</v>
      </c>
      <c r="C1269" s="4" t="s">
        <v>13</v>
      </c>
    </row>
    <row r="1270" spans="1:21">
      <c r="A1270" t="n">
        <v>13881</v>
      </c>
      <c r="B1270" s="17" t="n">
        <v>3</v>
      </c>
      <c r="C1270" s="11" t="n">
        <f t="normal" ca="1">A1272</f>
        <v>0</v>
      </c>
    </row>
    <row r="1271" spans="1:21">
      <c r="A1271" t="s">
        <v>4</v>
      </c>
      <c r="B1271" s="4" t="s">
        <v>5</v>
      </c>
    </row>
    <row r="1272" spans="1:21">
      <c r="A1272" t="n">
        <v>13886</v>
      </c>
      <c r="B1272" s="5" t="n">
        <v>1</v>
      </c>
    </row>
    <row r="1273" spans="1:21" s="3" customFormat="1" customHeight="0">
      <c r="A1273" s="3" t="s">
        <v>2</v>
      </c>
      <c r="B1273" s="3" t="s">
        <v>137</v>
      </c>
    </row>
    <row r="1274" spans="1:21">
      <c r="A1274" t="s">
        <v>4</v>
      </c>
      <c r="B1274" s="4" t="s">
        <v>5</v>
      </c>
      <c r="C1274" s="4" t="s">
        <v>7</v>
      </c>
      <c r="D1274" s="4" t="s">
        <v>11</v>
      </c>
      <c r="E1274" s="4" t="s">
        <v>7</v>
      </c>
      <c r="F1274" s="4" t="s">
        <v>13</v>
      </c>
    </row>
    <row r="1275" spans="1:21">
      <c r="A1275" t="n">
        <v>13888</v>
      </c>
      <c r="B1275" s="9" t="n">
        <v>5</v>
      </c>
      <c r="C1275" s="7" t="n">
        <v>30</v>
      </c>
      <c r="D1275" s="7" t="n">
        <v>10225</v>
      </c>
      <c r="E1275" s="7" t="n">
        <v>1</v>
      </c>
      <c r="F1275" s="11" t="n">
        <f t="normal" ca="1">A1279</f>
        <v>0</v>
      </c>
    </row>
    <row r="1276" spans="1:21">
      <c r="A1276" t="s">
        <v>4</v>
      </c>
      <c r="B1276" s="4" t="s">
        <v>5</v>
      </c>
      <c r="C1276" s="4" t="s">
        <v>13</v>
      </c>
    </row>
    <row r="1277" spans="1:21">
      <c r="A1277" t="n">
        <v>13897</v>
      </c>
      <c r="B1277" s="17" t="n">
        <v>3</v>
      </c>
      <c r="C1277" s="11" t="n">
        <f t="normal" ca="1">A1369</f>
        <v>0</v>
      </c>
    </row>
    <row r="1278" spans="1:21">
      <c r="A1278" t="s">
        <v>4</v>
      </c>
      <c r="B1278" s="4" t="s">
        <v>5</v>
      </c>
      <c r="C1278" s="4" t="s">
        <v>7</v>
      </c>
      <c r="D1278" s="4" t="s">
        <v>11</v>
      </c>
      <c r="E1278" s="4" t="s">
        <v>7</v>
      </c>
      <c r="F1278" s="4" t="s">
        <v>13</v>
      </c>
    </row>
    <row r="1279" spans="1:21">
      <c r="A1279" t="n">
        <v>13902</v>
      </c>
      <c r="B1279" s="9" t="n">
        <v>5</v>
      </c>
      <c r="C1279" s="7" t="n">
        <v>30</v>
      </c>
      <c r="D1279" s="7" t="n">
        <v>9724</v>
      </c>
      <c r="E1279" s="7" t="n">
        <v>1</v>
      </c>
      <c r="F1279" s="11" t="n">
        <f t="normal" ca="1">A1283</f>
        <v>0</v>
      </c>
    </row>
    <row r="1280" spans="1:21">
      <c r="A1280" t="s">
        <v>4</v>
      </c>
      <c r="B1280" s="4" t="s">
        <v>5</v>
      </c>
      <c r="C1280" s="4" t="s">
        <v>13</v>
      </c>
    </row>
    <row r="1281" spans="1:8">
      <c r="A1281" t="n">
        <v>13911</v>
      </c>
      <c r="B1281" s="17" t="n">
        <v>3</v>
      </c>
      <c r="C1281" s="11" t="n">
        <f t="normal" ca="1">A1369</f>
        <v>0</v>
      </c>
    </row>
    <row r="1282" spans="1:8">
      <c r="A1282" t="s">
        <v>4</v>
      </c>
      <c r="B1282" s="4" t="s">
        <v>5</v>
      </c>
      <c r="C1282" s="4" t="s">
        <v>7</v>
      </c>
      <c r="D1282" s="4" t="s">
        <v>11</v>
      </c>
      <c r="E1282" s="4" t="s">
        <v>7</v>
      </c>
      <c r="F1282" s="4" t="s">
        <v>13</v>
      </c>
    </row>
    <row r="1283" spans="1:8">
      <c r="A1283" t="n">
        <v>13916</v>
      </c>
      <c r="B1283" s="9" t="n">
        <v>5</v>
      </c>
      <c r="C1283" s="7" t="n">
        <v>30</v>
      </c>
      <c r="D1283" s="7" t="n">
        <v>9720</v>
      </c>
      <c r="E1283" s="7" t="n">
        <v>1</v>
      </c>
      <c r="F1283" s="11" t="n">
        <f t="normal" ca="1">A1287</f>
        <v>0</v>
      </c>
    </row>
    <row r="1284" spans="1:8">
      <c r="A1284" t="s">
        <v>4</v>
      </c>
      <c r="B1284" s="4" t="s">
        <v>5</v>
      </c>
      <c r="C1284" s="4" t="s">
        <v>13</v>
      </c>
    </row>
    <row r="1285" spans="1:8">
      <c r="A1285" t="n">
        <v>13925</v>
      </c>
      <c r="B1285" s="17" t="n">
        <v>3</v>
      </c>
      <c r="C1285" s="11" t="n">
        <f t="normal" ca="1">A1369</f>
        <v>0</v>
      </c>
    </row>
    <row r="1286" spans="1:8">
      <c r="A1286" t="s">
        <v>4</v>
      </c>
      <c r="B1286" s="4" t="s">
        <v>5</v>
      </c>
      <c r="C1286" s="4" t="s">
        <v>7</v>
      </c>
      <c r="D1286" s="4" t="s">
        <v>11</v>
      </c>
      <c r="E1286" s="4" t="s">
        <v>7</v>
      </c>
      <c r="F1286" s="4" t="s">
        <v>13</v>
      </c>
    </row>
    <row r="1287" spans="1:8">
      <c r="A1287" t="n">
        <v>13930</v>
      </c>
      <c r="B1287" s="9" t="n">
        <v>5</v>
      </c>
      <c r="C1287" s="7" t="n">
        <v>30</v>
      </c>
      <c r="D1287" s="7" t="n">
        <v>9718</v>
      </c>
      <c r="E1287" s="7" t="n">
        <v>1</v>
      </c>
      <c r="F1287" s="11" t="n">
        <f t="normal" ca="1">A1339</f>
        <v>0</v>
      </c>
    </row>
    <row r="1288" spans="1:8">
      <c r="A1288" t="s">
        <v>4</v>
      </c>
      <c r="B1288" s="4" t="s">
        <v>5</v>
      </c>
      <c r="C1288" s="4" t="s">
        <v>11</v>
      </c>
      <c r="D1288" s="4" t="s">
        <v>7</v>
      </c>
      <c r="E1288" s="4" t="s">
        <v>7</v>
      </c>
      <c r="F1288" s="4" t="s">
        <v>8</v>
      </c>
    </row>
    <row r="1289" spans="1:8">
      <c r="A1289" t="n">
        <v>13939</v>
      </c>
      <c r="B1289" s="25" t="n">
        <v>20</v>
      </c>
      <c r="C1289" s="7" t="n">
        <v>65534</v>
      </c>
      <c r="D1289" s="7" t="n">
        <v>3</v>
      </c>
      <c r="E1289" s="7" t="n">
        <v>10</v>
      </c>
      <c r="F1289" s="7" t="s">
        <v>102</v>
      </c>
    </row>
    <row r="1290" spans="1:8">
      <c r="A1290" t="s">
        <v>4</v>
      </c>
      <c r="B1290" s="4" t="s">
        <v>5</v>
      </c>
      <c r="C1290" s="4" t="s">
        <v>11</v>
      </c>
    </row>
    <row r="1291" spans="1:8">
      <c r="A1291" t="n">
        <v>13960</v>
      </c>
      <c r="B1291" s="34" t="n">
        <v>16</v>
      </c>
      <c r="C1291" s="7" t="n">
        <v>0</v>
      </c>
    </row>
    <row r="1292" spans="1:8">
      <c r="A1292" t="s">
        <v>4</v>
      </c>
      <c r="B1292" s="4" t="s">
        <v>5</v>
      </c>
      <c r="C1292" s="4" t="s">
        <v>7</v>
      </c>
      <c r="D1292" s="4" t="s">
        <v>11</v>
      </c>
    </row>
    <row r="1293" spans="1:8">
      <c r="A1293" t="n">
        <v>13963</v>
      </c>
      <c r="B1293" s="26" t="n">
        <v>22</v>
      </c>
      <c r="C1293" s="7" t="n">
        <v>10</v>
      </c>
      <c r="D1293" s="7" t="n">
        <v>0</v>
      </c>
    </row>
    <row r="1294" spans="1:8">
      <c r="A1294" t="s">
        <v>4</v>
      </c>
      <c r="B1294" s="4" t="s">
        <v>5</v>
      </c>
      <c r="C1294" s="4" t="s">
        <v>7</v>
      </c>
      <c r="D1294" s="4" t="s">
        <v>11</v>
      </c>
      <c r="E1294" s="4" t="s">
        <v>7</v>
      </c>
      <c r="F1294" s="4" t="s">
        <v>7</v>
      </c>
      <c r="G1294" s="4" t="s">
        <v>13</v>
      </c>
    </row>
    <row r="1295" spans="1:8">
      <c r="A1295" t="n">
        <v>13967</v>
      </c>
      <c r="B1295" s="9" t="n">
        <v>5</v>
      </c>
      <c r="C1295" s="7" t="n">
        <v>30</v>
      </c>
      <c r="D1295" s="7" t="n">
        <v>9295</v>
      </c>
      <c r="E1295" s="7" t="n">
        <v>8</v>
      </c>
      <c r="F1295" s="7" t="n">
        <v>1</v>
      </c>
      <c r="G1295" s="11" t="n">
        <f t="normal" ca="1">A1329</f>
        <v>0</v>
      </c>
    </row>
    <row r="1296" spans="1:8">
      <c r="A1296" t="s">
        <v>4</v>
      </c>
      <c r="B1296" s="4" t="s">
        <v>5</v>
      </c>
      <c r="C1296" s="4" t="s">
        <v>7</v>
      </c>
      <c r="D1296" s="4" t="s">
        <v>11</v>
      </c>
      <c r="E1296" s="4" t="s">
        <v>8</v>
      </c>
    </row>
    <row r="1297" spans="1:7">
      <c r="A1297" t="n">
        <v>13977</v>
      </c>
      <c r="B1297" s="33" t="n">
        <v>51</v>
      </c>
      <c r="C1297" s="7" t="n">
        <v>4</v>
      </c>
      <c r="D1297" s="7" t="n">
        <v>5604</v>
      </c>
      <c r="E1297" s="7" t="s">
        <v>55</v>
      </c>
    </row>
    <row r="1298" spans="1:7">
      <c r="A1298" t="s">
        <v>4</v>
      </c>
      <c r="B1298" s="4" t="s">
        <v>5</v>
      </c>
      <c r="C1298" s="4" t="s">
        <v>11</v>
      </c>
    </row>
    <row r="1299" spans="1:7">
      <c r="A1299" t="n">
        <v>13990</v>
      </c>
      <c r="B1299" s="34" t="n">
        <v>16</v>
      </c>
      <c r="C1299" s="7" t="n">
        <v>0</v>
      </c>
    </row>
    <row r="1300" spans="1:7">
      <c r="A1300" t="s">
        <v>4</v>
      </c>
      <c r="B1300" s="4" t="s">
        <v>5</v>
      </c>
      <c r="C1300" s="4" t="s">
        <v>11</v>
      </c>
      <c r="D1300" s="4" t="s">
        <v>53</v>
      </c>
      <c r="E1300" s="4" t="s">
        <v>7</v>
      </c>
      <c r="F1300" s="4" t="s">
        <v>7</v>
      </c>
      <c r="G1300" s="4" t="s">
        <v>53</v>
      </c>
      <c r="H1300" s="4" t="s">
        <v>7</v>
      </c>
      <c r="I1300" s="4" t="s">
        <v>7</v>
      </c>
      <c r="J1300" s="4" t="s">
        <v>53</v>
      </c>
      <c r="K1300" s="4" t="s">
        <v>7</v>
      </c>
      <c r="L1300" s="4" t="s">
        <v>7</v>
      </c>
    </row>
    <row r="1301" spans="1:7">
      <c r="A1301" t="n">
        <v>13993</v>
      </c>
      <c r="B1301" s="35" t="n">
        <v>26</v>
      </c>
      <c r="C1301" s="7" t="n">
        <v>5604</v>
      </c>
      <c r="D1301" s="7" t="s">
        <v>138</v>
      </c>
      <c r="E1301" s="7" t="n">
        <v>2</v>
      </c>
      <c r="F1301" s="7" t="n">
        <v>3</v>
      </c>
      <c r="G1301" s="7" t="s">
        <v>139</v>
      </c>
      <c r="H1301" s="7" t="n">
        <v>2</v>
      </c>
      <c r="I1301" s="7" t="n">
        <v>3</v>
      </c>
      <c r="J1301" s="7" t="s">
        <v>140</v>
      </c>
      <c r="K1301" s="7" t="n">
        <v>2</v>
      </c>
      <c r="L1301" s="7" t="n">
        <v>0</v>
      </c>
    </row>
    <row r="1302" spans="1:7">
      <c r="A1302" t="s">
        <v>4</v>
      </c>
      <c r="B1302" s="4" t="s">
        <v>5</v>
      </c>
    </row>
    <row r="1303" spans="1:7">
      <c r="A1303" t="n">
        <v>14172</v>
      </c>
      <c r="B1303" s="29" t="n">
        <v>28</v>
      </c>
    </row>
    <row r="1304" spans="1:7">
      <c r="A1304" t="s">
        <v>4</v>
      </c>
      <c r="B1304" s="4" t="s">
        <v>5</v>
      </c>
      <c r="C1304" s="4" t="s">
        <v>8</v>
      </c>
      <c r="D1304" s="4" t="s">
        <v>11</v>
      </c>
    </row>
    <row r="1305" spans="1:7">
      <c r="A1305" t="n">
        <v>14173</v>
      </c>
      <c r="B1305" s="54" t="n">
        <v>29</v>
      </c>
      <c r="C1305" s="7" t="s">
        <v>141</v>
      </c>
      <c r="D1305" s="7" t="n">
        <v>65533</v>
      </c>
    </row>
    <row r="1306" spans="1:7">
      <c r="A1306" t="s">
        <v>4</v>
      </c>
      <c r="B1306" s="4" t="s">
        <v>5</v>
      </c>
      <c r="C1306" s="4" t="s">
        <v>7</v>
      </c>
      <c r="D1306" s="4" t="s">
        <v>11</v>
      </c>
      <c r="E1306" s="4" t="s">
        <v>8</v>
      </c>
    </row>
    <row r="1307" spans="1:7">
      <c r="A1307" t="n">
        <v>14190</v>
      </c>
      <c r="B1307" s="33" t="n">
        <v>51</v>
      </c>
      <c r="C1307" s="7" t="n">
        <v>4</v>
      </c>
      <c r="D1307" s="7" t="n">
        <v>12</v>
      </c>
      <c r="E1307" s="7" t="s">
        <v>142</v>
      </c>
    </row>
    <row r="1308" spans="1:7">
      <c r="A1308" t="s">
        <v>4</v>
      </c>
      <c r="B1308" s="4" t="s">
        <v>5</v>
      </c>
      <c r="C1308" s="4" t="s">
        <v>11</v>
      </c>
    </row>
    <row r="1309" spans="1:7">
      <c r="A1309" t="n">
        <v>14204</v>
      </c>
      <c r="B1309" s="34" t="n">
        <v>16</v>
      </c>
      <c r="C1309" s="7" t="n">
        <v>0</v>
      </c>
    </row>
    <row r="1310" spans="1:7">
      <c r="A1310" t="s">
        <v>4</v>
      </c>
      <c r="B1310" s="4" t="s">
        <v>5</v>
      </c>
      <c r="C1310" s="4" t="s">
        <v>11</v>
      </c>
      <c r="D1310" s="4" t="s">
        <v>53</v>
      </c>
      <c r="E1310" s="4" t="s">
        <v>7</v>
      </c>
      <c r="F1310" s="4" t="s">
        <v>7</v>
      </c>
    </row>
    <row r="1311" spans="1:7">
      <c r="A1311" t="n">
        <v>14207</v>
      </c>
      <c r="B1311" s="35" t="n">
        <v>26</v>
      </c>
      <c r="C1311" s="7" t="n">
        <v>12</v>
      </c>
      <c r="D1311" s="7" t="s">
        <v>143</v>
      </c>
      <c r="E1311" s="7" t="n">
        <v>2</v>
      </c>
      <c r="F1311" s="7" t="n">
        <v>0</v>
      </c>
    </row>
    <row r="1312" spans="1:7">
      <c r="A1312" t="s">
        <v>4</v>
      </c>
      <c r="B1312" s="4" t="s">
        <v>5</v>
      </c>
    </row>
    <row r="1313" spans="1:12">
      <c r="A1313" t="n">
        <v>14239</v>
      </c>
      <c r="B1313" s="29" t="n">
        <v>28</v>
      </c>
    </row>
    <row r="1314" spans="1:12">
      <c r="A1314" t="s">
        <v>4</v>
      </c>
      <c r="B1314" s="4" t="s">
        <v>5</v>
      </c>
      <c r="C1314" s="4" t="s">
        <v>8</v>
      </c>
      <c r="D1314" s="4" t="s">
        <v>11</v>
      </c>
    </row>
    <row r="1315" spans="1:12">
      <c r="A1315" t="n">
        <v>14240</v>
      </c>
      <c r="B1315" s="54" t="n">
        <v>29</v>
      </c>
      <c r="C1315" s="7" t="s">
        <v>25</v>
      </c>
      <c r="D1315" s="7" t="n">
        <v>65533</v>
      </c>
    </row>
    <row r="1316" spans="1:12">
      <c r="A1316" t="s">
        <v>4</v>
      </c>
      <c r="B1316" s="4" t="s">
        <v>5</v>
      </c>
      <c r="C1316" s="4" t="s">
        <v>7</v>
      </c>
      <c r="D1316" s="4" t="s">
        <v>11</v>
      </c>
      <c r="E1316" s="4" t="s">
        <v>8</v>
      </c>
    </row>
    <row r="1317" spans="1:12">
      <c r="A1317" t="n">
        <v>14244</v>
      </c>
      <c r="B1317" s="33" t="n">
        <v>51</v>
      </c>
      <c r="C1317" s="7" t="n">
        <v>4</v>
      </c>
      <c r="D1317" s="7" t="n">
        <v>0</v>
      </c>
      <c r="E1317" s="7" t="s">
        <v>144</v>
      </c>
    </row>
    <row r="1318" spans="1:12">
      <c r="A1318" t="s">
        <v>4</v>
      </c>
      <c r="B1318" s="4" t="s">
        <v>5</v>
      </c>
      <c r="C1318" s="4" t="s">
        <v>11</v>
      </c>
    </row>
    <row r="1319" spans="1:12">
      <c r="A1319" t="n">
        <v>14259</v>
      </c>
      <c r="B1319" s="34" t="n">
        <v>16</v>
      </c>
      <c r="C1319" s="7" t="n">
        <v>0</v>
      </c>
    </row>
    <row r="1320" spans="1:12">
      <c r="A1320" t="s">
        <v>4</v>
      </c>
      <c r="B1320" s="4" t="s">
        <v>5</v>
      </c>
      <c r="C1320" s="4" t="s">
        <v>11</v>
      </c>
      <c r="D1320" s="4" t="s">
        <v>53</v>
      </c>
      <c r="E1320" s="4" t="s">
        <v>7</v>
      </c>
      <c r="F1320" s="4" t="s">
        <v>7</v>
      </c>
    </row>
    <row r="1321" spans="1:12">
      <c r="A1321" t="n">
        <v>14262</v>
      </c>
      <c r="B1321" s="35" t="n">
        <v>26</v>
      </c>
      <c r="C1321" s="7" t="n">
        <v>0</v>
      </c>
      <c r="D1321" s="7" t="s">
        <v>145</v>
      </c>
      <c r="E1321" s="7" t="n">
        <v>2</v>
      </c>
      <c r="F1321" s="7" t="n">
        <v>0</v>
      </c>
    </row>
    <row r="1322" spans="1:12">
      <c r="A1322" t="s">
        <v>4</v>
      </c>
      <c r="B1322" s="4" t="s">
        <v>5</v>
      </c>
    </row>
    <row r="1323" spans="1:12">
      <c r="A1323" t="n">
        <v>14304</v>
      </c>
      <c r="B1323" s="29" t="n">
        <v>28</v>
      </c>
    </row>
    <row r="1324" spans="1:12">
      <c r="A1324" t="s">
        <v>4</v>
      </c>
      <c r="B1324" s="4" t="s">
        <v>5</v>
      </c>
      <c r="C1324" s="4" t="s">
        <v>11</v>
      </c>
    </row>
    <row r="1325" spans="1:12">
      <c r="A1325" t="n">
        <v>14305</v>
      </c>
      <c r="B1325" s="13" t="n">
        <v>12</v>
      </c>
      <c r="C1325" s="7" t="n">
        <v>9295</v>
      </c>
    </row>
    <row r="1326" spans="1:12">
      <c r="A1326" t="s">
        <v>4</v>
      </c>
      <c r="B1326" s="4" t="s">
        <v>5</v>
      </c>
      <c r="C1326" s="4" t="s">
        <v>13</v>
      </c>
    </row>
    <row r="1327" spans="1:12">
      <c r="A1327" t="n">
        <v>14308</v>
      </c>
      <c r="B1327" s="17" t="n">
        <v>3</v>
      </c>
      <c r="C1327" s="11" t="n">
        <f t="normal" ca="1">A1337</f>
        <v>0</v>
      </c>
    </row>
    <row r="1328" spans="1:12">
      <c r="A1328" t="s">
        <v>4</v>
      </c>
      <c r="B1328" s="4" t="s">
        <v>5</v>
      </c>
      <c r="C1328" s="4" t="s">
        <v>7</v>
      </c>
      <c r="D1328" s="4" t="s">
        <v>11</v>
      </c>
      <c r="E1328" s="4" t="s">
        <v>8</v>
      </c>
    </row>
    <row r="1329" spans="1:6">
      <c r="A1329" t="n">
        <v>14313</v>
      </c>
      <c r="B1329" s="33" t="n">
        <v>51</v>
      </c>
      <c r="C1329" s="7" t="n">
        <v>4</v>
      </c>
      <c r="D1329" s="7" t="n">
        <v>5604</v>
      </c>
      <c r="E1329" s="7" t="s">
        <v>55</v>
      </c>
    </row>
    <row r="1330" spans="1:6">
      <c r="A1330" t="s">
        <v>4</v>
      </c>
      <c r="B1330" s="4" t="s">
        <v>5</v>
      </c>
      <c r="C1330" s="4" t="s">
        <v>11</v>
      </c>
    </row>
    <row r="1331" spans="1:6">
      <c r="A1331" t="n">
        <v>14326</v>
      </c>
      <c r="B1331" s="34" t="n">
        <v>16</v>
      </c>
      <c r="C1331" s="7" t="n">
        <v>0</v>
      </c>
    </row>
    <row r="1332" spans="1:6">
      <c r="A1332" t="s">
        <v>4</v>
      </c>
      <c r="B1332" s="4" t="s">
        <v>5</v>
      </c>
      <c r="C1332" s="4" t="s">
        <v>11</v>
      </c>
      <c r="D1332" s="4" t="s">
        <v>53</v>
      </c>
      <c r="E1332" s="4" t="s">
        <v>7</v>
      </c>
      <c r="F1332" s="4" t="s">
        <v>7</v>
      </c>
      <c r="G1332" s="4" t="s">
        <v>53</v>
      </c>
      <c r="H1332" s="4" t="s">
        <v>7</v>
      </c>
      <c r="I1332" s="4" t="s">
        <v>7</v>
      </c>
    </row>
    <row r="1333" spans="1:6">
      <c r="A1333" t="n">
        <v>14329</v>
      </c>
      <c r="B1333" s="35" t="n">
        <v>26</v>
      </c>
      <c r="C1333" s="7" t="n">
        <v>5604</v>
      </c>
      <c r="D1333" s="7" t="s">
        <v>146</v>
      </c>
      <c r="E1333" s="7" t="n">
        <v>2</v>
      </c>
      <c r="F1333" s="7" t="n">
        <v>3</v>
      </c>
      <c r="G1333" s="7" t="s">
        <v>147</v>
      </c>
      <c r="H1333" s="7" t="n">
        <v>2</v>
      </c>
      <c r="I1333" s="7" t="n">
        <v>0</v>
      </c>
    </row>
    <row r="1334" spans="1:6">
      <c r="A1334" t="s">
        <v>4</v>
      </c>
      <c r="B1334" s="4" t="s">
        <v>5</v>
      </c>
    </row>
    <row r="1335" spans="1:6">
      <c r="A1335" t="n">
        <v>14453</v>
      </c>
      <c r="B1335" s="29" t="n">
        <v>28</v>
      </c>
    </row>
    <row r="1336" spans="1:6">
      <c r="A1336" t="s">
        <v>4</v>
      </c>
      <c r="B1336" s="4" t="s">
        <v>5</v>
      </c>
      <c r="C1336" s="4" t="s">
        <v>13</v>
      </c>
    </row>
    <row r="1337" spans="1:6">
      <c r="A1337" t="n">
        <v>14454</v>
      </c>
      <c r="B1337" s="17" t="n">
        <v>3</v>
      </c>
      <c r="C1337" s="11" t="n">
        <f t="normal" ca="1">A1369</f>
        <v>0</v>
      </c>
    </row>
    <row r="1338" spans="1:6">
      <c r="A1338" t="s">
        <v>4</v>
      </c>
      <c r="B1338" s="4" t="s">
        <v>5</v>
      </c>
      <c r="C1338" s="4" t="s">
        <v>7</v>
      </c>
      <c r="D1338" s="4" t="s">
        <v>11</v>
      </c>
      <c r="E1338" s="4" t="s">
        <v>7</v>
      </c>
      <c r="F1338" s="4" t="s">
        <v>13</v>
      </c>
    </row>
    <row r="1339" spans="1:6">
      <c r="A1339" t="n">
        <v>14459</v>
      </c>
      <c r="B1339" s="9" t="n">
        <v>5</v>
      </c>
      <c r="C1339" s="7" t="n">
        <v>30</v>
      </c>
      <c r="D1339" s="7" t="n">
        <v>9717</v>
      </c>
      <c r="E1339" s="7" t="n">
        <v>1</v>
      </c>
      <c r="F1339" s="11" t="n">
        <f t="normal" ca="1">A1369</f>
        <v>0</v>
      </c>
    </row>
    <row r="1340" spans="1:6">
      <c r="A1340" t="s">
        <v>4</v>
      </c>
      <c r="B1340" s="4" t="s">
        <v>5</v>
      </c>
      <c r="C1340" s="4" t="s">
        <v>11</v>
      </c>
      <c r="D1340" s="4" t="s">
        <v>7</v>
      </c>
      <c r="E1340" s="4" t="s">
        <v>7</v>
      </c>
      <c r="F1340" s="4" t="s">
        <v>8</v>
      </c>
    </row>
    <row r="1341" spans="1:6">
      <c r="A1341" t="n">
        <v>14468</v>
      </c>
      <c r="B1341" s="25" t="n">
        <v>20</v>
      </c>
      <c r="C1341" s="7" t="n">
        <v>65534</v>
      </c>
      <c r="D1341" s="7" t="n">
        <v>3</v>
      </c>
      <c r="E1341" s="7" t="n">
        <v>10</v>
      </c>
      <c r="F1341" s="7" t="s">
        <v>102</v>
      </c>
    </row>
    <row r="1342" spans="1:6">
      <c r="A1342" t="s">
        <v>4</v>
      </c>
      <c r="B1342" s="4" t="s">
        <v>5</v>
      </c>
      <c r="C1342" s="4" t="s">
        <v>11</v>
      </c>
    </row>
    <row r="1343" spans="1:6">
      <c r="A1343" t="n">
        <v>14489</v>
      </c>
      <c r="B1343" s="34" t="n">
        <v>16</v>
      </c>
      <c r="C1343" s="7" t="n">
        <v>0</v>
      </c>
    </row>
    <row r="1344" spans="1:6">
      <c r="A1344" t="s">
        <v>4</v>
      </c>
      <c r="B1344" s="4" t="s">
        <v>5</v>
      </c>
      <c r="C1344" s="4" t="s">
        <v>7</v>
      </c>
      <c r="D1344" s="4" t="s">
        <v>11</v>
      </c>
    </row>
    <row r="1345" spans="1:9">
      <c r="A1345" t="n">
        <v>14492</v>
      </c>
      <c r="B1345" s="26" t="n">
        <v>22</v>
      </c>
      <c r="C1345" s="7" t="n">
        <v>10</v>
      </c>
      <c r="D1345" s="7" t="n">
        <v>0</v>
      </c>
    </row>
    <row r="1346" spans="1:9">
      <c r="A1346" t="s">
        <v>4</v>
      </c>
      <c r="B1346" s="4" t="s">
        <v>5</v>
      </c>
      <c r="C1346" s="4" t="s">
        <v>7</v>
      </c>
      <c r="D1346" s="4" t="s">
        <v>11</v>
      </c>
      <c r="E1346" s="4" t="s">
        <v>7</v>
      </c>
      <c r="F1346" s="4" t="s">
        <v>7</v>
      </c>
      <c r="G1346" s="4" t="s">
        <v>13</v>
      </c>
    </row>
    <row r="1347" spans="1:9">
      <c r="A1347" t="n">
        <v>14496</v>
      </c>
      <c r="B1347" s="9" t="n">
        <v>5</v>
      </c>
      <c r="C1347" s="7" t="n">
        <v>30</v>
      </c>
      <c r="D1347" s="7" t="n">
        <v>2</v>
      </c>
      <c r="E1347" s="7" t="n">
        <v>8</v>
      </c>
      <c r="F1347" s="7" t="n">
        <v>1</v>
      </c>
      <c r="G1347" s="11" t="n">
        <f t="normal" ca="1">A1361</f>
        <v>0</v>
      </c>
    </row>
    <row r="1348" spans="1:9">
      <c r="A1348" t="s">
        <v>4</v>
      </c>
      <c r="B1348" s="4" t="s">
        <v>5</v>
      </c>
      <c r="C1348" s="4" t="s">
        <v>7</v>
      </c>
      <c r="D1348" s="4" t="s">
        <v>11</v>
      </c>
      <c r="E1348" s="4" t="s">
        <v>8</v>
      </c>
    </row>
    <row r="1349" spans="1:9">
      <c r="A1349" t="n">
        <v>14506</v>
      </c>
      <c r="B1349" s="33" t="n">
        <v>51</v>
      </c>
      <c r="C1349" s="7" t="n">
        <v>4</v>
      </c>
      <c r="D1349" s="7" t="n">
        <v>5604</v>
      </c>
      <c r="E1349" s="7" t="s">
        <v>55</v>
      </c>
    </row>
    <row r="1350" spans="1:9">
      <c r="A1350" t="s">
        <v>4</v>
      </c>
      <c r="B1350" s="4" t="s">
        <v>5</v>
      </c>
      <c r="C1350" s="4" t="s">
        <v>11</v>
      </c>
    </row>
    <row r="1351" spans="1:9">
      <c r="A1351" t="n">
        <v>14519</v>
      </c>
      <c r="B1351" s="34" t="n">
        <v>16</v>
      </c>
      <c r="C1351" s="7" t="n">
        <v>0</v>
      </c>
    </row>
    <row r="1352" spans="1:9">
      <c r="A1352" t="s">
        <v>4</v>
      </c>
      <c r="B1352" s="4" t="s">
        <v>5</v>
      </c>
      <c r="C1352" s="4" t="s">
        <v>11</v>
      </c>
      <c r="D1352" s="4" t="s">
        <v>53</v>
      </c>
      <c r="E1352" s="4" t="s">
        <v>7</v>
      </c>
      <c r="F1352" s="4" t="s">
        <v>7</v>
      </c>
      <c r="G1352" s="4" t="s">
        <v>53</v>
      </c>
      <c r="H1352" s="4" t="s">
        <v>7</v>
      </c>
      <c r="I1352" s="4" t="s">
        <v>7</v>
      </c>
    </row>
    <row r="1353" spans="1:9">
      <c r="A1353" t="n">
        <v>14522</v>
      </c>
      <c r="B1353" s="35" t="n">
        <v>26</v>
      </c>
      <c r="C1353" s="7" t="n">
        <v>5604</v>
      </c>
      <c r="D1353" s="7" t="s">
        <v>148</v>
      </c>
      <c r="E1353" s="7" t="n">
        <v>2</v>
      </c>
      <c r="F1353" s="7" t="n">
        <v>3</v>
      </c>
      <c r="G1353" s="7" t="s">
        <v>149</v>
      </c>
      <c r="H1353" s="7" t="n">
        <v>2</v>
      </c>
      <c r="I1353" s="7" t="n">
        <v>0</v>
      </c>
    </row>
    <row r="1354" spans="1:9">
      <c r="A1354" t="s">
        <v>4</v>
      </c>
      <c r="B1354" s="4" t="s">
        <v>5</v>
      </c>
    </row>
    <row r="1355" spans="1:9">
      <c r="A1355" t="n">
        <v>14675</v>
      </c>
      <c r="B1355" s="29" t="n">
        <v>28</v>
      </c>
    </row>
    <row r="1356" spans="1:9">
      <c r="A1356" t="s">
        <v>4</v>
      </c>
      <c r="B1356" s="4" t="s">
        <v>5</v>
      </c>
      <c r="C1356" s="4" t="s">
        <v>11</v>
      </c>
    </row>
    <row r="1357" spans="1:9">
      <c r="A1357" t="n">
        <v>14676</v>
      </c>
      <c r="B1357" s="13" t="n">
        <v>12</v>
      </c>
      <c r="C1357" s="7" t="n">
        <v>2</v>
      </c>
    </row>
    <row r="1358" spans="1:9">
      <c r="A1358" t="s">
        <v>4</v>
      </c>
      <c r="B1358" s="4" t="s">
        <v>5</v>
      </c>
      <c r="C1358" s="4" t="s">
        <v>13</v>
      </c>
    </row>
    <row r="1359" spans="1:9">
      <c r="A1359" t="n">
        <v>14679</v>
      </c>
      <c r="B1359" s="17" t="n">
        <v>3</v>
      </c>
      <c r="C1359" s="11" t="n">
        <f t="normal" ca="1">A1369</f>
        <v>0</v>
      </c>
    </row>
    <row r="1360" spans="1:9">
      <c r="A1360" t="s">
        <v>4</v>
      </c>
      <c r="B1360" s="4" t="s">
        <v>5</v>
      </c>
      <c r="C1360" s="4" t="s">
        <v>7</v>
      </c>
      <c r="D1360" s="4" t="s">
        <v>11</v>
      </c>
      <c r="E1360" s="4" t="s">
        <v>8</v>
      </c>
    </row>
    <row r="1361" spans="1:9">
      <c r="A1361" t="n">
        <v>14684</v>
      </c>
      <c r="B1361" s="33" t="n">
        <v>51</v>
      </c>
      <c r="C1361" s="7" t="n">
        <v>4</v>
      </c>
      <c r="D1361" s="7" t="n">
        <v>5604</v>
      </c>
      <c r="E1361" s="7" t="s">
        <v>55</v>
      </c>
    </row>
    <row r="1362" spans="1:9">
      <c r="A1362" t="s">
        <v>4</v>
      </c>
      <c r="B1362" s="4" t="s">
        <v>5</v>
      </c>
      <c r="C1362" s="4" t="s">
        <v>11</v>
      </c>
    </row>
    <row r="1363" spans="1:9">
      <c r="A1363" t="n">
        <v>14697</v>
      </c>
      <c r="B1363" s="34" t="n">
        <v>16</v>
      </c>
      <c r="C1363" s="7" t="n">
        <v>0</v>
      </c>
    </row>
    <row r="1364" spans="1:9">
      <c r="A1364" t="s">
        <v>4</v>
      </c>
      <c r="B1364" s="4" t="s">
        <v>5</v>
      </c>
      <c r="C1364" s="4" t="s">
        <v>11</v>
      </c>
      <c r="D1364" s="4" t="s">
        <v>53</v>
      </c>
      <c r="E1364" s="4" t="s">
        <v>7</v>
      </c>
      <c r="F1364" s="4" t="s">
        <v>7</v>
      </c>
    </row>
    <row r="1365" spans="1:9">
      <c r="A1365" t="n">
        <v>14700</v>
      </c>
      <c r="B1365" s="35" t="n">
        <v>26</v>
      </c>
      <c r="C1365" s="7" t="n">
        <v>5604</v>
      </c>
      <c r="D1365" s="7" t="s">
        <v>150</v>
      </c>
      <c r="E1365" s="7" t="n">
        <v>2</v>
      </c>
      <c r="F1365" s="7" t="n">
        <v>0</v>
      </c>
    </row>
    <row r="1366" spans="1:9">
      <c r="A1366" t="s">
        <v>4</v>
      </c>
      <c r="B1366" s="4" t="s">
        <v>5</v>
      </c>
    </row>
    <row r="1367" spans="1:9">
      <c r="A1367" t="n">
        <v>14790</v>
      </c>
      <c r="B1367" s="29" t="n">
        <v>28</v>
      </c>
    </row>
    <row r="1368" spans="1:9">
      <c r="A1368" t="s">
        <v>4</v>
      </c>
      <c r="B1368" s="4" t="s">
        <v>5</v>
      </c>
      <c r="C1368" s="4" t="s">
        <v>7</v>
      </c>
    </row>
    <row r="1369" spans="1:9">
      <c r="A1369" t="n">
        <v>14791</v>
      </c>
      <c r="B1369" s="38" t="n">
        <v>23</v>
      </c>
      <c r="C1369" s="7" t="n">
        <v>10</v>
      </c>
    </row>
    <row r="1370" spans="1:9">
      <c r="A1370" t="s">
        <v>4</v>
      </c>
      <c r="B1370" s="4" t="s">
        <v>5</v>
      </c>
      <c r="C1370" s="4" t="s">
        <v>7</v>
      </c>
      <c r="D1370" s="4" t="s">
        <v>8</v>
      </c>
    </row>
    <row r="1371" spans="1:9">
      <c r="A1371" t="n">
        <v>14793</v>
      </c>
      <c r="B1371" s="6" t="n">
        <v>2</v>
      </c>
      <c r="C1371" s="7" t="n">
        <v>10</v>
      </c>
      <c r="D1371" s="7" t="s">
        <v>58</v>
      </c>
    </row>
    <row r="1372" spans="1:9">
      <c r="A1372" t="s">
        <v>4</v>
      </c>
      <c r="B1372" s="4" t="s">
        <v>5</v>
      </c>
      <c r="C1372" s="4" t="s">
        <v>7</v>
      </c>
    </row>
    <row r="1373" spans="1:9">
      <c r="A1373" t="n">
        <v>14816</v>
      </c>
      <c r="B1373" s="52" t="n">
        <v>74</v>
      </c>
      <c r="C1373" s="7" t="n">
        <v>46</v>
      </c>
    </row>
    <row r="1374" spans="1:9">
      <c r="A1374" t="s">
        <v>4</v>
      </c>
      <c r="B1374" s="4" t="s">
        <v>5</v>
      </c>
      <c r="C1374" s="4" t="s">
        <v>7</v>
      </c>
    </row>
    <row r="1375" spans="1:9">
      <c r="A1375" t="n">
        <v>14818</v>
      </c>
      <c r="B1375" s="52" t="n">
        <v>74</v>
      </c>
      <c r="C1375" s="7" t="n">
        <v>54</v>
      </c>
    </row>
    <row r="1376" spans="1:9">
      <c r="A1376" t="s">
        <v>4</v>
      </c>
      <c r="B1376" s="4" t="s">
        <v>5</v>
      </c>
    </row>
    <row r="1377" spans="1:6">
      <c r="A1377" t="n">
        <v>14820</v>
      </c>
      <c r="B1377" s="5" t="n">
        <v>1</v>
      </c>
    </row>
    <row r="1378" spans="1:6" s="3" customFormat="1" customHeight="0">
      <c r="A1378" s="3" t="s">
        <v>2</v>
      </c>
      <c r="B1378" s="3" t="s">
        <v>151</v>
      </c>
    </row>
    <row r="1379" spans="1:6">
      <c r="A1379" t="s">
        <v>4</v>
      </c>
      <c r="B1379" s="4" t="s">
        <v>5</v>
      </c>
      <c r="C1379" s="4" t="s">
        <v>7</v>
      </c>
      <c r="D1379" s="4" t="s">
        <v>11</v>
      </c>
      <c r="E1379" s="4" t="s">
        <v>7</v>
      </c>
      <c r="F1379" s="4" t="s">
        <v>7</v>
      </c>
      <c r="G1379" s="4" t="s">
        <v>7</v>
      </c>
      <c r="H1379" s="4" t="s">
        <v>11</v>
      </c>
      <c r="I1379" s="4" t="s">
        <v>13</v>
      </c>
      <c r="J1379" s="4" t="s">
        <v>13</v>
      </c>
    </row>
    <row r="1380" spans="1:6">
      <c r="A1380" t="n">
        <v>14824</v>
      </c>
      <c r="B1380" s="44" t="n">
        <v>6</v>
      </c>
      <c r="C1380" s="7" t="n">
        <v>33</v>
      </c>
      <c r="D1380" s="7" t="n">
        <v>65534</v>
      </c>
      <c r="E1380" s="7" t="n">
        <v>9</v>
      </c>
      <c r="F1380" s="7" t="n">
        <v>1</v>
      </c>
      <c r="G1380" s="7" t="n">
        <v>1</v>
      </c>
      <c r="H1380" s="7" t="n">
        <v>100</v>
      </c>
      <c r="I1380" s="11" t="n">
        <f t="normal" ca="1">A1382</f>
        <v>0</v>
      </c>
      <c r="J1380" s="11" t="n">
        <f t="normal" ca="1">A1392</f>
        <v>0</v>
      </c>
    </row>
    <row r="1381" spans="1:6">
      <c r="A1381" t="s">
        <v>4</v>
      </c>
      <c r="B1381" s="4" t="s">
        <v>5</v>
      </c>
      <c r="C1381" s="4" t="s">
        <v>11</v>
      </c>
      <c r="D1381" s="4" t="s">
        <v>15</v>
      </c>
      <c r="E1381" s="4" t="s">
        <v>15</v>
      </c>
      <c r="F1381" s="4" t="s">
        <v>15</v>
      </c>
      <c r="G1381" s="4" t="s">
        <v>15</v>
      </c>
    </row>
    <row r="1382" spans="1:6">
      <c r="A1382" t="n">
        <v>14841</v>
      </c>
      <c r="B1382" s="45" t="n">
        <v>46</v>
      </c>
      <c r="C1382" s="7" t="n">
        <v>65534</v>
      </c>
      <c r="D1382" s="7" t="n">
        <v>-13.5500001907349</v>
      </c>
      <c r="E1382" s="7" t="n">
        <v>0</v>
      </c>
      <c r="F1382" s="7" t="n">
        <v>42.0999984741211</v>
      </c>
      <c r="G1382" s="7" t="n">
        <v>30.6000003814697</v>
      </c>
    </row>
    <row r="1383" spans="1:6">
      <c r="A1383" t="s">
        <v>4</v>
      </c>
      <c r="B1383" s="4" t="s">
        <v>5</v>
      </c>
      <c r="C1383" s="4" t="s">
        <v>7</v>
      </c>
      <c r="D1383" s="4" t="s">
        <v>11</v>
      </c>
      <c r="E1383" s="4" t="s">
        <v>7</v>
      </c>
      <c r="F1383" s="4" t="s">
        <v>8</v>
      </c>
      <c r="G1383" s="4" t="s">
        <v>8</v>
      </c>
      <c r="H1383" s="4" t="s">
        <v>8</v>
      </c>
      <c r="I1383" s="4" t="s">
        <v>8</v>
      </c>
      <c r="J1383" s="4" t="s">
        <v>8</v>
      </c>
      <c r="K1383" s="4" t="s">
        <v>8</v>
      </c>
      <c r="L1383" s="4" t="s">
        <v>8</v>
      </c>
      <c r="M1383" s="4" t="s">
        <v>8</v>
      </c>
      <c r="N1383" s="4" t="s">
        <v>8</v>
      </c>
      <c r="O1383" s="4" t="s">
        <v>8</v>
      </c>
      <c r="P1383" s="4" t="s">
        <v>8</v>
      </c>
      <c r="Q1383" s="4" t="s">
        <v>8</v>
      </c>
      <c r="R1383" s="4" t="s">
        <v>8</v>
      </c>
      <c r="S1383" s="4" t="s">
        <v>8</v>
      </c>
      <c r="T1383" s="4" t="s">
        <v>8</v>
      </c>
      <c r="U1383" s="4" t="s">
        <v>8</v>
      </c>
    </row>
    <row r="1384" spans="1:6">
      <c r="A1384" t="n">
        <v>14860</v>
      </c>
      <c r="B1384" s="46" t="n">
        <v>36</v>
      </c>
      <c r="C1384" s="7" t="n">
        <v>8</v>
      </c>
      <c r="D1384" s="7" t="n">
        <v>65534</v>
      </c>
      <c r="E1384" s="7" t="n">
        <v>0</v>
      </c>
      <c r="F1384" s="7" t="s">
        <v>93</v>
      </c>
      <c r="G1384" s="7" t="s">
        <v>25</v>
      </c>
      <c r="H1384" s="7" t="s">
        <v>25</v>
      </c>
      <c r="I1384" s="7" t="s">
        <v>25</v>
      </c>
      <c r="J1384" s="7" t="s">
        <v>25</v>
      </c>
      <c r="K1384" s="7" t="s">
        <v>25</v>
      </c>
      <c r="L1384" s="7" t="s">
        <v>25</v>
      </c>
      <c r="M1384" s="7" t="s">
        <v>25</v>
      </c>
      <c r="N1384" s="7" t="s">
        <v>25</v>
      </c>
      <c r="O1384" s="7" t="s">
        <v>25</v>
      </c>
      <c r="P1384" s="7" t="s">
        <v>25</v>
      </c>
      <c r="Q1384" s="7" t="s">
        <v>25</v>
      </c>
      <c r="R1384" s="7" t="s">
        <v>25</v>
      </c>
      <c r="S1384" s="7" t="s">
        <v>25</v>
      </c>
      <c r="T1384" s="7" t="s">
        <v>25</v>
      </c>
      <c r="U1384" s="7" t="s">
        <v>25</v>
      </c>
    </row>
    <row r="1385" spans="1:6">
      <c r="A1385" t="s">
        <v>4</v>
      </c>
      <c r="B1385" s="4" t="s">
        <v>5</v>
      </c>
      <c r="C1385" s="4" t="s">
        <v>11</v>
      </c>
      <c r="D1385" s="4" t="s">
        <v>7</v>
      </c>
      <c r="E1385" s="4" t="s">
        <v>8</v>
      </c>
      <c r="F1385" s="4" t="s">
        <v>15</v>
      </c>
      <c r="G1385" s="4" t="s">
        <v>15</v>
      </c>
      <c r="H1385" s="4" t="s">
        <v>15</v>
      </c>
    </row>
    <row r="1386" spans="1:6">
      <c r="A1386" t="n">
        <v>14895</v>
      </c>
      <c r="B1386" s="47" t="n">
        <v>48</v>
      </c>
      <c r="C1386" s="7" t="n">
        <v>65534</v>
      </c>
      <c r="D1386" s="7" t="n">
        <v>0</v>
      </c>
      <c r="E1386" s="7" t="s">
        <v>93</v>
      </c>
      <c r="F1386" s="7" t="n">
        <v>0</v>
      </c>
      <c r="G1386" s="7" t="n">
        <v>1</v>
      </c>
      <c r="H1386" s="7" t="n">
        <v>1.40129846432482e-45</v>
      </c>
    </row>
    <row r="1387" spans="1:6">
      <c r="A1387" t="s">
        <v>4</v>
      </c>
      <c r="B1387" s="4" t="s">
        <v>5</v>
      </c>
      <c r="C1387" s="4" t="s">
        <v>11</v>
      </c>
      <c r="D1387" s="4" t="s">
        <v>16</v>
      </c>
    </row>
    <row r="1388" spans="1:6">
      <c r="A1388" t="n">
        <v>14926</v>
      </c>
      <c r="B1388" s="48" t="n">
        <v>43</v>
      </c>
      <c r="C1388" s="7" t="n">
        <v>65534</v>
      </c>
      <c r="D1388" s="7" t="n">
        <v>64</v>
      </c>
    </row>
    <row r="1389" spans="1:6">
      <c r="A1389" t="s">
        <v>4</v>
      </c>
      <c r="B1389" s="4" t="s">
        <v>5</v>
      </c>
      <c r="C1389" s="4" t="s">
        <v>13</v>
      </c>
    </row>
    <row r="1390" spans="1:6">
      <c r="A1390" t="n">
        <v>14933</v>
      </c>
      <c r="B1390" s="17" t="n">
        <v>3</v>
      </c>
      <c r="C1390" s="11" t="n">
        <f t="normal" ca="1">A1392</f>
        <v>0</v>
      </c>
    </row>
    <row r="1391" spans="1:6">
      <c r="A1391" t="s">
        <v>4</v>
      </c>
      <c r="B1391" s="4" t="s">
        <v>5</v>
      </c>
    </row>
    <row r="1392" spans="1:6">
      <c r="A1392" t="n">
        <v>14938</v>
      </c>
      <c r="B1392" s="5" t="n">
        <v>1</v>
      </c>
    </row>
    <row r="1393" spans="1:21" s="3" customFormat="1" customHeight="0">
      <c r="A1393" s="3" t="s">
        <v>2</v>
      </c>
      <c r="B1393" s="3" t="s">
        <v>152</v>
      </c>
    </row>
    <row r="1394" spans="1:21">
      <c r="A1394" t="s">
        <v>4</v>
      </c>
      <c r="B1394" s="4" t="s">
        <v>5</v>
      </c>
      <c r="C1394" s="4" t="s">
        <v>7</v>
      </c>
      <c r="D1394" s="4" t="s">
        <v>11</v>
      </c>
      <c r="E1394" s="4" t="s">
        <v>7</v>
      </c>
      <c r="F1394" s="4" t="s">
        <v>13</v>
      </c>
    </row>
    <row r="1395" spans="1:21">
      <c r="A1395" t="n">
        <v>14940</v>
      </c>
      <c r="B1395" s="9" t="n">
        <v>5</v>
      </c>
      <c r="C1395" s="7" t="n">
        <v>30</v>
      </c>
      <c r="D1395" s="7" t="n">
        <v>10225</v>
      </c>
      <c r="E1395" s="7" t="n">
        <v>1</v>
      </c>
      <c r="F1395" s="11" t="n">
        <f t="normal" ca="1">A1399</f>
        <v>0</v>
      </c>
    </row>
    <row r="1396" spans="1:21">
      <c r="A1396" t="s">
        <v>4</v>
      </c>
      <c r="B1396" s="4" t="s">
        <v>5</v>
      </c>
      <c r="C1396" s="4" t="s">
        <v>13</v>
      </c>
    </row>
    <row r="1397" spans="1:21">
      <c r="A1397" t="n">
        <v>14949</v>
      </c>
      <c r="B1397" s="17" t="n">
        <v>3</v>
      </c>
      <c r="C1397" s="11" t="n">
        <f t="normal" ca="1">A1475</f>
        <v>0</v>
      </c>
    </row>
    <row r="1398" spans="1:21">
      <c r="A1398" t="s">
        <v>4</v>
      </c>
      <c r="B1398" s="4" t="s">
        <v>5</v>
      </c>
      <c r="C1398" s="4" t="s">
        <v>7</v>
      </c>
      <c r="D1398" s="4" t="s">
        <v>11</v>
      </c>
      <c r="E1398" s="4" t="s">
        <v>7</v>
      </c>
      <c r="F1398" s="4" t="s">
        <v>13</v>
      </c>
    </row>
    <row r="1399" spans="1:21">
      <c r="A1399" t="n">
        <v>14954</v>
      </c>
      <c r="B1399" s="9" t="n">
        <v>5</v>
      </c>
      <c r="C1399" s="7" t="n">
        <v>30</v>
      </c>
      <c r="D1399" s="7" t="n">
        <v>9724</v>
      </c>
      <c r="E1399" s="7" t="n">
        <v>1</v>
      </c>
      <c r="F1399" s="11" t="n">
        <f t="normal" ca="1">A1403</f>
        <v>0</v>
      </c>
    </row>
    <row r="1400" spans="1:21">
      <c r="A1400" t="s">
        <v>4</v>
      </c>
      <c r="B1400" s="4" t="s">
        <v>5</v>
      </c>
      <c r="C1400" s="4" t="s">
        <v>13</v>
      </c>
    </row>
    <row r="1401" spans="1:21">
      <c r="A1401" t="n">
        <v>14963</v>
      </c>
      <c r="B1401" s="17" t="n">
        <v>3</v>
      </c>
      <c r="C1401" s="11" t="n">
        <f t="normal" ca="1">A1475</f>
        <v>0</v>
      </c>
    </row>
    <row r="1402" spans="1:21">
      <c r="A1402" t="s">
        <v>4</v>
      </c>
      <c r="B1402" s="4" t="s">
        <v>5</v>
      </c>
      <c r="C1402" s="4" t="s">
        <v>7</v>
      </c>
      <c r="D1402" s="4" t="s">
        <v>11</v>
      </c>
      <c r="E1402" s="4" t="s">
        <v>7</v>
      </c>
      <c r="F1402" s="4" t="s">
        <v>13</v>
      </c>
    </row>
    <row r="1403" spans="1:21">
      <c r="A1403" t="n">
        <v>14968</v>
      </c>
      <c r="B1403" s="9" t="n">
        <v>5</v>
      </c>
      <c r="C1403" s="7" t="n">
        <v>30</v>
      </c>
      <c r="D1403" s="7" t="n">
        <v>9720</v>
      </c>
      <c r="E1403" s="7" t="n">
        <v>1</v>
      </c>
      <c r="F1403" s="11" t="n">
        <f t="normal" ca="1">A1407</f>
        <v>0</v>
      </c>
    </row>
    <row r="1404" spans="1:21">
      <c r="A1404" t="s">
        <v>4</v>
      </c>
      <c r="B1404" s="4" t="s">
        <v>5</v>
      </c>
      <c r="C1404" s="4" t="s">
        <v>13</v>
      </c>
    </row>
    <row r="1405" spans="1:21">
      <c r="A1405" t="n">
        <v>14977</v>
      </c>
      <c r="B1405" s="17" t="n">
        <v>3</v>
      </c>
      <c r="C1405" s="11" t="n">
        <f t="normal" ca="1">A1475</f>
        <v>0</v>
      </c>
    </row>
    <row r="1406" spans="1:21">
      <c r="A1406" t="s">
        <v>4</v>
      </c>
      <c r="B1406" s="4" t="s">
        <v>5</v>
      </c>
      <c r="C1406" s="4" t="s">
        <v>7</v>
      </c>
      <c r="D1406" s="4" t="s">
        <v>11</v>
      </c>
      <c r="E1406" s="4" t="s">
        <v>7</v>
      </c>
      <c r="F1406" s="4" t="s">
        <v>13</v>
      </c>
    </row>
    <row r="1407" spans="1:21">
      <c r="A1407" t="n">
        <v>14982</v>
      </c>
      <c r="B1407" s="9" t="n">
        <v>5</v>
      </c>
      <c r="C1407" s="7" t="n">
        <v>30</v>
      </c>
      <c r="D1407" s="7" t="n">
        <v>9718</v>
      </c>
      <c r="E1407" s="7" t="n">
        <v>1</v>
      </c>
      <c r="F1407" s="11" t="n">
        <f t="normal" ca="1">A1439</f>
        <v>0</v>
      </c>
    </row>
    <row r="1408" spans="1:21">
      <c r="A1408" t="s">
        <v>4</v>
      </c>
      <c r="B1408" s="4" t="s">
        <v>5</v>
      </c>
      <c r="C1408" s="4" t="s">
        <v>11</v>
      </c>
      <c r="D1408" s="4" t="s">
        <v>7</v>
      </c>
      <c r="E1408" s="4" t="s">
        <v>7</v>
      </c>
      <c r="F1408" s="4" t="s">
        <v>8</v>
      </c>
    </row>
    <row r="1409" spans="1:6">
      <c r="A1409" t="n">
        <v>14991</v>
      </c>
      <c r="B1409" s="25" t="n">
        <v>20</v>
      </c>
      <c r="C1409" s="7" t="n">
        <v>65534</v>
      </c>
      <c r="D1409" s="7" t="n">
        <v>3</v>
      </c>
      <c r="E1409" s="7" t="n">
        <v>10</v>
      </c>
      <c r="F1409" s="7" t="s">
        <v>102</v>
      </c>
    </row>
    <row r="1410" spans="1:6">
      <c r="A1410" t="s">
        <v>4</v>
      </c>
      <c r="B1410" s="4" t="s">
        <v>5</v>
      </c>
      <c r="C1410" s="4" t="s">
        <v>11</v>
      </c>
    </row>
    <row r="1411" spans="1:6">
      <c r="A1411" t="n">
        <v>15012</v>
      </c>
      <c r="B1411" s="34" t="n">
        <v>16</v>
      </c>
      <c r="C1411" s="7" t="n">
        <v>0</v>
      </c>
    </row>
    <row r="1412" spans="1:6">
      <c r="A1412" t="s">
        <v>4</v>
      </c>
      <c r="B1412" s="4" t="s">
        <v>5</v>
      </c>
      <c r="C1412" s="4" t="s">
        <v>7</v>
      </c>
      <c r="D1412" s="4" t="s">
        <v>11</v>
      </c>
    </row>
    <row r="1413" spans="1:6">
      <c r="A1413" t="n">
        <v>15015</v>
      </c>
      <c r="B1413" s="26" t="n">
        <v>22</v>
      </c>
      <c r="C1413" s="7" t="n">
        <v>10</v>
      </c>
      <c r="D1413" s="7" t="n">
        <v>0</v>
      </c>
    </row>
    <row r="1414" spans="1:6">
      <c r="A1414" t="s">
        <v>4</v>
      </c>
      <c r="B1414" s="4" t="s">
        <v>5</v>
      </c>
      <c r="C1414" s="4" t="s">
        <v>7</v>
      </c>
      <c r="D1414" s="4" t="s">
        <v>11</v>
      </c>
      <c r="E1414" s="4" t="s">
        <v>7</v>
      </c>
      <c r="F1414" s="4" t="s">
        <v>7</v>
      </c>
      <c r="G1414" s="4" t="s">
        <v>13</v>
      </c>
    </row>
    <row r="1415" spans="1:6">
      <c r="A1415" t="n">
        <v>15019</v>
      </c>
      <c r="B1415" s="9" t="n">
        <v>5</v>
      </c>
      <c r="C1415" s="7" t="n">
        <v>30</v>
      </c>
      <c r="D1415" s="7" t="n">
        <v>3</v>
      </c>
      <c r="E1415" s="7" t="n">
        <v>8</v>
      </c>
      <c r="F1415" s="7" t="n">
        <v>1</v>
      </c>
      <c r="G1415" s="11" t="n">
        <f t="normal" ca="1">A1429</f>
        <v>0</v>
      </c>
    </row>
    <row r="1416" spans="1:6">
      <c r="A1416" t="s">
        <v>4</v>
      </c>
      <c r="B1416" s="4" t="s">
        <v>5</v>
      </c>
      <c r="C1416" s="4" t="s">
        <v>7</v>
      </c>
      <c r="D1416" s="4" t="s">
        <v>11</v>
      </c>
      <c r="E1416" s="4" t="s">
        <v>8</v>
      </c>
    </row>
    <row r="1417" spans="1:6">
      <c r="A1417" t="n">
        <v>15029</v>
      </c>
      <c r="B1417" s="33" t="n">
        <v>51</v>
      </c>
      <c r="C1417" s="7" t="n">
        <v>4</v>
      </c>
      <c r="D1417" s="7" t="n">
        <v>5605</v>
      </c>
      <c r="E1417" s="7" t="s">
        <v>55</v>
      </c>
    </row>
    <row r="1418" spans="1:6">
      <c r="A1418" t="s">
        <v>4</v>
      </c>
      <c r="B1418" s="4" t="s">
        <v>5</v>
      </c>
      <c r="C1418" s="4" t="s">
        <v>11</v>
      </c>
    </row>
    <row r="1419" spans="1:6">
      <c r="A1419" t="n">
        <v>15042</v>
      </c>
      <c r="B1419" s="34" t="n">
        <v>16</v>
      </c>
      <c r="C1419" s="7" t="n">
        <v>0</v>
      </c>
    </row>
    <row r="1420" spans="1:6">
      <c r="A1420" t="s">
        <v>4</v>
      </c>
      <c r="B1420" s="4" t="s">
        <v>5</v>
      </c>
      <c r="C1420" s="4" t="s">
        <v>11</v>
      </c>
      <c r="D1420" s="4" t="s">
        <v>53</v>
      </c>
      <c r="E1420" s="4" t="s">
        <v>7</v>
      </c>
      <c r="F1420" s="4" t="s">
        <v>7</v>
      </c>
      <c r="G1420" s="4" t="s">
        <v>53</v>
      </c>
      <c r="H1420" s="4" t="s">
        <v>7</v>
      </c>
      <c r="I1420" s="4" t="s">
        <v>7</v>
      </c>
      <c r="J1420" s="4" t="s">
        <v>53</v>
      </c>
      <c r="K1420" s="4" t="s">
        <v>7</v>
      </c>
      <c r="L1420" s="4" t="s">
        <v>7</v>
      </c>
    </row>
    <row r="1421" spans="1:6">
      <c r="A1421" t="n">
        <v>15045</v>
      </c>
      <c r="B1421" s="35" t="n">
        <v>26</v>
      </c>
      <c r="C1421" s="7" t="n">
        <v>5605</v>
      </c>
      <c r="D1421" s="7" t="s">
        <v>153</v>
      </c>
      <c r="E1421" s="7" t="n">
        <v>2</v>
      </c>
      <c r="F1421" s="7" t="n">
        <v>3</v>
      </c>
      <c r="G1421" s="7" t="s">
        <v>154</v>
      </c>
      <c r="H1421" s="7" t="n">
        <v>2</v>
      </c>
      <c r="I1421" s="7" t="n">
        <v>3</v>
      </c>
      <c r="J1421" s="7" t="s">
        <v>155</v>
      </c>
      <c r="K1421" s="7" t="n">
        <v>2</v>
      </c>
      <c r="L1421" s="7" t="n">
        <v>0</v>
      </c>
    </row>
    <row r="1422" spans="1:6">
      <c r="A1422" t="s">
        <v>4</v>
      </c>
      <c r="B1422" s="4" t="s">
        <v>5</v>
      </c>
    </row>
    <row r="1423" spans="1:6">
      <c r="A1423" t="n">
        <v>15229</v>
      </c>
      <c r="B1423" s="29" t="n">
        <v>28</v>
      </c>
    </row>
    <row r="1424" spans="1:6">
      <c r="A1424" t="s">
        <v>4</v>
      </c>
      <c r="B1424" s="4" t="s">
        <v>5</v>
      </c>
      <c r="C1424" s="4" t="s">
        <v>11</v>
      </c>
    </row>
    <row r="1425" spans="1:12">
      <c r="A1425" t="n">
        <v>15230</v>
      </c>
      <c r="B1425" s="13" t="n">
        <v>12</v>
      </c>
      <c r="C1425" s="7" t="n">
        <v>3</v>
      </c>
    </row>
    <row r="1426" spans="1:12">
      <c r="A1426" t="s">
        <v>4</v>
      </c>
      <c r="B1426" s="4" t="s">
        <v>5</v>
      </c>
      <c r="C1426" s="4" t="s">
        <v>13</v>
      </c>
    </row>
    <row r="1427" spans="1:12">
      <c r="A1427" t="n">
        <v>15233</v>
      </c>
      <c r="B1427" s="17" t="n">
        <v>3</v>
      </c>
      <c r="C1427" s="11" t="n">
        <f t="normal" ca="1">A1437</f>
        <v>0</v>
      </c>
    </row>
    <row r="1428" spans="1:12">
      <c r="A1428" t="s">
        <v>4</v>
      </c>
      <c r="B1428" s="4" t="s">
        <v>5</v>
      </c>
      <c r="C1428" s="4" t="s">
        <v>7</v>
      </c>
      <c r="D1428" s="4" t="s">
        <v>11</v>
      </c>
      <c r="E1428" s="4" t="s">
        <v>8</v>
      </c>
    </row>
    <row r="1429" spans="1:12">
      <c r="A1429" t="n">
        <v>15238</v>
      </c>
      <c r="B1429" s="33" t="n">
        <v>51</v>
      </c>
      <c r="C1429" s="7" t="n">
        <v>4</v>
      </c>
      <c r="D1429" s="7" t="n">
        <v>5605</v>
      </c>
      <c r="E1429" s="7" t="s">
        <v>55</v>
      </c>
    </row>
    <row r="1430" spans="1:12">
      <c r="A1430" t="s">
        <v>4</v>
      </c>
      <c r="B1430" s="4" t="s">
        <v>5</v>
      </c>
      <c r="C1430" s="4" t="s">
        <v>11</v>
      </c>
    </row>
    <row r="1431" spans="1:12">
      <c r="A1431" t="n">
        <v>15251</v>
      </c>
      <c r="B1431" s="34" t="n">
        <v>16</v>
      </c>
      <c r="C1431" s="7" t="n">
        <v>0</v>
      </c>
    </row>
    <row r="1432" spans="1:12">
      <c r="A1432" t="s">
        <v>4</v>
      </c>
      <c r="B1432" s="4" t="s">
        <v>5</v>
      </c>
      <c r="C1432" s="4" t="s">
        <v>11</v>
      </c>
      <c r="D1432" s="4" t="s">
        <v>53</v>
      </c>
      <c r="E1432" s="4" t="s">
        <v>7</v>
      </c>
      <c r="F1432" s="4" t="s">
        <v>7</v>
      </c>
      <c r="G1432" s="4" t="s">
        <v>53</v>
      </c>
      <c r="H1432" s="4" t="s">
        <v>7</v>
      </c>
      <c r="I1432" s="4" t="s">
        <v>7</v>
      </c>
    </row>
    <row r="1433" spans="1:12">
      <c r="A1433" t="n">
        <v>15254</v>
      </c>
      <c r="B1433" s="35" t="n">
        <v>26</v>
      </c>
      <c r="C1433" s="7" t="n">
        <v>5605</v>
      </c>
      <c r="D1433" s="7" t="s">
        <v>156</v>
      </c>
      <c r="E1433" s="7" t="n">
        <v>2</v>
      </c>
      <c r="F1433" s="7" t="n">
        <v>3</v>
      </c>
      <c r="G1433" s="7" t="s">
        <v>157</v>
      </c>
      <c r="H1433" s="7" t="n">
        <v>2</v>
      </c>
      <c r="I1433" s="7" t="n">
        <v>0</v>
      </c>
    </row>
    <row r="1434" spans="1:12">
      <c r="A1434" t="s">
        <v>4</v>
      </c>
      <c r="B1434" s="4" t="s">
        <v>5</v>
      </c>
    </row>
    <row r="1435" spans="1:12">
      <c r="A1435" t="n">
        <v>15402</v>
      </c>
      <c r="B1435" s="29" t="n">
        <v>28</v>
      </c>
    </row>
    <row r="1436" spans="1:12">
      <c r="A1436" t="s">
        <v>4</v>
      </c>
      <c r="B1436" s="4" t="s">
        <v>5</v>
      </c>
      <c r="C1436" s="4" t="s">
        <v>13</v>
      </c>
    </row>
    <row r="1437" spans="1:12">
      <c r="A1437" t="n">
        <v>15403</v>
      </c>
      <c r="B1437" s="17" t="n">
        <v>3</v>
      </c>
      <c r="C1437" s="11" t="n">
        <f t="normal" ca="1">A1475</f>
        <v>0</v>
      </c>
    </row>
    <row r="1438" spans="1:12">
      <c r="A1438" t="s">
        <v>4</v>
      </c>
      <c r="B1438" s="4" t="s">
        <v>5</v>
      </c>
      <c r="C1438" s="4" t="s">
        <v>7</v>
      </c>
      <c r="D1438" s="4" t="s">
        <v>11</v>
      </c>
      <c r="E1438" s="4" t="s">
        <v>7</v>
      </c>
      <c r="F1438" s="4" t="s">
        <v>13</v>
      </c>
    </row>
    <row r="1439" spans="1:12">
      <c r="A1439" t="n">
        <v>15408</v>
      </c>
      <c r="B1439" s="9" t="n">
        <v>5</v>
      </c>
      <c r="C1439" s="7" t="n">
        <v>30</v>
      </c>
      <c r="D1439" s="7" t="n">
        <v>9717</v>
      </c>
      <c r="E1439" s="7" t="n">
        <v>1</v>
      </c>
      <c r="F1439" s="11" t="n">
        <f t="normal" ca="1">A1475</f>
        <v>0</v>
      </c>
    </row>
    <row r="1440" spans="1:12">
      <c r="A1440" t="s">
        <v>4</v>
      </c>
      <c r="B1440" s="4" t="s">
        <v>5</v>
      </c>
      <c r="C1440" s="4" t="s">
        <v>11</v>
      </c>
      <c r="D1440" s="4" t="s">
        <v>7</v>
      </c>
      <c r="E1440" s="4" t="s">
        <v>7</v>
      </c>
      <c r="F1440" s="4" t="s">
        <v>8</v>
      </c>
    </row>
    <row r="1441" spans="1:9">
      <c r="A1441" t="n">
        <v>15417</v>
      </c>
      <c r="B1441" s="25" t="n">
        <v>20</v>
      </c>
      <c r="C1441" s="7" t="n">
        <v>65534</v>
      </c>
      <c r="D1441" s="7" t="n">
        <v>3</v>
      </c>
      <c r="E1441" s="7" t="n">
        <v>10</v>
      </c>
      <c r="F1441" s="7" t="s">
        <v>102</v>
      </c>
    </row>
    <row r="1442" spans="1:9">
      <c r="A1442" t="s">
        <v>4</v>
      </c>
      <c r="B1442" s="4" t="s">
        <v>5</v>
      </c>
      <c r="C1442" s="4" t="s">
        <v>11</v>
      </c>
    </row>
    <row r="1443" spans="1:9">
      <c r="A1443" t="n">
        <v>15438</v>
      </c>
      <c r="B1443" s="34" t="n">
        <v>16</v>
      </c>
      <c r="C1443" s="7" t="n">
        <v>0</v>
      </c>
    </row>
    <row r="1444" spans="1:9">
      <c r="A1444" t="s">
        <v>4</v>
      </c>
      <c r="B1444" s="4" t="s">
        <v>5</v>
      </c>
      <c r="C1444" s="4" t="s">
        <v>7</v>
      </c>
      <c r="D1444" s="4" t="s">
        <v>11</v>
      </c>
    </row>
    <row r="1445" spans="1:9">
      <c r="A1445" t="n">
        <v>15441</v>
      </c>
      <c r="B1445" s="26" t="n">
        <v>22</v>
      </c>
      <c r="C1445" s="7" t="n">
        <v>10</v>
      </c>
      <c r="D1445" s="7" t="n">
        <v>0</v>
      </c>
    </row>
    <row r="1446" spans="1:9">
      <c r="A1446" t="s">
        <v>4</v>
      </c>
      <c r="B1446" s="4" t="s">
        <v>5</v>
      </c>
      <c r="C1446" s="4" t="s">
        <v>7</v>
      </c>
      <c r="D1446" s="4" t="s">
        <v>11</v>
      </c>
      <c r="E1446" s="4" t="s">
        <v>8</v>
      </c>
    </row>
    <row r="1447" spans="1:9">
      <c r="A1447" t="n">
        <v>15445</v>
      </c>
      <c r="B1447" s="33" t="n">
        <v>51</v>
      </c>
      <c r="C1447" s="7" t="n">
        <v>4</v>
      </c>
      <c r="D1447" s="7" t="n">
        <v>5605</v>
      </c>
      <c r="E1447" s="7" t="s">
        <v>55</v>
      </c>
    </row>
    <row r="1448" spans="1:9">
      <c r="A1448" t="s">
        <v>4</v>
      </c>
      <c r="B1448" s="4" t="s">
        <v>5</v>
      </c>
      <c r="C1448" s="4" t="s">
        <v>11</v>
      </c>
    </row>
    <row r="1449" spans="1:9">
      <c r="A1449" t="n">
        <v>15458</v>
      </c>
      <c r="B1449" s="34" t="n">
        <v>16</v>
      </c>
      <c r="C1449" s="7" t="n">
        <v>0</v>
      </c>
    </row>
    <row r="1450" spans="1:9">
      <c r="A1450" t="s">
        <v>4</v>
      </c>
      <c r="B1450" s="4" t="s">
        <v>5</v>
      </c>
      <c r="C1450" s="4" t="s">
        <v>11</v>
      </c>
      <c r="D1450" s="4" t="s">
        <v>53</v>
      </c>
      <c r="E1450" s="4" t="s">
        <v>7</v>
      </c>
      <c r="F1450" s="4" t="s">
        <v>7</v>
      </c>
      <c r="G1450" s="4" t="s">
        <v>53</v>
      </c>
      <c r="H1450" s="4" t="s">
        <v>7</v>
      </c>
      <c r="I1450" s="4" t="s">
        <v>7</v>
      </c>
    </row>
    <row r="1451" spans="1:9">
      <c r="A1451" t="n">
        <v>15461</v>
      </c>
      <c r="B1451" s="35" t="n">
        <v>26</v>
      </c>
      <c r="C1451" s="7" t="n">
        <v>5605</v>
      </c>
      <c r="D1451" s="7" t="s">
        <v>158</v>
      </c>
      <c r="E1451" s="7" t="n">
        <v>2</v>
      </c>
      <c r="F1451" s="7" t="n">
        <v>3</v>
      </c>
      <c r="G1451" s="7" t="s">
        <v>159</v>
      </c>
      <c r="H1451" s="7" t="n">
        <v>2</v>
      </c>
      <c r="I1451" s="7" t="n">
        <v>0</v>
      </c>
    </row>
    <row r="1452" spans="1:9">
      <c r="A1452" t="s">
        <v>4</v>
      </c>
      <c r="B1452" s="4" t="s">
        <v>5</v>
      </c>
    </row>
    <row r="1453" spans="1:9">
      <c r="A1453" t="n">
        <v>15641</v>
      </c>
      <c r="B1453" s="29" t="n">
        <v>28</v>
      </c>
    </row>
    <row r="1454" spans="1:9">
      <c r="A1454" t="s">
        <v>4</v>
      </c>
      <c r="B1454" s="4" t="s">
        <v>5</v>
      </c>
      <c r="C1454" s="4" t="s">
        <v>7</v>
      </c>
      <c r="D1454" s="4" t="s">
        <v>11</v>
      </c>
      <c r="E1454" s="4" t="s">
        <v>7</v>
      </c>
      <c r="F1454" s="4" t="s">
        <v>7</v>
      </c>
      <c r="G1454" s="4" t="s">
        <v>13</v>
      </c>
    </row>
    <row r="1455" spans="1:9">
      <c r="A1455" t="n">
        <v>15642</v>
      </c>
      <c r="B1455" s="9" t="n">
        <v>5</v>
      </c>
      <c r="C1455" s="7" t="n">
        <v>30</v>
      </c>
      <c r="D1455" s="7" t="n">
        <v>9296</v>
      </c>
      <c r="E1455" s="7" t="n">
        <v>8</v>
      </c>
      <c r="F1455" s="7" t="n">
        <v>1</v>
      </c>
      <c r="G1455" s="11" t="n">
        <f t="normal" ca="1">A1475</f>
        <v>0</v>
      </c>
    </row>
    <row r="1456" spans="1:9">
      <c r="A1456" t="s">
        <v>4</v>
      </c>
      <c r="B1456" s="4" t="s">
        <v>5</v>
      </c>
      <c r="C1456" s="4" t="s">
        <v>7</v>
      </c>
      <c r="D1456" s="4" t="s">
        <v>11</v>
      </c>
      <c r="E1456" s="4" t="s">
        <v>8</v>
      </c>
    </row>
    <row r="1457" spans="1:9">
      <c r="A1457" t="n">
        <v>15652</v>
      </c>
      <c r="B1457" s="33" t="n">
        <v>51</v>
      </c>
      <c r="C1457" s="7" t="n">
        <v>4</v>
      </c>
      <c r="D1457" s="7" t="n">
        <v>0</v>
      </c>
      <c r="E1457" s="7" t="s">
        <v>160</v>
      </c>
    </row>
    <row r="1458" spans="1:9">
      <c r="A1458" t="s">
        <v>4</v>
      </c>
      <c r="B1458" s="4" t="s">
        <v>5</v>
      </c>
      <c r="C1458" s="4" t="s">
        <v>11</v>
      </c>
    </row>
    <row r="1459" spans="1:9">
      <c r="A1459" t="n">
        <v>15665</v>
      </c>
      <c r="B1459" s="34" t="n">
        <v>16</v>
      </c>
      <c r="C1459" s="7" t="n">
        <v>0</v>
      </c>
    </row>
    <row r="1460" spans="1:9">
      <c r="A1460" t="s">
        <v>4</v>
      </c>
      <c r="B1460" s="4" t="s">
        <v>5</v>
      </c>
      <c r="C1460" s="4" t="s">
        <v>11</v>
      </c>
      <c r="D1460" s="4" t="s">
        <v>53</v>
      </c>
      <c r="E1460" s="4" t="s">
        <v>7</v>
      </c>
      <c r="F1460" s="4" t="s">
        <v>7</v>
      </c>
    </row>
    <row r="1461" spans="1:9">
      <c r="A1461" t="n">
        <v>15668</v>
      </c>
      <c r="B1461" s="35" t="n">
        <v>26</v>
      </c>
      <c r="C1461" s="7" t="n">
        <v>0</v>
      </c>
      <c r="D1461" s="7" t="s">
        <v>161</v>
      </c>
      <c r="E1461" s="7" t="n">
        <v>2</v>
      </c>
      <c r="F1461" s="7" t="n">
        <v>0</v>
      </c>
    </row>
    <row r="1462" spans="1:9">
      <c r="A1462" t="s">
        <v>4</v>
      </c>
      <c r="B1462" s="4" t="s">
        <v>5</v>
      </c>
    </row>
    <row r="1463" spans="1:9">
      <c r="A1463" t="n">
        <v>15733</v>
      </c>
      <c r="B1463" s="29" t="n">
        <v>28</v>
      </c>
    </row>
    <row r="1464" spans="1:9">
      <c r="A1464" t="s">
        <v>4</v>
      </c>
      <c r="B1464" s="4" t="s">
        <v>5</v>
      </c>
      <c r="C1464" s="4" t="s">
        <v>7</v>
      </c>
      <c r="D1464" s="4" t="s">
        <v>11</v>
      </c>
      <c r="E1464" s="4" t="s">
        <v>8</v>
      </c>
    </row>
    <row r="1465" spans="1:9">
      <c r="A1465" t="n">
        <v>15734</v>
      </c>
      <c r="B1465" s="33" t="n">
        <v>51</v>
      </c>
      <c r="C1465" s="7" t="n">
        <v>4</v>
      </c>
      <c r="D1465" s="7" t="n">
        <v>1</v>
      </c>
      <c r="E1465" s="7" t="s">
        <v>162</v>
      </c>
    </row>
    <row r="1466" spans="1:9">
      <c r="A1466" t="s">
        <v>4</v>
      </c>
      <c r="B1466" s="4" t="s">
        <v>5</v>
      </c>
      <c r="C1466" s="4" t="s">
        <v>11</v>
      </c>
    </row>
    <row r="1467" spans="1:9">
      <c r="A1467" t="n">
        <v>15748</v>
      </c>
      <c r="B1467" s="34" t="n">
        <v>16</v>
      </c>
      <c r="C1467" s="7" t="n">
        <v>0</v>
      </c>
    </row>
    <row r="1468" spans="1:9">
      <c r="A1468" t="s">
        <v>4</v>
      </c>
      <c r="B1468" s="4" t="s">
        <v>5</v>
      </c>
      <c r="C1468" s="4" t="s">
        <v>11</v>
      </c>
      <c r="D1468" s="4" t="s">
        <v>53</v>
      </c>
      <c r="E1468" s="4" t="s">
        <v>7</v>
      </c>
      <c r="F1468" s="4" t="s">
        <v>7</v>
      </c>
    </row>
    <row r="1469" spans="1:9">
      <c r="A1469" t="n">
        <v>15751</v>
      </c>
      <c r="B1469" s="35" t="n">
        <v>26</v>
      </c>
      <c r="C1469" s="7" t="n">
        <v>1</v>
      </c>
      <c r="D1469" s="7" t="s">
        <v>163</v>
      </c>
      <c r="E1469" s="7" t="n">
        <v>2</v>
      </c>
      <c r="F1469" s="7" t="n">
        <v>0</v>
      </c>
    </row>
    <row r="1470" spans="1:9">
      <c r="A1470" t="s">
        <v>4</v>
      </c>
      <c r="B1470" s="4" t="s">
        <v>5</v>
      </c>
    </row>
    <row r="1471" spans="1:9">
      <c r="A1471" t="n">
        <v>15775</v>
      </c>
      <c r="B1471" s="29" t="n">
        <v>28</v>
      </c>
    </row>
    <row r="1472" spans="1:9">
      <c r="A1472" t="s">
        <v>4</v>
      </c>
      <c r="B1472" s="4" t="s">
        <v>5</v>
      </c>
      <c r="C1472" s="4" t="s">
        <v>11</v>
      </c>
    </row>
    <row r="1473" spans="1:6">
      <c r="A1473" t="n">
        <v>15776</v>
      </c>
      <c r="B1473" s="13" t="n">
        <v>12</v>
      </c>
      <c r="C1473" s="7" t="n">
        <v>9296</v>
      </c>
    </row>
    <row r="1474" spans="1:6">
      <c r="A1474" t="s">
        <v>4</v>
      </c>
      <c r="B1474" s="4" t="s">
        <v>5</v>
      </c>
      <c r="C1474" s="4" t="s">
        <v>7</v>
      </c>
    </row>
    <row r="1475" spans="1:6">
      <c r="A1475" t="n">
        <v>15779</v>
      </c>
      <c r="B1475" s="38" t="n">
        <v>23</v>
      </c>
      <c r="C1475" s="7" t="n">
        <v>10</v>
      </c>
    </row>
    <row r="1476" spans="1:6">
      <c r="A1476" t="s">
        <v>4</v>
      </c>
      <c r="B1476" s="4" t="s">
        <v>5</v>
      </c>
      <c r="C1476" s="4" t="s">
        <v>7</v>
      </c>
      <c r="D1476" s="4" t="s">
        <v>8</v>
      </c>
    </row>
    <row r="1477" spans="1:6">
      <c r="A1477" t="n">
        <v>15781</v>
      </c>
      <c r="B1477" s="6" t="n">
        <v>2</v>
      </c>
      <c r="C1477" s="7" t="n">
        <v>10</v>
      </c>
      <c r="D1477" s="7" t="s">
        <v>58</v>
      </c>
    </row>
    <row r="1478" spans="1:6">
      <c r="A1478" t="s">
        <v>4</v>
      </c>
      <c r="B1478" s="4" t="s">
        <v>5</v>
      </c>
      <c r="C1478" s="4" t="s">
        <v>7</v>
      </c>
    </row>
    <row r="1479" spans="1:6">
      <c r="A1479" t="n">
        <v>15804</v>
      </c>
      <c r="B1479" s="52" t="n">
        <v>74</v>
      </c>
      <c r="C1479" s="7" t="n">
        <v>46</v>
      </c>
    </row>
    <row r="1480" spans="1:6">
      <c r="A1480" t="s">
        <v>4</v>
      </c>
      <c r="B1480" s="4" t="s">
        <v>5</v>
      </c>
      <c r="C1480" s="4" t="s">
        <v>7</v>
      </c>
    </row>
    <row r="1481" spans="1:6">
      <c r="A1481" t="n">
        <v>15806</v>
      </c>
      <c r="B1481" s="52" t="n">
        <v>74</v>
      </c>
      <c r="C1481" s="7" t="n">
        <v>54</v>
      </c>
    </row>
    <row r="1482" spans="1:6">
      <c r="A1482" t="s">
        <v>4</v>
      </c>
      <c r="B1482" s="4" t="s">
        <v>5</v>
      </c>
    </row>
    <row r="1483" spans="1:6">
      <c r="A1483" t="n">
        <v>15808</v>
      </c>
      <c r="B1483" s="5" t="n">
        <v>1</v>
      </c>
    </row>
    <row r="1484" spans="1:6" s="3" customFormat="1" customHeight="0">
      <c r="A1484" s="3" t="s">
        <v>2</v>
      </c>
      <c r="B1484" s="3" t="s">
        <v>164</v>
      </c>
    </row>
    <row r="1485" spans="1:6">
      <c r="A1485" t="s">
        <v>4</v>
      </c>
      <c r="B1485" s="4" t="s">
        <v>5</v>
      </c>
      <c r="C1485" s="4" t="s">
        <v>7</v>
      </c>
      <c r="D1485" s="4" t="s">
        <v>11</v>
      </c>
      <c r="E1485" s="4" t="s">
        <v>7</v>
      </c>
      <c r="F1485" s="4" t="s">
        <v>7</v>
      </c>
      <c r="G1485" s="4" t="s">
        <v>7</v>
      </c>
      <c r="H1485" s="4" t="s">
        <v>11</v>
      </c>
      <c r="I1485" s="4" t="s">
        <v>13</v>
      </c>
      <c r="J1485" s="4" t="s">
        <v>13</v>
      </c>
    </row>
    <row r="1486" spans="1:6">
      <c r="A1486" t="n">
        <v>15812</v>
      </c>
      <c r="B1486" s="44" t="n">
        <v>6</v>
      </c>
      <c r="C1486" s="7" t="n">
        <v>33</v>
      </c>
      <c r="D1486" s="7" t="n">
        <v>65534</v>
      </c>
      <c r="E1486" s="7" t="n">
        <v>9</v>
      </c>
      <c r="F1486" s="7" t="n">
        <v>1</v>
      </c>
      <c r="G1486" s="7" t="n">
        <v>1</v>
      </c>
      <c r="H1486" s="7" t="n">
        <v>100</v>
      </c>
      <c r="I1486" s="11" t="n">
        <f t="normal" ca="1">A1488</f>
        <v>0</v>
      </c>
      <c r="J1486" s="11" t="n">
        <f t="normal" ca="1">A1498</f>
        <v>0</v>
      </c>
    </row>
    <row r="1487" spans="1:6">
      <c r="A1487" t="s">
        <v>4</v>
      </c>
      <c r="B1487" s="4" t="s">
        <v>5</v>
      </c>
      <c r="C1487" s="4" t="s">
        <v>11</v>
      </c>
      <c r="D1487" s="4" t="s">
        <v>15</v>
      </c>
      <c r="E1487" s="4" t="s">
        <v>15</v>
      </c>
      <c r="F1487" s="4" t="s">
        <v>15</v>
      </c>
      <c r="G1487" s="4" t="s">
        <v>15</v>
      </c>
    </row>
    <row r="1488" spans="1:6">
      <c r="A1488" t="n">
        <v>15829</v>
      </c>
      <c r="B1488" s="45" t="n">
        <v>46</v>
      </c>
      <c r="C1488" s="7" t="n">
        <v>65534</v>
      </c>
      <c r="D1488" s="7" t="n">
        <v>12.1599998474121</v>
      </c>
      <c r="E1488" s="7" t="n">
        <v>0</v>
      </c>
      <c r="F1488" s="7" t="n">
        <v>26.6200008392334</v>
      </c>
      <c r="G1488" s="7" t="n">
        <v>270</v>
      </c>
    </row>
    <row r="1489" spans="1:10">
      <c r="A1489" t="s">
        <v>4</v>
      </c>
      <c r="B1489" s="4" t="s">
        <v>5</v>
      </c>
      <c r="C1489" s="4" t="s">
        <v>7</v>
      </c>
      <c r="D1489" s="4" t="s">
        <v>11</v>
      </c>
      <c r="E1489" s="4" t="s">
        <v>7</v>
      </c>
      <c r="F1489" s="4" t="s">
        <v>8</v>
      </c>
      <c r="G1489" s="4" t="s">
        <v>8</v>
      </c>
      <c r="H1489" s="4" t="s">
        <v>8</v>
      </c>
      <c r="I1489" s="4" t="s">
        <v>8</v>
      </c>
      <c r="J1489" s="4" t="s">
        <v>8</v>
      </c>
      <c r="K1489" s="4" t="s">
        <v>8</v>
      </c>
      <c r="L1489" s="4" t="s">
        <v>8</v>
      </c>
      <c r="M1489" s="4" t="s">
        <v>8</v>
      </c>
      <c r="N1489" s="4" t="s">
        <v>8</v>
      </c>
      <c r="O1489" s="4" t="s">
        <v>8</v>
      </c>
      <c r="P1489" s="4" t="s">
        <v>8</v>
      </c>
      <c r="Q1489" s="4" t="s">
        <v>8</v>
      </c>
      <c r="R1489" s="4" t="s">
        <v>8</v>
      </c>
      <c r="S1489" s="4" t="s">
        <v>8</v>
      </c>
      <c r="T1489" s="4" t="s">
        <v>8</v>
      </c>
      <c r="U1489" s="4" t="s">
        <v>8</v>
      </c>
    </row>
    <row r="1490" spans="1:10">
      <c r="A1490" t="n">
        <v>15848</v>
      </c>
      <c r="B1490" s="46" t="n">
        <v>36</v>
      </c>
      <c r="C1490" s="7" t="n">
        <v>8</v>
      </c>
      <c r="D1490" s="7" t="n">
        <v>65534</v>
      </c>
      <c r="E1490" s="7" t="n">
        <v>0</v>
      </c>
      <c r="F1490" s="7" t="s">
        <v>117</v>
      </c>
      <c r="G1490" s="7" t="s">
        <v>25</v>
      </c>
      <c r="H1490" s="7" t="s">
        <v>25</v>
      </c>
      <c r="I1490" s="7" t="s">
        <v>25</v>
      </c>
      <c r="J1490" s="7" t="s">
        <v>25</v>
      </c>
      <c r="K1490" s="7" t="s">
        <v>25</v>
      </c>
      <c r="L1490" s="7" t="s">
        <v>25</v>
      </c>
      <c r="M1490" s="7" t="s">
        <v>25</v>
      </c>
      <c r="N1490" s="7" t="s">
        <v>25</v>
      </c>
      <c r="O1490" s="7" t="s">
        <v>25</v>
      </c>
      <c r="P1490" s="7" t="s">
        <v>25</v>
      </c>
      <c r="Q1490" s="7" t="s">
        <v>25</v>
      </c>
      <c r="R1490" s="7" t="s">
        <v>25</v>
      </c>
      <c r="S1490" s="7" t="s">
        <v>25</v>
      </c>
      <c r="T1490" s="7" t="s">
        <v>25</v>
      </c>
      <c r="U1490" s="7" t="s">
        <v>25</v>
      </c>
    </row>
    <row r="1491" spans="1:10">
      <c r="A1491" t="s">
        <v>4</v>
      </c>
      <c r="B1491" s="4" t="s">
        <v>5</v>
      </c>
      <c r="C1491" s="4" t="s">
        <v>11</v>
      </c>
      <c r="D1491" s="4" t="s">
        <v>7</v>
      </c>
      <c r="E1491" s="4" t="s">
        <v>8</v>
      </c>
      <c r="F1491" s="4" t="s">
        <v>15</v>
      </c>
      <c r="G1491" s="4" t="s">
        <v>15</v>
      </c>
      <c r="H1491" s="4" t="s">
        <v>15</v>
      </c>
    </row>
    <row r="1492" spans="1:10">
      <c r="A1492" t="n">
        <v>15880</v>
      </c>
      <c r="B1492" s="47" t="n">
        <v>48</v>
      </c>
      <c r="C1492" s="7" t="n">
        <v>65534</v>
      </c>
      <c r="D1492" s="7" t="n">
        <v>0</v>
      </c>
      <c r="E1492" s="7" t="s">
        <v>117</v>
      </c>
      <c r="F1492" s="7" t="n">
        <v>0</v>
      </c>
      <c r="G1492" s="7" t="n">
        <v>1</v>
      </c>
      <c r="H1492" s="7" t="n">
        <v>1.40129846432482e-45</v>
      </c>
    </row>
    <row r="1493" spans="1:10">
      <c r="A1493" t="s">
        <v>4</v>
      </c>
      <c r="B1493" s="4" t="s">
        <v>5</v>
      </c>
      <c r="C1493" s="4" t="s">
        <v>11</v>
      </c>
      <c r="D1493" s="4" t="s">
        <v>16</v>
      </c>
    </row>
    <row r="1494" spans="1:10">
      <c r="A1494" t="n">
        <v>15908</v>
      </c>
      <c r="B1494" s="48" t="n">
        <v>43</v>
      </c>
      <c r="C1494" s="7" t="n">
        <v>65534</v>
      </c>
      <c r="D1494" s="7" t="n">
        <v>64</v>
      </c>
    </row>
    <row r="1495" spans="1:10">
      <c r="A1495" t="s">
        <v>4</v>
      </c>
      <c r="B1495" s="4" t="s">
        <v>5</v>
      </c>
      <c r="C1495" s="4" t="s">
        <v>13</v>
      </c>
    </row>
    <row r="1496" spans="1:10">
      <c r="A1496" t="n">
        <v>15915</v>
      </c>
      <c r="B1496" s="17" t="n">
        <v>3</v>
      </c>
      <c r="C1496" s="11" t="n">
        <f t="normal" ca="1">A1498</f>
        <v>0</v>
      </c>
    </row>
    <row r="1497" spans="1:10">
      <c r="A1497" t="s">
        <v>4</v>
      </c>
      <c r="B1497" s="4" t="s">
        <v>5</v>
      </c>
    </row>
    <row r="1498" spans="1:10">
      <c r="A1498" t="n">
        <v>15920</v>
      </c>
      <c r="B1498" s="5" t="n">
        <v>1</v>
      </c>
    </row>
    <row r="1499" spans="1:10" s="3" customFormat="1" customHeight="0">
      <c r="A1499" s="3" t="s">
        <v>2</v>
      </c>
      <c r="B1499" s="3" t="s">
        <v>165</v>
      </c>
    </row>
    <row r="1500" spans="1:10">
      <c r="A1500" t="s">
        <v>4</v>
      </c>
      <c r="B1500" s="4" t="s">
        <v>5</v>
      </c>
      <c r="C1500" s="4" t="s">
        <v>7</v>
      </c>
      <c r="D1500" s="4" t="s">
        <v>11</v>
      </c>
      <c r="E1500" s="4" t="s">
        <v>7</v>
      </c>
      <c r="F1500" s="4" t="s">
        <v>13</v>
      </c>
    </row>
    <row r="1501" spans="1:10">
      <c r="A1501" t="n">
        <v>15924</v>
      </c>
      <c r="B1501" s="9" t="n">
        <v>5</v>
      </c>
      <c r="C1501" s="7" t="n">
        <v>30</v>
      </c>
      <c r="D1501" s="7" t="n">
        <v>10225</v>
      </c>
      <c r="E1501" s="7" t="n">
        <v>1</v>
      </c>
      <c r="F1501" s="11" t="n">
        <f t="normal" ca="1">A1505</f>
        <v>0</v>
      </c>
    </row>
    <row r="1502" spans="1:10">
      <c r="A1502" t="s">
        <v>4</v>
      </c>
      <c r="B1502" s="4" t="s">
        <v>5</v>
      </c>
      <c r="C1502" s="4" t="s">
        <v>13</v>
      </c>
    </row>
    <row r="1503" spans="1:10">
      <c r="A1503" t="n">
        <v>15933</v>
      </c>
      <c r="B1503" s="17" t="n">
        <v>3</v>
      </c>
      <c r="C1503" s="11" t="n">
        <f t="normal" ca="1">A1575</f>
        <v>0</v>
      </c>
    </row>
    <row r="1504" spans="1:10">
      <c r="A1504" t="s">
        <v>4</v>
      </c>
      <c r="B1504" s="4" t="s">
        <v>5</v>
      </c>
      <c r="C1504" s="4" t="s">
        <v>7</v>
      </c>
      <c r="D1504" s="4" t="s">
        <v>11</v>
      </c>
      <c r="E1504" s="4" t="s">
        <v>7</v>
      </c>
      <c r="F1504" s="4" t="s">
        <v>13</v>
      </c>
    </row>
    <row r="1505" spans="1:21">
      <c r="A1505" t="n">
        <v>15938</v>
      </c>
      <c r="B1505" s="9" t="n">
        <v>5</v>
      </c>
      <c r="C1505" s="7" t="n">
        <v>30</v>
      </c>
      <c r="D1505" s="7" t="n">
        <v>9724</v>
      </c>
      <c r="E1505" s="7" t="n">
        <v>1</v>
      </c>
      <c r="F1505" s="11" t="n">
        <f t="normal" ca="1">A1509</f>
        <v>0</v>
      </c>
    </row>
    <row r="1506" spans="1:21">
      <c r="A1506" t="s">
        <v>4</v>
      </c>
      <c r="B1506" s="4" t="s">
        <v>5</v>
      </c>
      <c r="C1506" s="4" t="s">
        <v>13</v>
      </c>
    </row>
    <row r="1507" spans="1:21">
      <c r="A1507" t="n">
        <v>15947</v>
      </c>
      <c r="B1507" s="17" t="n">
        <v>3</v>
      </c>
      <c r="C1507" s="11" t="n">
        <f t="normal" ca="1">A1575</f>
        <v>0</v>
      </c>
    </row>
    <row r="1508" spans="1:21">
      <c r="A1508" t="s">
        <v>4</v>
      </c>
      <c r="B1508" s="4" t="s">
        <v>5</v>
      </c>
      <c r="C1508" s="4" t="s">
        <v>7</v>
      </c>
      <c r="D1508" s="4" t="s">
        <v>11</v>
      </c>
      <c r="E1508" s="4" t="s">
        <v>7</v>
      </c>
      <c r="F1508" s="4" t="s">
        <v>13</v>
      </c>
    </row>
    <row r="1509" spans="1:21">
      <c r="A1509" t="n">
        <v>15952</v>
      </c>
      <c r="B1509" s="9" t="n">
        <v>5</v>
      </c>
      <c r="C1509" s="7" t="n">
        <v>30</v>
      </c>
      <c r="D1509" s="7" t="n">
        <v>9720</v>
      </c>
      <c r="E1509" s="7" t="n">
        <v>1</v>
      </c>
      <c r="F1509" s="11" t="n">
        <f t="normal" ca="1">A1513</f>
        <v>0</v>
      </c>
    </row>
    <row r="1510" spans="1:21">
      <c r="A1510" t="s">
        <v>4</v>
      </c>
      <c r="B1510" s="4" t="s">
        <v>5</v>
      </c>
      <c r="C1510" s="4" t="s">
        <v>13</v>
      </c>
    </row>
    <row r="1511" spans="1:21">
      <c r="A1511" t="n">
        <v>15961</v>
      </c>
      <c r="B1511" s="17" t="n">
        <v>3</v>
      </c>
      <c r="C1511" s="11" t="n">
        <f t="normal" ca="1">A1575</f>
        <v>0</v>
      </c>
    </row>
    <row r="1512" spans="1:21">
      <c r="A1512" t="s">
        <v>4</v>
      </c>
      <c r="B1512" s="4" t="s">
        <v>5</v>
      </c>
      <c r="C1512" s="4" t="s">
        <v>7</v>
      </c>
      <c r="D1512" s="4" t="s">
        <v>11</v>
      </c>
      <c r="E1512" s="4" t="s">
        <v>7</v>
      </c>
      <c r="F1512" s="4" t="s">
        <v>13</v>
      </c>
    </row>
    <row r="1513" spans="1:21">
      <c r="A1513" t="n">
        <v>15966</v>
      </c>
      <c r="B1513" s="9" t="n">
        <v>5</v>
      </c>
      <c r="C1513" s="7" t="n">
        <v>30</v>
      </c>
      <c r="D1513" s="7" t="n">
        <v>9718</v>
      </c>
      <c r="E1513" s="7" t="n">
        <v>1</v>
      </c>
      <c r="F1513" s="11" t="n">
        <f t="normal" ca="1">A1545</f>
        <v>0</v>
      </c>
    </row>
    <row r="1514" spans="1:21">
      <c r="A1514" t="s">
        <v>4</v>
      </c>
      <c r="B1514" s="4" t="s">
        <v>5</v>
      </c>
      <c r="C1514" s="4" t="s">
        <v>11</v>
      </c>
      <c r="D1514" s="4" t="s">
        <v>7</v>
      </c>
      <c r="E1514" s="4" t="s">
        <v>7</v>
      </c>
      <c r="F1514" s="4" t="s">
        <v>8</v>
      </c>
    </row>
    <row r="1515" spans="1:21">
      <c r="A1515" t="n">
        <v>15975</v>
      </c>
      <c r="B1515" s="25" t="n">
        <v>20</v>
      </c>
      <c r="C1515" s="7" t="n">
        <v>65534</v>
      </c>
      <c r="D1515" s="7" t="n">
        <v>3</v>
      </c>
      <c r="E1515" s="7" t="n">
        <v>10</v>
      </c>
      <c r="F1515" s="7" t="s">
        <v>102</v>
      </c>
    </row>
    <row r="1516" spans="1:21">
      <c r="A1516" t="s">
        <v>4</v>
      </c>
      <c r="B1516" s="4" t="s">
        <v>5</v>
      </c>
      <c r="C1516" s="4" t="s">
        <v>11</v>
      </c>
    </row>
    <row r="1517" spans="1:21">
      <c r="A1517" t="n">
        <v>15996</v>
      </c>
      <c r="B1517" s="34" t="n">
        <v>16</v>
      </c>
      <c r="C1517" s="7" t="n">
        <v>0</v>
      </c>
    </row>
    <row r="1518" spans="1:21">
      <c r="A1518" t="s">
        <v>4</v>
      </c>
      <c r="B1518" s="4" t="s">
        <v>5</v>
      </c>
      <c r="C1518" s="4" t="s">
        <v>7</v>
      </c>
      <c r="D1518" s="4" t="s">
        <v>11</v>
      </c>
    </row>
    <row r="1519" spans="1:21">
      <c r="A1519" t="n">
        <v>15999</v>
      </c>
      <c r="B1519" s="26" t="n">
        <v>22</v>
      </c>
      <c r="C1519" s="7" t="n">
        <v>10</v>
      </c>
      <c r="D1519" s="7" t="n">
        <v>0</v>
      </c>
    </row>
    <row r="1520" spans="1:21">
      <c r="A1520" t="s">
        <v>4</v>
      </c>
      <c r="B1520" s="4" t="s">
        <v>5</v>
      </c>
      <c r="C1520" s="4" t="s">
        <v>7</v>
      </c>
      <c r="D1520" s="4" t="s">
        <v>11</v>
      </c>
      <c r="E1520" s="4" t="s">
        <v>7</v>
      </c>
      <c r="F1520" s="4" t="s">
        <v>7</v>
      </c>
      <c r="G1520" s="4" t="s">
        <v>13</v>
      </c>
    </row>
    <row r="1521" spans="1:7">
      <c r="A1521" t="n">
        <v>16003</v>
      </c>
      <c r="B1521" s="9" t="n">
        <v>5</v>
      </c>
      <c r="C1521" s="7" t="n">
        <v>30</v>
      </c>
      <c r="D1521" s="7" t="n">
        <v>4</v>
      </c>
      <c r="E1521" s="7" t="n">
        <v>8</v>
      </c>
      <c r="F1521" s="7" t="n">
        <v>1</v>
      </c>
      <c r="G1521" s="11" t="n">
        <f t="normal" ca="1">A1535</f>
        <v>0</v>
      </c>
    </row>
    <row r="1522" spans="1:7">
      <c r="A1522" t="s">
        <v>4</v>
      </c>
      <c r="B1522" s="4" t="s">
        <v>5</v>
      </c>
      <c r="C1522" s="4" t="s">
        <v>7</v>
      </c>
      <c r="D1522" s="4" t="s">
        <v>11</v>
      </c>
      <c r="E1522" s="4" t="s">
        <v>8</v>
      </c>
    </row>
    <row r="1523" spans="1:7">
      <c r="A1523" t="n">
        <v>16013</v>
      </c>
      <c r="B1523" s="33" t="n">
        <v>51</v>
      </c>
      <c r="C1523" s="7" t="n">
        <v>4</v>
      </c>
      <c r="D1523" s="7" t="n">
        <v>5606</v>
      </c>
      <c r="E1523" s="7" t="s">
        <v>55</v>
      </c>
    </row>
    <row r="1524" spans="1:7">
      <c r="A1524" t="s">
        <v>4</v>
      </c>
      <c r="B1524" s="4" t="s">
        <v>5</v>
      </c>
      <c r="C1524" s="4" t="s">
        <v>11</v>
      </c>
    </row>
    <row r="1525" spans="1:7">
      <c r="A1525" t="n">
        <v>16026</v>
      </c>
      <c r="B1525" s="34" t="n">
        <v>16</v>
      </c>
      <c r="C1525" s="7" t="n">
        <v>0</v>
      </c>
    </row>
    <row r="1526" spans="1:7">
      <c r="A1526" t="s">
        <v>4</v>
      </c>
      <c r="B1526" s="4" t="s">
        <v>5</v>
      </c>
      <c r="C1526" s="4" t="s">
        <v>11</v>
      </c>
      <c r="D1526" s="4" t="s">
        <v>53</v>
      </c>
      <c r="E1526" s="4" t="s">
        <v>7</v>
      </c>
      <c r="F1526" s="4" t="s">
        <v>7</v>
      </c>
      <c r="G1526" s="4" t="s">
        <v>53</v>
      </c>
      <c r="H1526" s="4" t="s">
        <v>7</v>
      </c>
      <c r="I1526" s="4" t="s">
        <v>7</v>
      </c>
      <c r="J1526" s="4" t="s">
        <v>53</v>
      </c>
      <c r="K1526" s="4" t="s">
        <v>7</v>
      </c>
      <c r="L1526" s="4" t="s">
        <v>7</v>
      </c>
      <c r="M1526" s="4" t="s">
        <v>53</v>
      </c>
      <c r="N1526" s="4" t="s">
        <v>7</v>
      </c>
      <c r="O1526" s="4" t="s">
        <v>7</v>
      </c>
    </row>
    <row r="1527" spans="1:7">
      <c r="A1527" t="n">
        <v>16029</v>
      </c>
      <c r="B1527" s="35" t="n">
        <v>26</v>
      </c>
      <c r="C1527" s="7" t="n">
        <v>5606</v>
      </c>
      <c r="D1527" s="7" t="s">
        <v>166</v>
      </c>
      <c r="E1527" s="7" t="n">
        <v>2</v>
      </c>
      <c r="F1527" s="7" t="n">
        <v>3</v>
      </c>
      <c r="G1527" s="7" t="s">
        <v>167</v>
      </c>
      <c r="H1527" s="7" t="n">
        <v>2</v>
      </c>
      <c r="I1527" s="7" t="n">
        <v>3</v>
      </c>
      <c r="J1527" s="7" t="s">
        <v>168</v>
      </c>
      <c r="K1527" s="7" t="n">
        <v>2</v>
      </c>
      <c r="L1527" s="7" t="n">
        <v>3</v>
      </c>
      <c r="M1527" s="7" t="s">
        <v>169</v>
      </c>
      <c r="N1527" s="7" t="n">
        <v>2</v>
      </c>
      <c r="O1527" s="7" t="n">
        <v>0</v>
      </c>
    </row>
    <row r="1528" spans="1:7">
      <c r="A1528" t="s">
        <v>4</v>
      </c>
      <c r="B1528" s="4" t="s">
        <v>5</v>
      </c>
    </row>
    <row r="1529" spans="1:7">
      <c r="A1529" t="n">
        <v>16393</v>
      </c>
      <c r="B1529" s="29" t="n">
        <v>28</v>
      </c>
    </row>
    <row r="1530" spans="1:7">
      <c r="A1530" t="s">
        <v>4</v>
      </c>
      <c r="B1530" s="4" t="s">
        <v>5</v>
      </c>
      <c r="C1530" s="4" t="s">
        <v>11</v>
      </c>
    </row>
    <row r="1531" spans="1:7">
      <c r="A1531" t="n">
        <v>16394</v>
      </c>
      <c r="B1531" s="13" t="n">
        <v>12</v>
      </c>
      <c r="C1531" s="7" t="n">
        <v>4</v>
      </c>
    </row>
    <row r="1532" spans="1:7">
      <c r="A1532" t="s">
        <v>4</v>
      </c>
      <c r="B1532" s="4" t="s">
        <v>5</v>
      </c>
      <c r="C1532" s="4" t="s">
        <v>13</v>
      </c>
    </row>
    <row r="1533" spans="1:7">
      <c r="A1533" t="n">
        <v>16397</v>
      </c>
      <c r="B1533" s="17" t="n">
        <v>3</v>
      </c>
      <c r="C1533" s="11" t="n">
        <f t="normal" ca="1">A1543</f>
        <v>0</v>
      </c>
    </row>
    <row r="1534" spans="1:7">
      <c r="A1534" t="s">
        <v>4</v>
      </c>
      <c r="B1534" s="4" t="s">
        <v>5</v>
      </c>
      <c r="C1534" s="4" t="s">
        <v>7</v>
      </c>
      <c r="D1534" s="4" t="s">
        <v>11</v>
      </c>
      <c r="E1534" s="4" t="s">
        <v>8</v>
      </c>
    </row>
    <row r="1535" spans="1:7">
      <c r="A1535" t="n">
        <v>16402</v>
      </c>
      <c r="B1535" s="33" t="n">
        <v>51</v>
      </c>
      <c r="C1535" s="7" t="n">
        <v>4</v>
      </c>
      <c r="D1535" s="7" t="n">
        <v>5606</v>
      </c>
      <c r="E1535" s="7" t="s">
        <v>55</v>
      </c>
    </row>
    <row r="1536" spans="1:7">
      <c r="A1536" t="s">
        <v>4</v>
      </c>
      <c r="B1536" s="4" t="s">
        <v>5</v>
      </c>
      <c r="C1536" s="4" t="s">
        <v>11</v>
      </c>
    </row>
    <row r="1537" spans="1:15">
      <c r="A1537" t="n">
        <v>16415</v>
      </c>
      <c r="B1537" s="34" t="n">
        <v>16</v>
      </c>
      <c r="C1537" s="7" t="n">
        <v>0</v>
      </c>
    </row>
    <row r="1538" spans="1:15">
      <c r="A1538" t="s">
        <v>4</v>
      </c>
      <c r="B1538" s="4" t="s">
        <v>5</v>
      </c>
      <c r="C1538" s="4" t="s">
        <v>11</v>
      </c>
      <c r="D1538" s="4" t="s">
        <v>53</v>
      </c>
      <c r="E1538" s="4" t="s">
        <v>7</v>
      </c>
      <c r="F1538" s="4" t="s">
        <v>7</v>
      </c>
      <c r="G1538" s="4" t="s">
        <v>53</v>
      </c>
      <c r="H1538" s="4" t="s">
        <v>7</v>
      </c>
      <c r="I1538" s="4" t="s">
        <v>7</v>
      </c>
      <c r="J1538" s="4" t="s">
        <v>53</v>
      </c>
      <c r="K1538" s="4" t="s">
        <v>7</v>
      </c>
      <c r="L1538" s="4" t="s">
        <v>7</v>
      </c>
    </row>
    <row r="1539" spans="1:15">
      <c r="A1539" t="n">
        <v>16418</v>
      </c>
      <c r="B1539" s="35" t="n">
        <v>26</v>
      </c>
      <c r="C1539" s="7" t="n">
        <v>5606</v>
      </c>
      <c r="D1539" s="7" t="s">
        <v>170</v>
      </c>
      <c r="E1539" s="7" t="n">
        <v>2</v>
      </c>
      <c r="F1539" s="7" t="n">
        <v>3</v>
      </c>
      <c r="G1539" s="7" t="s">
        <v>171</v>
      </c>
      <c r="H1539" s="7" t="n">
        <v>2</v>
      </c>
      <c r="I1539" s="7" t="n">
        <v>3</v>
      </c>
      <c r="J1539" s="7" t="s">
        <v>172</v>
      </c>
      <c r="K1539" s="7" t="n">
        <v>2</v>
      </c>
      <c r="L1539" s="7" t="n">
        <v>0</v>
      </c>
    </row>
    <row r="1540" spans="1:15">
      <c r="A1540" t="s">
        <v>4</v>
      </c>
      <c r="B1540" s="4" t="s">
        <v>5</v>
      </c>
    </row>
    <row r="1541" spans="1:15">
      <c r="A1541" t="n">
        <v>16724</v>
      </c>
      <c r="B1541" s="29" t="n">
        <v>28</v>
      </c>
    </row>
    <row r="1542" spans="1:15">
      <c r="A1542" t="s">
        <v>4</v>
      </c>
      <c r="B1542" s="4" t="s">
        <v>5</v>
      </c>
      <c r="C1542" s="4" t="s">
        <v>13</v>
      </c>
    </row>
    <row r="1543" spans="1:15">
      <c r="A1543" t="n">
        <v>16725</v>
      </c>
      <c r="B1543" s="17" t="n">
        <v>3</v>
      </c>
      <c r="C1543" s="11" t="n">
        <f t="normal" ca="1">A1575</f>
        <v>0</v>
      </c>
    </row>
    <row r="1544" spans="1:15">
      <c r="A1544" t="s">
        <v>4</v>
      </c>
      <c r="B1544" s="4" t="s">
        <v>5</v>
      </c>
      <c r="C1544" s="4" t="s">
        <v>7</v>
      </c>
      <c r="D1544" s="4" t="s">
        <v>11</v>
      </c>
      <c r="E1544" s="4" t="s">
        <v>7</v>
      </c>
      <c r="F1544" s="4" t="s">
        <v>13</v>
      </c>
    </row>
    <row r="1545" spans="1:15">
      <c r="A1545" t="n">
        <v>16730</v>
      </c>
      <c r="B1545" s="9" t="n">
        <v>5</v>
      </c>
      <c r="C1545" s="7" t="n">
        <v>30</v>
      </c>
      <c r="D1545" s="7" t="n">
        <v>9717</v>
      </c>
      <c r="E1545" s="7" t="n">
        <v>1</v>
      </c>
      <c r="F1545" s="11" t="n">
        <f t="normal" ca="1">A1575</f>
        <v>0</v>
      </c>
    </row>
    <row r="1546" spans="1:15">
      <c r="A1546" t="s">
        <v>4</v>
      </c>
      <c r="B1546" s="4" t="s">
        <v>5</v>
      </c>
      <c r="C1546" s="4" t="s">
        <v>11</v>
      </c>
      <c r="D1546" s="4" t="s">
        <v>7</v>
      </c>
      <c r="E1546" s="4" t="s">
        <v>7</v>
      </c>
      <c r="F1546" s="4" t="s">
        <v>8</v>
      </c>
    </row>
    <row r="1547" spans="1:15">
      <c r="A1547" t="n">
        <v>16739</v>
      </c>
      <c r="B1547" s="25" t="n">
        <v>20</v>
      </c>
      <c r="C1547" s="7" t="n">
        <v>65534</v>
      </c>
      <c r="D1547" s="7" t="n">
        <v>3</v>
      </c>
      <c r="E1547" s="7" t="n">
        <v>10</v>
      </c>
      <c r="F1547" s="7" t="s">
        <v>102</v>
      </c>
    </row>
    <row r="1548" spans="1:15">
      <c r="A1548" t="s">
        <v>4</v>
      </c>
      <c r="B1548" s="4" t="s">
        <v>5</v>
      </c>
      <c r="C1548" s="4" t="s">
        <v>11</v>
      </c>
    </row>
    <row r="1549" spans="1:15">
      <c r="A1549" t="n">
        <v>16760</v>
      </c>
      <c r="B1549" s="34" t="n">
        <v>16</v>
      </c>
      <c r="C1549" s="7" t="n">
        <v>0</v>
      </c>
    </row>
    <row r="1550" spans="1:15">
      <c r="A1550" t="s">
        <v>4</v>
      </c>
      <c r="B1550" s="4" t="s">
        <v>5</v>
      </c>
      <c r="C1550" s="4" t="s">
        <v>7</v>
      </c>
      <c r="D1550" s="4" t="s">
        <v>11</v>
      </c>
    </row>
    <row r="1551" spans="1:15">
      <c r="A1551" t="n">
        <v>16763</v>
      </c>
      <c r="B1551" s="26" t="n">
        <v>22</v>
      </c>
      <c r="C1551" s="7" t="n">
        <v>10</v>
      </c>
      <c r="D1551" s="7" t="n">
        <v>0</v>
      </c>
    </row>
    <row r="1552" spans="1:15">
      <c r="A1552" t="s">
        <v>4</v>
      </c>
      <c r="B1552" s="4" t="s">
        <v>5</v>
      </c>
      <c r="C1552" s="4" t="s">
        <v>7</v>
      </c>
      <c r="D1552" s="4" t="s">
        <v>11</v>
      </c>
      <c r="E1552" s="4" t="s">
        <v>7</v>
      </c>
      <c r="F1552" s="4" t="s">
        <v>7</v>
      </c>
      <c r="G1552" s="4" t="s">
        <v>13</v>
      </c>
    </row>
    <row r="1553" spans="1:12">
      <c r="A1553" t="n">
        <v>16767</v>
      </c>
      <c r="B1553" s="9" t="n">
        <v>5</v>
      </c>
      <c r="C1553" s="7" t="n">
        <v>30</v>
      </c>
      <c r="D1553" s="7" t="n">
        <v>4</v>
      </c>
      <c r="E1553" s="7" t="n">
        <v>8</v>
      </c>
      <c r="F1553" s="7" t="n">
        <v>1</v>
      </c>
      <c r="G1553" s="11" t="n">
        <f t="normal" ca="1">A1567</f>
        <v>0</v>
      </c>
    </row>
    <row r="1554" spans="1:12">
      <c r="A1554" t="s">
        <v>4</v>
      </c>
      <c r="B1554" s="4" t="s">
        <v>5</v>
      </c>
      <c r="C1554" s="4" t="s">
        <v>7</v>
      </c>
      <c r="D1554" s="4" t="s">
        <v>11</v>
      </c>
      <c r="E1554" s="4" t="s">
        <v>8</v>
      </c>
    </row>
    <row r="1555" spans="1:12">
      <c r="A1555" t="n">
        <v>16777</v>
      </c>
      <c r="B1555" s="33" t="n">
        <v>51</v>
      </c>
      <c r="C1555" s="7" t="n">
        <v>4</v>
      </c>
      <c r="D1555" s="7" t="n">
        <v>5606</v>
      </c>
      <c r="E1555" s="7" t="s">
        <v>55</v>
      </c>
    </row>
    <row r="1556" spans="1:12">
      <c r="A1556" t="s">
        <v>4</v>
      </c>
      <c r="B1556" s="4" t="s">
        <v>5</v>
      </c>
      <c r="C1556" s="4" t="s">
        <v>11</v>
      </c>
    </row>
    <row r="1557" spans="1:12">
      <c r="A1557" t="n">
        <v>16790</v>
      </c>
      <c r="B1557" s="34" t="n">
        <v>16</v>
      </c>
      <c r="C1557" s="7" t="n">
        <v>0</v>
      </c>
    </row>
    <row r="1558" spans="1:12">
      <c r="A1558" t="s">
        <v>4</v>
      </c>
      <c r="B1558" s="4" t="s">
        <v>5</v>
      </c>
      <c r="C1558" s="4" t="s">
        <v>11</v>
      </c>
      <c r="D1558" s="4" t="s">
        <v>53</v>
      </c>
      <c r="E1558" s="4" t="s">
        <v>7</v>
      </c>
      <c r="F1558" s="4" t="s">
        <v>7</v>
      </c>
      <c r="G1558" s="4" t="s">
        <v>53</v>
      </c>
      <c r="H1558" s="4" t="s">
        <v>7</v>
      </c>
      <c r="I1558" s="4" t="s">
        <v>7</v>
      </c>
      <c r="J1558" s="4" t="s">
        <v>53</v>
      </c>
      <c r="K1558" s="4" t="s">
        <v>7</v>
      </c>
      <c r="L1558" s="4" t="s">
        <v>7</v>
      </c>
    </row>
    <row r="1559" spans="1:12">
      <c r="A1559" t="n">
        <v>16793</v>
      </c>
      <c r="B1559" s="35" t="n">
        <v>26</v>
      </c>
      <c r="C1559" s="7" t="n">
        <v>5606</v>
      </c>
      <c r="D1559" s="7" t="s">
        <v>173</v>
      </c>
      <c r="E1559" s="7" t="n">
        <v>2</v>
      </c>
      <c r="F1559" s="7" t="n">
        <v>3</v>
      </c>
      <c r="G1559" s="7" t="s">
        <v>174</v>
      </c>
      <c r="H1559" s="7" t="n">
        <v>2</v>
      </c>
      <c r="I1559" s="7" t="n">
        <v>3</v>
      </c>
      <c r="J1559" s="7" t="s">
        <v>175</v>
      </c>
      <c r="K1559" s="7" t="n">
        <v>2</v>
      </c>
      <c r="L1559" s="7" t="n">
        <v>0</v>
      </c>
    </row>
    <row r="1560" spans="1:12">
      <c r="A1560" t="s">
        <v>4</v>
      </c>
      <c r="B1560" s="4" t="s">
        <v>5</v>
      </c>
    </row>
    <row r="1561" spans="1:12">
      <c r="A1561" t="n">
        <v>17094</v>
      </c>
      <c r="B1561" s="29" t="n">
        <v>28</v>
      </c>
    </row>
    <row r="1562" spans="1:12">
      <c r="A1562" t="s">
        <v>4</v>
      </c>
      <c r="B1562" s="4" t="s">
        <v>5</v>
      </c>
      <c r="C1562" s="4" t="s">
        <v>11</v>
      </c>
    </row>
    <row r="1563" spans="1:12">
      <c r="A1563" t="n">
        <v>17095</v>
      </c>
      <c r="B1563" s="13" t="n">
        <v>12</v>
      </c>
      <c r="C1563" s="7" t="n">
        <v>4</v>
      </c>
    </row>
    <row r="1564" spans="1:12">
      <c r="A1564" t="s">
        <v>4</v>
      </c>
      <c r="B1564" s="4" t="s">
        <v>5</v>
      </c>
      <c r="C1564" s="4" t="s">
        <v>13</v>
      </c>
    </row>
    <row r="1565" spans="1:12">
      <c r="A1565" t="n">
        <v>17098</v>
      </c>
      <c r="B1565" s="17" t="n">
        <v>3</v>
      </c>
      <c r="C1565" s="11" t="n">
        <f t="normal" ca="1">A1575</f>
        <v>0</v>
      </c>
    </row>
    <row r="1566" spans="1:12">
      <c r="A1566" t="s">
        <v>4</v>
      </c>
      <c r="B1566" s="4" t="s">
        <v>5</v>
      </c>
      <c r="C1566" s="4" t="s">
        <v>7</v>
      </c>
      <c r="D1566" s="4" t="s">
        <v>11</v>
      </c>
      <c r="E1566" s="4" t="s">
        <v>8</v>
      </c>
    </row>
    <row r="1567" spans="1:12">
      <c r="A1567" t="n">
        <v>17103</v>
      </c>
      <c r="B1567" s="33" t="n">
        <v>51</v>
      </c>
      <c r="C1567" s="7" t="n">
        <v>4</v>
      </c>
      <c r="D1567" s="7" t="n">
        <v>5606</v>
      </c>
      <c r="E1567" s="7" t="s">
        <v>55</v>
      </c>
    </row>
    <row r="1568" spans="1:12">
      <c r="A1568" t="s">
        <v>4</v>
      </c>
      <c r="B1568" s="4" t="s">
        <v>5</v>
      </c>
      <c r="C1568" s="4" t="s">
        <v>11</v>
      </c>
    </row>
    <row r="1569" spans="1:12">
      <c r="A1569" t="n">
        <v>17116</v>
      </c>
      <c r="B1569" s="34" t="n">
        <v>16</v>
      </c>
      <c r="C1569" s="7" t="n">
        <v>0</v>
      </c>
    </row>
    <row r="1570" spans="1:12">
      <c r="A1570" t="s">
        <v>4</v>
      </c>
      <c r="B1570" s="4" t="s">
        <v>5</v>
      </c>
      <c r="C1570" s="4" t="s">
        <v>11</v>
      </c>
      <c r="D1570" s="4" t="s">
        <v>53</v>
      </c>
      <c r="E1570" s="4" t="s">
        <v>7</v>
      </c>
      <c r="F1570" s="4" t="s">
        <v>7</v>
      </c>
      <c r="G1570" s="4" t="s">
        <v>53</v>
      </c>
      <c r="H1570" s="4" t="s">
        <v>7</v>
      </c>
      <c r="I1570" s="4" t="s">
        <v>7</v>
      </c>
    </row>
    <row r="1571" spans="1:12">
      <c r="A1571" t="n">
        <v>17119</v>
      </c>
      <c r="B1571" s="35" t="n">
        <v>26</v>
      </c>
      <c r="C1571" s="7" t="n">
        <v>5606</v>
      </c>
      <c r="D1571" s="7" t="s">
        <v>176</v>
      </c>
      <c r="E1571" s="7" t="n">
        <v>2</v>
      </c>
      <c r="F1571" s="7" t="n">
        <v>3</v>
      </c>
      <c r="G1571" s="7" t="s">
        <v>177</v>
      </c>
      <c r="H1571" s="7" t="n">
        <v>2</v>
      </c>
      <c r="I1571" s="7" t="n">
        <v>0</v>
      </c>
    </row>
    <row r="1572" spans="1:12">
      <c r="A1572" t="s">
        <v>4</v>
      </c>
      <c r="B1572" s="4" t="s">
        <v>5</v>
      </c>
    </row>
    <row r="1573" spans="1:12">
      <c r="A1573" t="n">
        <v>17291</v>
      </c>
      <c r="B1573" s="29" t="n">
        <v>28</v>
      </c>
    </row>
    <row r="1574" spans="1:12">
      <c r="A1574" t="s">
        <v>4</v>
      </c>
      <c r="B1574" s="4" t="s">
        <v>5</v>
      </c>
      <c r="C1574" s="4" t="s">
        <v>7</v>
      </c>
    </row>
    <row r="1575" spans="1:12">
      <c r="A1575" t="n">
        <v>17292</v>
      </c>
      <c r="B1575" s="38" t="n">
        <v>23</v>
      </c>
      <c r="C1575" s="7" t="n">
        <v>10</v>
      </c>
    </row>
    <row r="1576" spans="1:12">
      <c r="A1576" t="s">
        <v>4</v>
      </c>
      <c r="B1576" s="4" t="s">
        <v>5</v>
      </c>
      <c r="C1576" s="4" t="s">
        <v>7</v>
      </c>
      <c r="D1576" s="4" t="s">
        <v>8</v>
      </c>
    </row>
    <row r="1577" spans="1:12">
      <c r="A1577" t="n">
        <v>17294</v>
      </c>
      <c r="B1577" s="6" t="n">
        <v>2</v>
      </c>
      <c r="C1577" s="7" t="n">
        <v>10</v>
      </c>
      <c r="D1577" s="7" t="s">
        <v>58</v>
      </c>
    </row>
    <row r="1578" spans="1:12">
      <c r="A1578" t="s">
        <v>4</v>
      </c>
      <c r="B1578" s="4" t="s">
        <v>5</v>
      </c>
      <c r="C1578" s="4" t="s">
        <v>7</v>
      </c>
    </row>
    <row r="1579" spans="1:12">
      <c r="A1579" t="n">
        <v>17317</v>
      </c>
      <c r="B1579" s="52" t="n">
        <v>74</v>
      </c>
      <c r="C1579" s="7" t="n">
        <v>46</v>
      </c>
    </row>
    <row r="1580" spans="1:12">
      <c r="A1580" t="s">
        <v>4</v>
      </c>
      <c r="B1580" s="4" t="s">
        <v>5</v>
      </c>
      <c r="C1580" s="4" t="s">
        <v>7</v>
      </c>
    </row>
    <row r="1581" spans="1:12">
      <c r="A1581" t="n">
        <v>17319</v>
      </c>
      <c r="B1581" s="52" t="n">
        <v>74</v>
      </c>
      <c r="C1581" s="7" t="n">
        <v>54</v>
      </c>
    </row>
    <row r="1582" spans="1:12">
      <c r="A1582" t="s">
        <v>4</v>
      </c>
      <c r="B1582" s="4" t="s">
        <v>5</v>
      </c>
    </row>
    <row r="1583" spans="1:12">
      <c r="A1583" t="n">
        <v>17321</v>
      </c>
      <c r="B1583" s="5" t="n">
        <v>1</v>
      </c>
    </row>
    <row r="1584" spans="1:12" s="3" customFormat="1" customHeight="0">
      <c r="A1584" s="3" t="s">
        <v>2</v>
      </c>
      <c r="B1584" s="3" t="s">
        <v>178</v>
      </c>
    </row>
    <row r="1585" spans="1:9">
      <c r="A1585" t="s">
        <v>4</v>
      </c>
      <c r="B1585" s="4" t="s">
        <v>5</v>
      </c>
      <c r="C1585" s="4" t="s">
        <v>7</v>
      </c>
      <c r="D1585" s="4" t="s">
        <v>11</v>
      </c>
      <c r="E1585" s="4" t="s">
        <v>7</v>
      </c>
      <c r="F1585" s="4" t="s">
        <v>7</v>
      </c>
      <c r="G1585" s="4" t="s">
        <v>7</v>
      </c>
      <c r="H1585" s="4" t="s">
        <v>11</v>
      </c>
      <c r="I1585" s="4" t="s">
        <v>13</v>
      </c>
      <c r="J1585" s="4" t="s">
        <v>13</v>
      </c>
    </row>
    <row r="1586" spans="1:9">
      <c r="A1586" t="n">
        <v>17324</v>
      </c>
      <c r="B1586" s="44" t="n">
        <v>6</v>
      </c>
      <c r="C1586" s="7" t="n">
        <v>33</v>
      </c>
      <c r="D1586" s="7" t="n">
        <v>65534</v>
      </c>
      <c r="E1586" s="7" t="n">
        <v>9</v>
      </c>
      <c r="F1586" s="7" t="n">
        <v>1</v>
      </c>
      <c r="G1586" s="7" t="n">
        <v>1</v>
      </c>
      <c r="H1586" s="7" t="n">
        <v>100</v>
      </c>
      <c r="I1586" s="11" t="n">
        <f t="normal" ca="1">A1588</f>
        <v>0</v>
      </c>
      <c r="J1586" s="11" t="n">
        <f t="normal" ca="1">A1632</f>
        <v>0</v>
      </c>
    </row>
    <row r="1587" spans="1:9">
      <c r="A1587" t="s">
        <v>4</v>
      </c>
      <c r="B1587" s="4" t="s">
        <v>5</v>
      </c>
      <c r="C1587" s="4" t="s">
        <v>11</v>
      </c>
      <c r="D1587" s="4" t="s">
        <v>15</v>
      </c>
      <c r="E1587" s="4" t="s">
        <v>15</v>
      </c>
      <c r="F1587" s="4" t="s">
        <v>15</v>
      </c>
      <c r="G1587" s="4" t="s">
        <v>15</v>
      </c>
    </row>
    <row r="1588" spans="1:9">
      <c r="A1588" t="n">
        <v>17341</v>
      </c>
      <c r="B1588" s="45" t="n">
        <v>46</v>
      </c>
      <c r="C1588" s="7" t="n">
        <v>65534</v>
      </c>
      <c r="D1588" s="7" t="n">
        <v>-9.5</v>
      </c>
      <c r="E1588" s="7" t="n">
        <v>0</v>
      </c>
      <c r="F1588" s="7" t="n">
        <v>40</v>
      </c>
      <c r="G1588" s="7" t="n">
        <v>180</v>
      </c>
    </row>
    <row r="1589" spans="1:9">
      <c r="A1589" t="s">
        <v>4</v>
      </c>
      <c r="B1589" s="4" t="s">
        <v>5</v>
      </c>
      <c r="C1589" s="4" t="s">
        <v>11</v>
      </c>
      <c r="D1589" s="4" t="s">
        <v>7</v>
      </c>
      <c r="E1589" s="4" t="s">
        <v>15</v>
      </c>
      <c r="F1589" s="4" t="s">
        <v>15</v>
      </c>
      <c r="G1589" s="4" t="s">
        <v>15</v>
      </c>
      <c r="H1589" s="4" t="s">
        <v>15</v>
      </c>
      <c r="I1589" s="4" t="s">
        <v>15</v>
      </c>
      <c r="J1589" s="4" t="s">
        <v>15</v>
      </c>
      <c r="K1589" s="4" t="s">
        <v>15</v>
      </c>
    </row>
    <row r="1590" spans="1:9">
      <c r="A1590" t="n">
        <v>17360</v>
      </c>
      <c r="B1590" s="55" t="n">
        <v>96</v>
      </c>
      <c r="C1590" s="7" t="n">
        <v>5607</v>
      </c>
      <c r="D1590" s="7" t="n">
        <v>5</v>
      </c>
      <c r="E1590" s="7" t="n">
        <v>-9.5</v>
      </c>
      <c r="F1590" s="7" t="n">
        <v>0</v>
      </c>
      <c r="G1590" s="7" t="n">
        <v>40</v>
      </c>
      <c r="H1590" s="7" t="n">
        <v>19</v>
      </c>
      <c r="I1590" s="7" t="n">
        <v>16.5</v>
      </c>
      <c r="J1590" s="7" t="n">
        <v>2</v>
      </c>
      <c r="K1590" s="7" t="n">
        <v>90</v>
      </c>
    </row>
    <row r="1591" spans="1:9">
      <c r="A1591" t="s">
        <v>4</v>
      </c>
      <c r="B1591" s="4" t="s">
        <v>5</v>
      </c>
      <c r="C1591" s="4" t="s">
        <v>7</v>
      </c>
      <c r="D1591" s="4" t="s">
        <v>16</v>
      </c>
      <c r="E1591" s="4" t="s">
        <v>7</v>
      </c>
      <c r="F1591" s="4" t="s">
        <v>13</v>
      </c>
    </row>
    <row r="1592" spans="1:9">
      <c r="A1592" t="n">
        <v>17392</v>
      </c>
      <c r="B1592" s="9" t="n">
        <v>5</v>
      </c>
      <c r="C1592" s="7" t="n">
        <v>0</v>
      </c>
      <c r="D1592" s="7" t="n">
        <v>1</v>
      </c>
      <c r="E1592" s="7" t="n">
        <v>1</v>
      </c>
      <c r="F1592" s="11" t="n">
        <f t="normal" ca="1">A1628</f>
        <v>0</v>
      </c>
    </row>
    <row r="1593" spans="1:9">
      <c r="A1593" t="s">
        <v>4</v>
      </c>
      <c r="B1593" s="4" t="s">
        <v>5</v>
      </c>
      <c r="C1593" s="4" t="s">
        <v>11</v>
      </c>
      <c r="D1593" s="4" t="s">
        <v>11</v>
      </c>
      <c r="E1593" s="4" t="s">
        <v>15</v>
      </c>
      <c r="F1593" s="4" t="s">
        <v>15</v>
      </c>
      <c r="G1593" s="4" t="s">
        <v>15</v>
      </c>
      <c r="H1593" s="4" t="s">
        <v>15</v>
      </c>
      <c r="I1593" s="4" t="s">
        <v>7</v>
      </c>
      <c r="J1593" s="4" t="s">
        <v>11</v>
      </c>
    </row>
    <row r="1594" spans="1:9">
      <c r="A1594" t="n">
        <v>17403</v>
      </c>
      <c r="B1594" s="56" t="n">
        <v>55</v>
      </c>
      <c r="C1594" s="7" t="n">
        <v>65534</v>
      </c>
      <c r="D1594" s="7" t="n">
        <v>65533</v>
      </c>
      <c r="E1594" s="7" t="n">
        <v>2</v>
      </c>
      <c r="F1594" s="7" t="n">
        <v>0</v>
      </c>
      <c r="G1594" s="7" t="n">
        <v>0</v>
      </c>
      <c r="H1594" s="7" t="n">
        <v>1.5</v>
      </c>
      <c r="I1594" s="7" t="n">
        <v>1</v>
      </c>
      <c r="J1594" s="7" t="n">
        <v>640</v>
      </c>
    </row>
    <row r="1595" spans="1:9">
      <c r="A1595" t="s">
        <v>4</v>
      </c>
      <c r="B1595" s="4" t="s">
        <v>5</v>
      </c>
      <c r="C1595" s="4" t="s">
        <v>11</v>
      </c>
      <c r="D1595" s="4" t="s">
        <v>7</v>
      </c>
    </row>
    <row r="1596" spans="1:9">
      <c r="A1596" t="n">
        <v>17427</v>
      </c>
      <c r="B1596" s="57" t="n">
        <v>56</v>
      </c>
      <c r="C1596" s="7" t="n">
        <v>65534</v>
      </c>
      <c r="D1596" s="7" t="n">
        <v>0</v>
      </c>
    </row>
    <row r="1597" spans="1:9">
      <c r="A1597" t="s">
        <v>4</v>
      </c>
      <c r="B1597" s="4" t="s">
        <v>5</v>
      </c>
      <c r="C1597" s="4" t="s">
        <v>11</v>
      </c>
      <c r="D1597" s="4" t="s">
        <v>7</v>
      </c>
      <c r="E1597" s="4" t="s">
        <v>15</v>
      </c>
      <c r="F1597" s="4" t="s">
        <v>15</v>
      </c>
      <c r="G1597" s="4" t="s">
        <v>15</v>
      </c>
      <c r="H1597" s="4" t="s">
        <v>15</v>
      </c>
      <c r="I1597" s="4" t="s">
        <v>15</v>
      </c>
      <c r="J1597" s="4" t="s">
        <v>7</v>
      </c>
      <c r="K1597" s="4" t="s">
        <v>11</v>
      </c>
    </row>
    <row r="1598" spans="1:9">
      <c r="A1598" t="n">
        <v>17431</v>
      </c>
      <c r="B1598" s="55" t="n">
        <v>96</v>
      </c>
      <c r="C1598" s="7" t="n">
        <v>65534</v>
      </c>
      <c r="D1598" s="7" t="n">
        <v>4</v>
      </c>
      <c r="E1598" s="7" t="n">
        <v>2</v>
      </c>
      <c r="F1598" s="7" t="n">
        <v>0</v>
      </c>
      <c r="G1598" s="7" t="n">
        <v>0</v>
      </c>
      <c r="H1598" s="7" t="n">
        <v>-90</v>
      </c>
      <c r="I1598" s="7" t="n">
        <v>1.5</v>
      </c>
      <c r="J1598" s="7" t="n">
        <v>1</v>
      </c>
      <c r="K1598" s="7" t="n">
        <v>640</v>
      </c>
    </row>
    <row r="1599" spans="1:9">
      <c r="A1599" t="s">
        <v>4</v>
      </c>
      <c r="B1599" s="4" t="s">
        <v>5</v>
      </c>
      <c r="C1599" s="4" t="s">
        <v>11</v>
      </c>
      <c r="D1599" s="4" t="s">
        <v>7</v>
      </c>
    </row>
    <row r="1600" spans="1:9">
      <c r="A1600" t="n">
        <v>17458</v>
      </c>
      <c r="B1600" s="57" t="n">
        <v>56</v>
      </c>
      <c r="C1600" s="7" t="n">
        <v>65534</v>
      </c>
      <c r="D1600" s="7" t="n">
        <v>0</v>
      </c>
    </row>
    <row r="1601" spans="1:11">
      <c r="A1601" t="s">
        <v>4</v>
      </c>
      <c r="B1601" s="4" t="s">
        <v>5</v>
      </c>
      <c r="C1601" s="4" t="s">
        <v>11</v>
      </c>
      <c r="D1601" s="4" t="s">
        <v>11</v>
      </c>
      <c r="E1601" s="4" t="s">
        <v>15</v>
      </c>
      <c r="F1601" s="4" t="s">
        <v>15</v>
      </c>
      <c r="G1601" s="4" t="s">
        <v>15</v>
      </c>
      <c r="H1601" s="4" t="s">
        <v>15</v>
      </c>
      <c r="I1601" s="4" t="s">
        <v>7</v>
      </c>
      <c r="J1601" s="4" t="s">
        <v>11</v>
      </c>
    </row>
    <row r="1602" spans="1:11">
      <c r="A1602" t="n">
        <v>17462</v>
      </c>
      <c r="B1602" s="56" t="n">
        <v>55</v>
      </c>
      <c r="C1602" s="7" t="n">
        <v>65534</v>
      </c>
      <c r="D1602" s="7" t="n">
        <v>65533</v>
      </c>
      <c r="E1602" s="7" t="n">
        <v>3</v>
      </c>
      <c r="F1602" s="7" t="n">
        <v>0</v>
      </c>
      <c r="G1602" s="7" t="n">
        <v>0</v>
      </c>
      <c r="H1602" s="7" t="n">
        <v>1.5</v>
      </c>
      <c r="I1602" s="7" t="n">
        <v>1</v>
      </c>
      <c r="J1602" s="7" t="n">
        <v>640</v>
      </c>
    </row>
    <row r="1603" spans="1:11">
      <c r="A1603" t="s">
        <v>4</v>
      </c>
      <c r="B1603" s="4" t="s">
        <v>5</v>
      </c>
      <c r="C1603" s="4" t="s">
        <v>11</v>
      </c>
      <c r="D1603" s="4" t="s">
        <v>7</v>
      </c>
    </row>
    <row r="1604" spans="1:11">
      <c r="A1604" t="n">
        <v>17486</v>
      </c>
      <c r="B1604" s="57" t="n">
        <v>56</v>
      </c>
      <c r="C1604" s="7" t="n">
        <v>65534</v>
      </c>
      <c r="D1604" s="7" t="n">
        <v>0</v>
      </c>
    </row>
    <row r="1605" spans="1:11">
      <c r="A1605" t="s">
        <v>4</v>
      </c>
      <c r="B1605" s="4" t="s">
        <v>5</v>
      </c>
      <c r="C1605" s="4" t="s">
        <v>11</v>
      </c>
      <c r="D1605" s="4" t="s">
        <v>7</v>
      </c>
      <c r="E1605" s="4" t="s">
        <v>15</v>
      </c>
      <c r="F1605" s="4" t="s">
        <v>15</v>
      </c>
      <c r="G1605" s="4" t="s">
        <v>15</v>
      </c>
      <c r="H1605" s="4" t="s">
        <v>15</v>
      </c>
      <c r="I1605" s="4" t="s">
        <v>15</v>
      </c>
      <c r="J1605" s="4" t="s">
        <v>7</v>
      </c>
      <c r="K1605" s="4" t="s">
        <v>11</v>
      </c>
    </row>
    <row r="1606" spans="1:11">
      <c r="A1606" t="n">
        <v>17490</v>
      </c>
      <c r="B1606" s="55" t="n">
        <v>96</v>
      </c>
      <c r="C1606" s="7" t="n">
        <v>65534</v>
      </c>
      <c r="D1606" s="7" t="n">
        <v>4</v>
      </c>
      <c r="E1606" s="7" t="n">
        <v>3</v>
      </c>
      <c r="F1606" s="7" t="n">
        <v>0</v>
      </c>
      <c r="G1606" s="7" t="n">
        <v>0</v>
      </c>
      <c r="H1606" s="7" t="n">
        <v>-90</v>
      </c>
      <c r="I1606" s="7" t="n">
        <v>1.5</v>
      </c>
      <c r="J1606" s="7" t="n">
        <v>1</v>
      </c>
      <c r="K1606" s="7" t="n">
        <v>640</v>
      </c>
    </row>
    <row r="1607" spans="1:11">
      <c r="A1607" t="s">
        <v>4</v>
      </c>
      <c r="B1607" s="4" t="s">
        <v>5</v>
      </c>
      <c r="C1607" s="4" t="s">
        <v>11</v>
      </c>
      <c r="D1607" s="4" t="s">
        <v>7</v>
      </c>
    </row>
    <row r="1608" spans="1:11">
      <c r="A1608" t="n">
        <v>17517</v>
      </c>
      <c r="B1608" s="57" t="n">
        <v>56</v>
      </c>
      <c r="C1608" s="7" t="n">
        <v>65534</v>
      </c>
      <c r="D1608" s="7" t="n">
        <v>0</v>
      </c>
    </row>
    <row r="1609" spans="1:11">
      <c r="A1609" t="s">
        <v>4</v>
      </c>
      <c r="B1609" s="4" t="s">
        <v>5</v>
      </c>
      <c r="C1609" s="4" t="s">
        <v>11</v>
      </c>
      <c r="D1609" s="4" t="s">
        <v>11</v>
      </c>
      <c r="E1609" s="4" t="s">
        <v>15</v>
      </c>
      <c r="F1609" s="4" t="s">
        <v>15</v>
      </c>
      <c r="G1609" s="4" t="s">
        <v>15</v>
      </c>
      <c r="H1609" s="4" t="s">
        <v>15</v>
      </c>
      <c r="I1609" s="4" t="s">
        <v>7</v>
      </c>
      <c r="J1609" s="4" t="s">
        <v>11</v>
      </c>
    </row>
    <row r="1610" spans="1:11">
      <c r="A1610" t="n">
        <v>17521</v>
      </c>
      <c r="B1610" s="56" t="n">
        <v>55</v>
      </c>
      <c r="C1610" s="7" t="n">
        <v>65534</v>
      </c>
      <c r="D1610" s="7" t="n">
        <v>65533</v>
      </c>
      <c r="E1610" s="7" t="n">
        <v>4</v>
      </c>
      <c r="F1610" s="7" t="n">
        <v>0</v>
      </c>
      <c r="G1610" s="7" t="n">
        <v>0</v>
      </c>
      <c r="H1610" s="7" t="n">
        <v>1.5</v>
      </c>
      <c r="I1610" s="7" t="n">
        <v>1</v>
      </c>
      <c r="J1610" s="7" t="n">
        <v>640</v>
      </c>
    </row>
    <row r="1611" spans="1:11">
      <c r="A1611" t="s">
        <v>4</v>
      </c>
      <c r="B1611" s="4" t="s">
        <v>5</v>
      </c>
      <c r="C1611" s="4" t="s">
        <v>11</v>
      </c>
      <c r="D1611" s="4" t="s">
        <v>7</v>
      </c>
    </row>
    <row r="1612" spans="1:11">
      <c r="A1612" t="n">
        <v>17545</v>
      </c>
      <c r="B1612" s="57" t="n">
        <v>56</v>
      </c>
      <c r="C1612" s="7" t="n">
        <v>65534</v>
      </c>
      <c r="D1612" s="7" t="n">
        <v>0</v>
      </c>
    </row>
    <row r="1613" spans="1:11">
      <c r="A1613" t="s">
        <v>4</v>
      </c>
      <c r="B1613" s="4" t="s">
        <v>5</v>
      </c>
      <c r="C1613" s="4" t="s">
        <v>11</v>
      </c>
      <c r="D1613" s="4" t="s">
        <v>7</v>
      </c>
      <c r="E1613" s="4" t="s">
        <v>15</v>
      </c>
      <c r="F1613" s="4" t="s">
        <v>15</v>
      </c>
      <c r="G1613" s="4" t="s">
        <v>15</v>
      </c>
      <c r="H1613" s="4" t="s">
        <v>15</v>
      </c>
      <c r="I1613" s="4" t="s">
        <v>15</v>
      </c>
      <c r="J1613" s="4" t="s">
        <v>7</v>
      </c>
      <c r="K1613" s="4" t="s">
        <v>11</v>
      </c>
    </row>
    <row r="1614" spans="1:11">
      <c r="A1614" t="n">
        <v>17549</v>
      </c>
      <c r="B1614" s="55" t="n">
        <v>96</v>
      </c>
      <c r="C1614" s="7" t="n">
        <v>65534</v>
      </c>
      <c r="D1614" s="7" t="n">
        <v>4</v>
      </c>
      <c r="E1614" s="7" t="n">
        <v>4</v>
      </c>
      <c r="F1614" s="7" t="n">
        <v>0</v>
      </c>
      <c r="G1614" s="7" t="n">
        <v>0</v>
      </c>
      <c r="H1614" s="7" t="n">
        <v>-90</v>
      </c>
      <c r="I1614" s="7" t="n">
        <v>1.5</v>
      </c>
      <c r="J1614" s="7" t="n">
        <v>1</v>
      </c>
      <c r="K1614" s="7" t="n">
        <v>640</v>
      </c>
    </row>
    <row r="1615" spans="1:11">
      <c r="A1615" t="s">
        <v>4</v>
      </c>
      <c r="B1615" s="4" t="s">
        <v>5</v>
      </c>
      <c r="C1615" s="4" t="s">
        <v>11</v>
      </c>
      <c r="D1615" s="4" t="s">
        <v>7</v>
      </c>
    </row>
    <row r="1616" spans="1:11">
      <c r="A1616" t="n">
        <v>17576</v>
      </c>
      <c r="B1616" s="57" t="n">
        <v>56</v>
      </c>
      <c r="C1616" s="7" t="n">
        <v>65534</v>
      </c>
      <c r="D1616" s="7" t="n">
        <v>0</v>
      </c>
    </row>
    <row r="1617" spans="1:11">
      <c r="A1617" t="s">
        <v>4</v>
      </c>
      <c r="B1617" s="4" t="s">
        <v>5</v>
      </c>
      <c r="C1617" s="4" t="s">
        <v>11</v>
      </c>
      <c r="D1617" s="4" t="s">
        <v>11</v>
      </c>
      <c r="E1617" s="4" t="s">
        <v>15</v>
      </c>
      <c r="F1617" s="4" t="s">
        <v>15</v>
      </c>
      <c r="G1617" s="4" t="s">
        <v>15</v>
      </c>
      <c r="H1617" s="4" t="s">
        <v>15</v>
      </c>
      <c r="I1617" s="4" t="s">
        <v>7</v>
      </c>
      <c r="J1617" s="4" t="s">
        <v>11</v>
      </c>
    </row>
    <row r="1618" spans="1:11">
      <c r="A1618" t="n">
        <v>17580</v>
      </c>
      <c r="B1618" s="56" t="n">
        <v>55</v>
      </c>
      <c r="C1618" s="7" t="n">
        <v>65534</v>
      </c>
      <c r="D1618" s="7" t="n">
        <v>65533</v>
      </c>
      <c r="E1618" s="7" t="n">
        <v>1</v>
      </c>
      <c r="F1618" s="7" t="n">
        <v>0</v>
      </c>
      <c r="G1618" s="7" t="n">
        <v>0</v>
      </c>
      <c r="H1618" s="7" t="n">
        <v>1.5</v>
      </c>
      <c r="I1618" s="7" t="n">
        <v>1</v>
      </c>
      <c r="J1618" s="7" t="n">
        <v>640</v>
      </c>
    </row>
    <row r="1619" spans="1:11">
      <c r="A1619" t="s">
        <v>4</v>
      </c>
      <c r="B1619" s="4" t="s">
        <v>5</v>
      </c>
      <c r="C1619" s="4" t="s">
        <v>11</v>
      </c>
      <c r="D1619" s="4" t="s">
        <v>7</v>
      </c>
    </row>
    <row r="1620" spans="1:11">
      <c r="A1620" t="n">
        <v>17604</v>
      </c>
      <c r="B1620" s="57" t="n">
        <v>56</v>
      </c>
      <c r="C1620" s="7" t="n">
        <v>65534</v>
      </c>
      <c r="D1620" s="7" t="n">
        <v>0</v>
      </c>
    </row>
    <row r="1621" spans="1:11">
      <c r="A1621" t="s">
        <v>4</v>
      </c>
      <c r="B1621" s="4" t="s">
        <v>5</v>
      </c>
      <c r="C1621" s="4" t="s">
        <v>11</v>
      </c>
      <c r="D1621" s="4" t="s">
        <v>7</v>
      </c>
      <c r="E1621" s="4" t="s">
        <v>15</v>
      </c>
      <c r="F1621" s="4" t="s">
        <v>15</v>
      </c>
      <c r="G1621" s="4" t="s">
        <v>15</v>
      </c>
      <c r="H1621" s="4" t="s">
        <v>15</v>
      </c>
      <c r="I1621" s="4" t="s">
        <v>15</v>
      </c>
      <c r="J1621" s="4" t="s">
        <v>7</v>
      </c>
      <c r="K1621" s="4" t="s">
        <v>11</v>
      </c>
    </row>
    <row r="1622" spans="1:11">
      <c r="A1622" t="n">
        <v>17608</v>
      </c>
      <c r="B1622" s="55" t="n">
        <v>96</v>
      </c>
      <c r="C1622" s="7" t="n">
        <v>65534</v>
      </c>
      <c r="D1622" s="7" t="n">
        <v>4</v>
      </c>
      <c r="E1622" s="7" t="n">
        <v>1</v>
      </c>
      <c r="F1622" s="7" t="n">
        <v>0</v>
      </c>
      <c r="G1622" s="7" t="n">
        <v>0</v>
      </c>
      <c r="H1622" s="7" t="n">
        <v>-90</v>
      </c>
      <c r="I1622" s="7" t="n">
        <v>1.5</v>
      </c>
      <c r="J1622" s="7" t="n">
        <v>1</v>
      </c>
      <c r="K1622" s="7" t="n">
        <v>640</v>
      </c>
    </row>
    <row r="1623" spans="1:11">
      <c r="A1623" t="s">
        <v>4</v>
      </c>
      <c r="B1623" s="4" t="s">
        <v>5</v>
      </c>
      <c r="C1623" s="4" t="s">
        <v>11</v>
      </c>
      <c r="D1623" s="4" t="s">
        <v>7</v>
      </c>
    </row>
    <row r="1624" spans="1:11">
      <c r="A1624" t="n">
        <v>17635</v>
      </c>
      <c r="B1624" s="57" t="n">
        <v>56</v>
      </c>
      <c r="C1624" s="7" t="n">
        <v>65534</v>
      </c>
      <c r="D1624" s="7" t="n">
        <v>0</v>
      </c>
    </row>
    <row r="1625" spans="1:11">
      <c r="A1625" t="s">
        <v>4</v>
      </c>
      <c r="B1625" s="4" t="s">
        <v>5</v>
      </c>
      <c r="C1625" s="4" t="s">
        <v>13</v>
      </c>
    </row>
    <row r="1626" spans="1:11">
      <c r="A1626" t="n">
        <v>17639</v>
      </c>
      <c r="B1626" s="17" t="n">
        <v>3</v>
      </c>
      <c r="C1626" s="11" t="n">
        <f t="normal" ca="1">A1592</f>
        <v>0</v>
      </c>
    </row>
    <row r="1627" spans="1:11">
      <c r="A1627" t="s">
        <v>4</v>
      </c>
      <c r="B1627" s="4" t="s">
        <v>5</v>
      </c>
    </row>
    <row r="1628" spans="1:11">
      <c r="A1628" t="n">
        <v>17644</v>
      </c>
      <c r="B1628" s="5" t="n">
        <v>1</v>
      </c>
    </row>
    <row r="1629" spans="1:11">
      <c r="A1629" t="s">
        <v>4</v>
      </c>
      <c r="B1629" s="4" t="s">
        <v>5</v>
      </c>
      <c r="C1629" s="4" t="s">
        <v>13</v>
      </c>
    </row>
    <row r="1630" spans="1:11">
      <c r="A1630" t="n">
        <v>17645</v>
      </c>
      <c r="B1630" s="17" t="n">
        <v>3</v>
      </c>
      <c r="C1630" s="11" t="n">
        <f t="normal" ca="1">A1632</f>
        <v>0</v>
      </c>
    </row>
    <row r="1631" spans="1:11">
      <c r="A1631" t="s">
        <v>4</v>
      </c>
      <c r="B1631" s="4" t="s">
        <v>5</v>
      </c>
    </row>
    <row r="1632" spans="1:11">
      <c r="A1632" t="n">
        <v>17650</v>
      </c>
      <c r="B1632" s="5" t="n">
        <v>1</v>
      </c>
    </row>
    <row r="1633" spans="1:11" s="3" customFormat="1" customHeight="0">
      <c r="A1633" s="3" t="s">
        <v>2</v>
      </c>
      <c r="B1633" s="3" t="s">
        <v>179</v>
      </c>
    </row>
    <row r="1634" spans="1:11">
      <c r="A1634" t="s">
        <v>4</v>
      </c>
      <c r="B1634" s="4" t="s">
        <v>5</v>
      </c>
      <c r="C1634" s="4" t="s">
        <v>7</v>
      </c>
      <c r="D1634" s="4" t="s">
        <v>11</v>
      </c>
      <c r="E1634" s="4" t="s">
        <v>7</v>
      </c>
      <c r="F1634" s="4" t="s">
        <v>13</v>
      </c>
    </row>
    <row r="1635" spans="1:11">
      <c r="A1635" t="n">
        <v>17652</v>
      </c>
      <c r="B1635" s="9" t="n">
        <v>5</v>
      </c>
      <c r="C1635" s="7" t="n">
        <v>30</v>
      </c>
      <c r="D1635" s="7" t="n">
        <v>10225</v>
      </c>
      <c r="E1635" s="7" t="n">
        <v>1</v>
      </c>
      <c r="F1635" s="11" t="n">
        <f t="normal" ca="1">A1667</f>
        <v>0</v>
      </c>
    </row>
    <row r="1636" spans="1:11">
      <c r="A1636" t="s">
        <v>4</v>
      </c>
      <c r="B1636" s="4" t="s">
        <v>5</v>
      </c>
      <c r="C1636" s="4" t="s">
        <v>11</v>
      </c>
      <c r="D1636" s="4" t="s">
        <v>7</v>
      </c>
      <c r="E1636" s="4" t="s">
        <v>7</v>
      </c>
      <c r="F1636" s="4" t="s">
        <v>8</v>
      </c>
    </row>
    <row r="1637" spans="1:11">
      <c r="A1637" t="n">
        <v>17661</v>
      </c>
      <c r="B1637" s="25" t="n">
        <v>20</v>
      </c>
      <c r="C1637" s="7" t="n">
        <v>65534</v>
      </c>
      <c r="D1637" s="7" t="n">
        <v>3</v>
      </c>
      <c r="E1637" s="7" t="n">
        <v>10</v>
      </c>
      <c r="F1637" s="7" t="s">
        <v>102</v>
      </c>
    </row>
    <row r="1638" spans="1:11">
      <c r="A1638" t="s">
        <v>4</v>
      </c>
      <c r="B1638" s="4" t="s">
        <v>5</v>
      </c>
      <c r="C1638" s="4" t="s">
        <v>11</v>
      </c>
    </row>
    <row r="1639" spans="1:11">
      <c r="A1639" t="n">
        <v>17682</v>
      </c>
      <c r="B1639" s="34" t="n">
        <v>16</v>
      </c>
      <c r="C1639" s="7" t="n">
        <v>0</v>
      </c>
    </row>
    <row r="1640" spans="1:11">
      <c r="A1640" t="s">
        <v>4</v>
      </c>
      <c r="B1640" s="4" t="s">
        <v>5</v>
      </c>
      <c r="C1640" s="4" t="s">
        <v>7</v>
      </c>
      <c r="D1640" s="4" t="s">
        <v>11</v>
      </c>
    </row>
    <row r="1641" spans="1:11">
      <c r="A1641" t="n">
        <v>17685</v>
      </c>
      <c r="B1641" s="26" t="n">
        <v>22</v>
      </c>
      <c r="C1641" s="7" t="n">
        <v>10</v>
      </c>
      <c r="D1641" s="7" t="n">
        <v>0</v>
      </c>
    </row>
    <row r="1642" spans="1:11">
      <c r="A1642" t="s">
        <v>4</v>
      </c>
      <c r="B1642" s="4" t="s">
        <v>5</v>
      </c>
      <c r="C1642" s="4" t="s">
        <v>7</v>
      </c>
      <c r="D1642" s="4" t="s">
        <v>11</v>
      </c>
      <c r="E1642" s="4" t="s">
        <v>7</v>
      </c>
      <c r="F1642" s="4" t="s">
        <v>7</v>
      </c>
      <c r="G1642" s="4" t="s">
        <v>13</v>
      </c>
    </row>
    <row r="1643" spans="1:11">
      <c r="A1643" t="n">
        <v>17689</v>
      </c>
      <c r="B1643" s="9" t="n">
        <v>5</v>
      </c>
      <c r="C1643" s="7" t="n">
        <v>30</v>
      </c>
      <c r="D1643" s="7" t="n">
        <v>5</v>
      </c>
      <c r="E1643" s="7" t="n">
        <v>8</v>
      </c>
      <c r="F1643" s="7" t="n">
        <v>1</v>
      </c>
      <c r="G1643" s="11" t="n">
        <f t="normal" ca="1">A1657</f>
        <v>0</v>
      </c>
    </row>
    <row r="1644" spans="1:11">
      <c r="A1644" t="s">
        <v>4</v>
      </c>
      <c r="B1644" s="4" t="s">
        <v>5</v>
      </c>
      <c r="C1644" s="4" t="s">
        <v>7</v>
      </c>
      <c r="D1644" s="4" t="s">
        <v>11</v>
      </c>
      <c r="E1644" s="4" t="s">
        <v>8</v>
      </c>
    </row>
    <row r="1645" spans="1:11">
      <c r="A1645" t="n">
        <v>17699</v>
      </c>
      <c r="B1645" s="33" t="n">
        <v>51</v>
      </c>
      <c r="C1645" s="7" t="n">
        <v>4</v>
      </c>
      <c r="D1645" s="7" t="n">
        <v>65534</v>
      </c>
      <c r="E1645" s="7" t="s">
        <v>55</v>
      </c>
    </row>
    <row r="1646" spans="1:11">
      <c r="A1646" t="s">
        <v>4</v>
      </c>
      <c r="B1646" s="4" t="s">
        <v>5</v>
      </c>
      <c r="C1646" s="4" t="s">
        <v>11</v>
      </c>
    </row>
    <row r="1647" spans="1:11">
      <c r="A1647" t="n">
        <v>17712</v>
      </c>
      <c r="B1647" s="34" t="n">
        <v>16</v>
      </c>
      <c r="C1647" s="7" t="n">
        <v>0</v>
      </c>
    </row>
    <row r="1648" spans="1:11">
      <c r="A1648" t="s">
        <v>4</v>
      </c>
      <c r="B1648" s="4" t="s">
        <v>5</v>
      </c>
      <c r="C1648" s="4" t="s">
        <v>11</v>
      </c>
      <c r="D1648" s="4" t="s">
        <v>53</v>
      </c>
      <c r="E1648" s="4" t="s">
        <v>7</v>
      </c>
      <c r="F1648" s="4" t="s">
        <v>7</v>
      </c>
      <c r="G1648" s="4" t="s">
        <v>53</v>
      </c>
      <c r="H1648" s="4" t="s">
        <v>7</v>
      </c>
      <c r="I1648" s="4" t="s">
        <v>7</v>
      </c>
      <c r="J1648" s="4" t="s">
        <v>53</v>
      </c>
      <c r="K1648" s="4" t="s">
        <v>7</v>
      </c>
      <c r="L1648" s="4" t="s">
        <v>7</v>
      </c>
    </row>
    <row r="1649" spans="1:12">
      <c r="A1649" t="n">
        <v>17715</v>
      </c>
      <c r="B1649" s="35" t="n">
        <v>26</v>
      </c>
      <c r="C1649" s="7" t="n">
        <v>65534</v>
      </c>
      <c r="D1649" s="7" t="s">
        <v>180</v>
      </c>
      <c r="E1649" s="7" t="n">
        <v>2</v>
      </c>
      <c r="F1649" s="7" t="n">
        <v>3</v>
      </c>
      <c r="G1649" s="7" t="s">
        <v>181</v>
      </c>
      <c r="H1649" s="7" t="n">
        <v>2</v>
      </c>
      <c r="I1649" s="7" t="n">
        <v>3</v>
      </c>
      <c r="J1649" s="7" t="s">
        <v>182</v>
      </c>
      <c r="K1649" s="7" t="n">
        <v>2</v>
      </c>
      <c r="L1649" s="7" t="n">
        <v>0</v>
      </c>
    </row>
    <row r="1650" spans="1:12">
      <c r="A1650" t="s">
        <v>4</v>
      </c>
      <c r="B1650" s="4" t="s">
        <v>5</v>
      </c>
    </row>
    <row r="1651" spans="1:12">
      <c r="A1651" t="n">
        <v>18054</v>
      </c>
      <c r="B1651" s="29" t="n">
        <v>28</v>
      </c>
    </row>
    <row r="1652" spans="1:12">
      <c r="A1652" t="s">
        <v>4</v>
      </c>
      <c r="B1652" s="4" t="s">
        <v>5</v>
      </c>
      <c r="C1652" s="4" t="s">
        <v>11</v>
      </c>
    </row>
    <row r="1653" spans="1:12">
      <c r="A1653" t="n">
        <v>18055</v>
      </c>
      <c r="B1653" s="13" t="n">
        <v>12</v>
      </c>
      <c r="C1653" s="7" t="n">
        <v>5</v>
      </c>
    </row>
    <row r="1654" spans="1:12">
      <c r="A1654" t="s">
        <v>4</v>
      </c>
      <c r="B1654" s="4" t="s">
        <v>5</v>
      </c>
      <c r="C1654" s="4" t="s">
        <v>13</v>
      </c>
    </row>
    <row r="1655" spans="1:12">
      <c r="A1655" t="n">
        <v>18058</v>
      </c>
      <c r="B1655" s="17" t="n">
        <v>3</v>
      </c>
      <c r="C1655" s="11" t="n">
        <f t="normal" ca="1">A1665</f>
        <v>0</v>
      </c>
    </row>
    <row r="1656" spans="1:12">
      <c r="A1656" t="s">
        <v>4</v>
      </c>
      <c r="B1656" s="4" t="s">
        <v>5</v>
      </c>
      <c r="C1656" s="4" t="s">
        <v>7</v>
      </c>
      <c r="D1656" s="4" t="s">
        <v>11</v>
      </c>
      <c r="E1656" s="4" t="s">
        <v>8</v>
      </c>
    </row>
    <row r="1657" spans="1:12">
      <c r="A1657" t="n">
        <v>18063</v>
      </c>
      <c r="B1657" s="33" t="n">
        <v>51</v>
      </c>
      <c r="C1657" s="7" t="n">
        <v>4</v>
      </c>
      <c r="D1657" s="7" t="n">
        <v>65534</v>
      </c>
      <c r="E1657" s="7" t="s">
        <v>55</v>
      </c>
    </row>
    <row r="1658" spans="1:12">
      <c r="A1658" t="s">
        <v>4</v>
      </c>
      <c r="B1658" s="4" t="s">
        <v>5</v>
      </c>
      <c r="C1658" s="4" t="s">
        <v>11</v>
      </c>
    </row>
    <row r="1659" spans="1:12">
      <c r="A1659" t="n">
        <v>18076</v>
      </c>
      <c r="B1659" s="34" t="n">
        <v>16</v>
      </c>
      <c r="C1659" s="7" t="n">
        <v>0</v>
      </c>
    </row>
    <row r="1660" spans="1:12">
      <c r="A1660" t="s">
        <v>4</v>
      </c>
      <c r="B1660" s="4" t="s">
        <v>5</v>
      </c>
      <c r="C1660" s="4" t="s">
        <v>11</v>
      </c>
      <c r="D1660" s="4" t="s">
        <v>53</v>
      </c>
      <c r="E1660" s="4" t="s">
        <v>7</v>
      </c>
      <c r="F1660" s="4" t="s">
        <v>7</v>
      </c>
      <c r="G1660" s="4" t="s">
        <v>53</v>
      </c>
      <c r="H1660" s="4" t="s">
        <v>7</v>
      </c>
      <c r="I1660" s="4" t="s">
        <v>7</v>
      </c>
    </row>
    <row r="1661" spans="1:12">
      <c r="A1661" t="n">
        <v>18079</v>
      </c>
      <c r="B1661" s="35" t="n">
        <v>26</v>
      </c>
      <c r="C1661" s="7" t="n">
        <v>65534</v>
      </c>
      <c r="D1661" s="7" t="s">
        <v>183</v>
      </c>
      <c r="E1661" s="7" t="n">
        <v>2</v>
      </c>
      <c r="F1661" s="7" t="n">
        <v>3</v>
      </c>
      <c r="G1661" s="7" t="s">
        <v>184</v>
      </c>
      <c r="H1661" s="7" t="n">
        <v>2</v>
      </c>
      <c r="I1661" s="7" t="n">
        <v>0</v>
      </c>
    </row>
    <row r="1662" spans="1:12">
      <c r="A1662" t="s">
        <v>4</v>
      </c>
      <c r="B1662" s="4" t="s">
        <v>5</v>
      </c>
    </row>
    <row r="1663" spans="1:12">
      <c r="A1663" t="n">
        <v>18269</v>
      </c>
      <c r="B1663" s="29" t="n">
        <v>28</v>
      </c>
    </row>
    <row r="1664" spans="1:12">
      <c r="A1664" t="s">
        <v>4</v>
      </c>
      <c r="B1664" s="4" t="s">
        <v>5</v>
      </c>
      <c r="C1664" s="4" t="s">
        <v>13</v>
      </c>
    </row>
    <row r="1665" spans="1:12">
      <c r="A1665" t="n">
        <v>18270</v>
      </c>
      <c r="B1665" s="17" t="n">
        <v>3</v>
      </c>
      <c r="C1665" s="11" t="n">
        <f t="normal" ca="1">A1793</f>
        <v>0</v>
      </c>
    </row>
    <row r="1666" spans="1:12">
      <c r="A1666" t="s">
        <v>4</v>
      </c>
      <c r="B1666" s="4" t="s">
        <v>5</v>
      </c>
      <c r="C1666" s="4" t="s">
        <v>7</v>
      </c>
      <c r="D1666" s="4" t="s">
        <v>11</v>
      </c>
      <c r="E1666" s="4" t="s">
        <v>7</v>
      </c>
      <c r="F1666" s="4" t="s">
        <v>13</v>
      </c>
    </row>
    <row r="1667" spans="1:12">
      <c r="A1667" t="n">
        <v>18275</v>
      </c>
      <c r="B1667" s="9" t="n">
        <v>5</v>
      </c>
      <c r="C1667" s="7" t="n">
        <v>30</v>
      </c>
      <c r="D1667" s="7" t="n">
        <v>9724</v>
      </c>
      <c r="E1667" s="7" t="n">
        <v>1</v>
      </c>
      <c r="F1667" s="11" t="n">
        <f t="normal" ca="1">A1699</f>
        <v>0</v>
      </c>
    </row>
    <row r="1668" spans="1:12">
      <c r="A1668" t="s">
        <v>4</v>
      </c>
      <c r="B1668" s="4" t="s">
        <v>5</v>
      </c>
      <c r="C1668" s="4" t="s">
        <v>11</v>
      </c>
      <c r="D1668" s="4" t="s">
        <v>7</v>
      </c>
      <c r="E1668" s="4" t="s">
        <v>7</v>
      </c>
      <c r="F1668" s="4" t="s">
        <v>8</v>
      </c>
    </row>
    <row r="1669" spans="1:12">
      <c r="A1669" t="n">
        <v>18284</v>
      </c>
      <c r="B1669" s="25" t="n">
        <v>20</v>
      </c>
      <c r="C1669" s="7" t="n">
        <v>65534</v>
      </c>
      <c r="D1669" s="7" t="n">
        <v>3</v>
      </c>
      <c r="E1669" s="7" t="n">
        <v>10</v>
      </c>
      <c r="F1669" s="7" t="s">
        <v>102</v>
      </c>
    </row>
    <row r="1670" spans="1:12">
      <c r="A1670" t="s">
        <v>4</v>
      </c>
      <c r="B1670" s="4" t="s">
        <v>5</v>
      </c>
      <c r="C1670" s="4" t="s">
        <v>11</v>
      </c>
    </row>
    <row r="1671" spans="1:12">
      <c r="A1671" t="n">
        <v>18305</v>
      </c>
      <c r="B1671" s="34" t="n">
        <v>16</v>
      </c>
      <c r="C1671" s="7" t="n">
        <v>0</v>
      </c>
    </row>
    <row r="1672" spans="1:12">
      <c r="A1672" t="s">
        <v>4</v>
      </c>
      <c r="B1672" s="4" t="s">
        <v>5</v>
      </c>
      <c r="C1672" s="4" t="s">
        <v>7</v>
      </c>
      <c r="D1672" s="4" t="s">
        <v>11</v>
      </c>
    </row>
    <row r="1673" spans="1:12">
      <c r="A1673" t="n">
        <v>18308</v>
      </c>
      <c r="B1673" s="26" t="n">
        <v>22</v>
      </c>
      <c r="C1673" s="7" t="n">
        <v>10</v>
      </c>
      <c r="D1673" s="7" t="n">
        <v>0</v>
      </c>
    </row>
    <row r="1674" spans="1:12">
      <c r="A1674" t="s">
        <v>4</v>
      </c>
      <c r="B1674" s="4" t="s">
        <v>5</v>
      </c>
      <c r="C1674" s="4" t="s">
        <v>7</v>
      </c>
      <c r="D1674" s="4" t="s">
        <v>11</v>
      </c>
      <c r="E1674" s="4" t="s">
        <v>7</v>
      </c>
      <c r="F1674" s="4" t="s">
        <v>7</v>
      </c>
      <c r="G1674" s="4" t="s">
        <v>13</v>
      </c>
    </row>
    <row r="1675" spans="1:12">
      <c r="A1675" t="n">
        <v>18312</v>
      </c>
      <c r="B1675" s="9" t="n">
        <v>5</v>
      </c>
      <c r="C1675" s="7" t="n">
        <v>30</v>
      </c>
      <c r="D1675" s="7" t="n">
        <v>5</v>
      </c>
      <c r="E1675" s="7" t="n">
        <v>8</v>
      </c>
      <c r="F1675" s="7" t="n">
        <v>1</v>
      </c>
      <c r="G1675" s="11" t="n">
        <f t="normal" ca="1">A1689</f>
        <v>0</v>
      </c>
    </row>
    <row r="1676" spans="1:12">
      <c r="A1676" t="s">
        <v>4</v>
      </c>
      <c r="B1676" s="4" t="s">
        <v>5</v>
      </c>
      <c r="C1676" s="4" t="s">
        <v>7</v>
      </c>
      <c r="D1676" s="4" t="s">
        <v>11</v>
      </c>
      <c r="E1676" s="4" t="s">
        <v>8</v>
      </c>
    </row>
    <row r="1677" spans="1:12">
      <c r="A1677" t="n">
        <v>18322</v>
      </c>
      <c r="B1677" s="33" t="n">
        <v>51</v>
      </c>
      <c r="C1677" s="7" t="n">
        <v>4</v>
      </c>
      <c r="D1677" s="7" t="n">
        <v>65534</v>
      </c>
      <c r="E1677" s="7" t="s">
        <v>55</v>
      </c>
    </row>
    <row r="1678" spans="1:12">
      <c r="A1678" t="s">
        <v>4</v>
      </c>
      <c r="B1678" s="4" t="s">
        <v>5</v>
      </c>
      <c r="C1678" s="4" t="s">
        <v>11</v>
      </c>
    </row>
    <row r="1679" spans="1:12">
      <c r="A1679" t="n">
        <v>18335</v>
      </c>
      <c r="B1679" s="34" t="n">
        <v>16</v>
      </c>
      <c r="C1679" s="7" t="n">
        <v>0</v>
      </c>
    </row>
    <row r="1680" spans="1:12">
      <c r="A1680" t="s">
        <v>4</v>
      </c>
      <c r="B1680" s="4" t="s">
        <v>5</v>
      </c>
      <c r="C1680" s="4" t="s">
        <v>11</v>
      </c>
      <c r="D1680" s="4" t="s">
        <v>53</v>
      </c>
      <c r="E1680" s="4" t="s">
        <v>7</v>
      </c>
      <c r="F1680" s="4" t="s">
        <v>7</v>
      </c>
      <c r="G1680" s="4" t="s">
        <v>53</v>
      </c>
      <c r="H1680" s="4" t="s">
        <v>7</v>
      </c>
      <c r="I1680" s="4" t="s">
        <v>7</v>
      </c>
      <c r="J1680" s="4" t="s">
        <v>53</v>
      </c>
      <c r="K1680" s="4" t="s">
        <v>7</v>
      </c>
      <c r="L1680" s="4" t="s">
        <v>7</v>
      </c>
    </row>
    <row r="1681" spans="1:12">
      <c r="A1681" t="n">
        <v>18338</v>
      </c>
      <c r="B1681" s="35" t="n">
        <v>26</v>
      </c>
      <c r="C1681" s="7" t="n">
        <v>65534</v>
      </c>
      <c r="D1681" s="7" t="s">
        <v>185</v>
      </c>
      <c r="E1681" s="7" t="n">
        <v>2</v>
      </c>
      <c r="F1681" s="7" t="n">
        <v>3</v>
      </c>
      <c r="G1681" s="7" t="s">
        <v>186</v>
      </c>
      <c r="H1681" s="7" t="n">
        <v>2</v>
      </c>
      <c r="I1681" s="7" t="n">
        <v>3</v>
      </c>
      <c r="J1681" s="7" t="s">
        <v>187</v>
      </c>
      <c r="K1681" s="7" t="n">
        <v>2</v>
      </c>
      <c r="L1681" s="7" t="n">
        <v>0</v>
      </c>
    </row>
    <row r="1682" spans="1:12">
      <c r="A1682" t="s">
        <v>4</v>
      </c>
      <c r="B1682" s="4" t="s">
        <v>5</v>
      </c>
    </row>
    <row r="1683" spans="1:12">
      <c r="A1683" t="n">
        <v>18570</v>
      </c>
      <c r="B1683" s="29" t="n">
        <v>28</v>
      </c>
    </row>
    <row r="1684" spans="1:12">
      <c r="A1684" t="s">
        <v>4</v>
      </c>
      <c r="B1684" s="4" t="s">
        <v>5</v>
      </c>
      <c r="C1684" s="4" t="s">
        <v>11</v>
      </c>
    </row>
    <row r="1685" spans="1:12">
      <c r="A1685" t="n">
        <v>18571</v>
      </c>
      <c r="B1685" s="13" t="n">
        <v>12</v>
      </c>
      <c r="C1685" s="7" t="n">
        <v>5</v>
      </c>
    </row>
    <row r="1686" spans="1:12">
      <c r="A1686" t="s">
        <v>4</v>
      </c>
      <c r="B1686" s="4" t="s">
        <v>5</v>
      </c>
      <c r="C1686" s="4" t="s">
        <v>13</v>
      </c>
    </row>
    <row r="1687" spans="1:12">
      <c r="A1687" t="n">
        <v>18574</v>
      </c>
      <c r="B1687" s="17" t="n">
        <v>3</v>
      </c>
      <c r="C1687" s="11" t="n">
        <f t="normal" ca="1">A1697</f>
        <v>0</v>
      </c>
    </row>
    <row r="1688" spans="1:12">
      <c r="A1688" t="s">
        <v>4</v>
      </c>
      <c r="B1688" s="4" t="s">
        <v>5</v>
      </c>
      <c r="C1688" s="4" t="s">
        <v>7</v>
      </c>
      <c r="D1688" s="4" t="s">
        <v>11</v>
      </c>
      <c r="E1688" s="4" t="s">
        <v>8</v>
      </c>
    </row>
    <row r="1689" spans="1:12">
      <c r="A1689" t="n">
        <v>18579</v>
      </c>
      <c r="B1689" s="33" t="n">
        <v>51</v>
      </c>
      <c r="C1689" s="7" t="n">
        <v>4</v>
      </c>
      <c r="D1689" s="7" t="n">
        <v>65534</v>
      </c>
      <c r="E1689" s="7" t="s">
        <v>55</v>
      </c>
    </row>
    <row r="1690" spans="1:12">
      <c r="A1690" t="s">
        <v>4</v>
      </c>
      <c r="B1690" s="4" t="s">
        <v>5</v>
      </c>
      <c r="C1690" s="4" t="s">
        <v>11</v>
      </c>
    </row>
    <row r="1691" spans="1:12">
      <c r="A1691" t="n">
        <v>18592</v>
      </c>
      <c r="B1691" s="34" t="n">
        <v>16</v>
      </c>
      <c r="C1691" s="7" t="n">
        <v>0</v>
      </c>
    </row>
    <row r="1692" spans="1:12">
      <c r="A1692" t="s">
        <v>4</v>
      </c>
      <c r="B1692" s="4" t="s">
        <v>5</v>
      </c>
      <c r="C1692" s="4" t="s">
        <v>11</v>
      </c>
      <c r="D1692" s="4" t="s">
        <v>53</v>
      </c>
      <c r="E1692" s="4" t="s">
        <v>7</v>
      </c>
      <c r="F1692" s="4" t="s">
        <v>7</v>
      </c>
      <c r="G1692" s="4" t="s">
        <v>53</v>
      </c>
      <c r="H1692" s="4" t="s">
        <v>7</v>
      </c>
      <c r="I1692" s="4" t="s">
        <v>7</v>
      </c>
    </row>
    <row r="1693" spans="1:12">
      <c r="A1693" t="n">
        <v>18595</v>
      </c>
      <c r="B1693" s="35" t="n">
        <v>26</v>
      </c>
      <c r="C1693" s="7" t="n">
        <v>65534</v>
      </c>
      <c r="D1693" s="7" t="s">
        <v>188</v>
      </c>
      <c r="E1693" s="7" t="n">
        <v>2</v>
      </c>
      <c r="F1693" s="7" t="n">
        <v>3</v>
      </c>
      <c r="G1693" s="7" t="s">
        <v>189</v>
      </c>
      <c r="H1693" s="7" t="n">
        <v>2</v>
      </c>
      <c r="I1693" s="7" t="n">
        <v>0</v>
      </c>
    </row>
    <row r="1694" spans="1:12">
      <c r="A1694" t="s">
        <v>4</v>
      </c>
      <c r="B1694" s="4" t="s">
        <v>5</v>
      </c>
    </row>
    <row r="1695" spans="1:12">
      <c r="A1695" t="n">
        <v>18765</v>
      </c>
      <c r="B1695" s="29" t="n">
        <v>28</v>
      </c>
    </row>
    <row r="1696" spans="1:12">
      <c r="A1696" t="s">
        <v>4</v>
      </c>
      <c r="B1696" s="4" t="s">
        <v>5</v>
      </c>
      <c r="C1696" s="4" t="s">
        <v>13</v>
      </c>
    </row>
    <row r="1697" spans="1:12">
      <c r="A1697" t="n">
        <v>18766</v>
      </c>
      <c r="B1697" s="17" t="n">
        <v>3</v>
      </c>
      <c r="C1697" s="11" t="n">
        <f t="normal" ca="1">A1793</f>
        <v>0</v>
      </c>
    </row>
    <row r="1698" spans="1:12">
      <c r="A1698" t="s">
        <v>4</v>
      </c>
      <c r="B1698" s="4" t="s">
        <v>5</v>
      </c>
      <c r="C1698" s="4" t="s">
        <v>7</v>
      </c>
      <c r="D1698" s="4" t="s">
        <v>11</v>
      </c>
      <c r="E1698" s="4" t="s">
        <v>7</v>
      </c>
      <c r="F1698" s="4" t="s">
        <v>13</v>
      </c>
    </row>
    <row r="1699" spans="1:12">
      <c r="A1699" t="n">
        <v>18771</v>
      </c>
      <c r="B1699" s="9" t="n">
        <v>5</v>
      </c>
      <c r="C1699" s="7" t="n">
        <v>30</v>
      </c>
      <c r="D1699" s="7" t="n">
        <v>9720</v>
      </c>
      <c r="E1699" s="7" t="n">
        <v>1</v>
      </c>
      <c r="F1699" s="11" t="n">
        <f t="normal" ca="1">A1731</f>
        <v>0</v>
      </c>
    </row>
    <row r="1700" spans="1:12">
      <c r="A1700" t="s">
        <v>4</v>
      </c>
      <c r="B1700" s="4" t="s">
        <v>5</v>
      </c>
      <c r="C1700" s="4" t="s">
        <v>11</v>
      </c>
      <c r="D1700" s="4" t="s">
        <v>7</v>
      </c>
      <c r="E1700" s="4" t="s">
        <v>7</v>
      </c>
      <c r="F1700" s="4" t="s">
        <v>8</v>
      </c>
    </row>
    <row r="1701" spans="1:12">
      <c r="A1701" t="n">
        <v>18780</v>
      </c>
      <c r="B1701" s="25" t="n">
        <v>20</v>
      </c>
      <c r="C1701" s="7" t="n">
        <v>65534</v>
      </c>
      <c r="D1701" s="7" t="n">
        <v>3</v>
      </c>
      <c r="E1701" s="7" t="n">
        <v>10</v>
      </c>
      <c r="F1701" s="7" t="s">
        <v>102</v>
      </c>
    </row>
    <row r="1702" spans="1:12">
      <c r="A1702" t="s">
        <v>4</v>
      </c>
      <c r="B1702" s="4" t="s">
        <v>5</v>
      </c>
      <c r="C1702" s="4" t="s">
        <v>11</v>
      </c>
    </row>
    <row r="1703" spans="1:12">
      <c r="A1703" t="n">
        <v>18801</v>
      </c>
      <c r="B1703" s="34" t="n">
        <v>16</v>
      </c>
      <c r="C1703" s="7" t="n">
        <v>0</v>
      </c>
    </row>
    <row r="1704" spans="1:12">
      <c r="A1704" t="s">
        <v>4</v>
      </c>
      <c r="B1704" s="4" t="s">
        <v>5</v>
      </c>
      <c r="C1704" s="4" t="s">
        <v>7</v>
      </c>
      <c r="D1704" s="4" t="s">
        <v>11</v>
      </c>
    </row>
    <row r="1705" spans="1:12">
      <c r="A1705" t="n">
        <v>18804</v>
      </c>
      <c r="B1705" s="26" t="n">
        <v>22</v>
      </c>
      <c r="C1705" s="7" t="n">
        <v>10</v>
      </c>
      <c r="D1705" s="7" t="n">
        <v>0</v>
      </c>
    </row>
    <row r="1706" spans="1:12">
      <c r="A1706" t="s">
        <v>4</v>
      </c>
      <c r="B1706" s="4" t="s">
        <v>5</v>
      </c>
      <c r="C1706" s="4" t="s">
        <v>7</v>
      </c>
      <c r="D1706" s="4" t="s">
        <v>11</v>
      </c>
      <c r="E1706" s="4" t="s">
        <v>7</v>
      </c>
      <c r="F1706" s="4" t="s">
        <v>7</v>
      </c>
      <c r="G1706" s="4" t="s">
        <v>13</v>
      </c>
    </row>
    <row r="1707" spans="1:12">
      <c r="A1707" t="n">
        <v>18808</v>
      </c>
      <c r="B1707" s="9" t="n">
        <v>5</v>
      </c>
      <c r="C1707" s="7" t="n">
        <v>30</v>
      </c>
      <c r="D1707" s="7" t="n">
        <v>5</v>
      </c>
      <c r="E1707" s="7" t="n">
        <v>8</v>
      </c>
      <c r="F1707" s="7" t="n">
        <v>1</v>
      </c>
      <c r="G1707" s="11" t="n">
        <f t="normal" ca="1">A1721</f>
        <v>0</v>
      </c>
    </row>
    <row r="1708" spans="1:12">
      <c r="A1708" t="s">
        <v>4</v>
      </c>
      <c r="B1708" s="4" t="s">
        <v>5</v>
      </c>
      <c r="C1708" s="4" t="s">
        <v>7</v>
      </c>
      <c r="D1708" s="4" t="s">
        <v>11</v>
      </c>
      <c r="E1708" s="4" t="s">
        <v>8</v>
      </c>
    </row>
    <row r="1709" spans="1:12">
      <c r="A1709" t="n">
        <v>18818</v>
      </c>
      <c r="B1709" s="33" t="n">
        <v>51</v>
      </c>
      <c r="C1709" s="7" t="n">
        <v>4</v>
      </c>
      <c r="D1709" s="7" t="n">
        <v>65534</v>
      </c>
      <c r="E1709" s="7" t="s">
        <v>55</v>
      </c>
    </row>
    <row r="1710" spans="1:12">
      <c r="A1710" t="s">
        <v>4</v>
      </c>
      <c r="B1710" s="4" t="s">
        <v>5</v>
      </c>
      <c r="C1710" s="4" t="s">
        <v>11</v>
      </c>
    </row>
    <row r="1711" spans="1:12">
      <c r="A1711" t="n">
        <v>18831</v>
      </c>
      <c r="B1711" s="34" t="n">
        <v>16</v>
      </c>
      <c r="C1711" s="7" t="n">
        <v>0</v>
      </c>
    </row>
    <row r="1712" spans="1:12">
      <c r="A1712" t="s">
        <v>4</v>
      </c>
      <c r="B1712" s="4" t="s">
        <v>5</v>
      </c>
      <c r="C1712" s="4" t="s">
        <v>11</v>
      </c>
      <c r="D1712" s="4" t="s">
        <v>53</v>
      </c>
      <c r="E1712" s="4" t="s">
        <v>7</v>
      </c>
      <c r="F1712" s="4" t="s">
        <v>7</v>
      </c>
      <c r="G1712" s="4" t="s">
        <v>53</v>
      </c>
      <c r="H1712" s="4" t="s">
        <v>7</v>
      </c>
      <c r="I1712" s="4" t="s">
        <v>7</v>
      </c>
      <c r="J1712" s="4" t="s">
        <v>53</v>
      </c>
      <c r="K1712" s="4" t="s">
        <v>7</v>
      </c>
      <c r="L1712" s="4" t="s">
        <v>7</v>
      </c>
      <c r="M1712" s="4" t="s">
        <v>53</v>
      </c>
      <c r="N1712" s="4" t="s">
        <v>7</v>
      </c>
      <c r="O1712" s="4" t="s">
        <v>7</v>
      </c>
    </row>
    <row r="1713" spans="1:15">
      <c r="A1713" t="n">
        <v>18834</v>
      </c>
      <c r="B1713" s="35" t="n">
        <v>26</v>
      </c>
      <c r="C1713" s="7" t="n">
        <v>65534</v>
      </c>
      <c r="D1713" s="7" t="s">
        <v>190</v>
      </c>
      <c r="E1713" s="7" t="n">
        <v>2</v>
      </c>
      <c r="F1713" s="7" t="n">
        <v>3</v>
      </c>
      <c r="G1713" s="7" t="s">
        <v>191</v>
      </c>
      <c r="H1713" s="7" t="n">
        <v>2</v>
      </c>
      <c r="I1713" s="7" t="n">
        <v>3</v>
      </c>
      <c r="J1713" s="7" t="s">
        <v>192</v>
      </c>
      <c r="K1713" s="7" t="n">
        <v>2</v>
      </c>
      <c r="L1713" s="7" t="n">
        <v>3</v>
      </c>
      <c r="M1713" s="7" t="s">
        <v>193</v>
      </c>
      <c r="N1713" s="7" t="n">
        <v>2</v>
      </c>
      <c r="O1713" s="7" t="n">
        <v>0</v>
      </c>
    </row>
    <row r="1714" spans="1:15">
      <c r="A1714" t="s">
        <v>4</v>
      </c>
      <c r="B1714" s="4" t="s">
        <v>5</v>
      </c>
    </row>
    <row r="1715" spans="1:15">
      <c r="A1715" t="n">
        <v>19173</v>
      </c>
      <c r="B1715" s="29" t="n">
        <v>28</v>
      </c>
    </row>
    <row r="1716" spans="1:15">
      <c r="A1716" t="s">
        <v>4</v>
      </c>
      <c r="B1716" s="4" t="s">
        <v>5</v>
      </c>
      <c r="C1716" s="4" t="s">
        <v>11</v>
      </c>
    </row>
    <row r="1717" spans="1:15">
      <c r="A1717" t="n">
        <v>19174</v>
      </c>
      <c r="B1717" s="13" t="n">
        <v>12</v>
      </c>
      <c r="C1717" s="7" t="n">
        <v>5</v>
      </c>
    </row>
    <row r="1718" spans="1:15">
      <c r="A1718" t="s">
        <v>4</v>
      </c>
      <c r="B1718" s="4" t="s">
        <v>5</v>
      </c>
      <c r="C1718" s="4" t="s">
        <v>13</v>
      </c>
    </row>
    <row r="1719" spans="1:15">
      <c r="A1719" t="n">
        <v>19177</v>
      </c>
      <c r="B1719" s="17" t="n">
        <v>3</v>
      </c>
      <c r="C1719" s="11" t="n">
        <f t="normal" ca="1">A1729</f>
        <v>0</v>
      </c>
    </row>
    <row r="1720" spans="1:15">
      <c r="A1720" t="s">
        <v>4</v>
      </c>
      <c r="B1720" s="4" t="s">
        <v>5</v>
      </c>
      <c r="C1720" s="4" t="s">
        <v>7</v>
      </c>
      <c r="D1720" s="4" t="s">
        <v>11</v>
      </c>
      <c r="E1720" s="4" t="s">
        <v>8</v>
      </c>
    </row>
    <row r="1721" spans="1:15">
      <c r="A1721" t="n">
        <v>19182</v>
      </c>
      <c r="B1721" s="33" t="n">
        <v>51</v>
      </c>
      <c r="C1721" s="7" t="n">
        <v>4</v>
      </c>
      <c r="D1721" s="7" t="n">
        <v>65534</v>
      </c>
      <c r="E1721" s="7" t="s">
        <v>55</v>
      </c>
    </row>
    <row r="1722" spans="1:15">
      <c r="A1722" t="s">
        <v>4</v>
      </c>
      <c r="B1722" s="4" t="s">
        <v>5</v>
      </c>
      <c r="C1722" s="4" t="s">
        <v>11</v>
      </c>
    </row>
    <row r="1723" spans="1:15">
      <c r="A1723" t="n">
        <v>19195</v>
      </c>
      <c r="B1723" s="34" t="n">
        <v>16</v>
      </c>
      <c r="C1723" s="7" t="n">
        <v>0</v>
      </c>
    </row>
    <row r="1724" spans="1:15">
      <c r="A1724" t="s">
        <v>4</v>
      </c>
      <c r="B1724" s="4" t="s">
        <v>5</v>
      </c>
      <c r="C1724" s="4" t="s">
        <v>11</v>
      </c>
      <c r="D1724" s="4" t="s">
        <v>53</v>
      </c>
      <c r="E1724" s="4" t="s">
        <v>7</v>
      </c>
      <c r="F1724" s="4" t="s">
        <v>7</v>
      </c>
      <c r="G1724" s="4" t="s">
        <v>53</v>
      </c>
      <c r="H1724" s="4" t="s">
        <v>7</v>
      </c>
      <c r="I1724" s="4" t="s">
        <v>7</v>
      </c>
    </row>
    <row r="1725" spans="1:15">
      <c r="A1725" t="n">
        <v>19198</v>
      </c>
      <c r="B1725" s="35" t="n">
        <v>26</v>
      </c>
      <c r="C1725" s="7" t="n">
        <v>65534</v>
      </c>
      <c r="D1725" s="7" t="s">
        <v>194</v>
      </c>
      <c r="E1725" s="7" t="n">
        <v>2</v>
      </c>
      <c r="F1725" s="7" t="n">
        <v>3</v>
      </c>
      <c r="G1725" s="7" t="s">
        <v>195</v>
      </c>
      <c r="H1725" s="7" t="n">
        <v>2</v>
      </c>
      <c r="I1725" s="7" t="n">
        <v>0</v>
      </c>
    </row>
    <row r="1726" spans="1:15">
      <c r="A1726" t="s">
        <v>4</v>
      </c>
      <c r="B1726" s="4" t="s">
        <v>5</v>
      </c>
    </row>
    <row r="1727" spans="1:15">
      <c r="A1727" t="n">
        <v>19304</v>
      </c>
      <c r="B1727" s="29" t="n">
        <v>28</v>
      </c>
    </row>
    <row r="1728" spans="1:15">
      <c r="A1728" t="s">
        <v>4</v>
      </c>
      <c r="B1728" s="4" t="s">
        <v>5</v>
      </c>
      <c r="C1728" s="4" t="s">
        <v>13</v>
      </c>
    </row>
    <row r="1729" spans="1:15">
      <c r="A1729" t="n">
        <v>19305</v>
      </c>
      <c r="B1729" s="17" t="n">
        <v>3</v>
      </c>
      <c r="C1729" s="11" t="n">
        <f t="normal" ca="1">A1793</f>
        <v>0</v>
      </c>
    </row>
    <row r="1730" spans="1:15">
      <c r="A1730" t="s">
        <v>4</v>
      </c>
      <c r="B1730" s="4" t="s">
        <v>5</v>
      </c>
      <c r="C1730" s="4" t="s">
        <v>7</v>
      </c>
      <c r="D1730" s="4" t="s">
        <v>11</v>
      </c>
      <c r="E1730" s="4" t="s">
        <v>7</v>
      </c>
      <c r="F1730" s="4" t="s">
        <v>13</v>
      </c>
    </row>
    <row r="1731" spans="1:15">
      <c r="A1731" t="n">
        <v>19310</v>
      </c>
      <c r="B1731" s="9" t="n">
        <v>5</v>
      </c>
      <c r="C1731" s="7" t="n">
        <v>30</v>
      </c>
      <c r="D1731" s="7" t="n">
        <v>9718</v>
      </c>
      <c r="E1731" s="7" t="n">
        <v>1</v>
      </c>
      <c r="F1731" s="11" t="n">
        <f t="normal" ca="1">A1763</f>
        <v>0</v>
      </c>
    </row>
    <row r="1732" spans="1:15">
      <c r="A1732" t="s">
        <v>4</v>
      </c>
      <c r="B1732" s="4" t="s">
        <v>5</v>
      </c>
      <c r="C1732" s="4" t="s">
        <v>11</v>
      </c>
      <c r="D1732" s="4" t="s">
        <v>7</v>
      </c>
      <c r="E1732" s="4" t="s">
        <v>7</v>
      </c>
      <c r="F1732" s="4" t="s">
        <v>8</v>
      </c>
    </row>
    <row r="1733" spans="1:15">
      <c r="A1733" t="n">
        <v>19319</v>
      </c>
      <c r="B1733" s="25" t="n">
        <v>20</v>
      </c>
      <c r="C1733" s="7" t="n">
        <v>65534</v>
      </c>
      <c r="D1733" s="7" t="n">
        <v>3</v>
      </c>
      <c r="E1733" s="7" t="n">
        <v>10</v>
      </c>
      <c r="F1733" s="7" t="s">
        <v>102</v>
      </c>
    </row>
    <row r="1734" spans="1:15">
      <c r="A1734" t="s">
        <v>4</v>
      </c>
      <c r="B1734" s="4" t="s">
        <v>5</v>
      </c>
      <c r="C1734" s="4" t="s">
        <v>11</v>
      </c>
    </row>
    <row r="1735" spans="1:15">
      <c r="A1735" t="n">
        <v>19340</v>
      </c>
      <c r="B1735" s="34" t="n">
        <v>16</v>
      </c>
      <c r="C1735" s="7" t="n">
        <v>0</v>
      </c>
    </row>
    <row r="1736" spans="1:15">
      <c r="A1736" t="s">
        <v>4</v>
      </c>
      <c r="B1736" s="4" t="s">
        <v>5</v>
      </c>
      <c r="C1736" s="4" t="s">
        <v>7</v>
      </c>
      <c r="D1736" s="4" t="s">
        <v>11</v>
      </c>
    </row>
    <row r="1737" spans="1:15">
      <c r="A1737" t="n">
        <v>19343</v>
      </c>
      <c r="B1737" s="26" t="n">
        <v>22</v>
      </c>
      <c r="C1737" s="7" t="n">
        <v>10</v>
      </c>
      <c r="D1737" s="7" t="n">
        <v>0</v>
      </c>
    </row>
    <row r="1738" spans="1:15">
      <c r="A1738" t="s">
        <v>4</v>
      </c>
      <c r="B1738" s="4" t="s">
        <v>5</v>
      </c>
      <c r="C1738" s="4" t="s">
        <v>7</v>
      </c>
      <c r="D1738" s="4" t="s">
        <v>11</v>
      </c>
      <c r="E1738" s="4" t="s">
        <v>7</v>
      </c>
      <c r="F1738" s="4" t="s">
        <v>7</v>
      </c>
      <c r="G1738" s="4" t="s">
        <v>13</v>
      </c>
    </row>
    <row r="1739" spans="1:15">
      <c r="A1739" t="n">
        <v>19347</v>
      </c>
      <c r="B1739" s="9" t="n">
        <v>5</v>
      </c>
      <c r="C1739" s="7" t="n">
        <v>30</v>
      </c>
      <c r="D1739" s="7" t="n">
        <v>5</v>
      </c>
      <c r="E1739" s="7" t="n">
        <v>8</v>
      </c>
      <c r="F1739" s="7" t="n">
        <v>1</v>
      </c>
      <c r="G1739" s="11" t="n">
        <f t="normal" ca="1">A1753</f>
        <v>0</v>
      </c>
    </row>
    <row r="1740" spans="1:15">
      <c r="A1740" t="s">
        <v>4</v>
      </c>
      <c r="B1740" s="4" t="s">
        <v>5</v>
      </c>
      <c r="C1740" s="4" t="s">
        <v>7</v>
      </c>
      <c r="D1740" s="4" t="s">
        <v>11</v>
      </c>
      <c r="E1740" s="4" t="s">
        <v>8</v>
      </c>
    </row>
    <row r="1741" spans="1:15">
      <c r="A1741" t="n">
        <v>19357</v>
      </c>
      <c r="B1741" s="33" t="n">
        <v>51</v>
      </c>
      <c r="C1741" s="7" t="n">
        <v>4</v>
      </c>
      <c r="D1741" s="7" t="n">
        <v>65534</v>
      </c>
      <c r="E1741" s="7" t="s">
        <v>55</v>
      </c>
    </row>
    <row r="1742" spans="1:15">
      <c r="A1742" t="s">
        <v>4</v>
      </c>
      <c r="B1742" s="4" t="s">
        <v>5</v>
      </c>
      <c r="C1742" s="4" t="s">
        <v>11</v>
      </c>
    </row>
    <row r="1743" spans="1:15">
      <c r="A1743" t="n">
        <v>19370</v>
      </c>
      <c r="B1743" s="34" t="n">
        <v>16</v>
      </c>
      <c r="C1743" s="7" t="n">
        <v>0</v>
      </c>
    </row>
    <row r="1744" spans="1:15">
      <c r="A1744" t="s">
        <v>4</v>
      </c>
      <c r="B1744" s="4" t="s">
        <v>5</v>
      </c>
      <c r="C1744" s="4" t="s">
        <v>11</v>
      </c>
      <c r="D1744" s="4" t="s">
        <v>53</v>
      </c>
      <c r="E1744" s="4" t="s">
        <v>7</v>
      </c>
      <c r="F1744" s="4" t="s">
        <v>7</v>
      </c>
      <c r="G1744" s="4" t="s">
        <v>53</v>
      </c>
      <c r="H1744" s="4" t="s">
        <v>7</v>
      </c>
      <c r="I1744" s="4" t="s">
        <v>7</v>
      </c>
      <c r="J1744" s="4" t="s">
        <v>53</v>
      </c>
      <c r="K1744" s="4" t="s">
        <v>7</v>
      </c>
      <c r="L1744" s="4" t="s">
        <v>7</v>
      </c>
    </row>
    <row r="1745" spans="1:12">
      <c r="A1745" t="n">
        <v>19373</v>
      </c>
      <c r="B1745" s="35" t="n">
        <v>26</v>
      </c>
      <c r="C1745" s="7" t="n">
        <v>65534</v>
      </c>
      <c r="D1745" s="7" t="s">
        <v>196</v>
      </c>
      <c r="E1745" s="7" t="n">
        <v>2</v>
      </c>
      <c r="F1745" s="7" t="n">
        <v>3</v>
      </c>
      <c r="G1745" s="7" t="s">
        <v>197</v>
      </c>
      <c r="H1745" s="7" t="n">
        <v>2</v>
      </c>
      <c r="I1745" s="7" t="n">
        <v>3</v>
      </c>
      <c r="J1745" s="7" t="s">
        <v>198</v>
      </c>
      <c r="K1745" s="7" t="n">
        <v>2</v>
      </c>
      <c r="L1745" s="7" t="n">
        <v>0</v>
      </c>
    </row>
    <row r="1746" spans="1:12">
      <c r="A1746" t="s">
        <v>4</v>
      </c>
      <c r="B1746" s="4" t="s">
        <v>5</v>
      </c>
    </row>
    <row r="1747" spans="1:12">
      <c r="A1747" t="n">
        <v>19669</v>
      </c>
      <c r="B1747" s="29" t="n">
        <v>28</v>
      </c>
    </row>
    <row r="1748" spans="1:12">
      <c r="A1748" t="s">
        <v>4</v>
      </c>
      <c r="B1748" s="4" t="s">
        <v>5</v>
      </c>
      <c r="C1748" s="4" t="s">
        <v>11</v>
      </c>
    </row>
    <row r="1749" spans="1:12">
      <c r="A1749" t="n">
        <v>19670</v>
      </c>
      <c r="B1749" s="13" t="n">
        <v>12</v>
      </c>
      <c r="C1749" s="7" t="n">
        <v>5</v>
      </c>
    </row>
    <row r="1750" spans="1:12">
      <c r="A1750" t="s">
        <v>4</v>
      </c>
      <c r="B1750" s="4" t="s">
        <v>5</v>
      </c>
      <c r="C1750" s="4" t="s">
        <v>13</v>
      </c>
    </row>
    <row r="1751" spans="1:12">
      <c r="A1751" t="n">
        <v>19673</v>
      </c>
      <c r="B1751" s="17" t="n">
        <v>3</v>
      </c>
      <c r="C1751" s="11" t="n">
        <f t="normal" ca="1">A1761</f>
        <v>0</v>
      </c>
    </row>
    <row r="1752" spans="1:12">
      <c r="A1752" t="s">
        <v>4</v>
      </c>
      <c r="B1752" s="4" t="s">
        <v>5</v>
      </c>
      <c r="C1752" s="4" t="s">
        <v>7</v>
      </c>
      <c r="D1752" s="4" t="s">
        <v>11</v>
      </c>
      <c r="E1752" s="4" t="s">
        <v>8</v>
      </c>
    </row>
    <row r="1753" spans="1:12">
      <c r="A1753" t="n">
        <v>19678</v>
      </c>
      <c r="B1753" s="33" t="n">
        <v>51</v>
      </c>
      <c r="C1753" s="7" t="n">
        <v>4</v>
      </c>
      <c r="D1753" s="7" t="n">
        <v>65534</v>
      </c>
      <c r="E1753" s="7" t="s">
        <v>55</v>
      </c>
    </row>
    <row r="1754" spans="1:12">
      <c r="A1754" t="s">
        <v>4</v>
      </c>
      <c r="B1754" s="4" t="s">
        <v>5</v>
      </c>
      <c r="C1754" s="4" t="s">
        <v>11</v>
      </c>
    </row>
    <row r="1755" spans="1:12">
      <c r="A1755" t="n">
        <v>19691</v>
      </c>
      <c r="B1755" s="34" t="n">
        <v>16</v>
      </c>
      <c r="C1755" s="7" t="n">
        <v>0</v>
      </c>
    </row>
    <row r="1756" spans="1:12">
      <c r="A1756" t="s">
        <v>4</v>
      </c>
      <c r="B1756" s="4" t="s">
        <v>5</v>
      </c>
      <c r="C1756" s="4" t="s">
        <v>11</v>
      </c>
      <c r="D1756" s="4" t="s">
        <v>53</v>
      </c>
      <c r="E1756" s="4" t="s">
        <v>7</v>
      </c>
      <c r="F1756" s="4" t="s">
        <v>7</v>
      </c>
      <c r="G1756" s="4" t="s">
        <v>53</v>
      </c>
      <c r="H1756" s="4" t="s">
        <v>7</v>
      </c>
      <c r="I1756" s="4" t="s">
        <v>7</v>
      </c>
    </row>
    <row r="1757" spans="1:12">
      <c r="A1757" t="n">
        <v>19694</v>
      </c>
      <c r="B1757" s="35" t="n">
        <v>26</v>
      </c>
      <c r="C1757" s="7" t="n">
        <v>65534</v>
      </c>
      <c r="D1757" s="7" t="s">
        <v>199</v>
      </c>
      <c r="E1757" s="7" t="n">
        <v>2</v>
      </c>
      <c r="F1757" s="7" t="n">
        <v>3</v>
      </c>
      <c r="G1757" s="7" t="s">
        <v>200</v>
      </c>
      <c r="H1757" s="7" t="n">
        <v>2</v>
      </c>
      <c r="I1757" s="7" t="n">
        <v>0</v>
      </c>
    </row>
    <row r="1758" spans="1:12">
      <c r="A1758" t="s">
        <v>4</v>
      </c>
      <c r="B1758" s="4" t="s">
        <v>5</v>
      </c>
    </row>
    <row r="1759" spans="1:12">
      <c r="A1759" t="n">
        <v>19880</v>
      </c>
      <c r="B1759" s="29" t="n">
        <v>28</v>
      </c>
    </row>
    <row r="1760" spans="1:12">
      <c r="A1760" t="s">
        <v>4</v>
      </c>
      <c r="B1760" s="4" t="s">
        <v>5</v>
      </c>
      <c r="C1760" s="4" t="s">
        <v>13</v>
      </c>
    </row>
    <row r="1761" spans="1:12">
      <c r="A1761" t="n">
        <v>19881</v>
      </c>
      <c r="B1761" s="17" t="n">
        <v>3</v>
      </c>
      <c r="C1761" s="11" t="n">
        <f t="normal" ca="1">A1793</f>
        <v>0</v>
      </c>
    </row>
    <row r="1762" spans="1:12">
      <c r="A1762" t="s">
        <v>4</v>
      </c>
      <c r="B1762" s="4" t="s">
        <v>5</v>
      </c>
      <c r="C1762" s="4" t="s">
        <v>7</v>
      </c>
      <c r="D1762" s="4" t="s">
        <v>11</v>
      </c>
      <c r="E1762" s="4" t="s">
        <v>7</v>
      </c>
      <c r="F1762" s="4" t="s">
        <v>13</v>
      </c>
    </row>
    <row r="1763" spans="1:12">
      <c r="A1763" t="n">
        <v>19886</v>
      </c>
      <c r="B1763" s="9" t="n">
        <v>5</v>
      </c>
      <c r="C1763" s="7" t="n">
        <v>30</v>
      </c>
      <c r="D1763" s="7" t="n">
        <v>9717</v>
      </c>
      <c r="E1763" s="7" t="n">
        <v>1</v>
      </c>
      <c r="F1763" s="11" t="n">
        <f t="normal" ca="1">A1793</f>
        <v>0</v>
      </c>
    </row>
    <row r="1764" spans="1:12">
      <c r="A1764" t="s">
        <v>4</v>
      </c>
      <c r="B1764" s="4" t="s">
        <v>5</v>
      </c>
      <c r="C1764" s="4" t="s">
        <v>11</v>
      </c>
      <c r="D1764" s="4" t="s">
        <v>7</v>
      </c>
      <c r="E1764" s="4" t="s">
        <v>7</v>
      </c>
      <c r="F1764" s="4" t="s">
        <v>8</v>
      </c>
    </row>
    <row r="1765" spans="1:12">
      <c r="A1765" t="n">
        <v>19895</v>
      </c>
      <c r="B1765" s="25" t="n">
        <v>20</v>
      </c>
      <c r="C1765" s="7" t="n">
        <v>65534</v>
      </c>
      <c r="D1765" s="7" t="n">
        <v>3</v>
      </c>
      <c r="E1765" s="7" t="n">
        <v>10</v>
      </c>
      <c r="F1765" s="7" t="s">
        <v>102</v>
      </c>
    </row>
    <row r="1766" spans="1:12">
      <c r="A1766" t="s">
        <v>4</v>
      </c>
      <c r="B1766" s="4" t="s">
        <v>5</v>
      </c>
      <c r="C1766" s="4" t="s">
        <v>11</v>
      </c>
    </row>
    <row r="1767" spans="1:12">
      <c r="A1767" t="n">
        <v>19916</v>
      </c>
      <c r="B1767" s="34" t="n">
        <v>16</v>
      </c>
      <c r="C1767" s="7" t="n">
        <v>0</v>
      </c>
    </row>
    <row r="1768" spans="1:12">
      <c r="A1768" t="s">
        <v>4</v>
      </c>
      <c r="B1768" s="4" t="s">
        <v>5</v>
      </c>
      <c r="C1768" s="4" t="s">
        <v>7</v>
      </c>
      <c r="D1768" s="4" t="s">
        <v>11</v>
      </c>
    </row>
    <row r="1769" spans="1:12">
      <c r="A1769" t="n">
        <v>19919</v>
      </c>
      <c r="B1769" s="26" t="n">
        <v>22</v>
      </c>
      <c r="C1769" s="7" t="n">
        <v>10</v>
      </c>
      <c r="D1769" s="7" t="n">
        <v>0</v>
      </c>
    </row>
    <row r="1770" spans="1:12">
      <c r="A1770" t="s">
        <v>4</v>
      </c>
      <c r="B1770" s="4" t="s">
        <v>5</v>
      </c>
      <c r="C1770" s="4" t="s">
        <v>7</v>
      </c>
      <c r="D1770" s="4" t="s">
        <v>11</v>
      </c>
      <c r="E1770" s="4" t="s">
        <v>7</v>
      </c>
      <c r="F1770" s="4" t="s">
        <v>7</v>
      </c>
      <c r="G1770" s="4" t="s">
        <v>13</v>
      </c>
    </row>
    <row r="1771" spans="1:12">
      <c r="A1771" t="n">
        <v>19923</v>
      </c>
      <c r="B1771" s="9" t="n">
        <v>5</v>
      </c>
      <c r="C1771" s="7" t="n">
        <v>30</v>
      </c>
      <c r="D1771" s="7" t="n">
        <v>5</v>
      </c>
      <c r="E1771" s="7" t="n">
        <v>8</v>
      </c>
      <c r="F1771" s="7" t="n">
        <v>1</v>
      </c>
      <c r="G1771" s="11" t="n">
        <f t="normal" ca="1">A1785</f>
        <v>0</v>
      </c>
    </row>
    <row r="1772" spans="1:12">
      <c r="A1772" t="s">
        <v>4</v>
      </c>
      <c r="B1772" s="4" t="s">
        <v>5</v>
      </c>
      <c r="C1772" s="4" t="s">
        <v>7</v>
      </c>
      <c r="D1772" s="4" t="s">
        <v>11</v>
      </c>
      <c r="E1772" s="4" t="s">
        <v>8</v>
      </c>
    </row>
    <row r="1773" spans="1:12">
      <c r="A1773" t="n">
        <v>19933</v>
      </c>
      <c r="B1773" s="33" t="n">
        <v>51</v>
      </c>
      <c r="C1773" s="7" t="n">
        <v>4</v>
      </c>
      <c r="D1773" s="7" t="n">
        <v>65534</v>
      </c>
      <c r="E1773" s="7" t="s">
        <v>55</v>
      </c>
    </row>
    <row r="1774" spans="1:12">
      <c r="A1774" t="s">
        <v>4</v>
      </c>
      <c r="B1774" s="4" t="s">
        <v>5</v>
      </c>
      <c r="C1774" s="4" t="s">
        <v>11</v>
      </c>
    </row>
    <row r="1775" spans="1:12">
      <c r="A1775" t="n">
        <v>19946</v>
      </c>
      <c r="B1775" s="34" t="n">
        <v>16</v>
      </c>
      <c r="C1775" s="7" t="n">
        <v>0</v>
      </c>
    </row>
    <row r="1776" spans="1:12">
      <c r="A1776" t="s">
        <v>4</v>
      </c>
      <c r="B1776" s="4" t="s">
        <v>5</v>
      </c>
      <c r="C1776" s="4" t="s">
        <v>11</v>
      </c>
      <c r="D1776" s="4" t="s">
        <v>53</v>
      </c>
      <c r="E1776" s="4" t="s">
        <v>7</v>
      </c>
      <c r="F1776" s="4" t="s">
        <v>7</v>
      </c>
      <c r="G1776" s="4" t="s">
        <v>53</v>
      </c>
      <c r="H1776" s="4" t="s">
        <v>7</v>
      </c>
      <c r="I1776" s="4" t="s">
        <v>7</v>
      </c>
      <c r="J1776" s="4" t="s">
        <v>53</v>
      </c>
      <c r="K1776" s="4" t="s">
        <v>7</v>
      </c>
      <c r="L1776" s="4" t="s">
        <v>7</v>
      </c>
      <c r="M1776" s="4" t="s">
        <v>53</v>
      </c>
      <c r="N1776" s="4" t="s">
        <v>7</v>
      </c>
      <c r="O1776" s="4" t="s">
        <v>7</v>
      </c>
    </row>
    <row r="1777" spans="1:15">
      <c r="A1777" t="n">
        <v>19949</v>
      </c>
      <c r="B1777" s="35" t="n">
        <v>26</v>
      </c>
      <c r="C1777" s="7" t="n">
        <v>65534</v>
      </c>
      <c r="D1777" s="7" t="s">
        <v>201</v>
      </c>
      <c r="E1777" s="7" t="n">
        <v>2</v>
      </c>
      <c r="F1777" s="7" t="n">
        <v>3</v>
      </c>
      <c r="G1777" s="7" t="s">
        <v>202</v>
      </c>
      <c r="H1777" s="7" t="n">
        <v>2</v>
      </c>
      <c r="I1777" s="7" t="n">
        <v>3</v>
      </c>
      <c r="J1777" s="7" t="s">
        <v>203</v>
      </c>
      <c r="K1777" s="7" t="n">
        <v>2</v>
      </c>
      <c r="L1777" s="7" t="n">
        <v>3</v>
      </c>
      <c r="M1777" s="7" t="s">
        <v>204</v>
      </c>
      <c r="N1777" s="7" t="n">
        <v>2</v>
      </c>
      <c r="O1777" s="7" t="n">
        <v>0</v>
      </c>
    </row>
    <row r="1778" spans="1:15">
      <c r="A1778" t="s">
        <v>4</v>
      </c>
      <c r="B1778" s="4" t="s">
        <v>5</v>
      </c>
    </row>
    <row r="1779" spans="1:15">
      <c r="A1779" t="n">
        <v>20242</v>
      </c>
      <c r="B1779" s="29" t="n">
        <v>28</v>
      </c>
    </row>
    <row r="1780" spans="1:15">
      <c r="A1780" t="s">
        <v>4</v>
      </c>
      <c r="B1780" s="4" t="s">
        <v>5</v>
      </c>
      <c r="C1780" s="4" t="s">
        <v>11</v>
      </c>
    </row>
    <row r="1781" spans="1:15">
      <c r="A1781" t="n">
        <v>20243</v>
      </c>
      <c r="B1781" s="13" t="n">
        <v>12</v>
      </c>
      <c r="C1781" s="7" t="n">
        <v>5</v>
      </c>
    </row>
    <row r="1782" spans="1:15">
      <c r="A1782" t="s">
        <v>4</v>
      </c>
      <c r="B1782" s="4" t="s">
        <v>5</v>
      </c>
      <c r="C1782" s="4" t="s">
        <v>13</v>
      </c>
    </row>
    <row r="1783" spans="1:15">
      <c r="A1783" t="n">
        <v>20246</v>
      </c>
      <c r="B1783" s="17" t="n">
        <v>3</v>
      </c>
      <c r="C1783" s="11" t="n">
        <f t="normal" ca="1">A1793</f>
        <v>0</v>
      </c>
    </row>
    <row r="1784" spans="1:15">
      <c r="A1784" t="s">
        <v>4</v>
      </c>
      <c r="B1784" s="4" t="s">
        <v>5</v>
      </c>
      <c r="C1784" s="4" t="s">
        <v>7</v>
      </c>
      <c r="D1784" s="4" t="s">
        <v>11</v>
      </c>
      <c r="E1784" s="4" t="s">
        <v>8</v>
      </c>
    </row>
    <row r="1785" spans="1:15">
      <c r="A1785" t="n">
        <v>20251</v>
      </c>
      <c r="B1785" s="33" t="n">
        <v>51</v>
      </c>
      <c r="C1785" s="7" t="n">
        <v>4</v>
      </c>
      <c r="D1785" s="7" t="n">
        <v>65534</v>
      </c>
      <c r="E1785" s="7" t="s">
        <v>55</v>
      </c>
    </row>
    <row r="1786" spans="1:15">
      <c r="A1786" t="s">
        <v>4</v>
      </c>
      <c r="B1786" s="4" t="s">
        <v>5</v>
      </c>
      <c r="C1786" s="4" t="s">
        <v>11</v>
      </c>
    </row>
    <row r="1787" spans="1:15">
      <c r="A1787" t="n">
        <v>20264</v>
      </c>
      <c r="B1787" s="34" t="n">
        <v>16</v>
      </c>
      <c r="C1787" s="7" t="n">
        <v>0</v>
      </c>
    </row>
    <row r="1788" spans="1:15">
      <c r="A1788" t="s">
        <v>4</v>
      </c>
      <c r="B1788" s="4" t="s">
        <v>5</v>
      </c>
      <c r="C1788" s="4" t="s">
        <v>11</v>
      </c>
      <c r="D1788" s="4" t="s">
        <v>53</v>
      </c>
      <c r="E1788" s="4" t="s">
        <v>7</v>
      </c>
      <c r="F1788" s="4" t="s">
        <v>7</v>
      </c>
      <c r="G1788" s="4" t="s">
        <v>53</v>
      </c>
      <c r="H1788" s="4" t="s">
        <v>7</v>
      </c>
      <c r="I1788" s="4" t="s">
        <v>7</v>
      </c>
    </row>
    <row r="1789" spans="1:15">
      <c r="A1789" t="n">
        <v>20267</v>
      </c>
      <c r="B1789" s="35" t="n">
        <v>26</v>
      </c>
      <c r="C1789" s="7" t="n">
        <v>65534</v>
      </c>
      <c r="D1789" s="7" t="s">
        <v>205</v>
      </c>
      <c r="E1789" s="7" t="n">
        <v>2</v>
      </c>
      <c r="F1789" s="7" t="n">
        <v>3</v>
      </c>
      <c r="G1789" s="7" t="s">
        <v>206</v>
      </c>
      <c r="H1789" s="7" t="n">
        <v>2</v>
      </c>
      <c r="I1789" s="7" t="n">
        <v>0</v>
      </c>
    </row>
    <row r="1790" spans="1:15">
      <c r="A1790" t="s">
        <v>4</v>
      </c>
      <c r="B1790" s="4" t="s">
        <v>5</v>
      </c>
    </row>
    <row r="1791" spans="1:15">
      <c r="A1791" t="n">
        <v>20410</v>
      </c>
      <c r="B1791" s="29" t="n">
        <v>28</v>
      </c>
    </row>
    <row r="1792" spans="1:15">
      <c r="A1792" t="s">
        <v>4</v>
      </c>
      <c r="B1792" s="4" t="s">
        <v>5</v>
      </c>
      <c r="C1792" s="4" t="s">
        <v>7</v>
      </c>
    </row>
    <row r="1793" spans="1:15">
      <c r="A1793" t="n">
        <v>20411</v>
      </c>
      <c r="B1793" s="38" t="n">
        <v>23</v>
      </c>
      <c r="C1793" s="7" t="n">
        <v>10</v>
      </c>
    </row>
    <row r="1794" spans="1:15">
      <c r="A1794" t="s">
        <v>4</v>
      </c>
      <c r="B1794" s="4" t="s">
        <v>5</v>
      </c>
      <c r="C1794" s="4" t="s">
        <v>7</v>
      </c>
      <c r="D1794" s="4" t="s">
        <v>8</v>
      </c>
    </row>
    <row r="1795" spans="1:15">
      <c r="A1795" t="n">
        <v>20413</v>
      </c>
      <c r="B1795" s="6" t="n">
        <v>2</v>
      </c>
      <c r="C1795" s="7" t="n">
        <v>10</v>
      </c>
      <c r="D1795" s="7" t="s">
        <v>58</v>
      </c>
    </row>
    <row r="1796" spans="1:15">
      <c r="A1796" t="s">
        <v>4</v>
      </c>
      <c r="B1796" s="4" t="s">
        <v>5</v>
      </c>
      <c r="C1796" s="4" t="s">
        <v>7</v>
      </c>
    </row>
    <row r="1797" spans="1:15">
      <c r="A1797" t="n">
        <v>20436</v>
      </c>
      <c r="B1797" s="52" t="n">
        <v>74</v>
      </c>
      <c r="C1797" s="7" t="n">
        <v>46</v>
      </c>
    </row>
    <row r="1798" spans="1:15">
      <c r="A1798" t="s">
        <v>4</v>
      </c>
      <c r="B1798" s="4" t="s">
        <v>5</v>
      </c>
      <c r="C1798" s="4" t="s">
        <v>7</v>
      </c>
    </row>
    <row r="1799" spans="1:15">
      <c r="A1799" t="n">
        <v>20438</v>
      </c>
      <c r="B1799" s="52" t="n">
        <v>74</v>
      </c>
      <c r="C1799" s="7" t="n">
        <v>54</v>
      </c>
    </row>
    <row r="1800" spans="1:15">
      <c r="A1800" t="s">
        <v>4</v>
      </c>
      <c r="B1800" s="4" t="s">
        <v>5</v>
      </c>
    </row>
    <row r="1801" spans="1:15">
      <c r="A1801" t="n">
        <v>20440</v>
      </c>
      <c r="B1801" s="5" t="n">
        <v>1</v>
      </c>
    </row>
    <row r="1802" spans="1:15" s="3" customFormat="1" customHeight="0">
      <c r="A1802" s="3" t="s">
        <v>2</v>
      </c>
      <c r="B1802" s="3" t="s">
        <v>207</v>
      </c>
    </row>
    <row r="1803" spans="1:15">
      <c r="A1803" t="s">
        <v>4</v>
      </c>
      <c r="B1803" s="4" t="s">
        <v>5</v>
      </c>
      <c r="C1803" s="4" t="s">
        <v>7</v>
      </c>
      <c r="D1803" s="4" t="s">
        <v>11</v>
      </c>
      <c r="E1803" s="4" t="s">
        <v>7</v>
      </c>
      <c r="F1803" s="4" t="s">
        <v>7</v>
      </c>
      <c r="G1803" s="4" t="s">
        <v>7</v>
      </c>
      <c r="H1803" s="4" t="s">
        <v>11</v>
      </c>
      <c r="I1803" s="4" t="s">
        <v>13</v>
      </c>
      <c r="J1803" s="4" t="s">
        <v>13</v>
      </c>
    </row>
    <row r="1804" spans="1:15">
      <c r="A1804" t="n">
        <v>20444</v>
      </c>
      <c r="B1804" s="44" t="n">
        <v>6</v>
      </c>
      <c r="C1804" s="7" t="n">
        <v>33</v>
      </c>
      <c r="D1804" s="7" t="n">
        <v>65534</v>
      </c>
      <c r="E1804" s="7" t="n">
        <v>9</v>
      </c>
      <c r="F1804" s="7" t="n">
        <v>1</v>
      </c>
      <c r="G1804" s="7" t="n">
        <v>1</v>
      </c>
      <c r="H1804" s="7" t="n">
        <v>100</v>
      </c>
      <c r="I1804" s="11" t="n">
        <f t="normal" ca="1">A1806</f>
        <v>0</v>
      </c>
      <c r="J1804" s="11" t="n">
        <f t="normal" ca="1">A1812</f>
        <v>0</v>
      </c>
    </row>
    <row r="1805" spans="1:15">
      <c r="A1805" t="s">
        <v>4</v>
      </c>
      <c r="B1805" s="4" t="s">
        <v>5</v>
      </c>
      <c r="C1805" s="4" t="s">
        <v>11</v>
      </c>
      <c r="D1805" s="4" t="s">
        <v>15</v>
      </c>
      <c r="E1805" s="4" t="s">
        <v>15</v>
      </c>
      <c r="F1805" s="4" t="s">
        <v>15</v>
      </c>
      <c r="G1805" s="4" t="s">
        <v>15</v>
      </c>
    </row>
    <row r="1806" spans="1:15">
      <c r="A1806" t="n">
        <v>20461</v>
      </c>
      <c r="B1806" s="45" t="n">
        <v>46</v>
      </c>
      <c r="C1806" s="7" t="n">
        <v>65534</v>
      </c>
      <c r="D1806" s="7" t="n">
        <v>7.80000019073486</v>
      </c>
      <c r="E1806" s="7" t="n">
        <v>0</v>
      </c>
      <c r="F1806" s="7" t="n">
        <v>20</v>
      </c>
      <c r="G1806" s="7" t="n">
        <v>270.899993896484</v>
      </c>
    </row>
    <row r="1807" spans="1:15">
      <c r="A1807" t="s">
        <v>4</v>
      </c>
      <c r="B1807" s="4" t="s">
        <v>5</v>
      </c>
      <c r="C1807" s="4" t="s">
        <v>7</v>
      </c>
      <c r="D1807" s="4" t="s">
        <v>8</v>
      </c>
    </row>
    <row r="1808" spans="1:15">
      <c r="A1808" t="n">
        <v>20480</v>
      </c>
      <c r="B1808" s="6" t="n">
        <v>2</v>
      </c>
      <c r="C1808" s="7" t="n">
        <v>11</v>
      </c>
      <c r="D1808" s="7" t="s">
        <v>208</v>
      </c>
    </row>
    <row r="1809" spans="1:10">
      <c r="A1809" t="s">
        <v>4</v>
      </c>
      <c r="B1809" s="4" t="s">
        <v>5</v>
      </c>
      <c r="C1809" s="4" t="s">
        <v>13</v>
      </c>
    </row>
    <row r="1810" spans="1:10">
      <c r="A1810" t="n">
        <v>20499</v>
      </c>
      <c r="B1810" s="17" t="n">
        <v>3</v>
      </c>
      <c r="C1810" s="11" t="n">
        <f t="normal" ca="1">A1812</f>
        <v>0</v>
      </c>
    </row>
    <row r="1811" spans="1:10">
      <c r="A1811" t="s">
        <v>4</v>
      </c>
      <c r="B1811" s="4" t="s">
        <v>5</v>
      </c>
    </row>
    <row r="1812" spans="1:10">
      <c r="A1812" t="n">
        <v>20504</v>
      </c>
      <c r="B1812" s="5" t="n">
        <v>1</v>
      </c>
    </row>
    <row r="1813" spans="1:10" s="3" customFormat="1" customHeight="0">
      <c r="A1813" s="3" t="s">
        <v>2</v>
      </c>
      <c r="B1813" s="3" t="s">
        <v>209</v>
      </c>
    </row>
    <row r="1814" spans="1:10">
      <c r="A1814" t="s">
        <v>4</v>
      </c>
      <c r="B1814" s="4" t="s">
        <v>5</v>
      </c>
      <c r="C1814" s="4" t="s">
        <v>11</v>
      </c>
      <c r="D1814" s="4" t="s">
        <v>16</v>
      </c>
    </row>
    <row r="1815" spans="1:10">
      <c r="A1815" t="n">
        <v>20508</v>
      </c>
      <c r="B1815" s="48" t="n">
        <v>43</v>
      </c>
      <c r="C1815" s="7" t="n">
        <v>65534</v>
      </c>
      <c r="D1815" s="7" t="n">
        <v>4096</v>
      </c>
    </row>
    <row r="1816" spans="1:10">
      <c r="A1816" t="s">
        <v>4</v>
      </c>
      <c r="B1816" s="4" t="s">
        <v>5</v>
      </c>
      <c r="C1816" s="4" t="s">
        <v>7</v>
      </c>
      <c r="D1816" s="4" t="s">
        <v>16</v>
      </c>
      <c r="E1816" s="4" t="s">
        <v>7</v>
      </c>
      <c r="F1816" s="4" t="s">
        <v>13</v>
      </c>
    </row>
    <row r="1817" spans="1:10">
      <c r="A1817" t="n">
        <v>20515</v>
      </c>
      <c r="B1817" s="9" t="n">
        <v>5</v>
      </c>
      <c r="C1817" s="7" t="n">
        <v>0</v>
      </c>
      <c r="D1817" s="7" t="n">
        <v>1</v>
      </c>
      <c r="E1817" s="7" t="n">
        <v>1</v>
      </c>
      <c r="F1817" s="11" t="n">
        <f t="normal" ca="1">A1841</f>
        <v>0</v>
      </c>
    </row>
    <row r="1818" spans="1:10">
      <c r="A1818" t="s">
        <v>4</v>
      </c>
      <c r="B1818" s="4" t="s">
        <v>5</v>
      </c>
      <c r="C1818" s="4" t="s">
        <v>11</v>
      </c>
      <c r="D1818" s="4" t="s">
        <v>7</v>
      </c>
    </row>
    <row r="1819" spans="1:10">
      <c r="A1819" t="n">
        <v>20526</v>
      </c>
      <c r="B1819" s="55" t="n">
        <v>96</v>
      </c>
      <c r="C1819" s="7" t="n">
        <v>65534</v>
      </c>
      <c r="D1819" s="7" t="n">
        <v>1</v>
      </c>
    </row>
    <row r="1820" spans="1:10">
      <c r="A1820" t="s">
        <v>4</v>
      </c>
      <c r="B1820" s="4" t="s">
        <v>5</v>
      </c>
      <c r="C1820" s="4" t="s">
        <v>11</v>
      </c>
      <c r="D1820" s="4" t="s">
        <v>7</v>
      </c>
      <c r="E1820" s="4" t="s">
        <v>15</v>
      </c>
      <c r="F1820" s="4" t="s">
        <v>15</v>
      </c>
      <c r="G1820" s="4" t="s">
        <v>15</v>
      </c>
    </row>
    <row r="1821" spans="1:10">
      <c r="A1821" t="n">
        <v>20530</v>
      </c>
      <c r="B1821" s="55" t="n">
        <v>96</v>
      </c>
      <c r="C1821" s="7" t="n">
        <v>65534</v>
      </c>
      <c r="D1821" s="7" t="n">
        <v>2</v>
      </c>
      <c r="E1821" s="7" t="n">
        <v>0</v>
      </c>
      <c r="F1821" s="7" t="n">
        <v>0</v>
      </c>
      <c r="G1821" s="7" t="n">
        <v>19</v>
      </c>
    </row>
    <row r="1822" spans="1:10">
      <c r="A1822" t="s">
        <v>4</v>
      </c>
      <c r="B1822" s="4" t="s">
        <v>5</v>
      </c>
      <c r="C1822" s="4" t="s">
        <v>11</v>
      </c>
      <c r="D1822" s="4" t="s">
        <v>7</v>
      </c>
      <c r="E1822" s="4" t="s">
        <v>15</v>
      </c>
      <c r="F1822" s="4" t="s">
        <v>15</v>
      </c>
      <c r="G1822" s="4" t="s">
        <v>15</v>
      </c>
    </row>
    <row r="1823" spans="1:10">
      <c r="A1823" t="n">
        <v>20546</v>
      </c>
      <c r="B1823" s="55" t="n">
        <v>96</v>
      </c>
      <c r="C1823" s="7" t="n">
        <v>65534</v>
      </c>
      <c r="D1823" s="7" t="n">
        <v>2</v>
      </c>
      <c r="E1823" s="7" t="n">
        <v>-6.80000019073486</v>
      </c>
      <c r="F1823" s="7" t="n">
        <v>0</v>
      </c>
      <c r="G1823" s="7" t="n">
        <v>19.7999992370605</v>
      </c>
    </row>
    <row r="1824" spans="1:10">
      <c r="A1824" t="s">
        <v>4</v>
      </c>
      <c r="B1824" s="4" t="s">
        <v>5</v>
      </c>
      <c r="C1824" s="4" t="s">
        <v>11</v>
      </c>
      <c r="D1824" s="4" t="s">
        <v>7</v>
      </c>
      <c r="E1824" s="4" t="s">
        <v>15</v>
      </c>
      <c r="F1824" s="4" t="s">
        <v>15</v>
      </c>
      <c r="G1824" s="4" t="s">
        <v>15</v>
      </c>
    </row>
    <row r="1825" spans="1:7">
      <c r="A1825" t="n">
        <v>20562</v>
      </c>
      <c r="B1825" s="55" t="n">
        <v>96</v>
      </c>
      <c r="C1825" s="7" t="n">
        <v>65534</v>
      </c>
      <c r="D1825" s="7" t="n">
        <v>2</v>
      </c>
      <c r="E1825" s="7" t="n">
        <v>-10.9700002670288</v>
      </c>
      <c r="F1825" s="7" t="n">
        <v>0</v>
      </c>
      <c r="G1825" s="7" t="n">
        <v>21.8899993896484</v>
      </c>
    </row>
    <row r="1826" spans="1:7">
      <c r="A1826" t="s">
        <v>4</v>
      </c>
      <c r="B1826" s="4" t="s">
        <v>5</v>
      </c>
      <c r="C1826" s="4" t="s">
        <v>11</v>
      </c>
      <c r="D1826" s="4" t="s">
        <v>7</v>
      </c>
      <c r="E1826" s="4" t="s">
        <v>15</v>
      </c>
      <c r="F1826" s="4" t="s">
        <v>15</v>
      </c>
      <c r="G1826" s="4" t="s">
        <v>15</v>
      </c>
    </row>
    <row r="1827" spans="1:7">
      <c r="A1827" t="n">
        <v>20578</v>
      </c>
      <c r="B1827" s="55" t="n">
        <v>96</v>
      </c>
      <c r="C1827" s="7" t="n">
        <v>65534</v>
      </c>
      <c r="D1827" s="7" t="n">
        <v>2</v>
      </c>
      <c r="E1827" s="7" t="n">
        <v>-11</v>
      </c>
      <c r="F1827" s="7" t="n">
        <v>0</v>
      </c>
      <c r="G1827" s="7" t="n">
        <v>40</v>
      </c>
    </row>
    <row r="1828" spans="1:7">
      <c r="A1828" t="s">
        <v>4</v>
      </c>
      <c r="B1828" s="4" t="s">
        <v>5</v>
      </c>
      <c r="C1828" s="4" t="s">
        <v>11</v>
      </c>
      <c r="D1828" s="4" t="s">
        <v>7</v>
      </c>
      <c r="E1828" s="4" t="s">
        <v>15</v>
      </c>
      <c r="F1828" s="4" t="s">
        <v>15</v>
      </c>
      <c r="G1828" s="4" t="s">
        <v>15</v>
      </c>
    </row>
    <row r="1829" spans="1:7">
      <c r="A1829" t="n">
        <v>20594</v>
      </c>
      <c r="B1829" s="55" t="n">
        <v>96</v>
      </c>
      <c r="C1829" s="7" t="n">
        <v>65534</v>
      </c>
      <c r="D1829" s="7" t="n">
        <v>2</v>
      </c>
      <c r="E1829" s="7" t="n">
        <v>7.3600001335144</v>
      </c>
      <c r="F1829" s="7" t="n">
        <v>0</v>
      </c>
      <c r="G1829" s="7" t="n">
        <v>40</v>
      </c>
    </row>
    <row r="1830" spans="1:7">
      <c r="A1830" t="s">
        <v>4</v>
      </c>
      <c r="B1830" s="4" t="s">
        <v>5</v>
      </c>
      <c r="C1830" s="4" t="s">
        <v>11</v>
      </c>
      <c r="D1830" s="4" t="s">
        <v>7</v>
      </c>
      <c r="E1830" s="4" t="s">
        <v>15</v>
      </c>
      <c r="F1830" s="4" t="s">
        <v>15</v>
      </c>
      <c r="G1830" s="4" t="s">
        <v>15</v>
      </c>
    </row>
    <row r="1831" spans="1:7">
      <c r="A1831" t="n">
        <v>20610</v>
      </c>
      <c r="B1831" s="55" t="n">
        <v>96</v>
      </c>
      <c r="C1831" s="7" t="n">
        <v>65534</v>
      </c>
      <c r="D1831" s="7" t="n">
        <v>2</v>
      </c>
      <c r="E1831" s="7" t="n">
        <v>8.5</v>
      </c>
      <c r="F1831" s="7" t="n">
        <v>0</v>
      </c>
      <c r="G1831" s="7" t="n">
        <v>38</v>
      </c>
    </row>
    <row r="1832" spans="1:7">
      <c r="A1832" t="s">
        <v>4</v>
      </c>
      <c r="B1832" s="4" t="s">
        <v>5</v>
      </c>
      <c r="C1832" s="4" t="s">
        <v>11</v>
      </c>
      <c r="D1832" s="4" t="s">
        <v>7</v>
      </c>
      <c r="E1832" s="4" t="s">
        <v>15</v>
      </c>
      <c r="F1832" s="4" t="s">
        <v>15</v>
      </c>
      <c r="G1832" s="4" t="s">
        <v>15</v>
      </c>
    </row>
    <row r="1833" spans="1:7">
      <c r="A1833" t="n">
        <v>20626</v>
      </c>
      <c r="B1833" s="55" t="n">
        <v>96</v>
      </c>
      <c r="C1833" s="7" t="n">
        <v>65534</v>
      </c>
      <c r="D1833" s="7" t="n">
        <v>2</v>
      </c>
      <c r="E1833" s="7" t="n">
        <v>8.5</v>
      </c>
      <c r="F1833" s="7" t="n">
        <v>0</v>
      </c>
      <c r="G1833" s="7" t="n">
        <v>21</v>
      </c>
    </row>
    <row r="1834" spans="1:7">
      <c r="A1834" t="s">
        <v>4</v>
      </c>
      <c r="B1834" s="4" t="s">
        <v>5</v>
      </c>
      <c r="C1834" s="4" t="s">
        <v>11</v>
      </c>
      <c r="D1834" s="4" t="s">
        <v>7</v>
      </c>
      <c r="E1834" s="4" t="s">
        <v>16</v>
      </c>
      <c r="F1834" s="4" t="s">
        <v>7</v>
      </c>
      <c r="G1834" s="4" t="s">
        <v>11</v>
      </c>
    </row>
    <row r="1835" spans="1:7">
      <c r="A1835" t="n">
        <v>20642</v>
      </c>
      <c r="B1835" s="55" t="n">
        <v>96</v>
      </c>
      <c r="C1835" s="7" t="n">
        <v>65534</v>
      </c>
      <c r="D1835" s="7" t="n">
        <v>3</v>
      </c>
      <c r="E1835" s="7" t="n">
        <v>1069547520</v>
      </c>
      <c r="F1835" s="7" t="n">
        <v>1</v>
      </c>
      <c r="G1835" s="7" t="n">
        <v>0</v>
      </c>
    </row>
    <row r="1836" spans="1:7">
      <c r="A1836" t="s">
        <v>4</v>
      </c>
      <c r="B1836" s="4" t="s">
        <v>5</v>
      </c>
      <c r="C1836" s="4" t="s">
        <v>11</v>
      </c>
      <c r="D1836" s="4" t="s">
        <v>7</v>
      </c>
    </row>
    <row r="1837" spans="1:7">
      <c r="A1837" t="n">
        <v>20653</v>
      </c>
      <c r="B1837" s="57" t="n">
        <v>56</v>
      </c>
      <c r="C1837" s="7" t="n">
        <v>65534</v>
      </c>
      <c r="D1837" s="7" t="n">
        <v>0</v>
      </c>
    </row>
    <row r="1838" spans="1:7">
      <c r="A1838" t="s">
        <v>4</v>
      </c>
      <c r="B1838" s="4" t="s">
        <v>5</v>
      </c>
      <c r="C1838" s="4" t="s">
        <v>13</v>
      </c>
    </row>
    <row r="1839" spans="1:7">
      <c r="A1839" t="n">
        <v>20657</v>
      </c>
      <c r="B1839" s="17" t="n">
        <v>3</v>
      </c>
      <c r="C1839" s="11" t="n">
        <f t="normal" ca="1">A1817</f>
        <v>0</v>
      </c>
    </row>
    <row r="1840" spans="1:7">
      <c r="A1840" t="s">
        <v>4</v>
      </c>
      <c r="B1840" s="4" t="s">
        <v>5</v>
      </c>
    </row>
    <row r="1841" spans="1:7">
      <c r="A1841" t="n">
        <v>20662</v>
      </c>
      <c r="B1841" s="5" t="n">
        <v>1</v>
      </c>
    </row>
    <row r="1842" spans="1:7" s="3" customFormat="1" customHeight="0">
      <c r="A1842" s="3" t="s">
        <v>2</v>
      </c>
      <c r="B1842" s="3" t="s">
        <v>210</v>
      </c>
    </row>
    <row r="1843" spans="1:7">
      <c r="A1843" t="s">
        <v>4</v>
      </c>
      <c r="B1843" s="4" t="s">
        <v>5</v>
      </c>
      <c r="C1843" s="4" t="s">
        <v>7</v>
      </c>
      <c r="D1843" s="4" t="s">
        <v>11</v>
      </c>
      <c r="E1843" s="4" t="s">
        <v>7</v>
      </c>
      <c r="F1843" s="4" t="s">
        <v>13</v>
      </c>
    </row>
    <row r="1844" spans="1:7">
      <c r="A1844" t="n">
        <v>20664</v>
      </c>
      <c r="B1844" s="9" t="n">
        <v>5</v>
      </c>
      <c r="C1844" s="7" t="n">
        <v>30</v>
      </c>
      <c r="D1844" s="7" t="n">
        <v>10225</v>
      </c>
      <c r="E1844" s="7" t="n">
        <v>1</v>
      </c>
      <c r="F1844" s="11" t="n">
        <f t="normal" ca="1">A1862</f>
        <v>0</v>
      </c>
    </row>
    <row r="1845" spans="1:7">
      <c r="A1845" t="s">
        <v>4</v>
      </c>
      <c r="B1845" s="4" t="s">
        <v>5</v>
      </c>
      <c r="C1845" s="4" t="s">
        <v>11</v>
      </c>
      <c r="D1845" s="4" t="s">
        <v>7</v>
      </c>
      <c r="E1845" s="4" t="s">
        <v>7</v>
      </c>
      <c r="F1845" s="4" t="s">
        <v>8</v>
      </c>
    </row>
    <row r="1846" spans="1:7">
      <c r="A1846" t="n">
        <v>20673</v>
      </c>
      <c r="B1846" s="25" t="n">
        <v>20</v>
      </c>
      <c r="C1846" s="7" t="n">
        <v>65534</v>
      </c>
      <c r="D1846" s="7" t="n">
        <v>3</v>
      </c>
      <c r="E1846" s="7" t="n">
        <v>10</v>
      </c>
      <c r="F1846" s="7" t="s">
        <v>102</v>
      </c>
    </row>
    <row r="1847" spans="1:7">
      <c r="A1847" t="s">
        <v>4</v>
      </c>
      <c r="B1847" s="4" t="s">
        <v>5</v>
      </c>
      <c r="C1847" s="4" t="s">
        <v>11</v>
      </c>
    </row>
    <row r="1848" spans="1:7">
      <c r="A1848" t="n">
        <v>20694</v>
      </c>
      <c r="B1848" s="34" t="n">
        <v>16</v>
      </c>
      <c r="C1848" s="7" t="n">
        <v>0</v>
      </c>
    </row>
    <row r="1849" spans="1:7">
      <c r="A1849" t="s">
        <v>4</v>
      </c>
      <c r="B1849" s="4" t="s">
        <v>5</v>
      </c>
      <c r="C1849" s="4" t="s">
        <v>7</v>
      </c>
      <c r="D1849" s="4" t="s">
        <v>11</v>
      </c>
    </row>
    <row r="1850" spans="1:7">
      <c r="A1850" t="n">
        <v>20697</v>
      </c>
      <c r="B1850" s="26" t="n">
        <v>22</v>
      </c>
      <c r="C1850" s="7" t="n">
        <v>10</v>
      </c>
      <c r="D1850" s="7" t="n">
        <v>0</v>
      </c>
    </row>
    <row r="1851" spans="1:7">
      <c r="A1851" t="s">
        <v>4</v>
      </c>
      <c r="B1851" s="4" t="s">
        <v>5</v>
      </c>
      <c r="C1851" s="4" t="s">
        <v>7</v>
      </c>
      <c r="D1851" s="4" t="s">
        <v>11</v>
      </c>
      <c r="E1851" s="4" t="s">
        <v>8</v>
      </c>
    </row>
    <row r="1852" spans="1:7">
      <c r="A1852" t="n">
        <v>20701</v>
      </c>
      <c r="B1852" s="33" t="n">
        <v>51</v>
      </c>
      <c r="C1852" s="7" t="n">
        <v>4</v>
      </c>
      <c r="D1852" s="7" t="n">
        <v>65534</v>
      </c>
      <c r="E1852" s="7" t="s">
        <v>55</v>
      </c>
    </row>
    <row r="1853" spans="1:7">
      <c r="A1853" t="s">
        <v>4</v>
      </c>
      <c r="B1853" s="4" t="s">
        <v>5</v>
      </c>
      <c r="C1853" s="4" t="s">
        <v>11</v>
      </c>
    </row>
    <row r="1854" spans="1:7">
      <c r="A1854" t="n">
        <v>20714</v>
      </c>
      <c r="B1854" s="34" t="n">
        <v>16</v>
      </c>
      <c r="C1854" s="7" t="n">
        <v>0</v>
      </c>
    </row>
    <row r="1855" spans="1:7">
      <c r="A1855" t="s">
        <v>4</v>
      </c>
      <c r="B1855" s="4" t="s">
        <v>5</v>
      </c>
      <c r="C1855" s="4" t="s">
        <v>11</v>
      </c>
      <c r="D1855" s="4" t="s">
        <v>53</v>
      </c>
      <c r="E1855" s="4" t="s">
        <v>7</v>
      </c>
      <c r="F1855" s="4" t="s">
        <v>7</v>
      </c>
      <c r="G1855" s="4" t="s">
        <v>53</v>
      </c>
      <c r="H1855" s="4" t="s">
        <v>7</v>
      </c>
      <c r="I1855" s="4" t="s">
        <v>7</v>
      </c>
      <c r="J1855" s="4" t="s">
        <v>53</v>
      </c>
      <c r="K1855" s="4" t="s">
        <v>7</v>
      </c>
      <c r="L1855" s="4" t="s">
        <v>7</v>
      </c>
    </row>
    <row r="1856" spans="1:7">
      <c r="A1856" t="n">
        <v>20717</v>
      </c>
      <c r="B1856" s="35" t="n">
        <v>26</v>
      </c>
      <c r="C1856" s="7" t="n">
        <v>65534</v>
      </c>
      <c r="D1856" s="7" t="s">
        <v>211</v>
      </c>
      <c r="E1856" s="7" t="n">
        <v>2</v>
      </c>
      <c r="F1856" s="7" t="n">
        <v>3</v>
      </c>
      <c r="G1856" s="7" t="s">
        <v>212</v>
      </c>
      <c r="H1856" s="7" t="n">
        <v>2</v>
      </c>
      <c r="I1856" s="7" t="n">
        <v>3</v>
      </c>
      <c r="J1856" s="7" t="s">
        <v>213</v>
      </c>
      <c r="K1856" s="7" t="n">
        <v>2</v>
      </c>
      <c r="L1856" s="7" t="n">
        <v>0</v>
      </c>
    </row>
    <row r="1857" spans="1:12">
      <c r="A1857" t="s">
        <v>4</v>
      </c>
      <c r="B1857" s="4" t="s">
        <v>5</v>
      </c>
    </row>
    <row r="1858" spans="1:12">
      <c r="A1858" t="n">
        <v>20973</v>
      </c>
      <c r="B1858" s="29" t="n">
        <v>28</v>
      </c>
    </row>
    <row r="1859" spans="1:12">
      <c r="A1859" t="s">
        <v>4</v>
      </c>
      <c r="B1859" s="4" t="s">
        <v>5</v>
      </c>
      <c r="C1859" s="4" t="s">
        <v>13</v>
      </c>
    </row>
    <row r="1860" spans="1:12">
      <c r="A1860" t="n">
        <v>20974</v>
      </c>
      <c r="B1860" s="17" t="n">
        <v>3</v>
      </c>
      <c r="C1860" s="11" t="n">
        <f t="normal" ca="1">A1988</f>
        <v>0</v>
      </c>
    </row>
    <row r="1861" spans="1:12">
      <c r="A1861" t="s">
        <v>4</v>
      </c>
      <c r="B1861" s="4" t="s">
        <v>5</v>
      </c>
      <c r="C1861" s="4" t="s">
        <v>7</v>
      </c>
      <c r="D1861" s="4" t="s">
        <v>11</v>
      </c>
      <c r="E1861" s="4" t="s">
        <v>7</v>
      </c>
      <c r="F1861" s="4" t="s">
        <v>13</v>
      </c>
    </row>
    <row r="1862" spans="1:12">
      <c r="A1862" t="n">
        <v>20979</v>
      </c>
      <c r="B1862" s="9" t="n">
        <v>5</v>
      </c>
      <c r="C1862" s="7" t="n">
        <v>30</v>
      </c>
      <c r="D1862" s="7" t="n">
        <v>9724</v>
      </c>
      <c r="E1862" s="7" t="n">
        <v>1</v>
      </c>
      <c r="F1862" s="11" t="n">
        <f t="normal" ca="1">A1894</f>
        <v>0</v>
      </c>
    </row>
    <row r="1863" spans="1:12">
      <c r="A1863" t="s">
        <v>4</v>
      </c>
      <c r="B1863" s="4" t="s">
        <v>5</v>
      </c>
      <c r="C1863" s="4" t="s">
        <v>11</v>
      </c>
      <c r="D1863" s="4" t="s">
        <v>7</v>
      </c>
      <c r="E1863" s="4" t="s">
        <v>7</v>
      </c>
      <c r="F1863" s="4" t="s">
        <v>8</v>
      </c>
    </row>
    <row r="1864" spans="1:12">
      <c r="A1864" t="n">
        <v>20988</v>
      </c>
      <c r="B1864" s="25" t="n">
        <v>20</v>
      </c>
      <c r="C1864" s="7" t="n">
        <v>65534</v>
      </c>
      <c r="D1864" s="7" t="n">
        <v>3</v>
      </c>
      <c r="E1864" s="7" t="n">
        <v>10</v>
      </c>
      <c r="F1864" s="7" t="s">
        <v>102</v>
      </c>
    </row>
    <row r="1865" spans="1:12">
      <c r="A1865" t="s">
        <v>4</v>
      </c>
      <c r="B1865" s="4" t="s">
        <v>5</v>
      </c>
      <c r="C1865" s="4" t="s">
        <v>11</v>
      </c>
    </row>
    <row r="1866" spans="1:12">
      <c r="A1866" t="n">
        <v>21009</v>
      </c>
      <c r="B1866" s="34" t="n">
        <v>16</v>
      </c>
      <c r="C1866" s="7" t="n">
        <v>0</v>
      </c>
    </row>
    <row r="1867" spans="1:12">
      <c r="A1867" t="s">
        <v>4</v>
      </c>
      <c r="B1867" s="4" t="s">
        <v>5</v>
      </c>
      <c r="C1867" s="4" t="s">
        <v>7</v>
      </c>
      <c r="D1867" s="4" t="s">
        <v>11</v>
      </c>
    </row>
    <row r="1868" spans="1:12">
      <c r="A1868" t="n">
        <v>21012</v>
      </c>
      <c r="B1868" s="26" t="n">
        <v>22</v>
      </c>
      <c r="C1868" s="7" t="n">
        <v>10</v>
      </c>
      <c r="D1868" s="7" t="n">
        <v>0</v>
      </c>
    </row>
    <row r="1869" spans="1:12">
      <c r="A1869" t="s">
        <v>4</v>
      </c>
      <c r="B1869" s="4" t="s">
        <v>5</v>
      </c>
      <c r="C1869" s="4" t="s">
        <v>7</v>
      </c>
      <c r="D1869" s="4" t="s">
        <v>11</v>
      </c>
      <c r="E1869" s="4" t="s">
        <v>7</v>
      </c>
      <c r="F1869" s="4" t="s">
        <v>7</v>
      </c>
      <c r="G1869" s="4" t="s">
        <v>13</v>
      </c>
    </row>
    <row r="1870" spans="1:12">
      <c r="A1870" t="n">
        <v>21016</v>
      </c>
      <c r="B1870" s="9" t="n">
        <v>5</v>
      </c>
      <c r="C1870" s="7" t="n">
        <v>30</v>
      </c>
      <c r="D1870" s="7" t="n">
        <v>6</v>
      </c>
      <c r="E1870" s="7" t="n">
        <v>8</v>
      </c>
      <c r="F1870" s="7" t="n">
        <v>1</v>
      </c>
      <c r="G1870" s="11" t="n">
        <f t="normal" ca="1">A1884</f>
        <v>0</v>
      </c>
    </row>
    <row r="1871" spans="1:12">
      <c r="A1871" t="s">
        <v>4</v>
      </c>
      <c r="B1871" s="4" t="s">
        <v>5</v>
      </c>
      <c r="C1871" s="4" t="s">
        <v>7</v>
      </c>
      <c r="D1871" s="4" t="s">
        <v>11</v>
      </c>
      <c r="E1871" s="4" t="s">
        <v>8</v>
      </c>
    </row>
    <row r="1872" spans="1:12">
      <c r="A1872" t="n">
        <v>21026</v>
      </c>
      <c r="B1872" s="33" t="n">
        <v>51</v>
      </c>
      <c r="C1872" s="7" t="n">
        <v>4</v>
      </c>
      <c r="D1872" s="7" t="n">
        <v>65534</v>
      </c>
      <c r="E1872" s="7" t="s">
        <v>55</v>
      </c>
    </row>
    <row r="1873" spans="1:7">
      <c r="A1873" t="s">
        <v>4</v>
      </c>
      <c r="B1873" s="4" t="s">
        <v>5</v>
      </c>
      <c r="C1873" s="4" t="s">
        <v>11</v>
      </c>
    </row>
    <row r="1874" spans="1:7">
      <c r="A1874" t="n">
        <v>21039</v>
      </c>
      <c r="B1874" s="34" t="n">
        <v>16</v>
      </c>
      <c r="C1874" s="7" t="n">
        <v>0</v>
      </c>
    </row>
    <row r="1875" spans="1:7">
      <c r="A1875" t="s">
        <v>4</v>
      </c>
      <c r="B1875" s="4" t="s">
        <v>5</v>
      </c>
      <c r="C1875" s="4" t="s">
        <v>11</v>
      </c>
      <c r="D1875" s="4" t="s">
        <v>53</v>
      </c>
      <c r="E1875" s="4" t="s">
        <v>7</v>
      </c>
      <c r="F1875" s="4" t="s">
        <v>7</v>
      </c>
      <c r="G1875" s="4" t="s">
        <v>53</v>
      </c>
      <c r="H1875" s="4" t="s">
        <v>7</v>
      </c>
      <c r="I1875" s="4" t="s">
        <v>7</v>
      </c>
      <c r="J1875" s="4" t="s">
        <v>53</v>
      </c>
      <c r="K1875" s="4" t="s">
        <v>7</v>
      </c>
      <c r="L1875" s="4" t="s">
        <v>7</v>
      </c>
    </row>
    <row r="1876" spans="1:7">
      <c r="A1876" t="n">
        <v>21042</v>
      </c>
      <c r="B1876" s="35" t="n">
        <v>26</v>
      </c>
      <c r="C1876" s="7" t="n">
        <v>65534</v>
      </c>
      <c r="D1876" s="7" t="s">
        <v>214</v>
      </c>
      <c r="E1876" s="7" t="n">
        <v>2</v>
      </c>
      <c r="F1876" s="7" t="n">
        <v>3</v>
      </c>
      <c r="G1876" s="7" t="s">
        <v>215</v>
      </c>
      <c r="H1876" s="7" t="n">
        <v>2</v>
      </c>
      <c r="I1876" s="7" t="n">
        <v>3</v>
      </c>
      <c r="J1876" s="7" t="s">
        <v>216</v>
      </c>
      <c r="K1876" s="7" t="n">
        <v>2</v>
      </c>
      <c r="L1876" s="7" t="n">
        <v>0</v>
      </c>
    </row>
    <row r="1877" spans="1:7">
      <c r="A1877" t="s">
        <v>4</v>
      </c>
      <c r="B1877" s="4" t="s">
        <v>5</v>
      </c>
    </row>
    <row r="1878" spans="1:7">
      <c r="A1878" t="n">
        <v>21352</v>
      </c>
      <c r="B1878" s="29" t="n">
        <v>28</v>
      </c>
    </row>
    <row r="1879" spans="1:7">
      <c r="A1879" t="s">
        <v>4</v>
      </c>
      <c r="B1879" s="4" t="s">
        <v>5</v>
      </c>
      <c r="C1879" s="4" t="s">
        <v>11</v>
      </c>
    </row>
    <row r="1880" spans="1:7">
      <c r="A1880" t="n">
        <v>21353</v>
      </c>
      <c r="B1880" s="13" t="n">
        <v>12</v>
      </c>
      <c r="C1880" s="7" t="n">
        <v>6</v>
      </c>
    </row>
    <row r="1881" spans="1:7">
      <c r="A1881" t="s">
        <v>4</v>
      </c>
      <c r="B1881" s="4" t="s">
        <v>5</v>
      </c>
      <c r="C1881" s="4" t="s">
        <v>13</v>
      </c>
    </row>
    <row r="1882" spans="1:7">
      <c r="A1882" t="n">
        <v>21356</v>
      </c>
      <c r="B1882" s="17" t="n">
        <v>3</v>
      </c>
      <c r="C1882" s="11" t="n">
        <f t="normal" ca="1">A1892</f>
        <v>0</v>
      </c>
    </row>
    <row r="1883" spans="1:7">
      <c r="A1883" t="s">
        <v>4</v>
      </c>
      <c r="B1883" s="4" t="s">
        <v>5</v>
      </c>
      <c r="C1883" s="4" t="s">
        <v>7</v>
      </c>
      <c r="D1883" s="4" t="s">
        <v>11</v>
      </c>
      <c r="E1883" s="4" t="s">
        <v>8</v>
      </c>
    </row>
    <row r="1884" spans="1:7">
      <c r="A1884" t="n">
        <v>21361</v>
      </c>
      <c r="B1884" s="33" t="n">
        <v>51</v>
      </c>
      <c r="C1884" s="7" t="n">
        <v>4</v>
      </c>
      <c r="D1884" s="7" t="n">
        <v>65534</v>
      </c>
      <c r="E1884" s="7" t="s">
        <v>55</v>
      </c>
    </row>
    <row r="1885" spans="1:7">
      <c r="A1885" t="s">
        <v>4</v>
      </c>
      <c r="B1885" s="4" t="s">
        <v>5</v>
      </c>
      <c r="C1885" s="4" t="s">
        <v>11</v>
      </c>
    </row>
    <row r="1886" spans="1:7">
      <c r="A1886" t="n">
        <v>21374</v>
      </c>
      <c r="B1886" s="34" t="n">
        <v>16</v>
      </c>
      <c r="C1886" s="7" t="n">
        <v>0</v>
      </c>
    </row>
    <row r="1887" spans="1:7">
      <c r="A1887" t="s">
        <v>4</v>
      </c>
      <c r="B1887" s="4" t="s">
        <v>5</v>
      </c>
      <c r="C1887" s="4" t="s">
        <v>11</v>
      </c>
      <c r="D1887" s="4" t="s">
        <v>53</v>
      </c>
      <c r="E1887" s="4" t="s">
        <v>7</v>
      </c>
      <c r="F1887" s="4" t="s">
        <v>7</v>
      </c>
      <c r="G1887" s="4" t="s">
        <v>53</v>
      </c>
      <c r="H1887" s="4" t="s">
        <v>7</v>
      </c>
      <c r="I1887" s="4" t="s">
        <v>7</v>
      </c>
    </row>
    <row r="1888" spans="1:7">
      <c r="A1888" t="n">
        <v>21377</v>
      </c>
      <c r="B1888" s="35" t="n">
        <v>26</v>
      </c>
      <c r="C1888" s="7" t="n">
        <v>65534</v>
      </c>
      <c r="D1888" s="7" t="s">
        <v>217</v>
      </c>
      <c r="E1888" s="7" t="n">
        <v>2</v>
      </c>
      <c r="F1888" s="7" t="n">
        <v>3</v>
      </c>
      <c r="G1888" s="7" t="s">
        <v>218</v>
      </c>
      <c r="H1888" s="7" t="n">
        <v>2</v>
      </c>
      <c r="I1888" s="7" t="n">
        <v>0</v>
      </c>
    </row>
    <row r="1889" spans="1:12">
      <c r="A1889" t="s">
        <v>4</v>
      </c>
      <c r="B1889" s="4" t="s">
        <v>5</v>
      </c>
    </row>
    <row r="1890" spans="1:12">
      <c r="A1890" t="n">
        <v>21515</v>
      </c>
      <c r="B1890" s="29" t="n">
        <v>28</v>
      </c>
    </row>
    <row r="1891" spans="1:12">
      <c r="A1891" t="s">
        <v>4</v>
      </c>
      <c r="B1891" s="4" t="s">
        <v>5</v>
      </c>
      <c r="C1891" s="4" t="s">
        <v>13</v>
      </c>
    </row>
    <row r="1892" spans="1:12">
      <c r="A1892" t="n">
        <v>21516</v>
      </c>
      <c r="B1892" s="17" t="n">
        <v>3</v>
      </c>
      <c r="C1892" s="11" t="n">
        <f t="normal" ca="1">A1988</f>
        <v>0</v>
      </c>
    </row>
    <row r="1893" spans="1:12">
      <c r="A1893" t="s">
        <v>4</v>
      </c>
      <c r="B1893" s="4" t="s">
        <v>5</v>
      </c>
      <c r="C1893" s="4" t="s">
        <v>7</v>
      </c>
      <c r="D1893" s="4" t="s">
        <v>11</v>
      </c>
      <c r="E1893" s="4" t="s">
        <v>7</v>
      </c>
      <c r="F1893" s="4" t="s">
        <v>13</v>
      </c>
    </row>
    <row r="1894" spans="1:12">
      <c r="A1894" t="n">
        <v>21521</v>
      </c>
      <c r="B1894" s="9" t="n">
        <v>5</v>
      </c>
      <c r="C1894" s="7" t="n">
        <v>30</v>
      </c>
      <c r="D1894" s="7" t="n">
        <v>9720</v>
      </c>
      <c r="E1894" s="7" t="n">
        <v>1</v>
      </c>
      <c r="F1894" s="11" t="n">
        <f t="normal" ca="1">A1926</f>
        <v>0</v>
      </c>
    </row>
    <row r="1895" spans="1:12">
      <c r="A1895" t="s">
        <v>4</v>
      </c>
      <c r="B1895" s="4" t="s">
        <v>5</v>
      </c>
      <c r="C1895" s="4" t="s">
        <v>11</v>
      </c>
      <c r="D1895" s="4" t="s">
        <v>7</v>
      </c>
      <c r="E1895" s="4" t="s">
        <v>7</v>
      </c>
      <c r="F1895" s="4" t="s">
        <v>8</v>
      </c>
    </row>
    <row r="1896" spans="1:12">
      <c r="A1896" t="n">
        <v>21530</v>
      </c>
      <c r="B1896" s="25" t="n">
        <v>20</v>
      </c>
      <c r="C1896" s="7" t="n">
        <v>65534</v>
      </c>
      <c r="D1896" s="7" t="n">
        <v>3</v>
      </c>
      <c r="E1896" s="7" t="n">
        <v>10</v>
      </c>
      <c r="F1896" s="7" t="s">
        <v>102</v>
      </c>
    </row>
    <row r="1897" spans="1:12">
      <c r="A1897" t="s">
        <v>4</v>
      </c>
      <c r="B1897" s="4" t="s">
        <v>5</v>
      </c>
      <c r="C1897" s="4" t="s">
        <v>11</v>
      </c>
    </row>
    <row r="1898" spans="1:12">
      <c r="A1898" t="n">
        <v>21551</v>
      </c>
      <c r="B1898" s="34" t="n">
        <v>16</v>
      </c>
      <c r="C1898" s="7" t="n">
        <v>0</v>
      </c>
    </row>
    <row r="1899" spans="1:12">
      <c r="A1899" t="s">
        <v>4</v>
      </c>
      <c r="B1899" s="4" t="s">
        <v>5</v>
      </c>
      <c r="C1899" s="4" t="s">
        <v>7</v>
      </c>
      <c r="D1899" s="4" t="s">
        <v>11</v>
      </c>
    </row>
    <row r="1900" spans="1:12">
      <c r="A1900" t="n">
        <v>21554</v>
      </c>
      <c r="B1900" s="26" t="n">
        <v>22</v>
      </c>
      <c r="C1900" s="7" t="n">
        <v>10</v>
      </c>
      <c r="D1900" s="7" t="n">
        <v>0</v>
      </c>
    </row>
    <row r="1901" spans="1:12">
      <c r="A1901" t="s">
        <v>4</v>
      </c>
      <c r="B1901" s="4" t="s">
        <v>5</v>
      </c>
      <c r="C1901" s="4" t="s">
        <v>7</v>
      </c>
      <c r="D1901" s="4" t="s">
        <v>11</v>
      </c>
      <c r="E1901" s="4" t="s">
        <v>7</v>
      </c>
      <c r="F1901" s="4" t="s">
        <v>7</v>
      </c>
      <c r="G1901" s="4" t="s">
        <v>13</v>
      </c>
    </row>
    <row r="1902" spans="1:12">
      <c r="A1902" t="n">
        <v>21558</v>
      </c>
      <c r="B1902" s="9" t="n">
        <v>5</v>
      </c>
      <c r="C1902" s="7" t="n">
        <v>30</v>
      </c>
      <c r="D1902" s="7" t="n">
        <v>6</v>
      </c>
      <c r="E1902" s="7" t="n">
        <v>8</v>
      </c>
      <c r="F1902" s="7" t="n">
        <v>1</v>
      </c>
      <c r="G1902" s="11" t="n">
        <f t="normal" ca="1">A1916</f>
        <v>0</v>
      </c>
    </row>
    <row r="1903" spans="1:12">
      <c r="A1903" t="s">
        <v>4</v>
      </c>
      <c r="B1903" s="4" t="s">
        <v>5</v>
      </c>
      <c r="C1903" s="4" t="s">
        <v>7</v>
      </c>
      <c r="D1903" s="4" t="s">
        <v>11</v>
      </c>
      <c r="E1903" s="4" t="s">
        <v>8</v>
      </c>
    </row>
    <row r="1904" spans="1:12">
      <c r="A1904" t="n">
        <v>21568</v>
      </c>
      <c r="B1904" s="33" t="n">
        <v>51</v>
      </c>
      <c r="C1904" s="7" t="n">
        <v>4</v>
      </c>
      <c r="D1904" s="7" t="n">
        <v>65534</v>
      </c>
      <c r="E1904" s="7" t="s">
        <v>55</v>
      </c>
    </row>
    <row r="1905" spans="1:7">
      <c r="A1905" t="s">
        <v>4</v>
      </c>
      <c r="B1905" s="4" t="s">
        <v>5</v>
      </c>
      <c r="C1905" s="4" t="s">
        <v>11</v>
      </c>
    </row>
    <row r="1906" spans="1:7">
      <c r="A1906" t="n">
        <v>21581</v>
      </c>
      <c r="B1906" s="34" t="n">
        <v>16</v>
      </c>
      <c r="C1906" s="7" t="n">
        <v>0</v>
      </c>
    </row>
    <row r="1907" spans="1:7">
      <c r="A1907" t="s">
        <v>4</v>
      </c>
      <c r="B1907" s="4" t="s">
        <v>5</v>
      </c>
      <c r="C1907" s="4" t="s">
        <v>11</v>
      </c>
      <c r="D1907" s="4" t="s">
        <v>53</v>
      </c>
      <c r="E1907" s="4" t="s">
        <v>7</v>
      </c>
      <c r="F1907" s="4" t="s">
        <v>7</v>
      </c>
      <c r="G1907" s="4" t="s">
        <v>53</v>
      </c>
      <c r="H1907" s="4" t="s">
        <v>7</v>
      </c>
      <c r="I1907" s="4" t="s">
        <v>7</v>
      </c>
      <c r="J1907" s="4" t="s">
        <v>53</v>
      </c>
      <c r="K1907" s="4" t="s">
        <v>7</v>
      </c>
      <c r="L1907" s="4" t="s">
        <v>7</v>
      </c>
      <c r="M1907" s="4" t="s">
        <v>53</v>
      </c>
      <c r="N1907" s="4" t="s">
        <v>7</v>
      </c>
      <c r="O1907" s="4" t="s">
        <v>7</v>
      </c>
    </row>
    <row r="1908" spans="1:7">
      <c r="A1908" t="n">
        <v>21584</v>
      </c>
      <c r="B1908" s="35" t="n">
        <v>26</v>
      </c>
      <c r="C1908" s="7" t="n">
        <v>65534</v>
      </c>
      <c r="D1908" s="7" t="s">
        <v>219</v>
      </c>
      <c r="E1908" s="7" t="n">
        <v>2</v>
      </c>
      <c r="F1908" s="7" t="n">
        <v>3</v>
      </c>
      <c r="G1908" s="7" t="s">
        <v>220</v>
      </c>
      <c r="H1908" s="7" t="n">
        <v>2</v>
      </c>
      <c r="I1908" s="7" t="n">
        <v>3</v>
      </c>
      <c r="J1908" s="7" t="s">
        <v>221</v>
      </c>
      <c r="K1908" s="7" t="n">
        <v>2</v>
      </c>
      <c r="L1908" s="7" t="n">
        <v>3</v>
      </c>
      <c r="M1908" s="7" t="s">
        <v>222</v>
      </c>
      <c r="N1908" s="7" t="n">
        <v>2</v>
      </c>
      <c r="O1908" s="7" t="n">
        <v>0</v>
      </c>
    </row>
    <row r="1909" spans="1:7">
      <c r="A1909" t="s">
        <v>4</v>
      </c>
      <c r="B1909" s="4" t="s">
        <v>5</v>
      </c>
    </row>
    <row r="1910" spans="1:7">
      <c r="A1910" t="n">
        <v>21876</v>
      </c>
      <c r="B1910" s="29" t="n">
        <v>28</v>
      </c>
    </row>
    <row r="1911" spans="1:7">
      <c r="A1911" t="s">
        <v>4</v>
      </c>
      <c r="B1911" s="4" t="s">
        <v>5</v>
      </c>
      <c r="C1911" s="4" t="s">
        <v>11</v>
      </c>
    </row>
    <row r="1912" spans="1:7">
      <c r="A1912" t="n">
        <v>21877</v>
      </c>
      <c r="B1912" s="13" t="n">
        <v>12</v>
      </c>
      <c r="C1912" s="7" t="n">
        <v>6</v>
      </c>
    </row>
    <row r="1913" spans="1:7">
      <c r="A1913" t="s">
        <v>4</v>
      </c>
      <c r="B1913" s="4" t="s">
        <v>5</v>
      </c>
      <c r="C1913" s="4" t="s">
        <v>13</v>
      </c>
    </row>
    <row r="1914" spans="1:7">
      <c r="A1914" t="n">
        <v>21880</v>
      </c>
      <c r="B1914" s="17" t="n">
        <v>3</v>
      </c>
      <c r="C1914" s="11" t="n">
        <f t="normal" ca="1">A1924</f>
        <v>0</v>
      </c>
    </row>
    <row r="1915" spans="1:7">
      <c r="A1915" t="s">
        <v>4</v>
      </c>
      <c r="B1915" s="4" t="s">
        <v>5</v>
      </c>
      <c r="C1915" s="4" t="s">
        <v>7</v>
      </c>
      <c r="D1915" s="4" t="s">
        <v>11</v>
      </c>
      <c r="E1915" s="4" t="s">
        <v>8</v>
      </c>
    </row>
    <row r="1916" spans="1:7">
      <c r="A1916" t="n">
        <v>21885</v>
      </c>
      <c r="B1916" s="33" t="n">
        <v>51</v>
      </c>
      <c r="C1916" s="7" t="n">
        <v>4</v>
      </c>
      <c r="D1916" s="7" t="n">
        <v>65534</v>
      </c>
      <c r="E1916" s="7" t="s">
        <v>55</v>
      </c>
    </row>
    <row r="1917" spans="1:7">
      <c r="A1917" t="s">
        <v>4</v>
      </c>
      <c r="B1917" s="4" t="s">
        <v>5</v>
      </c>
      <c r="C1917" s="4" t="s">
        <v>11</v>
      </c>
    </row>
    <row r="1918" spans="1:7">
      <c r="A1918" t="n">
        <v>21898</v>
      </c>
      <c r="B1918" s="34" t="n">
        <v>16</v>
      </c>
      <c r="C1918" s="7" t="n">
        <v>0</v>
      </c>
    </row>
    <row r="1919" spans="1:7">
      <c r="A1919" t="s">
        <v>4</v>
      </c>
      <c r="B1919" s="4" t="s">
        <v>5</v>
      </c>
      <c r="C1919" s="4" t="s">
        <v>11</v>
      </c>
      <c r="D1919" s="4" t="s">
        <v>53</v>
      </c>
      <c r="E1919" s="4" t="s">
        <v>7</v>
      </c>
      <c r="F1919" s="4" t="s">
        <v>7</v>
      </c>
      <c r="G1919" s="4" t="s">
        <v>53</v>
      </c>
      <c r="H1919" s="4" t="s">
        <v>7</v>
      </c>
      <c r="I1919" s="4" t="s">
        <v>7</v>
      </c>
    </row>
    <row r="1920" spans="1:7">
      <c r="A1920" t="n">
        <v>21901</v>
      </c>
      <c r="B1920" s="35" t="n">
        <v>26</v>
      </c>
      <c r="C1920" s="7" t="n">
        <v>65534</v>
      </c>
      <c r="D1920" s="7" t="s">
        <v>223</v>
      </c>
      <c r="E1920" s="7" t="n">
        <v>2</v>
      </c>
      <c r="F1920" s="7" t="n">
        <v>3</v>
      </c>
      <c r="G1920" s="7" t="s">
        <v>224</v>
      </c>
      <c r="H1920" s="7" t="n">
        <v>2</v>
      </c>
      <c r="I1920" s="7" t="n">
        <v>0</v>
      </c>
    </row>
    <row r="1921" spans="1:15">
      <c r="A1921" t="s">
        <v>4</v>
      </c>
      <c r="B1921" s="4" t="s">
        <v>5</v>
      </c>
    </row>
    <row r="1922" spans="1:15">
      <c r="A1922" t="n">
        <v>22079</v>
      </c>
      <c r="B1922" s="29" t="n">
        <v>28</v>
      </c>
    </row>
    <row r="1923" spans="1:15">
      <c r="A1923" t="s">
        <v>4</v>
      </c>
      <c r="B1923" s="4" t="s">
        <v>5</v>
      </c>
      <c r="C1923" s="4" t="s">
        <v>13</v>
      </c>
    </row>
    <row r="1924" spans="1:15">
      <c r="A1924" t="n">
        <v>22080</v>
      </c>
      <c r="B1924" s="17" t="n">
        <v>3</v>
      </c>
      <c r="C1924" s="11" t="n">
        <f t="normal" ca="1">A1988</f>
        <v>0</v>
      </c>
    </row>
    <row r="1925" spans="1:15">
      <c r="A1925" t="s">
        <v>4</v>
      </c>
      <c r="B1925" s="4" t="s">
        <v>5</v>
      </c>
      <c r="C1925" s="4" t="s">
        <v>7</v>
      </c>
      <c r="D1925" s="4" t="s">
        <v>11</v>
      </c>
      <c r="E1925" s="4" t="s">
        <v>7</v>
      </c>
      <c r="F1925" s="4" t="s">
        <v>13</v>
      </c>
    </row>
    <row r="1926" spans="1:15">
      <c r="A1926" t="n">
        <v>22085</v>
      </c>
      <c r="B1926" s="9" t="n">
        <v>5</v>
      </c>
      <c r="C1926" s="7" t="n">
        <v>30</v>
      </c>
      <c r="D1926" s="7" t="n">
        <v>9718</v>
      </c>
      <c r="E1926" s="7" t="n">
        <v>1</v>
      </c>
      <c r="F1926" s="11" t="n">
        <f t="normal" ca="1">A1958</f>
        <v>0</v>
      </c>
    </row>
    <row r="1927" spans="1:15">
      <c r="A1927" t="s">
        <v>4</v>
      </c>
      <c r="B1927" s="4" t="s">
        <v>5</v>
      </c>
      <c r="C1927" s="4" t="s">
        <v>11</v>
      </c>
      <c r="D1927" s="4" t="s">
        <v>7</v>
      </c>
      <c r="E1927" s="4" t="s">
        <v>7</v>
      </c>
      <c r="F1927" s="4" t="s">
        <v>8</v>
      </c>
    </row>
    <row r="1928" spans="1:15">
      <c r="A1928" t="n">
        <v>22094</v>
      </c>
      <c r="B1928" s="25" t="n">
        <v>20</v>
      </c>
      <c r="C1928" s="7" t="n">
        <v>65534</v>
      </c>
      <c r="D1928" s="7" t="n">
        <v>3</v>
      </c>
      <c r="E1928" s="7" t="n">
        <v>10</v>
      </c>
      <c r="F1928" s="7" t="s">
        <v>102</v>
      </c>
    </row>
    <row r="1929" spans="1:15">
      <c r="A1929" t="s">
        <v>4</v>
      </c>
      <c r="B1929" s="4" t="s">
        <v>5</v>
      </c>
      <c r="C1929" s="4" t="s">
        <v>11</v>
      </c>
    </row>
    <row r="1930" spans="1:15">
      <c r="A1930" t="n">
        <v>22115</v>
      </c>
      <c r="B1930" s="34" t="n">
        <v>16</v>
      </c>
      <c r="C1930" s="7" t="n">
        <v>0</v>
      </c>
    </row>
    <row r="1931" spans="1:15">
      <c r="A1931" t="s">
        <v>4</v>
      </c>
      <c r="B1931" s="4" t="s">
        <v>5</v>
      </c>
      <c r="C1931" s="4" t="s">
        <v>7</v>
      </c>
      <c r="D1931" s="4" t="s">
        <v>11</v>
      </c>
    </row>
    <row r="1932" spans="1:15">
      <c r="A1932" t="n">
        <v>22118</v>
      </c>
      <c r="B1932" s="26" t="n">
        <v>22</v>
      </c>
      <c r="C1932" s="7" t="n">
        <v>10</v>
      </c>
      <c r="D1932" s="7" t="n">
        <v>0</v>
      </c>
    </row>
    <row r="1933" spans="1:15">
      <c r="A1933" t="s">
        <v>4</v>
      </c>
      <c r="B1933" s="4" t="s">
        <v>5</v>
      </c>
      <c r="C1933" s="4" t="s">
        <v>7</v>
      </c>
      <c r="D1933" s="4" t="s">
        <v>11</v>
      </c>
      <c r="E1933" s="4" t="s">
        <v>7</v>
      </c>
      <c r="F1933" s="4" t="s">
        <v>7</v>
      </c>
      <c r="G1933" s="4" t="s">
        <v>13</v>
      </c>
    </row>
    <row r="1934" spans="1:15">
      <c r="A1934" t="n">
        <v>22122</v>
      </c>
      <c r="B1934" s="9" t="n">
        <v>5</v>
      </c>
      <c r="C1934" s="7" t="n">
        <v>30</v>
      </c>
      <c r="D1934" s="7" t="n">
        <v>6</v>
      </c>
      <c r="E1934" s="7" t="n">
        <v>8</v>
      </c>
      <c r="F1934" s="7" t="n">
        <v>1</v>
      </c>
      <c r="G1934" s="11" t="n">
        <f t="normal" ca="1">A1948</f>
        <v>0</v>
      </c>
    </row>
    <row r="1935" spans="1:15">
      <c r="A1935" t="s">
        <v>4</v>
      </c>
      <c r="B1935" s="4" t="s">
        <v>5</v>
      </c>
      <c r="C1935" s="4" t="s">
        <v>7</v>
      </c>
      <c r="D1935" s="4" t="s">
        <v>11</v>
      </c>
      <c r="E1935" s="4" t="s">
        <v>8</v>
      </c>
    </row>
    <row r="1936" spans="1:15">
      <c r="A1936" t="n">
        <v>22132</v>
      </c>
      <c r="B1936" s="33" t="n">
        <v>51</v>
      </c>
      <c r="C1936" s="7" t="n">
        <v>4</v>
      </c>
      <c r="D1936" s="7" t="n">
        <v>65534</v>
      </c>
      <c r="E1936" s="7" t="s">
        <v>55</v>
      </c>
    </row>
    <row r="1937" spans="1:7">
      <c r="A1937" t="s">
        <v>4</v>
      </c>
      <c r="B1937" s="4" t="s">
        <v>5</v>
      </c>
      <c r="C1937" s="4" t="s">
        <v>11</v>
      </c>
    </row>
    <row r="1938" spans="1:7">
      <c r="A1938" t="n">
        <v>22145</v>
      </c>
      <c r="B1938" s="34" t="n">
        <v>16</v>
      </c>
      <c r="C1938" s="7" t="n">
        <v>0</v>
      </c>
    </row>
    <row r="1939" spans="1:7">
      <c r="A1939" t="s">
        <v>4</v>
      </c>
      <c r="B1939" s="4" t="s">
        <v>5</v>
      </c>
      <c r="C1939" s="4" t="s">
        <v>11</v>
      </c>
      <c r="D1939" s="4" t="s">
        <v>53</v>
      </c>
      <c r="E1939" s="4" t="s">
        <v>7</v>
      </c>
      <c r="F1939" s="4" t="s">
        <v>7</v>
      </c>
      <c r="G1939" s="4" t="s">
        <v>53</v>
      </c>
      <c r="H1939" s="4" t="s">
        <v>7</v>
      </c>
      <c r="I1939" s="4" t="s">
        <v>7</v>
      </c>
      <c r="J1939" s="4" t="s">
        <v>53</v>
      </c>
      <c r="K1939" s="4" t="s">
        <v>7</v>
      </c>
      <c r="L1939" s="4" t="s">
        <v>7</v>
      </c>
    </row>
    <row r="1940" spans="1:7">
      <c r="A1940" t="n">
        <v>22148</v>
      </c>
      <c r="B1940" s="35" t="n">
        <v>26</v>
      </c>
      <c r="C1940" s="7" t="n">
        <v>65534</v>
      </c>
      <c r="D1940" s="7" t="s">
        <v>225</v>
      </c>
      <c r="E1940" s="7" t="n">
        <v>2</v>
      </c>
      <c r="F1940" s="7" t="n">
        <v>3</v>
      </c>
      <c r="G1940" s="7" t="s">
        <v>226</v>
      </c>
      <c r="H1940" s="7" t="n">
        <v>2</v>
      </c>
      <c r="I1940" s="7" t="n">
        <v>3</v>
      </c>
      <c r="J1940" s="7" t="s">
        <v>227</v>
      </c>
      <c r="K1940" s="7" t="n">
        <v>2</v>
      </c>
      <c r="L1940" s="7" t="n">
        <v>0</v>
      </c>
    </row>
    <row r="1941" spans="1:7">
      <c r="A1941" t="s">
        <v>4</v>
      </c>
      <c r="B1941" s="4" t="s">
        <v>5</v>
      </c>
    </row>
    <row r="1942" spans="1:7">
      <c r="A1942" t="n">
        <v>22385</v>
      </c>
      <c r="B1942" s="29" t="n">
        <v>28</v>
      </c>
    </row>
    <row r="1943" spans="1:7">
      <c r="A1943" t="s">
        <v>4</v>
      </c>
      <c r="B1943" s="4" t="s">
        <v>5</v>
      </c>
      <c r="C1943" s="4" t="s">
        <v>11</v>
      </c>
    </row>
    <row r="1944" spans="1:7">
      <c r="A1944" t="n">
        <v>22386</v>
      </c>
      <c r="B1944" s="13" t="n">
        <v>12</v>
      </c>
      <c r="C1944" s="7" t="n">
        <v>6</v>
      </c>
    </row>
    <row r="1945" spans="1:7">
      <c r="A1945" t="s">
        <v>4</v>
      </c>
      <c r="B1945" s="4" t="s">
        <v>5</v>
      </c>
      <c r="C1945" s="4" t="s">
        <v>13</v>
      </c>
    </row>
    <row r="1946" spans="1:7">
      <c r="A1946" t="n">
        <v>22389</v>
      </c>
      <c r="B1946" s="17" t="n">
        <v>3</v>
      </c>
      <c r="C1946" s="11" t="n">
        <f t="normal" ca="1">A1956</f>
        <v>0</v>
      </c>
    </row>
    <row r="1947" spans="1:7">
      <c r="A1947" t="s">
        <v>4</v>
      </c>
      <c r="B1947" s="4" t="s">
        <v>5</v>
      </c>
      <c r="C1947" s="4" t="s">
        <v>7</v>
      </c>
      <c r="D1947" s="4" t="s">
        <v>11</v>
      </c>
      <c r="E1947" s="4" t="s">
        <v>8</v>
      </c>
    </row>
    <row r="1948" spans="1:7">
      <c r="A1948" t="n">
        <v>22394</v>
      </c>
      <c r="B1948" s="33" t="n">
        <v>51</v>
      </c>
      <c r="C1948" s="7" t="n">
        <v>4</v>
      </c>
      <c r="D1948" s="7" t="n">
        <v>65534</v>
      </c>
      <c r="E1948" s="7" t="s">
        <v>55</v>
      </c>
    </row>
    <row r="1949" spans="1:7">
      <c r="A1949" t="s">
        <v>4</v>
      </c>
      <c r="B1949" s="4" t="s">
        <v>5</v>
      </c>
      <c r="C1949" s="4" t="s">
        <v>11</v>
      </c>
    </row>
    <row r="1950" spans="1:7">
      <c r="A1950" t="n">
        <v>22407</v>
      </c>
      <c r="B1950" s="34" t="n">
        <v>16</v>
      </c>
      <c r="C1950" s="7" t="n">
        <v>0</v>
      </c>
    </row>
    <row r="1951" spans="1:7">
      <c r="A1951" t="s">
        <v>4</v>
      </c>
      <c r="B1951" s="4" t="s">
        <v>5</v>
      </c>
      <c r="C1951" s="4" t="s">
        <v>11</v>
      </c>
      <c r="D1951" s="4" t="s">
        <v>53</v>
      </c>
      <c r="E1951" s="4" t="s">
        <v>7</v>
      </c>
      <c r="F1951" s="4" t="s">
        <v>7</v>
      </c>
      <c r="G1951" s="4" t="s">
        <v>53</v>
      </c>
      <c r="H1951" s="4" t="s">
        <v>7</v>
      </c>
      <c r="I1951" s="4" t="s">
        <v>7</v>
      </c>
    </row>
    <row r="1952" spans="1:7">
      <c r="A1952" t="n">
        <v>22410</v>
      </c>
      <c r="B1952" s="35" t="n">
        <v>26</v>
      </c>
      <c r="C1952" s="7" t="n">
        <v>65534</v>
      </c>
      <c r="D1952" s="7" t="s">
        <v>228</v>
      </c>
      <c r="E1952" s="7" t="n">
        <v>2</v>
      </c>
      <c r="F1952" s="7" t="n">
        <v>3</v>
      </c>
      <c r="G1952" s="7" t="s">
        <v>229</v>
      </c>
      <c r="H1952" s="7" t="n">
        <v>2</v>
      </c>
      <c r="I1952" s="7" t="n">
        <v>0</v>
      </c>
    </row>
    <row r="1953" spans="1:12">
      <c r="A1953" t="s">
        <v>4</v>
      </c>
      <c r="B1953" s="4" t="s">
        <v>5</v>
      </c>
    </row>
    <row r="1954" spans="1:12">
      <c r="A1954" t="n">
        <v>22552</v>
      </c>
      <c r="B1954" s="29" t="n">
        <v>28</v>
      </c>
    </row>
    <row r="1955" spans="1:12">
      <c r="A1955" t="s">
        <v>4</v>
      </c>
      <c r="B1955" s="4" t="s">
        <v>5</v>
      </c>
      <c r="C1955" s="4" t="s">
        <v>13</v>
      </c>
    </row>
    <row r="1956" spans="1:12">
      <c r="A1956" t="n">
        <v>22553</v>
      </c>
      <c r="B1956" s="17" t="n">
        <v>3</v>
      </c>
      <c r="C1956" s="11" t="n">
        <f t="normal" ca="1">A1988</f>
        <v>0</v>
      </c>
    </row>
    <row r="1957" spans="1:12">
      <c r="A1957" t="s">
        <v>4</v>
      </c>
      <c r="B1957" s="4" t="s">
        <v>5</v>
      </c>
      <c r="C1957" s="4" t="s">
        <v>7</v>
      </c>
      <c r="D1957" s="4" t="s">
        <v>11</v>
      </c>
      <c r="E1957" s="4" t="s">
        <v>7</v>
      </c>
      <c r="F1957" s="4" t="s">
        <v>13</v>
      </c>
    </row>
    <row r="1958" spans="1:12">
      <c r="A1958" t="n">
        <v>22558</v>
      </c>
      <c r="B1958" s="9" t="n">
        <v>5</v>
      </c>
      <c r="C1958" s="7" t="n">
        <v>30</v>
      </c>
      <c r="D1958" s="7" t="n">
        <v>9717</v>
      </c>
      <c r="E1958" s="7" t="n">
        <v>1</v>
      </c>
      <c r="F1958" s="11" t="n">
        <f t="normal" ca="1">A1988</f>
        <v>0</v>
      </c>
    </row>
    <row r="1959" spans="1:12">
      <c r="A1959" t="s">
        <v>4</v>
      </c>
      <c r="B1959" s="4" t="s">
        <v>5</v>
      </c>
      <c r="C1959" s="4" t="s">
        <v>11</v>
      </c>
      <c r="D1959" s="4" t="s">
        <v>7</v>
      </c>
      <c r="E1959" s="4" t="s">
        <v>7</v>
      </c>
      <c r="F1959" s="4" t="s">
        <v>8</v>
      </c>
    </row>
    <row r="1960" spans="1:12">
      <c r="A1960" t="n">
        <v>22567</v>
      </c>
      <c r="B1960" s="25" t="n">
        <v>20</v>
      </c>
      <c r="C1960" s="7" t="n">
        <v>65534</v>
      </c>
      <c r="D1960" s="7" t="n">
        <v>3</v>
      </c>
      <c r="E1960" s="7" t="n">
        <v>10</v>
      </c>
      <c r="F1960" s="7" t="s">
        <v>102</v>
      </c>
    </row>
    <row r="1961" spans="1:12">
      <c r="A1961" t="s">
        <v>4</v>
      </c>
      <c r="B1961" s="4" t="s">
        <v>5</v>
      </c>
      <c r="C1961" s="4" t="s">
        <v>11</v>
      </c>
    </row>
    <row r="1962" spans="1:12">
      <c r="A1962" t="n">
        <v>22588</v>
      </c>
      <c r="B1962" s="34" t="n">
        <v>16</v>
      </c>
      <c r="C1962" s="7" t="n">
        <v>0</v>
      </c>
    </row>
    <row r="1963" spans="1:12">
      <c r="A1963" t="s">
        <v>4</v>
      </c>
      <c r="B1963" s="4" t="s">
        <v>5</v>
      </c>
      <c r="C1963" s="4" t="s">
        <v>7</v>
      </c>
      <c r="D1963" s="4" t="s">
        <v>11</v>
      </c>
    </row>
    <row r="1964" spans="1:12">
      <c r="A1964" t="n">
        <v>22591</v>
      </c>
      <c r="B1964" s="26" t="n">
        <v>22</v>
      </c>
      <c r="C1964" s="7" t="n">
        <v>10</v>
      </c>
      <c r="D1964" s="7" t="n">
        <v>0</v>
      </c>
    </row>
    <row r="1965" spans="1:12">
      <c r="A1965" t="s">
        <v>4</v>
      </c>
      <c r="B1965" s="4" t="s">
        <v>5</v>
      </c>
      <c r="C1965" s="4" t="s">
        <v>7</v>
      </c>
      <c r="D1965" s="4" t="s">
        <v>11</v>
      </c>
      <c r="E1965" s="4" t="s">
        <v>7</v>
      </c>
      <c r="F1965" s="4" t="s">
        <v>7</v>
      </c>
      <c r="G1965" s="4" t="s">
        <v>13</v>
      </c>
    </row>
    <row r="1966" spans="1:12">
      <c r="A1966" t="n">
        <v>22595</v>
      </c>
      <c r="B1966" s="9" t="n">
        <v>5</v>
      </c>
      <c r="C1966" s="7" t="n">
        <v>30</v>
      </c>
      <c r="D1966" s="7" t="n">
        <v>6</v>
      </c>
      <c r="E1966" s="7" t="n">
        <v>8</v>
      </c>
      <c r="F1966" s="7" t="n">
        <v>1</v>
      </c>
      <c r="G1966" s="11" t="n">
        <f t="normal" ca="1">A1980</f>
        <v>0</v>
      </c>
    </row>
    <row r="1967" spans="1:12">
      <c r="A1967" t="s">
        <v>4</v>
      </c>
      <c r="B1967" s="4" t="s">
        <v>5</v>
      </c>
      <c r="C1967" s="4" t="s">
        <v>7</v>
      </c>
      <c r="D1967" s="4" t="s">
        <v>11</v>
      </c>
      <c r="E1967" s="4" t="s">
        <v>8</v>
      </c>
    </row>
    <row r="1968" spans="1:12">
      <c r="A1968" t="n">
        <v>22605</v>
      </c>
      <c r="B1968" s="33" t="n">
        <v>51</v>
      </c>
      <c r="C1968" s="7" t="n">
        <v>4</v>
      </c>
      <c r="D1968" s="7" t="n">
        <v>65534</v>
      </c>
      <c r="E1968" s="7" t="s">
        <v>55</v>
      </c>
    </row>
    <row r="1969" spans="1:7">
      <c r="A1969" t="s">
        <v>4</v>
      </c>
      <c r="B1969" s="4" t="s">
        <v>5</v>
      </c>
      <c r="C1969" s="4" t="s">
        <v>11</v>
      </c>
    </row>
    <row r="1970" spans="1:7">
      <c r="A1970" t="n">
        <v>22618</v>
      </c>
      <c r="B1970" s="34" t="n">
        <v>16</v>
      </c>
      <c r="C1970" s="7" t="n">
        <v>0</v>
      </c>
    </row>
    <row r="1971" spans="1:7">
      <c r="A1971" t="s">
        <v>4</v>
      </c>
      <c r="B1971" s="4" t="s">
        <v>5</v>
      </c>
      <c r="C1971" s="4" t="s">
        <v>11</v>
      </c>
      <c r="D1971" s="4" t="s">
        <v>53</v>
      </c>
      <c r="E1971" s="4" t="s">
        <v>7</v>
      </c>
      <c r="F1971" s="4" t="s">
        <v>7</v>
      </c>
      <c r="G1971" s="4" t="s">
        <v>53</v>
      </c>
      <c r="H1971" s="4" t="s">
        <v>7</v>
      </c>
      <c r="I1971" s="4" t="s">
        <v>7</v>
      </c>
      <c r="J1971" s="4" t="s">
        <v>53</v>
      </c>
      <c r="K1971" s="4" t="s">
        <v>7</v>
      </c>
      <c r="L1971" s="4" t="s">
        <v>7</v>
      </c>
      <c r="M1971" s="4" t="s">
        <v>53</v>
      </c>
      <c r="N1971" s="4" t="s">
        <v>7</v>
      </c>
      <c r="O1971" s="4" t="s">
        <v>7</v>
      </c>
    </row>
    <row r="1972" spans="1:7">
      <c r="A1972" t="n">
        <v>22621</v>
      </c>
      <c r="B1972" s="35" t="n">
        <v>26</v>
      </c>
      <c r="C1972" s="7" t="n">
        <v>65534</v>
      </c>
      <c r="D1972" s="7" t="s">
        <v>230</v>
      </c>
      <c r="E1972" s="7" t="n">
        <v>2</v>
      </c>
      <c r="F1972" s="7" t="n">
        <v>3</v>
      </c>
      <c r="G1972" s="7" t="s">
        <v>231</v>
      </c>
      <c r="H1972" s="7" t="n">
        <v>2</v>
      </c>
      <c r="I1972" s="7" t="n">
        <v>3</v>
      </c>
      <c r="J1972" s="7" t="s">
        <v>232</v>
      </c>
      <c r="K1972" s="7" t="n">
        <v>2</v>
      </c>
      <c r="L1972" s="7" t="n">
        <v>3</v>
      </c>
      <c r="M1972" s="7" t="s">
        <v>233</v>
      </c>
      <c r="N1972" s="7" t="n">
        <v>2</v>
      </c>
      <c r="O1972" s="7" t="n">
        <v>0</v>
      </c>
    </row>
    <row r="1973" spans="1:7">
      <c r="A1973" t="s">
        <v>4</v>
      </c>
      <c r="B1973" s="4" t="s">
        <v>5</v>
      </c>
    </row>
    <row r="1974" spans="1:7">
      <c r="A1974" t="n">
        <v>22937</v>
      </c>
      <c r="B1974" s="29" t="n">
        <v>28</v>
      </c>
    </row>
    <row r="1975" spans="1:7">
      <c r="A1975" t="s">
        <v>4</v>
      </c>
      <c r="B1975" s="4" t="s">
        <v>5</v>
      </c>
      <c r="C1975" s="4" t="s">
        <v>11</v>
      </c>
    </row>
    <row r="1976" spans="1:7">
      <c r="A1976" t="n">
        <v>22938</v>
      </c>
      <c r="B1976" s="13" t="n">
        <v>12</v>
      </c>
      <c r="C1976" s="7" t="n">
        <v>6</v>
      </c>
    </row>
    <row r="1977" spans="1:7">
      <c r="A1977" t="s">
        <v>4</v>
      </c>
      <c r="B1977" s="4" t="s">
        <v>5</v>
      </c>
      <c r="C1977" s="4" t="s">
        <v>13</v>
      </c>
    </row>
    <row r="1978" spans="1:7">
      <c r="A1978" t="n">
        <v>22941</v>
      </c>
      <c r="B1978" s="17" t="n">
        <v>3</v>
      </c>
      <c r="C1978" s="11" t="n">
        <f t="normal" ca="1">A1988</f>
        <v>0</v>
      </c>
    </row>
    <row r="1979" spans="1:7">
      <c r="A1979" t="s">
        <v>4</v>
      </c>
      <c r="B1979" s="4" t="s">
        <v>5</v>
      </c>
      <c r="C1979" s="4" t="s">
        <v>7</v>
      </c>
      <c r="D1979" s="4" t="s">
        <v>11</v>
      </c>
      <c r="E1979" s="4" t="s">
        <v>8</v>
      </c>
    </row>
    <row r="1980" spans="1:7">
      <c r="A1980" t="n">
        <v>22946</v>
      </c>
      <c r="B1980" s="33" t="n">
        <v>51</v>
      </c>
      <c r="C1980" s="7" t="n">
        <v>4</v>
      </c>
      <c r="D1980" s="7" t="n">
        <v>65534</v>
      </c>
      <c r="E1980" s="7" t="s">
        <v>55</v>
      </c>
    </row>
    <row r="1981" spans="1:7">
      <c r="A1981" t="s">
        <v>4</v>
      </c>
      <c r="B1981" s="4" t="s">
        <v>5</v>
      </c>
      <c r="C1981" s="4" t="s">
        <v>11</v>
      </c>
    </row>
    <row r="1982" spans="1:7">
      <c r="A1982" t="n">
        <v>22959</v>
      </c>
      <c r="B1982" s="34" t="n">
        <v>16</v>
      </c>
      <c r="C1982" s="7" t="n">
        <v>0</v>
      </c>
    </row>
    <row r="1983" spans="1:7">
      <c r="A1983" t="s">
        <v>4</v>
      </c>
      <c r="B1983" s="4" t="s">
        <v>5</v>
      </c>
      <c r="C1983" s="4" t="s">
        <v>11</v>
      </c>
      <c r="D1983" s="4" t="s">
        <v>53</v>
      </c>
      <c r="E1983" s="4" t="s">
        <v>7</v>
      </c>
      <c r="F1983" s="4" t="s">
        <v>7</v>
      </c>
      <c r="G1983" s="4" t="s">
        <v>53</v>
      </c>
      <c r="H1983" s="4" t="s">
        <v>7</v>
      </c>
      <c r="I1983" s="4" t="s">
        <v>7</v>
      </c>
    </row>
    <row r="1984" spans="1:7">
      <c r="A1984" t="n">
        <v>22962</v>
      </c>
      <c r="B1984" s="35" t="n">
        <v>26</v>
      </c>
      <c r="C1984" s="7" t="n">
        <v>65534</v>
      </c>
      <c r="D1984" s="7" t="s">
        <v>234</v>
      </c>
      <c r="E1984" s="7" t="n">
        <v>2</v>
      </c>
      <c r="F1984" s="7" t="n">
        <v>3</v>
      </c>
      <c r="G1984" s="7" t="s">
        <v>235</v>
      </c>
      <c r="H1984" s="7" t="n">
        <v>2</v>
      </c>
      <c r="I1984" s="7" t="n">
        <v>0</v>
      </c>
    </row>
    <row r="1985" spans="1:15">
      <c r="A1985" t="s">
        <v>4</v>
      </c>
      <c r="B1985" s="4" t="s">
        <v>5</v>
      </c>
    </row>
    <row r="1986" spans="1:15">
      <c r="A1986" t="n">
        <v>23121</v>
      </c>
      <c r="B1986" s="29" t="n">
        <v>28</v>
      </c>
    </row>
    <row r="1987" spans="1:15">
      <c r="A1987" t="s">
        <v>4</v>
      </c>
      <c r="B1987" s="4" t="s">
        <v>5</v>
      </c>
      <c r="C1987" s="4" t="s">
        <v>7</v>
      </c>
    </row>
    <row r="1988" spans="1:15">
      <c r="A1988" t="n">
        <v>23122</v>
      </c>
      <c r="B1988" s="38" t="n">
        <v>23</v>
      </c>
      <c r="C1988" s="7" t="n">
        <v>10</v>
      </c>
    </row>
    <row r="1989" spans="1:15">
      <c r="A1989" t="s">
        <v>4</v>
      </c>
      <c r="B1989" s="4" t="s">
        <v>5</v>
      </c>
      <c r="C1989" s="4" t="s">
        <v>7</v>
      </c>
      <c r="D1989" s="4" t="s">
        <v>8</v>
      </c>
    </row>
    <row r="1990" spans="1:15">
      <c r="A1990" t="n">
        <v>23124</v>
      </c>
      <c r="B1990" s="6" t="n">
        <v>2</v>
      </c>
      <c r="C1990" s="7" t="n">
        <v>10</v>
      </c>
      <c r="D1990" s="7" t="s">
        <v>58</v>
      </c>
    </row>
    <row r="1991" spans="1:15">
      <c r="A1991" t="s">
        <v>4</v>
      </c>
      <c r="B1991" s="4" t="s">
        <v>5</v>
      </c>
      <c r="C1991" s="4" t="s">
        <v>7</v>
      </c>
    </row>
    <row r="1992" spans="1:15">
      <c r="A1992" t="n">
        <v>23147</v>
      </c>
      <c r="B1992" s="52" t="n">
        <v>74</v>
      </c>
      <c r="C1992" s="7" t="n">
        <v>46</v>
      </c>
    </row>
    <row r="1993" spans="1:15">
      <c r="A1993" t="s">
        <v>4</v>
      </c>
      <c r="B1993" s="4" t="s">
        <v>5</v>
      </c>
      <c r="C1993" s="4" t="s">
        <v>7</v>
      </c>
    </row>
    <row r="1994" spans="1:15">
      <c r="A1994" t="n">
        <v>23149</v>
      </c>
      <c r="B1994" s="52" t="n">
        <v>74</v>
      </c>
      <c r="C1994" s="7" t="n">
        <v>54</v>
      </c>
    </row>
    <row r="1995" spans="1:15">
      <c r="A1995" t="s">
        <v>4</v>
      </c>
      <c r="B1995" s="4" t="s">
        <v>5</v>
      </c>
    </row>
    <row r="1996" spans="1:15">
      <c r="A1996" t="n">
        <v>23151</v>
      </c>
      <c r="B1996" s="5" t="n">
        <v>1</v>
      </c>
    </row>
    <row r="1997" spans="1:15" s="3" customFormat="1" customHeight="0">
      <c r="A1997" s="3" t="s">
        <v>2</v>
      </c>
      <c r="B1997" s="3" t="s">
        <v>236</v>
      </c>
    </row>
    <row r="1998" spans="1:15">
      <c r="A1998" t="s">
        <v>4</v>
      </c>
      <c r="B1998" s="4" t="s">
        <v>5</v>
      </c>
      <c r="C1998" s="4" t="s">
        <v>7</v>
      </c>
      <c r="D1998" s="4" t="s">
        <v>11</v>
      </c>
      <c r="E1998" s="4" t="s">
        <v>7</v>
      </c>
      <c r="F1998" s="4" t="s">
        <v>7</v>
      </c>
      <c r="G1998" s="4" t="s">
        <v>7</v>
      </c>
      <c r="H1998" s="4" t="s">
        <v>11</v>
      </c>
      <c r="I1998" s="4" t="s">
        <v>13</v>
      </c>
      <c r="J1998" s="4" t="s">
        <v>13</v>
      </c>
    </row>
    <row r="1999" spans="1:15">
      <c r="A1999" t="n">
        <v>23152</v>
      </c>
      <c r="B1999" s="44" t="n">
        <v>6</v>
      </c>
      <c r="C1999" s="7" t="n">
        <v>33</v>
      </c>
      <c r="D1999" s="7" t="n">
        <v>65534</v>
      </c>
      <c r="E1999" s="7" t="n">
        <v>9</v>
      </c>
      <c r="F1999" s="7" t="n">
        <v>1</v>
      </c>
      <c r="G1999" s="7" t="n">
        <v>1</v>
      </c>
      <c r="H1999" s="7" t="n">
        <v>100</v>
      </c>
      <c r="I1999" s="11" t="n">
        <f t="normal" ca="1">A2001</f>
        <v>0</v>
      </c>
      <c r="J1999" s="11" t="n">
        <f t="normal" ca="1">A2011</f>
        <v>0</v>
      </c>
    </row>
    <row r="2000" spans="1:15">
      <c r="A2000" t="s">
        <v>4</v>
      </c>
      <c r="B2000" s="4" t="s">
        <v>5</v>
      </c>
      <c r="C2000" s="4" t="s">
        <v>11</v>
      </c>
      <c r="D2000" s="4" t="s">
        <v>15</v>
      </c>
      <c r="E2000" s="4" t="s">
        <v>15</v>
      </c>
      <c r="F2000" s="4" t="s">
        <v>15</v>
      </c>
      <c r="G2000" s="4" t="s">
        <v>15</v>
      </c>
    </row>
    <row r="2001" spans="1:10">
      <c r="A2001" t="n">
        <v>23169</v>
      </c>
      <c r="B2001" s="45" t="n">
        <v>46</v>
      </c>
      <c r="C2001" s="7" t="n">
        <v>65534</v>
      </c>
      <c r="D2001" s="7" t="n">
        <v>-22.0100002288818</v>
      </c>
      <c r="E2001" s="7" t="n">
        <v>0</v>
      </c>
      <c r="F2001" s="7" t="n">
        <v>30.8199996948242</v>
      </c>
      <c r="G2001" s="7" t="n">
        <v>131.899993896484</v>
      </c>
    </row>
    <row r="2002" spans="1:10">
      <c r="A2002" t="s">
        <v>4</v>
      </c>
      <c r="B2002" s="4" t="s">
        <v>5</v>
      </c>
      <c r="C2002" s="4" t="s">
        <v>7</v>
      </c>
      <c r="D2002" s="4" t="s">
        <v>11</v>
      </c>
      <c r="E2002" s="4" t="s">
        <v>7</v>
      </c>
      <c r="F2002" s="4" t="s">
        <v>8</v>
      </c>
      <c r="G2002" s="4" t="s">
        <v>8</v>
      </c>
      <c r="H2002" s="4" t="s">
        <v>8</v>
      </c>
      <c r="I2002" s="4" t="s">
        <v>8</v>
      </c>
      <c r="J2002" s="4" t="s">
        <v>8</v>
      </c>
      <c r="K2002" s="4" t="s">
        <v>8</v>
      </c>
      <c r="L2002" s="4" t="s">
        <v>8</v>
      </c>
      <c r="M2002" s="4" t="s">
        <v>8</v>
      </c>
      <c r="N2002" s="4" t="s">
        <v>8</v>
      </c>
      <c r="O2002" s="4" t="s">
        <v>8</v>
      </c>
      <c r="P2002" s="4" t="s">
        <v>8</v>
      </c>
      <c r="Q2002" s="4" t="s">
        <v>8</v>
      </c>
      <c r="R2002" s="4" t="s">
        <v>8</v>
      </c>
      <c r="S2002" s="4" t="s">
        <v>8</v>
      </c>
      <c r="T2002" s="4" t="s">
        <v>8</v>
      </c>
      <c r="U2002" s="4" t="s">
        <v>8</v>
      </c>
    </row>
    <row r="2003" spans="1:10">
      <c r="A2003" t="n">
        <v>23188</v>
      </c>
      <c r="B2003" s="46" t="n">
        <v>36</v>
      </c>
      <c r="C2003" s="7" t="n">
        <v>8</v>
      </c>
      <c r="D2003" s="7" t="n">
        <v>65534</v>
      </c>
      <c r="E2003" s="7" t="n">
        <v>0</v>
      </c>
      <c r="F2003" s="7" t="s">
        <v>237</v>
      </c>
      <c r="G2003" s="7" t="s">
        <v>25</v>
      </c>
      <c r="H2003" s="7" t="s">
        <v>25</v>
      </c>
      <c r="I2003" s="7" t="s">
        <v>25</v>
      </c>
      <c r="J2003" s="7" t="s">
        <v>25</v>
      </c>
      <c r="K2003" s="7" t="s">
        <v>25</v>
      </c>
      <c r="L2003" s="7" t="s">
        <v>25</v>
      </c>
      <c r="M2003" s="7" t="s">
        <v>25</v>
      </c>
      <c r="N2003" s="7" t="s">
        <v>25</v>
      </c>
      <c r="O2003" s="7" t="s">
        <v>25</v>
      </c>
      <c r="P2003" s="7" t="s">
        <v>25</v>
      </c>
      <c r="Q2003" s="7" t="s">
        <v>25</v>
      </c>
      <c r="R2003" s="7" t="s">
        <v>25</v>
      </c>
      <c r="S2003" s="7" t="s">
        <v>25</v>
      </c>
      <c r="T2003" s="7" t="s">
        <v>25</v>
      </c>
      <c r="U2003" s="7" t="s">
        <v>25</v>
      </c>
    </row>
    <row r="2004" spans="1:10">
      <c r="A2004" t="s">
        <v>4</v>
      </c>
      <c r="B2004" s="4" t="s">
        <v>5</v>
      </c>
      <c r="C2004" s="4" t="s">
        <v>11</v>
      </c>
      <c r="D2004" s="4" t="s">
        <v>7</v>
      </c>
      <c r="E2004" s="4" t="s">
        <v>8</v>
      </c>
      <c r="F2004" s="4" t="s">
        <v>15</v>
      </c>
      <c r="G2004" s="4" t="s">
        <v>15</v>
      </c>
      <c r="H2004" s="4" t="s">
        <v>15</v>
      </c>
    </row>
    <row r="2005" spans="1:10">
      <c r="A2005" t="n">
        <v>23221</v>
      </c>
      <c r="B2005" s="47" t="n">
        <v>48</v>
      </c>
      <c r="C2005" s="7" t="n">
        <v>65534</v>
      </c>
      <c r="D2005" s="7" t="n">
        <v>0</v>
      </c>
      <c r="E2005" s="7" t="s">
        <v>237</v>
      </c>
      <c r="F2005" s="7" t="n">
        <v>0</v>
      </c>
      <c r="G2005" s="7" t="n">
        <v>1</v>
      </c>
      <c r="H2005" s="7" t="n">
        <v>1.40129846432482e-45</v>
      </c>
    </row>
    <row r="2006" spans="1:10">
      <c r="A2006" t="s">
        <v>4</v>
      </c>
      <c r="B2006" s="4" t="s">
        <v>5</v>
      </c>
      <c r="C2006" s="4" t="s">
        <v>11</v>
      </c>
      <c r="D2006" s="4" t="s">
        <v>16</v>
      </c>
    </row>
    <row r="2007" spans="1:10">
      <c r="A2007" t="n">
        <v>23250</v>
      </c>
      <c r="B2007" s="48" t="n">
        <v>43</v>
      </c>
      <c r="C2007" s="7" t="n">
        <v>65534</v>
      </c>
      <c r="D2007" s="7" t="n">
        <v>64</v>
      </c>
    </row>
    <row r="2008" spans="1:10">
      <c r="A2008" t="s">
        <v>4</v>
      </c>
      <c r="B2008" s="4" t="s">
        <v>5</v>
      </c>
      <c r="C2008" s="4" t="s">
        <v>13</v>
      </c>
    </row>
    <row r="2009" spans="1:10">
      <c r="A2009" t="n">
        <v>23257</v>
      </c>
      <c r="B2009" s="17" t="n">
        <v>3</v>
      </c>
      <c r="C2009" s="11" t="n">
        <f t="normal" ca="1">A2011</f>
        <v>0</v>
      </c>
    </row>
    <row r="2010" spans="1:10">
      <c r="A2010" t="s">
        <v>4</v>
      </c>
      <c r="B2010" s="4" t="s">
        <v>5</v>
      </c>
    </row>
    <row r="2011" spans="1:10">
      <c r="A2011" t="n">
        <v>23262</v>
      </c>
      <c r="B2011" s="5" t="n">
        <v>1</v>
      </c>
    </row>
    <row r="2012" spans="1:10" s="3" customFormat="1" customHeight="0">
      <c r="A2012" s="3" t="s">
        <v>2</v>
      </c>
      <c r="B2012" s="3" t="s">
        <v>238</v>
      </c>
    </row>
    <row r="2013" spans="1:10">
      <c r="A2013" t="s">
        <v>4</v>
      </c>
      <c r="B2013" s="4" t="s">
        <v>5</v>
      </c>
      <c r="C2013" s="4" t="s">
        <v>7</v>
      </c>
      <c r="D2013" s="4" t="s">
        <v>11</v>
      </c>
      <c r="E2013" s="4" t="s">
        <v>7</v>
      </c>
      <c r="F2013" s="4" t="s">
        <v>13</v>
      </c>
    </row>
    <row r="2014" spans="1:10">
      <c r="A2014" t="n">
        <v>23264</v>
      </c>
      <c r="B2014" s="9" t="n">
        <v>5</v>
      </c>
      <c r="C2014" s="7" t="n">
        <v>30</v>
      </c>
      <c r="D2014" s="7" t="n">
        <v>10225</v>
      </c>
      <c r="E2014" s="7" t="n">
        <v>1</v>
      </c>
      <c r="F2014" s="11" t="n">
        <f t="normal" ca="1">A2048</f>
        <v>0</v>
      </c>
    </row>
    <row r="2015" spans="1:10">
      <c r="A2015" t="s">
        <v>4</v>
      </c>
      <c r="B2015" s="4" t="s">
        <v>5</v>
      </c>
      <c r="C2015" s="4" t="s">
        <v>11</v>
      </c>
      <c r="D2015" s="4" t="s">
        <v>7</v>
      </c>
      <c r="E2015" s="4" t="s">
        <v>7</v>
      </c>
      <c r="F2015" s="4" t="s">
        <v>8</v>
      </c>
    </row>
    <row r="2016" spans="1:10">
      <c r="A2016" t="n">
        <v>23273</v>
      </c>
      <c r="B2016" s="25" t="n">
        <v>20</v>
      </c>
      <c r="C2016" s="7" t="n">
        <v>65534</v>
      </c>
      <c r="D2016" s="7" t="n">
        <v>3</v>
      </c>
      <c r="E2016" s="7" t="n">
        <v>10</v>
      </c>
      <c r="F2016" s="7" t="s">
        <v>102</v>
      </c>
    </row>
    <row r="2017" spans="1:21">
      <c r="A2017" t="s">
        <v>4</v>
      </c>
      <c r="B2017" s="4" t="s">
        <v>5</v>
      </c>
      <c r="C2017" s="4" t="s">
        <v>11</v>
      </c>
    </row>
    <row r="2018" spans="1:21">
      <c r="A2018" t="n">
        <v>23294</v>
      </c>
      <c r="B2018" s="34" t="n">
        <v>16</v>
      </c>
      <c r="C2018" s="7" t="n">
        <v>0</v>
      </c>
    </row>
    <row r="2019" spans="1:21">
      <c r="A2019" t="s">
        <v>4</v>
      </c>
      <c r="B2019" s="4" t="s">
        <v>5</v>
      </c>
      <c r="C2019" s="4" t="s">
        <v>7</v>
      </c>
      <c r="D2019" s="4" t="s">
        <v>16</v>
      </c>
    </row>
    <row r="2020" spans="1:21">
      <c r="A2020" t="n">
        <v>23297</v>
      </c>
      <c r="B2020" s="52" t="n">
        <v>74</v>
      </c>
      <c r="C2020" s="7" t="n">
        <v>48</v>
      </c>
      <c r="D2020" s="7" t="n">
        <v>1088</v>
      </c>
    </row>
    <row r="2021" spans="1:21">
      <c r="A2021" t="s">
        <v>4</v>
      </c>
      <c r="B2021" s="4" t="s">
        <v>5</v>
      </c>
      <c r="C2021" s="4" t="s">
        <v>7</v>
      </c>
      <c r="D2021" s="4" t="s">
        <v>11</v>
      </c>
    </row>
    <row r="2022" spans="1:21">
      <c r="A2022" t="n">
        <v>23303</v>
      </c>
      <c r="B2022" s="26" t="n">
        <v>22</v>
      </c>
      <c r="C2022" s="7" t="n">
        <v>10</v>
      </c>
      <c r="D2022" s="7" t="n">
        <v>0</v>
      </c>
    </row>
    <row r="2023" spans="1:21">
      <c r="A2023" t="s">
        <v>4</v>
      </c>
      <c r="B2023" s="4" t="s">
        <v>5</v>
      </c>
      <c r="C2023" s="4" t="s">
        <v>7</v>
      </c>
      <c r="D2023" s="4" t="s">
        <v>11</v>
      </c>
      <c r="E2023" s="4" t="s">
        <v>7</v>
      </c>
      <c r="F2023" s="4" t="s">
        <v>7</v>
      </c>
      <c r="G2023" s="4" t="s">
        <v>13</v>
      </c>
    </row>
    <row r="2024" spans="1:21">
      <c r="A2024" t="n">
        <v>23307</v>
      </c>
      <c r="B2024" s="9" t="n">
        <v>5</v>
      </c>
      <c r="C2024" s="7" t="n">
        <v>30</v>
      </c>
      <c r="D2024" s="7" t="n">
        <v>7</v>
      </c>
      <c r="E2024" s="7" t="n">
        <v>8</v>
      </c>
      <c r="F2024" s="7" t="n">
        <v>1</v>
      </c>
      <c r="G2024" s="11" t="n">
        <f t="normal" ca="1">A2038</f>
        <v>0</v>
      </c>
    </row>
    <row r="2025" spans="1:21">
      <c r="A2025" t="s">
        <v>4</v>
      </c>
      <c r="B2025" s="4" t="s">
        <v>5</v>
      </c>
      <c r="C2025" s="4" t="s">
        <v>7</v>
      </c>
      <c r="D2025" s="4" t="s">
        <v>11</v>
      </c>
      <c r="E2025" s="4" t="s">
        <v>8</v>
      </c>
    </row>
    <row r="2026" spans="1:21">
      <c r="A2026" t="n">
        <v>23317</v>
      </c>
      <c r="B2026" s="33" t="n">
        <v>51</v>
      </c>
      <c r="C2026" s="7" t="n">
        <v>4</v>
      </c>
      <c r="D2026" s="7" t="n">
        <v>65534</v>
      </c>
      <c r="E2026" s="7" t="s">
        <v>55</v>
      </c>
    </row>
    <row r="2027" spans="1:21">
      <c r="A2027" t="s">
        <v>4</v>
      </c>
      <c r="B2027" s="4" t="s">
        <v>5</v>
      </c>
      <c r="C2027" s="4" t="s">
        <v>11</v>
      </c>
    </row>
    <row r="2028" spans="1:21">
      <c r="A2028" t="n">
        <v>23330</v>
      </c>
      <c r="B2028" s="34" t="n">
        <v>16</v>
      </c>
      <c r="C2028" s="7" t="n">
        <v>0</v>
      </c>
    </row>
    <row r="2029" spans="1:21">
      <c r="A2029" t="s">
        <v>4</v>
      </c>
      <c r="B2029" s="4" t="s">
        <v>5</v>
      </c>
      <c r="C2029" s="4" t="s">
        <v>11</v>
      </c>
      <c r="D2029" s="4" t="s">
        <v>53</v>
      </c>
      <c r="E2029" s="4" t="s">
        <v>7</v>
      </c>
      <c r="F2029" s="4" t="s">
        <v>7</v>
      </c>
      <c r="G2029" s="4" t="s">
        <v>53</v>
      </c>
      <c r="H2029" s="4" t="s">
        <v>7</v>
      </c>
      <c r="I2029" s="4" t="s">
        <v>7</v>
      </c>
      <c r="J2029" s="4" t="s">
        <v>53</v>
      </c>
      <c r="K2029" s="4" t="s">
        <v>7</v>
      </c>
      <c r="L2029" s="4" t="s">
        <v>7</v>
      </c>
    </row>
    <row r="2030" spans="1:21">
      <c r="A2030" t="n">
        <v>23333</v>
      </c>
      <c r="B2030" s="35" t="n">
        <v>26</v>
      </c>
      <c r="C2030" s="7" t="n">
        <v>65534</v>
      </c>
      <c r="D2030" s="7" t="s">
        <v>239</v>
      </c>
      <c r="E2030" s="7" t="n">
        <v>2</v>
      </c>
      <c r="F2030" s="7" t="n">
        <v>3</v>
      </c>
      <c r="G2030" s="7" t="s">
        <v>240</v>
      </c>
      <c r="H2030" s="7" t="n">
        <v>2</v>
      </c>
      <c r="I2030" s="7" t="n">
        <v>3</v>
      </c>
      <c r="J2030" s="7" t="s">
        <v>241</v>
      </c>
      <c r="K2030" s="7" t="n">
        <v>2</v>
      </c>
      <c r="L2030" s="7" t="n">
        <v>0</v>
      </c>
    </row>
    <row r="2031" spans="1:21">
      <c r="A2031" t="s">
        <v>4</v>
      </c>
      <c r="B2031" s="4" t="s">
        <v>5</v>
      </c>
    </row>
    <row r="2032" spans="1:21">
      <c r="A2032" t="n">
        <v>23635</v>
      </c>
      <c r="B2032" s="29" t="n">
        <v>28</v>
      </c>
    </row>
    <row r="2033" spans="1:12">
      <c r="A2033" t="s">
        <v>4</v>
      </c>
      <c r="B2033" s="4" t="s">
        <v>5</v>
      </c>
      <c r="C2033" s="4" t="s">
        <v>11</v>
      </c>
    </row>
    <row r="2034" spans="1:12">
      <c r="A2034" t="n">
        <v>23636</v>
      </c>
      <c r="B2034" s="13" t="n">
        <v>12</v>
      </c>
      <c r="C2034" s="7" t="n">
        <v>7</v>
      </c>
    </row>
    <row r="2035" spans="1:12">
      <c r="A2035" t="s">
        <v>4</v>
      </c>
      <c r="B2035" s="4" t="s">
        <v>5</v>
      </c>
      <c r="C2035" s="4" t="s">
        <v>13</v>
      </c>
    </row>
    <row r="2036" spans="1:12">
      <c r="A2036" t="n">
        <v>23639</v>
      </c>
      <c r="B2036" s="17" t="n">
        <v>3</v>
      </c>
      <c r="C2036" s="11" t="n">
        <f t="normal" ca="1">A2046</f>
        <v>0</v>
      </c>
    </row>
    <row r="2037" spans="1:12">
      <c r="A2037" t="s">
        <v>4</v>
      </c>
      <c r="B2037" s="4" t="s">
        <v>5</v>
      </c>
      <c r="C2037" s="4" t="s">
        <v>7</v>
      </c>
      <c r="D2037" s="4" t="s">
        <v>11</v>
      </c>
      <c r="E2037" s="4" t="s">
        <v>8</v>
      </c>
    </row>
    <row r="2038" spans="1:12">
      <c r="A2038" t="n">
        <v>23644</v>
      </c>
      <c r="B2038" s="33" t="n">
        <v>51</v>
      </c>
      <c r="C2038" s="7" t="n">
        <v>4</v>
      </c>
      <c r="D2038" s="7" t="n">
        <v>65534</v>
      </c>
      <c r="E2038" s="7" t="s">
        <v>55</v>
      </c>
    </row>
    <row r="2039" spans="1:12">
      <c r="A2039" t="s">
        <v>4</v>
      </c>
      <c r="B2039" s="4" t="s">
        <v>5</v>
      </c>
      <c r="C2039" s="4" t="s">
        <v>11</v>
      </c>
    </row>
    <row r="2040" spans="1:12">
      <c r="A2040" t="n">
        <v>23657</v>
      </c>
      <c r="B2040" s="34" t="n">
        <v>16</v>
      </c>
      <c r="C2040" s="7" t="n">
        <v>0</v>
      </c>
    </row>
    <row r="2041" spans="1:12">
      <c r="A2041" t="s">
        <v>4</v>
      </c>
      <c r="B2041" s="4" t="s">
        <v>5</v>
      </c>
      <c r="C2041" s="4" t="s">
        <v>11</v>
      </c>
      <c r="D2041" s="4" t="s">
        <v>53</v>
      </c>
      <c r="E2041" s="4" t="s">
        <v>7</v>
      </c>
      <c r="F2041" s="4" t="s">
        <v>7</v>
      </c>
      <c r="G2041" s="4" t="s">
        <v>53</v>
      </c>
      <c r="H2041" s="4" t="s">
        <v>7</v>
      </c>
      <c r="I2041" s="4" t="s">
        <v>7</v>
      </c>
    </row>
    <row r="2042" spans="1:12">
      <c r="A2042" t="n">
        <v>23660</v>
      </c>
      <c r="B2042" s="35" t="n">
        <v>26</v>
      </c>
      <c r="C2042" s="7" t="n">
        <v>65534</v>
      </c>
      <c r="D2042" s="7" t="s">
        <v>242</v>
      </c>
      <c r="E2042" s="7" t="n">
        <v>2</v>
      </c>
      <c r="F2042" s="7" t="n">
        <v>3</v>
      </c>
      <c r="G2042" s="7" t="s">
        <v>243</v>
      </c>
      <c r="H2042" s="7" t="n">
        <v>2</v>
      </c>
      <c r="I2042" s="7" t="n">
        <v>0</v>
      </c>
    </row>
    <row r="2043" spans="1:12">
      <c r="A2043" t="s">
        <v>4</v>
      </c>
      <c r="B2043" s="4" t="s">
        <v>5</v>
      </c>
    </row>
    <row r="2044" spans="1:12">
      <c r="A2044" t="n">
        <v>23803</v>
      </c>
      <c r="B2044" s="29" t="n">
        <v>28</v>
      </c>
    </row>
    <row r="2045" spans="1:12">
      <c r="A2045" t="s">
        <v>4</v>
      </c>
      <c r="B2045" s="4" t="s">
        <v>5</v>
      </c>
      <c r="C2045" s="4" t="s">
        <v>13</v>
      </c>
    </row>
    <row r="2046" spans="1:12">
      <c r="A2046" t="n">
        <v>23804</v>
      </c>
      <c r="B2046" s="17" t="n">
        <v>3</v>
      </c>
      <c r="C2046" s="11" t="n">
        <f t="normal" ca="1">A2140</f>
        <v>0</v>
      </c>
    </row>
    <row r="2047" spans="1:12">
      <c r="A2047" t="s">
        <v>4</v>
      </c>
      <c r="B2047" s="4" t="s">
        <v>5</v>
      </c>
      <c r="C2047" s="4" t="s">
        <v>7</v>
      </c>
      <c r="D2047" s="4" t="s">
        <v>11</v>
      </c>
      <c r="E2047" s="4" t="s">
        <v>7</v>
      </c>
      <c r="F2047" s="4" t="s">
        <v>13</v>
      </c>
    </row>
    <row r="2048" spans="1:12">
      <c r="A2048" t="n">
        <v>23809</v>
      </c>
      <c r="B2048" s="9" t="n">
        <v>5</v>
      </c>
      <c r="C2048" s="7" t="n">
        <v>30</v>
      </c>
      <c r="D2048" s="7" t="n">
        <v>9724</v>
      </c>
      <c r="E2048" s="7" t="n">
        <v>1</v>
      </c>
      <c r="F2048" s="11" t="n">
        <f t="normal" ca="1">A2068</f>
        <v>0</v>
      </c>
    </row>
    <row r="2049" spans="1:9">
      <c r="A2049" t="s">
        <v>4</v>
      </c>
      <c r="B2049" s="4" t="s">
        <v>5</v>
      </c>
      <c r="C2049" s="4" t="s">
        <v>11</v>
      </c>
      <c r="D2049" s="4" t="s">
        <v>7</v>
      </c>
      <c r="E2049" s="4" t="s">
        <v>7</v>
      </c>
      <c r="F2049" s="4" t="s">
        <v>8</v>
      </c>
    </row>
    <row r="2050" spans="1:9">
      <c r="A2050" t="n">
        <v>23818</v>
      </c>
      <c r="B2050" s="25" t="n">
        <v>20</v>
      </c>
      <c r="C2050" s="7" t="n">
        <v>65534</v>
      </c>
      <c r="D2050" s="7" t="n">
        <v>3</v>
      </c>
      <c r="E2050" s="7" t="n">
        <v>10</v>
      </c>
      <c r="F2050" s="7" t="s">
        <v>102</v>
      </c>
    </row>
    <row r="2051" spans="1:9">
      <c r="A2051" t="s">
        <v>4</v>
      </c>
      <c r="B2051" s="4" t="s">
        <v>5</v>
      </c>
      <c r="C2051" s="4" t="s">
        <v>11</v>
      </c>
    </row>
    <row r="2052" spans="1:9">
      <c r="A2052" t="n">
        <v>23839</v>
      </c>
      <c r="B2052" s="34" t="n">
        <v>16</v>
      </c>
      <c r="C2052" s="7" t="n">
        <v>0</v>
      </c>
    </row>
    <row r="2053" spans="1:9">
      <c r="A2053" t="s">
        <v>4</v>
      </c>
      <c r="B2053" s="4" t="s">
        <v>5</v>
      </c>
      <c r="C2053" s="4" t="s">
        <v>7</v>
      </c>
      <c r="D2053" s="4" t="s">
        <v>16</v>
      </c>
    </row>
    <row r="2054" spans="1:9">
      <c r="A2054" t="n">
        <v>23842</v>
      </c>
      <c r="B2054" s="52" t="n">
        <v>74</v>
      </c>
      <c r="C2054" s="7" t="n">
        <v>48</v>
      </c>
      <c r="D2054" s="7" t="n">
        <v>1088</v>
      </c>
    </row>
    <row r="2055" spans="1:9">
      <c r="A2055" t="s">
        <v>4</v>
      </c>
      <c r="B2055" s="4" t="s">
        <v>5</v>
      </c>
      <c r="C2055" s="4" t="s">
        <v>7</v>
      </c>
      <c r="D2055" s="4" t="s">
        <v>11</v>
      </c>
    </row>
    <row r="2056" spans="1:9">
      <c r="A2056" t="n">
        <v>23848</v>
      </c>
      <c r="B2056" s="26" t="n">
        <v>22</v>
      </c>
      <c r="C2056" s="7" t="n">
        <v>10</v>
      </c>
      <c r="D2056" s="7" t="n">
        <v>0</v>
      </c>
    </row>
    <row r="2057" spans="1:9">
      <c r="A2057" t="s">
        <v>4</v>
      </c>
      <c r="B2057" s="4" t="s">
        <v>5</v>
      </c>
      <c r="C2057" s="4" t="s">
        <v>7</v>
      </c>
      <c r="D2057" s="4" t="s">
        <v>11</v>
      </c>
      <c r="E2057" s="4" t="s">
        <v>8</v>
      </c>
    </row>
    <row r="2058" spans="1:9">
      <c r="A2058" t="n">
        <v>23852</v>
      </c>
      <c r="B2058" s="33" t="n">
        <v>51</v>
      </c>
      <c r="C2058" s="7" t="n">
        <v>4</v>
      </c>
      <c r="D2058" s="7" t="n">
        <v>65534</v>
      </c>
      <c r="E2058" s="7" t="s">
        <v>55</v>
      </c>
    </row>
    <row r="2059" spans="1:9">
      <c r="A2059" t="s">
        <v>4</v>
      </c>
      <c r="B2059" s="4" t="s">
        <v>5</v>
      </c>
      <c r="C2059" s="4" t="s">
        <v>11</v>
      </c>
    </row>
    <row r="2060" spans="1:9">
      <c r="A2060" t="n">
        <v>23865</v>
      </c>
      <c r="B2060" s="34" t="n">
        <v>16</v>
      </c>
      <c r="C2060" s="7" t="n">
        <v>0</v>
      </c>
    </row>
    <row r="2061" spans="1:9">
      <c r="A2061" t="s">
        <v>4</v>
      </c>
      <c r="B2061" s="4" t="s">
        <v>5</v>
      </c>
      <c r="C2061" s="4" t="s">
        <v>11</v>
      </c>
      <c r="D2061" s="4" t="s">
        <v>53</v>
      </c>
      <c r="E2061" s="4" t="s">
        <v>7</v>
      </c>
      <c r="F2061" s="4" t="s">
        <v>7</v>
      </c>
      <c r="G2061" s="4" t="s">
        <v>53</v>
      </c>
      <c r="H2061" s="4" t="s">
        <v>7</v>
      </c>
      <c r="I2061" s="4" t="s">
        <v>7</v>
      </c>
      <c r="J2061" s="4" t="s">
        <v>53</v>
      </c>
      <c r="K2061" s="4" t="s">
        <v>7</v>
      </c>
      <c r="L2061" s="4" t="s">
        <v>7</v>
      </c>
    </row>
    <row r="2062" spans="1:9">
      <c r="A2062" t="n">
        <v>23868</v>
      </c>
      <c r="B2062" s="35" t="n">
        <v>26</v>
      </c>
      <c r="C2062" s="7" t="n">
        <v>65534</v>
      </c>
      <c r="D2062" s="7" t="s">
        <v>244</v>
      </c>
      <c r="E2062" s="7" t="n">
        <v>2</v>
      </c>
      <c r="F2062" s="7" t="n">
        <v>3</v>
      </c>
      <c r="G2062" s="7" t="s">
        <v>245</v>
      </c>
      <c r="H2062" s="7" t="n">
        <v>2</v>
      </c>
      <c r="I2062" s="7" t="n">
        <v>3</v>
      </c>
      <c r="J2062" s="7" t="s">
        <v>246</v>
      </c>
      <c r="K2062" s="7" t="n">
        <v>2</v>
      </c>
      <c r="L2062" s="7" t="n">
        <v>0</v>
      </c>
    </row>
    <row r="2063" spans="1:9">
      <c r="A2063" t="s">
        <v>4</v>
      </c>
      <c r="B2063" s="4" t="s">
        <v>5</v>
      </c>
    </row>
    <row r="2064" spans="1:9">
      <c r="A2064" t="n">
        <v>24088</v>
      </c>
      <c r="B2064" s="29" t="n">
        <v>28</v>
      </c>
    </row>
    <row r="2065" spans="1:12">
      <c r="A2065" t="s">
        <v>4</v>
      </c>
      <c r="B2065" s="4" t="s">
        <v>5</v>
      </c>
      <c r="C2065" s="4" t="s">
        <v>13</v>
      </c>
    </row>
    <row r="2066" spans="1:12">
      <c r="A2066" t="n">
        <v>24089</v>
      </c>
      <c r="B2066" s="17" t="n">
        <v>3</v>
      </c>
      <c r="C2066" s="11" t="n">
        <f t="normal" ca="1">A2140</f>
        <v>0</v>
      </c>
    </row>
    <row r="2067" spans="1:12">
      <c r="A2067" t="s">
        <v>4</v>
      </c>
      <c r="B2067" s="4" t="s">
        <v>5</v>
      </c>
      <c r="C2067" s="4" t="s">
        <v>7</v>
      </c>
      <c r="D2067" s="4" t="s">
        <v>11</v>
      </c>
      <c r="E2067" s="4" t="s">
        <v>7</v>
      </c>
      <c r="F2067" s="4" t="s">
        <v>13</v>
      </c>
    </row>
    <row r="2068" spans="1:12">
      <c r="A2068" t="n">
        <v>24094</v>
      </c>
      <c r="B2068" s="9" t="n">
        <v>5</v>
      </c>
      <c r="C2068" s="7" t="n">
        <v>30</v>
      </c>
      <c r="D2068" s="7" t="n">
        <v>9720</v>
      </c>
      <c r="E2068" s="7" t="n">
        <v>1</v>
      </c>
      <c r="F2068" s="11" t="n">
        <f t="normal" ca="1">A2088</f>
        <v>0</v>
      </c>
    </row>
    <row r="2069" spans="1:12">
      <c r="A2069" t="s">
        <v>4</v>
      </c>
      <c r="B2069" s="4" t="s">
        <v>5</v>
      </c>
      <c r="C2069" s="4" t="s">
        <v>11</v>
      </c>
      <c r="D2069" s="4" t="s">
        <v>7</v>
      </c>
      <c r="E2069" s="4" t="s">
        <v>7</v>
      </c>
      <c r="F2069" s="4" t="s">
        <v>8</v>
      </c>
    </row>
    <row r="2070" spans="1:12">
      <c r="A2070" t="n">
        <v>24103</v>
      </c>
      <c r="B2070" s="25" t="n">
        <v>20</v>
      </c>
      <c r="C2070" s="7" t="n">
        <v>65534</v>
      </c>
      <c r="D2070" s="7" t="n">
        <v>3</v>
      </c>
      <c r="E2070" s="7" t="n">
        <v>10</v>
      </c>
      <c r="F2070" s="7" t="s">
        <v>102</v>
      </c>
    </row>
    <row r="2071" spans="1:12">
      <c r="A2071" t="s">
        <v>4</v>
      </c>
      <c r="B2071" s="4" t="s">
        <v>5</v>
      </c>
      <c r="C2071" s="4" t="s">
        <v>11</v>
      </c>
    </row>
    <row r="2072" spans="1:12">
      <c r="A2072" t="n">
        <v>24124</v>
      </c>
      <c r="B2072" s="34" t="n">
        <v>16</v>
      </c>
      <c r="C2072" s="7" t="n">
        <v>0</v>
      </c>
    </row>
    <row r="2073" spans="1:12">
      <c r="A2073" t="s">
        <v>4</v>
      </c>
      <c r="B2073" s="4" t="s">
        <v>5</v>
      </c>
      <c r="C2073" s="4" t="s">
        <v>7</v>
      </c>
      <c r="D2073" s="4" t="s">
        <v>16</v>
      </c>
    </row>
    <row r="2074" spans="1:12">
      <c r="A2074" t="n">
        <v>24127</v>
      </c>
      <c r="B2074" s="52" t="n">
        <v>74</v>
      </c>
      <c r="C2074" s="7" t="n">
        <v>48</v>
      </c>
      <c r="D2074" s="7" t="n">
        <v>1088</v>
      </c>
    </row>
    <row r="2075" spans="1:12">
      <c r="A2075" t="s">
        <v>4</v>
      </c>
      <c r="B2075" s="4" t="s">
        <v>5</v>
      </c>
      <c r="C2075" s="4" t="s">
        <v>7</v>
      </c>
      <c r="D2075" s="4" t="s">
        <v>11</v>
      </c>
    </row>
    <row r="2076" spans="1:12">
      <c r="A2076" t="n">
        <v>24133</v>
      </c>
      <c r="B2076" s="26" t="n">
        <v>22</v>
      </c>
      <c r="C2076" s="7" t="n">
        <v>10</v>
      </c>
      <c r="D2076" s="7" t="n">
        <v>0</v>
      </c>
    </row>
    <row r="2077" spans="1:12">
      <c r="A2077" t="s">
        <v>4</v>
      </c>
      <c r="B2077" s="4" t="s">
        <v>5</v>
      </c>
      <c r="C2077" s="4" t="s">
        <v>7</v>
      </c>
      <c r="D2077" s="4" t="s">
        <v>11</v>
      </c>
      <c r="E2077" s="4" t="s">
        <v>8</v>
      </c>
    </row>
    <row r="2078" spans="1:12">
      <c r="A2078" t="n">
        <v>24137</v>
      </c>
      <c r="B2078" s="33" t="n">
        <v>51</v>
      </c>
      <c r="C2078" s="7" t="n">
        <v>4</v>
      </c>
      <c r="D2078" s="7" t="n">
        <v>65534</v>
      </c>
      <c r="E2078" s="7" t="s">
        <v>55</v>
      </c>
    </row>
    <row r="2079" spans="1:12">
      <c r="A2079" t="s">
        <v>4</v>
      </c>
      <c r="B2079" s="4" t="s">
        <v>5</v>
      </c>
      <c r="C2079" s="4" t="s">
        <v>11</v>
      </c>
    </row>
    <row r="2080" spans="1:12">
      <c r="A2080" t="n">
        <v>24150</v>
      </c>
      <c r="B2080" s="34" t="n">
        <v>16</v>
      </c>
      <c r="C2080" s="7" t="n">
        <v>0</v>
      </c>
    </row>
    <row r="2081" spans="1:6">
      <c r="A2081" t="s">
        <v>4</v>
      </c>
      <c r="B2081" s="4" t="s">
        <v>5</v>
      </c>
      <c r="C2081" s="4" t="s">
        <v>11</v>
      </c>
      <c r="D2081" s="4" t="s">
        <v>53</v>
      </c>
      <c r="E2081" s="4" t="s">
        <v>7</v>
      </c>
      <c r="F2081" s="4" t="s">
        <v>7</v>
      </c>
      <c r="G2081" s="4" t="s">
        <v>53</v>
      </c>
      <c r="H2081" s="4" t="s">
        <v>7</v>
      </c>
      <c r="I2081" s="4" t="s">
        <v>7</v>
      </c>
    </row>
    <row r="2082" spans="1:6">
      <c r="A2082" t="n">
        <v>24153</v>
      </c>
      <c r="B2082" s="35" t="n">
        <v>26</v>
      </c>
      <c r="C2082" s="7" t="n">
        <v>65534</v>
      </c>
      <c r="D2082" s="7" t="s">
        <v>247</v>
      </c>
      <c r="E2082" s="7" t="n">
        <v>2</v>
      </c>
      <c r="F2082" s="7" t="n">
        <v>3</v>
      </c>
      <c r="G2082" s="7" t="s">
        <v>248</v>
      </c>
      <c r="H2082" s="7" t="n">
        <v>2</v>
      </c>
      <c r="I2082" s="7" t="n">
        <v>0</v>
      </c>
    </row>
    <row r="2083" spans="1:6">
      <c r="A2083" t="s">
        <v>4</v>
      </c>
      <c r="B2083" s="4" t="s">
        <v>5</v>
      </c>
    </row>
    <row r="2084" spans="1:6">
      <c r="A2084" t="n">
        <v>24264</v>
      </c>
      <c r="B2084" s="29" t="n">
        <v>28</v>
      </c>
    </row>
    <row r="2085" spans="1:6">
      <c r="A2085" t="s">
        <v>4</v>
      </c>
      <c r="B2085" s="4" t="s">
        <v>5</v>
      </c>
      <c r="C2085" s="4" t="s">
        <v>13</v>
      </c>
    </row>
    <row r="2086" spans="1:6">
      <c r="A2086" t="n">
        <v>24265</v>
      </c>
      <c r="B2086" s="17" t="n">
        <v>3</v>
      </c>
      <c r="C2086" s="11" t="n">
        <f t="normal" ca="1">A2140</f>
        <v>0</v>
      </c>
    </row>
    <row r="2087" spans="1:6">
      <c r="A2087" t="s">
        <v>4</v>
      </c>
      <c r="B2087" s="4" t="s">
        <v>5</v>
      </c>
      <c r="C2087" s="4" t="s">
        <v>7</v>
      </c>
      <c r="D2087" s="4" t="s">
        <v>11</v>
      </c>
      <c r="E2087" s="4" t="s">
        <v>7</v>
      </c>
      <c r="F2087" s="4" t="s">
        <v>13</v>
      </c>
    </row>
    <row r="2088" spans="1:6">
      <c r="A2088" t="n">
        <v>24270</v>
      </c>
      <c r="B2088" s="9" t="n">
        <v>5</v>
      </c>
      <c r="C2088" s="7" t="n">
        <v>30</v>
      </c>
      <c r="D2088" s="7" t="n">
        <v>9718</v>
      </c>
      <c r="E2088" s="7" t="n">
        <v>1</v>
      </c>
      <c r="F2088" s="11" t="n">
        <f t="normal" ca="1">A2122</f>
        <v>0</v>
      </c>
    </row>
    <row r="2089" spans="1:6">
      <c r="A2089" t="s">
        <v>4</v>
      </c>
      <c r="B2089" s="4" t="s">
        <v>5</v>
      </c>
      <c r="C2089" s="4" t="s">
        <v>11</v>
      </c>
      <c r="D2089" s="4" t="s">
        <v>7</v>
      </c>
      <c r="E2089" s="4" t="s">
        <v>7</v>
      </c>
      <c r="F2089" s="4" t="s">
        <v>8</v>
      </c>
    </row>
    <row r="2090" spans="1:6">
      <c r="A2090" t="n">
        <v>24279</v>
      </c>
      <c r="B2090" s="25" t="n">
        <v>20</v>
      </c>
      <c r="C2090" s="7" t="n">
        <v>65534</v>
      </c>
      <c r="D2090" s="7" t="n">
        <v>3</v>
      </c>
      <c r="E2090" s="7" t="n">
        <v>10</v>
      </c>
      <c r="F2090" s="7" t="s">
        <v>102</v>
      </c>
    </row>
    <row r="2091" spans="1:6">
      <c r="A2091" t="s">
        <v>4</v>
      </c>
      <c r="B2091" s="4" t="s">
        <v>5</v>
      </c>
      <c r="C2091" s="4" t="s">
        <v>11</v>
      </c>
    </row>
    <row r="2092" spans="1:6">
      <c r="A2092" t="n">
        <v>24300</v>
      </c>
      <c r="B2092" s="34" t="n">
        <v>16</v>
      </c>
      <c r="C2092" s="7" t="n">
        <v>0</v>
      </c>
    </row>
    <row r="2093" spans="1:6">
      <c r="A2093" t="s">
        <v>4</v>
      </c>
      <c r="B2093" s="4" t="s">
        <v>5</v>
      </c>
      <c r="C2093" s="4" t="s">
        <v>7</v>
      </c>
      <c r="D2093" s="4" t="s">
        <v>16</v>
      </c>
    </row>
    <row r="2094" spans="1:6">
      <c r="A2094" t="n">
        <v>24303</v>
      </c>
      <c r="B2094" s="52" t="n">
        <v>74</v>
      </c>
      <c r="C2094" s="7" t="n">
        <v>48</v>
      </c>
      <c r="D2094" s="7" t="n">
        <v>1088</v>
      </c>
    </row>
    <row r="2095" spans="1:6">
      <c r="A2095" t="s">
        <v>4</v>
      </c>
      <c r="B2095" s="4" t="s">
        <v>5</v>
      </c>
      <c r="C2095" s="4" t="s">
        <v>7</v>
      </c>
      <c r="D2095" s="4" t="s">
        <v>11</v>
      </c>
    </row>
    <row r="2096" spans="1:6">
      <c r="A2096" t="n">
        <v>24309</v>
      </c>
      <c r="B2096" s="26" t="n">
        <v>22</v>
      </c>
      <c r="C2096" s="7" t="n">
        <v>10</v>
      </c>
      <c r="D2096" s="7" t="n">
        <v>0</v>
      </c>
    </row>
    <row r="2097" spans="1:9">
      <c r="A2097" t="s">
        <v>4</v>
      </c>
      <c r="B2097" s="4" t="s">
        <v>5</v>
      </c>
      <c r="C2097" s="4" t="s">
        <v>7</v>
      </c>
      <c r="D2097" s="4" t="s">
        <v>11</v>
      </c>
      <c r="E2097" s="4" t="s">
        <v>7</v>
      </c>
      <c r="F2097" s="4" t="s">
        <v>7</v>
      </c>
      <c r="G2097" s="4" t="s">
        <v>13</v>
      </c>
    </row>
    <row r="2098" spans="1:9">
      <c r="A2098" t="n">
        <v>24313</v>
      </c>
      <c r="B2098" s="9" t="n">
        <v>5</v>
      </c>
      <c r="C2098" s="7" t="n">
        <v>30</v>
      </c>
      <c r="D2098" s="7" t="n">
        <v>7</v>
      </c>
      <c r="E2098" s="7" t="n">
        <v>8</v>
      </c>
      <c r="F2098" s="7" t="n">
        <v>1</v>
      </c>
      <c r="G2098" s="11" t="n">
        <f t="normal" ca="1">A2112</f>
        <v>0</v>
      </c>
    </row>
    <row r="2099" spans="1:9">
      <c r="A2099" t="s">
        <v>4</v>
      </c>
      <c r="B2099" s="4" t="s">
        <v>5</v>
      </c>
      <c r="C2099" s="4" t="s">
        <v>7</v>
      </c>
      <c r="D2099" s="4" t="s">
        <v>11</v>
      </c>
      <c r="E2099" s="4" t="s">
        <v>8</v>
      </c>
    </row>
    <row r="2100" spans="1:9">
      <c r="A2100" t="n">
        <v>24323</v>
      </c>
      <c r="B2100" s="33" t="n">
        <v>51</v>
      </c>
      <c r="C2100" s="7" t="n">
        <v>4</v>
      </c>
      <c r="D2100" s="7" t="n">
        <v>65534</v>
      </c>
      <c r="E2100" s="7" t="s">
        <v>55</v>
      </c>
    </row>
    <row r="2101" spans="1:9">
      <c r="A2101" t="s">
        <v>4</v>
      </c>
      <c r="B2101" s="4" t="s">
        <v>5</v>
      </c>
      <c r="C2101" s="4" t="s">
        <v>11</v>
      </c>
    </row>
    <row r="2102" spans="1:9">
      <c r="A2102" t="n">
        <v>24336</v>
      </c>
      <c r="B2102" s="34" t="n">
        <v>16</v>
      </c>
      <c r="C2102" s="7" t="n">
        <v>0</v>
      </c>
    </row>
    <row r="2103" spans="1:9">
      <c r="A2103" t="s">
        <v>4</v>
      </c>
      <c r="B2103" s="4" t="s">
        <v>5</v>
      </c>
      <c r="C2103" s="4" t="s">
        <v>11</v>
      </c>
      <c r="D2103" s="4" t="s">
        <v>53</v>
      </c>
      <c r="E2103" s="4" t="s">
        <v>7</v>
      </c>
      <c r="F2103" s="4" t="s">
        <v>7</v>
      </c>
      <c r="G2103" s="4" t="s">
        <v>53</v>
      </c>
      <c r="H2103" s="4" t="s">
        <v>7</v>
      </c>
      <c r="I2103" s="4" t="s">
        <v>7</v>
      </c>
      <c r="J2103" s="4" t="s">
        <v>53</v>
      </c>
      <c r="K2103" s="4" t="s">
        <v>7</v>
      </c>
      <c r="L2103" s="4" t="s">
        <v>7</v>
      </c>
    </row>
    <row r="2104" spans="1:9">
      <c r="A2104" t="n">
        <v>24339</v>
      </c>
      <c r="B2104" s="35" t="n">
        <v>26</v>
      </c>
      <c r="C2104" s="7" t="n">
        <v>65534</v>
      </c>
      <c r="D2104" s="7" t="s">
        <v>249</v>
      </c>
      <c r="E2104" s="7" t="n">
        <v>2</v>
      </c>
      <c r="F2104" s="7" t="n">
        <v>3</v>
      </c>
      <c r="G2104" s="7" t="s">
        <v>250</v>
      </c>
      <c r="H2104" s="7" t="n">
        <v>2</v>
      </c>
      <c r="I2104" s="7" t="n">
        <v>3</v>
      </c>
      <c r="J2104" s="7" t="s">
        <v>251</v>
      </c>
      <c r="K2104" s="7" t="n">
        <v>2</v>
      </c>
      <c r="L2104" s="7" t="n">
        <v>0</v>
      </c>
    </row>
    <row r="2105" spans="1:9">
      <c r="A2105" t="s">
        <v>4</v>
      </c>
      <c r="B2105" s="4" t="s">
        <v>5</v>
      </c>
    </row>
    <row r="2106" spans="1:9">
      <c r="A2106" t="n">
        <v>24579</v>
      </c>
      <c r="B2106" s="29" t="n">
        <v>28</v>
      </c>
    </row>
    <row r="2107" spans="1:9">
      <c r="A2107" t="s">
        <v>4</v>
      </c>
      <c r="B2107" s="4" t="s">
        <v>5</v>
      </c>
      <c r="C2107" s="4" t="s">
        <v>11</v>
      </c>
    </row>
    <row r="2108" spans="1:9">
      <c r="A2108" t="n">
        <v>24580</v>
      </c>
      <c r="B2108" s="13" t="n">
        <v>12</v>
      </c>
      <c r="C2108" s="7" t="n">
        <v>7</v>
      </c>
    </row>
    <row r="2109" spans="1:9">
      <c r="A2109" t="s">
        <v>4</v>
      </c>
      <c r="B2109" s="4" t="s">
        <v>5</v>
      </c>
      <c r="C2109" s="4" t="s">
        <v>13</v>
      </c>
    </row>
    <row r="2110" spans="1:9">
      <c r="A2110" t="n">
        <v>24583</v>
      </c>
      <c r="B2110" s="17" t="n">
        <v>3</v>
      </c>
      <c r="C2110" s="11" t="n">
        <f t="normal" ca="1">A2120</f>
        <v>0</v>
      </c>
    </row>
    <row r="2111" spans="1:9">
      <c r="A2111" t="s">
        <v>4</v>
      </c>
      <c r="B2111" s="4" t="s">
        <v>5</v>
      </c>
      <c r="C2111" s="4" t="s">
        <v>7</v>
      </c>
      <c r="D2111" s="4" t="s">
        <v>11</v>
      </c>
      <c r="E2111" s="4" t="s">
        <v>8</v>
      </c>
    </row>
    <row r="2112" spans="1:9">
      <c r="A2112" t="n">
        <v>24588</v>
      </c>
      <c r="B2112" s="33" t="n">
        <v>51</v>
      </c>
      <c r="C2112" s="7" t="n">
        <v>4</v>
      </c>
      <c r="D2112" s="7" t="n">
        <v>65534</v>
      </c>
      <c r="E2112" s="7" t="s">
        <v>55</v>
      </c>
    </row>
    <row r="2113" spans="1:12">
      <c r="A2113" t="s">
        <v>4</v>
      </c>
      <c r="B2113" s="4" t="s">
        <v>5</v>
      </c>
      <c r="C2113" s="4" t="s">
        <v>11</v>
      </c>
    </row>
    <row r="2114" spans="1:12">
      <c r="A2114" t="n">
        <v>24601</v>
      </c>
      <c r="B2114" s="34" t="n">
        <v>16</v>
      </c>
      <c r="C2114" s="7" t="n">
        <v>0</v>
      </c>
    </row>
    <row r="2115" spans="1:12">
      <c r="A2115" t="s">
        <v>4</v>
      </c>
      <c r="B2115" s="4" t="s">
        <v>5</v>
      </c>
      <c r="C2115" s="4" t="s">
        <v>11</v>
      </c>
      <c r="D2115" s="4" t="s">
        <v>53</v>
      </c>
      <c r="E2115" s="4" t="s">
        <v>7</v>
      </c>
      <c r="F2115" s="4" t="s">
        <v>7</v>
      </c>
      <c r="G2115" s="4" t="s">
        <v>53</v>
      </c>
      <c r="H2115" s="4" t="s">
        <v>7</v>
      </c>
      <c r="I2115" s="4" t="s">
        <v>7</v>
      </c>
    </row>
    <row r="2116" spans="1:12">
      <c r="A2116" t="n">
        <v>24604</v>
      </c>
      <c r="B2116" s="35" t="n">
        <v>26</v>
      </c>
      <c r="C2116" s="7" t="n">
        <v>65534</v>
      </c>
      <c r="D2116" s="7" t="s">
        <v>252</v>
      </c>
      <c r="E2116" s="7" t="n">
        <v>2</v>
      </c>
      <c r="F2116" s="7" t="n">
        <v>3</v>
      </c>
      <c r="G2116" s="7" t="s">
        <v>253</v>
      </c>
      <c r="H2116" s="7" t="n">
        <v>2</v>
      </c>
      <c r="I2116" s="7" t="n">
        <v>0</v>
      </c>
    </row>
    <row r="2117" spans="1:12">
      <c r="A2117" t="s">
        <v>4</v>
      </c>
      <c r="B2117" s="4" t="s">
        <v>5</v>
      </c>
    </row>
    <row r="2118" spans="1:12">
      <c r="A2118" t="n">
        <v>24783</v>
      </c>
      <c r="B2118" s="29" t="n">
        <v>28</v>
      </c>
    </row>
    <row r="2119" spans="1:12">
      <c r="A2119" t="s">
        <v>4</v>
      </c>
      <c r="B2119" s="4" t="s">
        <v>5</v>
      </c>
      <c r="C2119" s="4" t="s">
        <v>13</v>
      </c>
    </row>
    <row r="2120" spans="1:12">
      <c r="A2120" t="n">
        <v>24784</v>
      </c>
      <c r="B2120" s="17" t="n">
        <v>3</v>
      </c>
      <c r="C2120" s="11" t="n">
        <f t="normal" ca="1">A2140</f>
        <v>0</v>
      </c>
    </row>
    <row r="2121" spans="1:12">
      <c r="A2121" t="s">
        <v>4</v>
      </c>
      <c r="B2121" s="4" t="s">
        <v>5</v>
      </c>
      <c r="C2121" s="4" t="s">
        <v>7</v>
      </c>
      <c r="D2121" s="4" t="s">
        <v>11</v>
      </c>
      <c r="E2121" s="4" t="s">
        <v>7</v>
      </c>
      <c r="F2121" s="4" t="s">
        <v>13</v>
      </c>
    </row>
    <row r="2122" spans="1:12">
      <c r="A2122" t="n">
        <v>24789</v>
      </c>
      <c r="B2122" s="9" t="n">
        <v>5</v>
      </c>
      <c r="C2122" s="7" t="n">
        <v>30</v>
      </c>
      <c r="D2122" s="7" t="n">
        <v>9717</v>
      </c>
      <c r="E2122" s="7" t="n">
        <v>1</v>
      </c>
      <c r="F2122" s="11" t="n">
        <f t="normal" ca="1">A2140</f>
        <v>0</v>
      </c>
    </row>
    <row r="2123" spans="1:12">
      <c r="A2123" t="s">
        <v>4</v>
      </c>
      <c r="B2123" s="4" t="s">
        <v>5</v>
      </c>
      <c r="C2123" s="4" t="s">
        <v>11</v>
      </c>
      <c r="D2123" s="4" t="s">
        <v>7</v>
      </c>
      <c r="E2123" s="4" t="s">
        <v>7</v>
      </c>
      <c r="F2123" s="4" t="s">
        <v>8</v>
      </c>
    </row>
    <row r="2124" spans="1:12">
      <c r="A2124" t="n">
        <v>24798</v>
      </c>
      <c r="B2124" s="25" t="n">
        <v>20</v>
      </c>
      <c r="C2124" s="7" t="n">
        <v>65534</v>
      </c>
      <c r="D2124" s="7" t="n">
        <v>3</v>
      </c>
      <c r="E2124" s="7" t="n">
        <v>10</v>
      </c>
      <c r="F2124" s="7" t="s">
        <v>102</v>
      </c>
    </row>
    <row r="2125" spans="1:12">
      <c r="A2125" t="s">
        <v>4</v>
      </c>
      <c r="B2125" s="4" t="s">
        <v>5</v>
      </c>
      <c r="C2125" s="4" t="s">
        <v>11</v>
      </c>
    </row>
    <row r="2126" spans="1:12">
      <c r="A2126" t="n">
        <v>24819</v>
      </c>
      <c r="B2126" s="34" t="n">
        <v>16</v>
      </c>
      <c r="C2126" s="7" t="n">
        <v>0</v>
      </c>
    </row>
    <row r="2127" spans="1:12">
      <c r="A2127" t="s">
        <v>4</v>
      </c>
      <c r="B2127" s="4" t="s">
        <v>5</v>
      </c>
      <c r="C2127" s="4" t="s">
        <v>7</v>
      </c>
      <c r="D2127" s="4" t="s">
        <v>16</v>
      </c>
    </row>
    <row r="2128" spans="1:12">
      <c r="A2128" t="n">
        <v>24822</v>
      </c>
      <c r="B2128" s="52" t="n">
        <v>74</v>
      </c>
      <c r="C2128" s="7" t="n">
        <v>48</v>
      </c>
      <c r="D2128" s="7" t="n">
        <v>1088</v>
      </c>
    </row>
    <row r="2129" spans="1:9">
      <c r="A2129" t="s">
        <v>4</v>
      </c>
      <c r="B2129" s="4" t="s">
        <v>5</v>
      </c>
      <c r="C2129" s="4" t="s">
        <v>7</v>
      </c>
      <c r="D2129" s="4" t="s">
        <v>11</v>
      </c>
    </row>
    <row r="2130" spans="1:9">
      <c r="A2130" t="n">
        <v>24828</v>
      </c>
      <c r="B2130" s="26" t="n">
        <v>22</v>
      </c>
      <c r="C2130" s="7" t="n">
        <v>10</v>
      </c>
      <c r="D2130" s="7" t="n">
        <v>0</v>
      </c>
    </row>
    <row r="2131" spans="1:9">
      <c r="A2131" t="s">
        <v>4</v>
      </c>
      <c r="B2131" s="4" t="s">
        <v>5</v>
      </c>
      <c r="C2131" s="4" t="s">
        <v>7</v>
      </c>
      <c r="D2131" s="4" t="s">
        <v>11</v>
      </c>
      <c r="E2131" s="4" t="s">
        <v>8</v>
      </c>
    </row>
    <row r="2132" spans="1:9">
      <c r="A2132" t="n">
        <v>24832</v>
      </c>
      <c r="B2132" s="33" t="n">
        <v>51</v>
      </c>
      <c r="C2132" s="7" t="n">
        <v>4</v>
      </c>
      <c r="D2132" s="7" t="n">
        <v>65534</v>
      </c>
      <c r="E2132" s="7" t="s">
        <v>55</v>
      </c>
    </row>
    <row r="2133" spans="1:9">
      <c r="A2133" t="s">
        <v>4</v>
      </c>
      <c r="B2133" s="4" t="s">
        <v>5</v>
      </c>
      <c r="C2133" s="4" t="s">
        <v>11</v>
      </c>
    </row>
    <row r="2134" spans="1:9">
      <c r="A2134" t="n">
        <v>24845</v>
      </c>
      <c r="B2134" s="34" t="n">
        <v>16</v>
      </c>
      <c r="C2134" s="7" t="n">
        <v>0</v>
      </c>
    </row>
    <row r="2135" spans="1:9">
      <c r="A2135" t="s">
        <v>4</v>
      </c>
      <c r="B2135" s="4" t="s">
        <v>5</v>
      </c>
      <c r="C2135" s="4" t="s">
        <v>11</v>
      </c>
      <c r="D2135" s="4" t="s">
        <v>53</v>
      </c>
      <c r="E2135" s="4" t="s">
        <v>7</v>
      </c>
      <c r="F2135" s="4" t="s">
        <v>7</v>
      </c>
      <c r="G2135" s="4" t="s">
        <v>53</v>
      </c>
      <c r="H2135" s="4" t="s">
        <v>7</v>
      </c>
      <c r="I2135" s="4" t="s">
        <v>7</v>
      </c>
      <c r="J2135" s="4" t="s">
        <v>53</v>
      </c>
      <c r="K2135" s="4" t="s">
        <v>7</v>
      </c>
      <c r="L2135" s="4" t="s">
        <v>7</v>
      </c>
    </row>
    <row r="2136" spans="1:9">
      <c r="A2136" t="n">
        <v>24848</v>
      </c>
      <c r="B2136" s="35" t="n">
        <v>26</v>
      </c>
      <c r="C2136" s="7" t="n">
        <v>65534</v>
      </c>
      <c r="D2136" s="7" t="s">
        <v>254</v>
      </c>
      <c r="E2136" s="7" t="n">
        <v>2</v>
      </c>
      <c r="F2136" s="7" t="n">
        <v>3</v>
      </c>
      <c r="G2136" s="7" t="s">
        <v>255</v>
      </c>
      <c r="H2136" s="7" t="n">
        <v>2</v>
      </c>
      <c r="I2136" s="7" t="n">
        <v>3</v>
      </c>
      <c r="J2136" s="7" t="s">
        <v>256</v>
      </c>
      <c r="K2136" s="7" t="n">
        <v>2</v>
      </c>
      <c r="L2136" s="7" t="n">
        <v>0</v>
      </c>
    </row>
    <row r="2137" spans="1:9">
      <c r="A2137" t="s">
        <v>4</v>
      </c>
      <c r="B2137" s="4" t="s">
        <v>5</v>
      </c>
    </row>
    <row r="2138" spans="1:9">
      <c r="A2138" t="n">
        <v>25040</v>
      </c>
      <c r="B2138" s="29" t="n">
        <v>28</v>
      </c>
    </row>
    <row r="2139" spans="1:9">
      <c r="A2139" t="s">
        <v>4</v>
      </c>
      <c r="B2139" s="4" t="s">
        <v>5</v>
      </c>
      <c r="C2139" s="4" t="s">
        <v>7</v>
      </c>
    </row>
    <row r="2140" spans="1:9">
      <c r="A2140" t="n">
        <v>25041</v>
      </c>
      <c r="B2140" s="38" t="n">
        <v>23</v>
      </c>
      <c r="C2140" s="7" t="n">
        <v>10</v>
      </c>
    </row>
    <row r="2141" spans="1:9">
      <c r="A2141" t="s">
        <v>4</v>
      </c>
      <c r="B2141" s="4" t="s">
        <v>5</v>
      </c>
      <c r="C2141" s="4" t="s">
        <v>7</v>
      </c>
      <c r="D2141" s="4" t="s">
        <v>8</v>
      </c>
    </row>
    <row r="2142" spans="1:9">
      <c r="A2142" t="n">
        <v>25043</v>
      </c>
      <c r="B2142" s="6" t="n">
        <v>2</v>
      </c>
      <c r="C2142" s="7" t="n">
        <v>10</v>
      </c>
      <c r="D2142" s="7" t="s">
        <v>58</v>
      </c>
    </row>
    <row r="2143" spans="1:9">
      <c r="A2143" t="s">
        <v>4</v>
      </c>
      <c r="B2143" s="4" t="s">
        <v>5</v>
      </c>
      <c r="C2143" s="4" t="s">
        <v>7</v>
      </c>
    </row>
    <row r="2144" spans="1:9">
      <c r="A2144" t="n">
        <v>25066</v>
      </c>
      <c r="B2144" s="52" t="n">
        <v>74</v>
      </c>
      <c r="C2144" s="7" t="n">
        <v>46</v>
      </c>
    </row>
    <row r="2145" spans="1:12">
      <c r="A2145" t="s">
        <v>4</v>
      </c>
      <c r="B2145" s="4" t="s">
        <v>5</v>
      </c>
      <c r="C2145" s="4" t="s">
        <v>7</v>
      </c>
    </row>
    <row r="2146" spans="1:12">
      <c r="A2146" t="n">
        <v>25068</v>
      </c>
      <c r="B2146" s="52" t="n">
        <v>74</v>
      </c>
      <c r="C2146" s="7" t="n">
        <v>54</v>
      </c>
    </row>
    <row r="2147" spans="1:12">
      <c r="A2147" t="s">
        <v>4</v>
      </c>
      <c r="B2147" s="4" t="s">
        <v>5</v>
      </c>
    </row>
    <row r="2148" spans="1:12">
      <c r="A2148" t="n">
        <v>25070</v>
      </c>
      <c r="B2148" s="5" t="n">
        <v>1</v>
      </c>
    </row>
    <row r="2149" spans="1:12" s="3" customFormat="1" customHeight="0">
      <c r="A2149" s="3" t="s">
        <v>2</v>
      </c>
      <c r="B2149" s="3" t="s">
        <v>257</v>
      </c>
    </row>
    <row r="2150" spans="1:12">
      <c r="A2150" t="s">
        <v>4</v>
      </c>
      <c r="B2150" s="4" t="s">
        <v>5</v>
      </c>
      <c r="C2150" s="4" t="s">
        <v>7</v>
      </c>
      <c r="D2150" s="4" t="s">
        <v>11</v>
      </c>
      <c r="E2150" s="4" t="s">
        <v>7</v>
      </c>
      <c r="F2150" s="4" t="s">
        <v>7</v>
      </c>
      <c r="G2150" s="4" t="s">
        <v>7</v>
      </c>
      <c r="H2150" s="4" t="s">
        <v>11</v>
      </c>
      <c r="I2150" s="4" t="s">
        <v>13</v>
      </c>
      <c r="J2150" s="4" t="s">
        <v>13</v>
      </c>
    </row>
    <row r="2151" spans="1:12">
      <c r="A2151" t="n">
        <v>25072</v>
      </c>
      <c r="B2151" s="44" t="n">
        <v>6</v>
      </c>
      <c r="C2151" s="7" t="n">
        <v>33</v>
      </c>
      <c r="D2151" s="7" t="n">
        <v>65534</v>
      </c>
      <c r="E2151" s="7" t="n">
        <v>9</v>
      </c>
      <c r="F2151" s="7" t="n">
        <v>1</v>
      </c>
      <c r="G2151" s="7" t="n">
        <v>1</v>
      </c>
      <c r="H2151" s="7" t="n">
        <v>100</v>
      </c>
      <c r="I2151" s="11" t="n">
        <f t="normal" ca="1">A2153</f>
        <v>0</v>
      </c>
      <c r="J2151" s="11" t="n">
        <f t="normal" ca="1">A2157</f>
        <v>0</v>
      </c>
    </row>
    <row r="2152" spans="1:12">
      <c r="A2152" t="s">
        <v>4</v>
      </c>
      <c r="B2152" s="4" t="s">
        <v>5</v>
      </c>
      <c r="C2152" s="4" t="s">
        <v>11</v>
      </c>
      <c r="D2152" s="4" t="s">
        <v>15</v>
      </c>
      <c r="E2152" s="4" t="s">
        <v>15</v>
      </c>
      <c r="F2152" s="4" t="s">
        <v>15</v>
      </c>
      <c r="G2152" s="4" t="s">
        <v>15</v>
      </c>
    </row>
    <row r="2153" spans="1:12">
      <c r="A2153" t="n">
        <v>25089</v>
      </c>
      <c r="B2153" s="45" t="n">
        <v>46</v>
      </c>
      <c r="C2153" s="7" t="n">
        <v>65534</v>
      </c>
      <c r="D2153" s="7" t="n">
        <v>-21.2099990844727</v>
      </c>
      <c r="E2153" s="7" t="n">
        <v>0</v>
      </c>
      <c r="F2153" s="7" t="n">
        <v>29.9799995422363</v>
      </c>
      <c r="G2153" s="7" t="n">
        <v>311.899993896484</v>
      </c>
    </row>
    <row r="2154" spans="1:12">
      <c r="A2154" t="s">
        <v>4</v>
      </c>
      <c r="B2154" s="4" t="s">
        <v>5</v>
      </c>
      <c r="C2154" s="4" t="s">
        <v>13</v>
      </c>
    </row>
    <row r="2155" spans="1:12">
      <c r="A2155" t="n">
        <v>25108</v>
      </c>
      <c r="B2155" s="17" t="n">
        <v>3</v>
      </c>
      <c r="C2155" s="11" t="n">
        <f t="normal" ca="1">A2157</f>
        <v>0</v>
      </c>
    </row>
    <row r="2156" spans="1:12">
      <c r="A2156" t="s">
        <v>4</v>
      </c>
      <c r="B2156" s="4" t="s">
        <v>5</v>
      </c>
    </row>
    <row r="2157" spans="1:12">
      <c r="A2157" t="n">
        <v>25113</v>
      </c>
      <c r="B2157" s="5" t="n">
        <v>1</v>
      </c>
    </row>
    <row r="2158" spans="1:12" s="3" customFormat="1" customHeight="0">
      <c r="A2158" s="3" t="s">
        <v>2</v>
      </c>
      <c r="B2158" s="3" t="s">
        <v>258</v>
      </c>
    </row>
    <row r="2159" spans="1:12">
      <c r="A2159" t="s">
        <v>4</v>
      </c>
      <c r="B2159" s="4" t="s">
        <v>5</v>
      </c>
      <c r="C2159" s="4" t="s">
        <v>7</v>
      </c>
      <c r="D2159" s="4" t="s">
        <v>11</v>
      </c>
      <c r="E2159" s="4" t="s">
        <v>7</v>
      </c>
      <c r="F2159" s="4" t="s">
        <v>13</v>
      </c>
    </row>
    <row r="2160" spans="1:12">
      <c r="A2160" t="n">
        <v>25116</v>
      </c>
      <c r="B2160" s="9" t="n">
        <v>5</v>
      </c>
      <c r="C2160" s="7" t="n">
        <v>30</v>
      </c>
      <c r="D2160" s="7" t="n">
        <v>10225</v>
      </c>
      <c r="E2160" s="7" t="n">
        <v>1</v>
      </c>
      <c r="F2160" s="11" t="n">
        <f t="normal" ca="1">A2194</f>
        <v>0</v>
      </c>
    </row>
    <row r="2161" spans="1:10">
      <c r="A2161" t="s">
        <v>4</v>
      </c>
      <c r="B2161" s="4" t="s">
        <v>5</v>
      </c>
      <c r="C2161" s="4" t="s">
        <v>11</v>
      </c>
      <c r="D2161" s="4" t="s">
        <v>7</v>
      </c>
      <c r="E2161" s="4" t="s">
        <v>7</v>
      </c>
      <c r="F2161" s="4" t="s">
        <v>8</v>
      </c>
    </row>
    <row r="2162" spans="1:10">
      <c r="A2162" t="n">
        <v>25125</v>
      </c>
      <c r="B2162" s="25" t="n">
        <v>20</v>
      </c>
      <c r="C2162" s="7" t="n">
        <v>65534</v>
      </c>
      <c r="D2162" s="7" t="n">
        <v>3</v>
      </c>
      <c r="E2162" s="7" t="n">
        <v>10</v>
      </c>
      <c r="F2162" s="7" t="s">
        <v>102</v>
      </c>
    </row>
    <row r="2163" spans="1:10">
      <c r="A2163" t="s">
        <v>4</v>
      </c>
      <c r="B2163" s="4" t="s">
        <v>5</v>
      </c>
      <c r="C2163" s="4" t="s">
        <v>11</v>
      </c>
    </row>
    <row r="2164" spans="1:10">
      <c r="A2164" t="n">
        <v>25146</v>
      </c>
      <c r="B2164" s="34" t="n">
        <v>16</v>
      </c>
      <c r="C2164" s="7" t="n">
        <v>0</v>
      </c>
    </row>
    <row r="2165" spans="1:10">
      <c r="A2165" t="s">
        <v>4</v>
      </c>
      <c r="B2165" s="4" t="s">
        <v>5</v>
      </c>
      <c r="C2165" s="4" t="s">
        <v>7</v>
      </c>
      <c r="D2165" s="4" t="s">
        <v>16</v>
      </c>
    </row>
    <row r="2166" spans="1:10">
      <c r="A2166" t="n">
        <v>25149</v>
      </c>
      <c r="B2166" s="52" t="n">
        <v>74</v>
      </c>
      <c r="C2166" s="7" t="n">
        <v>48</v>
      </c>
      <c r="D2166" s="7" t="n">
        <v>1088</v>
      </c>
    </row>
    <row r="2167" spans="1:10">
      <c r="A2167" t="s">
        <v>4</v>
      </c>
      <c r="B2167" s="4" t="s">
        <v>5</v>
      </c>
      <c r="C2167" s="4" t="s">
        <v>7</v>
      </c>
      <c r="D2167" s="4" t="s">
        <v>11</v>
      </c>
    </row>
    <row r="2168" spans="1:10">
      <c r="A2168" t="n">
        <v>25155</v>
      </c>
      <c r="B2168" s="26" t="n">
        <v>22</v>
      </c>
      <c r="C2168" s="7" t="n">
        <v>10</v>
      </c>
      <c r="D2168" s="7" t="n">
        <v>0</v>
      </c>
    </row>
    <row r="2169" spans="1:10">
      <c r="A2169" t="s">
        <v>4</v>
      </c>
      <c r="B2169" s="4" t="s">
        <v>5</v>
      </c>
      <c r="C2169" s="4" t="s">
        <v>7</v>
      </c>
      <c r="D2169" s="4" t="s">
        <v>11</v>
      </c>
      <c r="E2169" s="4" t="s">
        <v>7</v>
      </c>
      <c r="F2169" s="4" t="s">
        <v>7</v>
      </c>
      <c r="G2169" s="4" t="s">
        <v>13</v>
      </c>
    </row>
    <row r="2170" spans="1:10">
      <c r="A2170" t="n">
        <v>25159</v>
      </c>
      <c r="B2170" s="9" t="n">
        <v>5</v>
      </c>
      <c r="C2170" s="7" t="n">
        <v>30</v>
      </c>
      <c r="D2170" s="7" t="n">
        <v>8</v>
      </c>
      <c r="E2170" s="7" t="n">
        <v>8</v>
      </c>
      <c r="F2170" s="7" t="n">
        <v>1</v>
      </c>
      <c r="G2170" s="11" t="n">
        <f t="normal" ca="1">A2184</f>
        <v>0</v>
      </c>
    </row>
    <row r="2171" spans="1:10">
      <c r="A2171" t="s">
        <v>4</v>
      </c>
      <c r="B2171" s="4" t="s">
        <v>5</v>
      </c>
      <c r="C2171" s="4" t="s">
        <v>7</v>
      </c>
      <c r="D2171" s="4" t="s">
        <v>11</v>
      </c>
      <c r="E2171" s="4" t="s">
        <v>8</v>
      </c>
    </row>
    <row r="2172" spans="1:10">
      <c r="A2172" t="n">
        <v>25169</v>
      </c>
      <c r="B2172" s="33" t="n">
        <v>51</v>
      </c>
      <c r="C2172" s="7" t="n">
        <v>4</v>
      </c>
      <c r="D2172" s="7" t="n">
        <v>65534</v>
      </c>
      <c r="E2172" s="7" t="s">
        <v>55</v>
      </c>
    </row>
    <row r="2173" spans="1:10">
      <c r="A2173" t="s">
        <v>4</v>
      </c>
      <c r="B2173" s="4" t="s">
        <v>5</v>
      </c>
      <c r="C2173" s="4" t="s">
        <v>11</v>
      </c>
    </row>
    <row r="2174" spans="1:10">
      <c r="A2174" t="n">
        <v>25182</v>
      </c>
      <c r="B2174" s="34" t="n">
        <v>16</v>
      </c>
      <c r="C2174" s="7" t="n">
        <v>0</v>
      </c>
    </row>
    <row r="2175" spans="1:10">
      <c r="A2175" t="s">
        <v>4</v>
      </c>
      <c r="B2175" s="4" t="s">
        <v>5</v>
      </c>
      <c r="C2175" s="4" t="s">
        <v>11</v>
      </c>
      <c r="D2175" s="4" t="s">
        <v>53</v>
      </c>
      <c r="E2175" s="4" t="s">
        <v>7</v>
      </c>
      <c r="F2175" s="4" t="s">
        <v>7</v>
      </c>
      <c r="G2175" s="4" t="s">
        <v>53</v>
      </c>
      <c r="H2175" s="4" t="s">
        <v>7</v>
      </c>
      <c r="I2175" s="4" t="s">
        <v>7</v>
      </c>
      <c r="J2175" s="4" t="s">
        <v>53</v>
      </c>
      <c r="K2175" s="4" t="s">
        <v>7</v>
      </c>
      <c r="L2175" s="4" t="s">
        <v>7</v>
      </c>
    </row>
    <row r="2176" spans="1:10">
      <c r="A2176" t="n">
        <v>25185</v>
      </c>
      <c r="B2176" s="35" t="n">
        <v>26</v>
      </c>
      <c r="C2176" s="7" t="n">
        <v>65534</v>
      </c>
      <c r="D2176" s="7" t="s">
        <v>259</v>
      </c>
      <c r="E2176" s="7" t="n">
        <v>2</v>
      </c>
      <c r="F2176" s="7" t="n">
        <v>3</v>
      </c>
      <c r="G2176" s="7" t="s">
        <v>260</v>
      </c>
      <c r="H2176" s="7" t="n">
        <v>2</v>
      </c>
      <c r="I2176" s="7" t="n">
        <v>3</v>
      </c>
      <c r="J2176" s="7" t="s">
        <v>261</v>
      </c>
      <c r="K2176" s="7" t="n">
        <v>2</v>
      </c>
      <c r="L2176" s="7" t="n">
        <v>0</v>
      </c>
    </row>
    <row r="2177" spans="1:12">
      <c r="A2177" t="s">
        <v>4</v>
      </c>
      <c r="B2177" s="4" t="s">
        <v>5</v>
      </c>
    </row>
    <row r="2178" spans="1:12">
      <c r="A2178" t="n">
        <v>25400</v>
      </c>
      <c r="B2178" s="29" t="n">
        <v>28</v>
      </c>
    </row>
    <row r="2179" spans="1:12">
      <c r="A2179" t="s">
        <v>4</v>
      </c>
      <c r="B2179" s="4" t="s">
        <v>5</v>
      </c>
      <c r="C2179" s="4" t="s">
        <v>11</v>
      </c>
    </row>
    <row r="2180" spans="1:12">
      <c r="A2180" t="n">
        <v>25401</v>
      </c>
      <c r="B2180" s="13" t="n">
        <v>12</v>
      </c>
      <c r="C2180" s="7" t="n">
        <v>8</v>
      </c>
    </row>
    <row r="2181" spans="1:12">
      <c r="A2181" t="s">
        <v>4</v>
      </c>
      <c r="B2181" s="4" t="s">
        <v>5</v>
      </c>
      <c r="C2181" s="4" t="s">
        <v>13</v>
      </c>
    </row>
    <row r="2182" spans="1:12">
      <c r="A2182" t="n">
        <v>25404</v>
      </c>
      <c r="B2182" s="17" t="n">
        <v>3</v>
      </c>
      <c r="C2182" s="11" t="n">
        <f t="normal" ca="1">A2192</f>
        <v>0</v>
      </c>
    </row>
    <row r="2183" spans="1:12">
      <c r="A2183" t="s">
        <v>4</v>
      </c>
      <c r="B2183" s="4" t="s">
        <v>5</v>
      </c>
      <c r="C2183" s="4" t="s">
        <v>7</v>
      </c>
      <c r="D2183" s="4" t="s">
        <v>11</v>
      </c>
      <c r="E2183" s="4" t="s">
        <v>8</v>
      </c>
    </row>
    <row r="2184" spans="1:12">
      <c r="A2184" t="n">
        <v>25409</v>
      </c>
      <c r="B2184" s="33" t="n">
        <v>51</v>
      </c>
      <c r="C2184" s="7" t="n">
        <v>4</v>
      </c>
      <c r="D2184" s="7" t="n">
        <v>65534</v>
      </c>
      <c r="E2184" s="7" t="s">
        <v>55</v>
      </c>
    </row>
    <row r="2185" spans="1:12">
      <c r="A2185" t="s">
        <v>4</v>
      </c>
      <c r="B2185" s="4" t="s">
        <v>5</v>
      </c>
      <c r="C2185" s="4" t="s">
        <v>11</v>
      </c>
    </row>
    <row r="2186" spans="1:12">
      <c r="A2186" t="n">
        <v>25422</v>
      </c>
      <c r="B2186" s="34" t="n">
        <v>16</v>
      </c>
      <c r="C2186" s="7" t="n">
        <v>0</v>
      </c>
    </row>
    <row r="2187" spans="1:12">
      <c r="A2187" t="s">
        <v>4</v>
      </c>
      <c r="B2187" s="4" t="s">
        <v>5</v>
      </c>
      <c r="C2187" s="4" t="s">
        <v>11</v>
      </c>
      <c r="D2187" s="4" t="s">
        <v>53</v>
      </c>
      <c r="E2187" s="4" t="s">
        <v>7</v>
      </c>
      <c r="F2187" s="4" t="s">
        <v>7</v>
      </c>
      <c r="G2187" s="4" t="s">
        <v>53</v>
      </c>
      <c r="H2187" s="4" t="s">
        <v>7</v>
      </c>
      <c r="I2187" s="4" t="s">
        <v>7</v>
      </c>
    </row>
    <row r="2188" spans="1:12">
      <c r="A2188" t="n">
        <v>25425</v>
      </c>
      <c r="B2188" s="35" t="n">
        <v>26</v>
      </c>
      <c r="C2188" s="7" t="n">
        <v>65534</v>
      </c>
      <c r="D2188" s="7" t="s">
        <v>262</v>
      </c>
      <c r="E2188" s="7" t="n">
        <v>2</v>
      </c>
      <c r="F2188" s="7" t="n">
        <v>3</v>
      </c>
      <c r="G2188" s="7" t="s">
        <v>263</v>
      </c>
      <c r="H2188" s="7" t="n">
        <v>2</v>
      </c>
      <c r="I2188" s="7" t="n">
        <v>0</v>
      </c>
    </row>
    <row r="2189" spans="1:12">
      <c r="A2189" t="s">
        <v>4</v>
      </c>
      <c r="B2189" s="4" t="s">
        <v>5</v>
      </c>
    </row>
    <row r="2190" spans="1:12">
      <c r="A2190" t="n">
        <v>25582</v>
      </c>
      <c r="B2190" s="29" t="n">
        <v>28</v>
      </c>
    </row>
    <row r="2191" spans="1:12">
      <c r="A2191" t="s">
        <v>4</v>
      </c>
      <c r="B2191" s="4" t="s">
        <v>5</v>
      </c>
      <c r="C2191" s="4" t="s">
        <v>13</v>
      </c>
    </row>
    <row r="2192" spans="1:12">
      <c r="A2192" t="n">
        <v>25583</v>
      </c>
      <c r="B2192" s="17" t="n">
        <v>3</v>
      </c>
      <c r="C2192" s="11" t="n">
        <f t="normal" ca="1">A2286</f>
        <v>0</v>
      </c>
    </row>
    <row r="2193" spans="1:9">
      <c r="A2193" t="s">
        <v>4</v>
      </c>
      <c r="B2193" s="4" t="s">
        <v>5</v>
      </c>
      <c r="C2193" s="4" t="s">
        <v>7</v>
      </c>
      <c r="D2193" s="4" t="s">
        <v>11</v>
      </c>
      <c r="E2193" s="4" t="s">
        <v>7</v>
      </c>
      <c r="F2193" s="4" t="s">
        <v>13</v>
      </c>
    </row>
    <row r="2194" spans="1:9">
      <c r="A2194" t="n">
        <v>25588</v>
      </c>
      <c r="B2194" s="9" t="n">
        <v>5</v>
      </c>
      <c r="C2194" s="7" t="n">
        <v>30</v>
      </c>
      <c r="D2194" s="7" t="n">
        <v>9724</v>
      </c>
      <c r="E2194" s="7" t="n">
        <v>1</v>
      </c>
      <c r="F2194" s="11" t="n">
        <f t="normal" ca="1">A2228</f>
        <v>0</v>
      </c>
    </row>
    <row r="2195" spans="1:9">
      <c r="A2195" t="s">
        <v>4</v>
      </c>
      <c r="B2195" s="4" t="s">
        <v>5</v>
      </c>
      <c r="C2195" s="4" t="s">
        <v>11</v>
      </c>
      <c r="D2195" s="4" t="s">
        <v>7</v>
      </c>
      <c r="E2195" s="4" t="s">
        <v>7</v>
      </c>
      <c r="F2195" s="4" t="s">
        <v>8</v>
      </c>
    </row>
    <row r="2196" spans="1:9">
      <c r="A2196" t="n">
        <v>25597</v>
      </c>
      <c r="B2196" s="25" t="n">
        <v>20</v>
      </c>
      <c r="C2196" s="7" t="n">
        <v>65534</v>
      </c>
      <c r="D2196" s="7" t="n">
        <v>3</v>
      </c>
      <c r="E2196" s="7" t="n">
        <v>10</v>
      </c>
      <c r="F2196" s="7" t="s">
        <v>102</v>
      </c>
    </row>
    <row r="2197" spans="1:9">
      <c r="A2197" t="s">
        <v>4</v>
      </c>
      <c r="B2197" s="4" t="s">
        <v>5</v>
      </c>
      <c r="C2197" s="4" t="s">
        <v>11</v>
      </c>
    </row>
    <row r="2198" spans="1:9">
      <c r="A2198" t="n">
        <v>25618</v>
      </c>
      <c r="B2198" s="34" t="n">
        <v>16</v>
      </c>
      <c r="C2198" s="7" t="n">
        <v>0</v>
      </c>
    </row>
    <row r="2199" spans="1:9">
      <c r="A2199" t="s">
        <v>4</v>
      </c>
      <c r="B2199" s="4" t="s">
        <v>5</v>
      </c>
      <c r="C2199" s="4" t="s">
        <v>7</v>
      </c>
      <c r="D2199" s="4" t="s">
        <v>16</v>
      </c>
    </row>
    <row r="2200" spans="1:9">
      <c r="A2200" t="n">
        <v>25621</v>
      </c>
      <c r="B2200" s="52" t="n">
        <v>74</v>
      </c>
      <c r="C2200" s="7" t="n">
        <v>48</v>
      </c>
      <c r="D2200" s="7" t="n">
        <v>1088</v>
      </c>
    </row>
    <row r="2201" spans="1:9">
      <c r="A2201" t="s">
        <v>4</v>
      </c>
      <c r="B2201" s="4" t="s">
        <v>5</v>
      </c>
      <c r="C2201" s="4" t="s">
        <v>7</v>
      </c>
      <c r="D2201" s="4" t="s">
        <v>11</v>
      </c>
    </row>
    <row r="2202" spans="1:9">
      <c r="A2202" t="n">
        <v>25627</v>
      </c>
      <c r="B2202" s="26" t="n">
        <v>22</v>
      </c>
      <c r="C2202" s="7" t="n">
        <v>10</v>
      </c>
      <c r="D2202" s="7" t="n">
        <v>0</v>
      </c>
    </row>
    <row r="2203" spans="1:9">
      <c r="A2203" t="s">
        <v>4</v>
      </c>
      <c r="B2203" s="4" t="s">
        <v>5</v>
      </c>
      <c r="C2203" s="4" t="s">
        <v>7</v>
      </c>
      <c r="D2203" s="4" t="s">
        <v>11</v>
      </c>
      <c r="E2203" s="4" t="s">
        <v>7</v>
      </c>
      <c r="F2203" s="4" t="s">
        <v>7</v>
      </c>
      <c r="G2203" s="4" t="s">
        <v>13</v>
      </c>
    </row>
    <row r="2204" spans="1:9">
      <c r="A2204" t="n">
        <v>25631</v>
      </c>
      <c r="B2204" s="9" t="n">
        <v>5</v>
      </c>
      <c r="C2204" s="7" t="n">
        <v>30</v>
      </c>
      <c r="D2204" s="7" t="n">
        <v>8</v>
      </c>
      <c r="E2204" s="7" t="n">
        <v>8</v>
      </c>
      <c r="F2204" s="7" t="n">
        <v>1</v>
      </c>
      <c r="G2204" s="11" t="n">
        <f t="normal" ca="1">A2218</f>
        <v>0</v>
      </c>
    </row>
    <row r="2205" spans="1:9">
      <c r="A2205" t="s">
        <v>4</v>
      </c>
      <c r="B2205" s="4" t="s">
        <v>5</v>
      </c>
      <c r="C2205" s="4" t="s">
        <v>7</v>
      </c>
      <c r="D2205" s="4" t="s">
        <v>11</v>
      </c>
      <c r="E2205" s="4" t="s">
        <v>8</v>
      </c>
    </row>
    <row r="2206" spans="1:9">
      <c r="A2206" t="n">
        <v>25641</v>
      </c>
      <c r="B2206" s="33" t="n">
        <v>51</v>
      </c>
      <c r="C2206" s="7" t="n">
        <v>4</v>
      </c>
      <c r="D2206" s="7" t="n">
        <v>65534</v>
      </c>
      <c r="E2206" s="7" t="s">
        <v>55</v>
      </c>
    </row>
    <row r="2207" spans="1:9">
      <c r="A2207" t="s">
        <v>4</v>
      </c>
      <c r="B2207" s="4" t="s">
        <v>5</v>
      </c>
      <c r="C2207" s="4" t="s">
        <v>11</v>
      </c>
    </row>
    <row r="2208" spans="1:9">
      <c r="A2208" t="n">
        <v>25654</v>
      </c>
      <c r="B2208" s="34" t="n">
        <v>16</v>
      </c>
      <c r="C2208" s="7" t="n">
        <v>0</v>
      </c>
    </row>
    <row r="2209" spans="1:7">
      <c r="A2209" t="s">
        <v>4</v>
      </c>
      <c r="B2209" s="4" t="s">
        <v>5</v>
      </c>
      <c r="C2209" s="4" t="s">
        <v>11</v>
      </c>
      <c r="D2209" s="4" t="s">
        <v>53</v>
      </c>
      <c r="E2209" s="4" t="s">
        <v>7</v>
      </c>
      <c r="F2209" s="4" t="s">
        <v>7</v>
      </c>
      <c r="G2209" s="4" t="s">
        <v>53</v>
      </c>
      <c r="H2209" s="4" t="s">
        <v>7</v>
      </c>
      <c r="I2209" s="4" t="s">
        <v>7</v>
      </c>
      <c r="J2209" s="4" t="s">
        <v>53</v>
      </c>
      <c r="K2209" s="4" t="s">
        <v>7</v>
      </c>
      <c r="L2209" s="4" t="s">
        <v>7</v>
      </c>
    </row>
    <row r="2210" spans="1:7">
      <c r="A2210" t="n">
        <v>25657</v>
      </c>
      <c r="B2210" s="35" t="n">
        <v>26</v>
      </c>
      <c r="C2210" s="7" t="n">
        <v>65534</v>
      </c>
      <c r="D2210" s="7" t="s">
        <v>264</v>
      </c>
      <c r="E2210" s="7" t="n">
        <v>2</v>
      </c>
      <c r="F2210" s="7" t="n">
        <v>3</v>
      </c>
      <c r="G2210" s="7" t="s">
        <v>265</v>
      </c>
      <c r="H2210" s="7" t="n">
        <v>2</v>
      </c>
      <c r="I2210" s="7" t="n">
        <v>3</v>
      </c>
      <c r="J2210" s="7" t="s">
        <v>266</v>
      </c>
      <c r="K2210" s="7" t="n">
        <v>2</v>
      </c>
      <c r="L2210" s="7" t="n">
        <v>0</v>
      </c>
    </row>
    <row r="2211" spans="1:7">
      <c r="A2211" t="s">
        <v>4</v>
      </c>
      <c r="B2211" s="4" t="s">
        <v>5</v>
      </c>
    </row>
    <row r="2212" spans="1:7">
      <c r="A2212" t="n">
        <v>25905</v>
      </c>
      <c r="B2212" s="29" t="n">
        <v>28</v>
      </c>
    </row>
    <row r="2213" spans="1:7">
      <c r="A2213" t="s">
        <v>4</v>
      </c>
      <c r="B2213" s="4" t="s">
        <v>5</v>
      </c>
      <c r="C2213" s="4" t="s">
        <v>11</v>
      </c>
    </row>
    <row r="2214" spans="1:7">
      <c r="A2214" t="n">
        <v>25906</v>
      </c>
      <c r="B2214" s="13" t="n">
        <v>12</v>
      </c>
      <c r="C2214" s="7" t="n">
        <v>8</v>
      </c>
    </row>
    <row r="2215" spans="1:7">
      <c r="A2215" t="s">
        <v>4</v>
      </c>
      <c r="B2215" s="4" t="s">
        <v>5</v>
      </c>
      <c r="C2215" s="4" t="s">
        <v>13</v>
      </c>
    </row>
    <row r="2216" spans="1:7">
      <c r="A2216" t="n">
        <v>25909</v>
      </c>
      <c r="B2216" s="17" t="n">
        <v>3</v>
      </c>
      <c r="C2216" s="11" t="n">
        <f t="normal" ca="1">A2226</f>
        <v>0</v>
      </c>
    </row>
    <row r="2217" spans="1:7">
      <c r="A2217" t="s">
        <v>4</v>
      </c>
      <c r="B2217" s="4" t="s">
        <v>5</v>
      </c>
      <c r="C2217" s="4" t="s">
        <v>7</v>
      </c>
      <c r="D2217" s="4" t="s">
        <v>11</v>
      </c>
      <c r="E2217" s="4" t="s">
        <v>8</v>
      </c>
    </row>
    <row r="2218" spans="1:7">
      <c r="A2218" t="n">
        <v>25914</v>
      </c>
      <c r="B2218" s="33" t="n">
        <v>51</v>
      </c>
      <c r="C2218" s="7" t="n">
        <v>4</v>
      </c>
      <c r="D2218" s="7" t="n">
        <v>65534</v>
      </c>
      <c r="E2218" s="7" t="s">
        <v>55</v>
      </c>
    </row>
    <row r="2219" spans="1:7">
      <c r="A2219" t="s">
        <v>4</v>
      </c>
      <c r="B2219" s="4" t="s">
        <v>5</v>
      </c>
      <c r="C2219" s="4" t="s">
        <v>11</v>
      </c>
    </row>
    <row r="2220" spans="1:7">
      <c r="A2220" t="n">
        <v>25927</v>
      </c>
      <c r="B2220" s="34" t="n">
        <v>16</v>
      </c>
      <c r="C2220" s="7" t="n">
        <v>0</v>
      </c>
    </row>
    <row r="2221" spans="1:7">
      <c r="A2221" t="s">
        <v>4</v>
      </c>
      <c r="B2221" s="4" t="s">
        <v>5</v>
      </c>
      <c r="C2221" s="4" t="s">
        <v>11</v>
      </c>
      <c r="D2221" s="4" t="s">
        <v>53</v>
      </c>
      <c r="E2221" s="4" t="s">
        <v>7</v>
      </c>
      <c r="F2221" s="4" t="s">
        <v>7</v>
      </c>
      <c r="G2221" s="4" t="s">
        <v>53</v>
      </c>
      <c r="H2221" s="4" t="s">
        <v>7</v>
      </c>
      <c r="I2221" s="4" t="s">
        <v>7</v>
      </c>
    </row>
    <row r="2222" spans="1:7">
      <c r="A2222" t="n">
        <v>25930</v>
      </c>
      <c r="B2222" s="35" t="n">
        <v>26</v>
      </c>
      <c r="C2222" s="7" t="n">
        <v>65534</v>
      </c>
      <c r="D2222" s="7" t="s">
        <v>267</v>
      </c>
      <c r="E2222" s="7" t="n">
        <v>2</v>
      </c>
      <c r="F2222" s="7" t="n">
        <v>3</v>
      </c>
      <c r="G2222" s="7" t="s">
        <v>268</v>
      </c>
      <c r="H2222" s="7" t="n">
        <v>2</v>
      </c>
      <c r="I2222" s="7" t="n">
        <v>0</v>
      </c>
    </row>
    <row r="2223" spans="1:7">
      <c r="A2223" t="s">
        <v>4</v>
      </c>
      <c r="B2223" s="4" t="s">
        <v>5</v>
      </c>
    </row>
    <row r="2224" spans="1:7">
      <c r="A2224" t="n">
        <v>26080</v>
      </c>
      <c r="B2224" s="29" t="n">
        <v>28</v>
      </c>
    </row>
    <row r="2225" spans="1:12">
      <c r="A2225" t="s">
        <v>4</v>
      </c>
      <c r="B2225" s="4" t="s">
        <v>5</v>
      </c>
      <c r="C2225" s="4" t="s">
        <v>13</v>
      </c>
    </row>
    <row r="2226" spans="1:12">
      <c r="A2226" t="n">
        <v>26081</v>
      </c>
      <c r="B2226" s="17" t="n">
        <v>3</v>
      </c>
      <c r="C2226" s="11" t="n">
        <f t="normal" ca="1">A2286</f>
        <v>0</v>
      </c>
    </row>
    <row r="2227" spans="1:12">
      <c r="A2227" t="s">
        <v>4</v>
      </c>
      <c r="B2227" s="4" t="s">
        <v>5</v>
      </c>
      <c r="C2227" s="4" t="s">
        <v>7</v>
      </c>
      <c r="D2227" s="4" t="s">
        <v>11</v>
      </c>
      <c r="E2227" s="4" t="s">
        <v>7</v>
      </c>
      <c r="F2227" s="4" t="s">
        <v>13</v>
      </c>
    </row>
    <row r="2228" spans="1:12">
      <c r="A2228" t="n">
        <v>26086</v>
      </c>
      <c r="B2228" s="9" t="n">
        <v>5</v>
      </c>
      <c r="C2228" s="7" t="n">
        <v>30</v>
      </c>
      <c r="D2228" s="7" t="n">
        <v>9720</v>
      </c>
      <c r="E2228" s="7" t="n">
        <v>1</v>
      </c>
      <c r="F2228" s="11" t="n">
        <f t="normal" ca="1">A2248</f>
        <v>0</v>
      </c>
    </row>
    <row r="2229" spans="1:12">
      <c r="A2229" t="s">
        <v>4</v>
      </c>
      <c r="B2229" s="4" t="s">
        <v>5</v>
      </c>
      <c r="C2229" s="4" t="s">
        <v>11</v>
      </c>
      <c r="D2229" s="4" t="s">
        <v>7</v>
      </c>
      <c r="E2229" s="4" t="s">
        <v>7</v>
      </c>
      <c r="F2229" s="4" t="s">
        <v>8</v>
      </c>
    </row>
    <row r="2230" spans="1:12">
      <c r="A2230" t="n">
        <v>26095</v>
      </c>
      <c r="B2230" s="25" t="n">
        <v>20</v>
      </c>
      <c r="C2230" s="7" t="n">
        <v>65534</v>
      </c>
      <c r="D2230" s="7" t="n">
        <v>3</v>
      </c>
      <c r="E2230" s="7" t="n">
        <v>10</v>
      </c>
      <c r="F2230" s="7" t="s">
        <v>102</v>
      </c>
    </row>
    <row r="2231" spans="1:12">
      <c r="A2231" t="s">
        <v>4</v>
      </c>
      <c r="B2231" s="4" t="s">
        <v>5</v>
      </c>
      <c r="C2231" s="4" t="s">
        <v>11</v>
      </c>
    </row>
    <row r="2232" spans="1:12">
      <c r="A2232" t="n">
        <v>26116</v>
      </c>
      <c r="B2232" s="34" t="n">
        <v>16</v>
      </c>
      <c r="C2232" s="7" t="n">
        <v>0</v>
      </c>
    </row>
    <row r="2233" spans="1:12">
      <c r="A2233" t="s">
        <v>4</v>
      </c>
      <c r="B2233" s="4" t="s">
        <v>5</v>
      </c>
      <c r="C2233" s="4" t="s">
        <v>7</v>
      </c>
      <c r="D2233" s="4" t="s">
        <v>16</v>
      </c>
    </row>
    <row r="2234" spans="1:12">
      <c r="A2234" t="n">
        <v>26119</v>
      </c>
      <c r="B2234" s="52" t="n">
        <v>74</v>
      </c>
      <c r="C2234" s="7" t="n">
        <v>48</v>
      </c>
      <c r="D2234" s="7" t="n">
        <v>1088</v>
      </c>
    </row>
    <row r="2235" spans="1:12">
      <c r="A2235" t="s">
        <v>4</v>
      </c>
      <c r="B2235" s="4" t="s">
        <v>5</v>
      </c>
      <c r="C2235" s="4" t="s">
        <v>7</v>
      </c>
      <c r="D2235" s="4" t="s">
        <v>11</v>
      </c>
    </row>
    <row r="2236" spans="1:12">
      <c r="A2236" t="n">
        <v>26125</v>
      </c>
      <c r="B2236" s="26" t="n">
        <v>22</v>
      </c>
      <c r="C2236" s="7" t="n">
        <v>10</v>
      </c>
      <c r="D2236" s="7" t="n">
        <v>0</v>
      </c>
    </row>
    <row r="2237" spans="1:12">
      <c r="A2237" t="s">
        <v>4</v>
      </c>
      <c r="B2237" s="4" t="s">
        <v>5</v>
      </c>
      <c r="C2237" s="4" t="s">
        <v>7</v>
      </c>
      <c r="D2237" s="4" t="s">
        <v>11</v>
      </c>
      <c r="E2237" s="4" t="s">
        <v>8</v>
      </c>
    </row>
    <row r="2238" spans="1:12">
      <c r="A2238" t="n">
        <v>26129</v>
      </c>
      <c r="B2238" s="33" t="n">
        <v>51</v>
      </c>
      <c r="C2238" s="7" t="n">
        <v>4</v>
      </c>
      <c r="D2238" s="7" t="n">
        <v>65534</v>
      </c>
      <c r="E2238" s="7" t="s">
        <v>55</v>
      </c>
    </row>
    <row r="2239" spans="1:12">
      <c r="A2239" t="s">
        <v>4</v>
      </c>
      <c r="B2239" s="4" t="s">
        <v>5</v>
      </c>
      <c r="C2239" s="4" t="s">
        <v>11</v>
      </c>
    </row>
    <row r="2240" spans="1:12">
      <c r="A2240" t="n">
        <v>26142</v>
      </c>
      <c r="B2240" s="34" t="n">
        <v>16</v>
      </c>
      <c r="C2240" s="7" t="n">
        <v>0</v>
      </c>
    </row>
    <row r="2241" spans="1:6">
      <c r="A2241" t="s">
        <v>4</v>
      </c>
      <c r="B2241" s="4" t="s">
        <v>5</v>
      </c>
      <c r="C2241" s="4" t="s">
        <v>11</v>
      </c>
      <c r="D2241" s="4" t="s">
        <v>53</v>
      </c>
      <c r="E2241" s="4" t="s">
        <v>7</v>
      </c>
      <c r="F2241" s="4" t="s">
        <v>7</v>
      </c>
      <c r="G2241" s="4" t="s">
        <v>53</v>
      </c>
      <c r="H2241" s="4" t="s">
        <v>7</v>
      </c>
      <c r="I2241" s="4" t="s">
        <v>7</v>
      </c>
      <c r="J2241" s="4" t="s">
        <v>53</v>
      </c>
      <c r="K2241" s="4" t="s">
        <v>7</v>
      </c>
      <c r="L2241" s="4" t="s">
        <v>7</v>
      </c>
    </row>
    <row r="2242" spans="1:6">
      <c r="A2242" t="n">
        <v>26145</v>
      </c>
      <c r="B2242" s="35" t="n">
        <v>26</v>
      </c>
      <c r="C2242" s="7" t="n">
        <v>65534</v>
      </c>
      <c r="D2242" s="7" t="s">
        <v>269</v>
      </c>
      <c r="E2242" s="7" t="n">
        <v>2</v>
      </c>
      <c r="F2242" s="7" t="n">
        <v>3</v>
      </c>
      <c r="G2242" s="7" t="s">
        <v>270</v>
      </c>
      <c r="H2242" s="7" t="n">
        <v>2</v>
      </c>
      <c r="I2242" s="7" t="n">
        <v>3</v>
      </c>
      <c r="J2242" s="7" t="s">
        <v>271</v>
      </c>
      <c r="K2242" s="7" t="n">
        <v>2</v>
      </c>
      <c r="L2242" s="7" t="n">
        <v>0</v>
      </c>
    </row>
    <row r="2243" spans="1:6">
      <c r="A2243" t="s">
        <v>4</v>
      </c>
      <c r="B2243" s="4" t="s">
        <v>5</v>
      </c>
    </row>
    <row r="2244" spans="1:6">
      <c r="A2244" t="n">
        <v>26450</v>
      </c>
      <c r="B2244" s="29" t="n">
        <v>28</v>
      </c>
    </row>
    <row r="2245" spans="1:6">
      <c r="A2245" t="s">
        <v>4</v>
      </c>
      <c r="B2245" s="4" t="s">
        <v>5</v>
      </c>
      <c r="C2245" s="4" t="s">
        <v>13</v>
      </c>
    </row>
    <row r="2246" spans="1:6">
      <c r="A2246" t="n">
        <v>26451</v>
      </c>
      <c r="B2246" s="17" t="n">
        <v>3</v>
      </c>
      <c r="C2246" s="11" t="n">
        <f t="normal" ca="1">A2286</f>
        <v>0</v>
      </c>
    </row>
    <row r="2247" spans="1:6">
      <c r="A2247" t="s">
        <v>4</v>
      </c>
      <c r="B2247" s="4" t="s">
        <v>5</v>
      </c>
      <c r="C2247" s="4" t="s">
        <v>7</v>
      </c>
      <c r="D2247" s="4" t="s">
        <v>11</v>
      </c>
      <c r="E2247" s="4" t="s">
        <v>7</v>
      </c>
      <c r="F2247" s="4" t="s">
        <v>13</v>
      </c>
    </row>
    <row r="2248" spans="1:6">
      <c r="A2248" t="n">
        <v>26456</v>
      </c>
      <c r="B2248" s="9" t="n">
        <v>5</v>
      </c>
      <c r="C2248" s="7" t="n">
        <v>30</v>
      </c>
      <c r="D2248" s="7" t="n">
        <v>9718</v>
      </c>
      <c r="E2248" s="7" t="n">
        <v>1</v>
      </c>
      <c r="F2248" s="11" t="n">
        <f t="normal" ca="1">A2268</f>
        <v>0</v>
      </c>
    </row>
    <row r="2249" spans="1:6">
      <c r="A2249" t="s">
        <v>4</v>
      </c>
      <c r="B2249" s="4" t="s">
        <v>5</v>
      </c>
      <c r="C2249" s="4" t="s">
        <v>11</v>
      </c>
      <c r="D2249" s="4" t="s">
        <v>7</v>
      </c>
      <c r="E2249" s="4" t="s">
        <v>7</v>
      </c>
      <c r="F2249" s="4" t="s">
        <v>8</v>
      </c>
    </row>
    <row r="2250" spans="1:6">
      <c r="A2250" t="n">
        <v>26465</v>
      </c>
      <c r="B2250" s="25" t="n">
        <v>20</v>
      </c>
      <c r="C2250" s="7" t="n">
        <v>65534</v>
      </c>
      <c r="D2250" s="7" t="n">
        <v>3</v>
      </c>
      <c r="E2250" s="7" t="n">
        <v>10</v>
      </c>
      <c r="F2250" s="7" t="s">
        <v>102</v>
      </c>
    </row>
    <row r="2251" spans="1:6">
      <c r="A2251" t="s">
        <v>4</v>
      </c>
      <c r="B2251" s="4" t="s">
        <v>5</v>
      </c>
      <c r="C2251" s="4" t="s">
        <v>11</v>
      </c>
    </row>
    <row r="2252" spans="1:6">
      <c r="A2252" t="n">
        <v>26486</v>
      </c>
      <c r="B2252" s="34" t="n">
        <v>16</v>
      </c>
      <c r="C2252" s="7" t="n">
        <v>0</v>
      </c>
    </row>
    <row r="2253" spans="1:6">
      <c r="A2253" t="s">
        <v>4</v>
      </c>
      <c r="B2253" s="4" t="s">
        <v>5</v>
      </c>
      <c r="C2253" s="4" t="s">
        <v>7</v>
      </c>
      <c r="D2253" s="4" t="s">
        <v>16</v>
      </c>
    </row>
    <row r="2254" spans="1:6">
      <c r="A2254" t="n">
        <v>26489</v>
      </c>
      <c r="B2254" s="52" t="n">
        <v>74</v>
      </c>
      <c r="C2254" s="7" t="n">
        <v>48</v>
      </c>
      <c r="D2254" s="7" t="n">
        <v>1088</v>
      </c>
    </row>
    <row r="2255" spans="1:6">
      <c r="A2255" t="s">
        <v>4</v>
      </c>
      <c r="B2255" s="4" t="s">
        <v>5</v>
      </c>
      <c r="C2255" s="4" t="s">
        <v>7</v>
      </c>
      <c r="D2255" s="4" t="s">
        <v>11</v>
      </c>
    </row>
    <row r="2256" spans="1:6">
      <c r="A2256" t="n">
        <v>26495</v>
      </c>
      <c r="B2256" s="26" t="n">
        <v>22</v>
      </c>
      <c r="C2256" s="7" t="n">
        <v>10</v>
      </c>
      <c r="D2256" s="7" t="n">
        <v>0</v>
      </c>
    </row>
    <row r="2257" spans="1:12">
      <c r="A2257" t="s">
        <v>4</v>
      </c>
      <c r="B2257" s="4" t="s">
        <v>5</v>
      </c>
      <c r="C2257" s="4" t="s">
        <v>7</v>
      </c>
      <c r="D2257" s="4" t="s">
        <v>11</v>
      </c>
      <c r="E2257" s="4" t="s">
        <v>8</v>
      </c>
    </row>
    <row r="2258" spans="1:12">
      <c r="A2258" t="n">
        <v>26499</v>
      </c>
      <c r="B2258" s="33" t="n">
        <v>51</v>
      </c>
      <c r="C2258" s="7" t="n">
        <v>4</v>
      </c>
      <c r="D2258" s="7" t="n">
        <v>65534</v>
      </c>
      <c r="E2258" s="7" t="s">
        <v>55</v>
      </c>
    </row>
    <row r="2259" spans="1:12">
      <c r="A2259" t="s">
        <v>4</v>
      </c>
      <c r="B2259" s="4" t="s">
        <v>5</v>
      </c>
      <c r="C2259" s="4" t="s">
        <v>11</v>
      </c>
    </row>
    <row r="2260" spans="1:12">
      <c r="A2260" t="n">
        <v>26512</v>
      </c>
      <c r="B2260" s="34" t="n">
        <v>16</v>
      </c>
      <c r="C2260" s="7" t="n">
        <v>0</v>
      </c>
    </row>
    <row r="2261" spans="1:12">
      <c r="A2261" t="s">
        <v>4</v>
      </c>
      <c r="B2261" s="4" t="s">
        <v>5</v>
      </c>
      <c r="C2261" s="4" t="s">
        <v>11</v>
      </c>
      <c r="D2261" s="4" t="s">
        <v>53</v>
      </c>
      <c r="E2261" s="4" t="s">
        <v>7</v>
      </c>
      <c r="F2261" s="4" t="s">
        <v>7</v>
      </c>
      <c r="G2261" s="4" t="s">
        <v>53</v>
      </c>
      <c r="H2261" s="4" t="s">
        <v>7</v>
      </c>
      <c r="I2261" s="4" t="s">
        <v>7</v>
      </c>
    </row>
    <row r="2262" spans="1:12">
      <c r="A2262" t="n">
        <v>26515</v>
      </c>
      <c r="B2262" s="35" t="n">
        <v>26</v>
      </c>
      <c r="C2262" s="7" t="n">
        <v>65534</v>
      </c>
      <c r="D2262" s="7" t="s">
        <v>272</v>
      </c>
      <c r="E2262" s="7" t="n">
        <v>2</v>
      </c>
      <c r="F2262" s="7" t="n">
        <v>3</v>
      </c>
      <c r="G2262" s="7" t="s">
        <v>273</v>
      </c>
      <c r="H2262" s="7" t="n">
        <v>2</v>
      </c>
      <c r="I2262" s="7" t="n">
        <v>0</v>
      </c>
    </row>
    <row r="2263" spans="1:12">
      <c r="A2263" t="s">
        <v>4</v>
      </c>
      <c r="B2263" s="4" t="s">
        <v>5</v>
      </c>
    </row>
    <row r="2264" spans="1:12">
      <c r="A2264" t="n">
        <v>26671</v>
      </c>
      <c r="B2264" s="29" t="n">
        <v>28</v>
      </c>
    </row>
    <row r="2265" spans="1:12">
      <c r="A2265" t="s">
        <v>4</v>
      </c>
      <c r="B2265" s="4" t="s">
        <v>5</v>
      </c>
      <c r="C2265" s="4" t="s">
        <v>13</v>
      </c>
    </row>
    <row r="2266" spans="1:12">
      <c r="A2266" t="n">
        <v>26672</v>
      </c>
      <c r="B2266" s="17" t="n">
        <v>3</v>
      </c>
      <c r="C2266" s="11" t="n">
        <f t="normal" ca="1">A2286</f>
        <v>0</v>
      </c>
    </row>
    <row r="2267" spans="1:12">
      <c r="A2267" t="s">
        <v>4</v>
      </c>
      <c r="B2267" s="4" t="s">
        <v>5</v>
      </c>
      <c r="C2267" s="4" t="s">
        <v>7</v>
      </c>
      <c r="D2267" s="4" t="s">
        <v>11</v>
      </c>
      <c r="E2267" s="4" t="s">
        <v>7</v>
      </c>
      <c r="F2267" s="4" t="s">
        <v>13</v>
      </c>
    </row>
    <row r="2268" spans="1:12">
      <c r="A2268" t="n">
        <v>26677</v>
      </c>
      <c r="B2268" s="9" t="n">
        <v>5</v>
      </c>
      <c r="C2268" s="7" t="n">
        <v>30</v>
      </c>
      <c r="D2268" s="7" t="n">
        <v>9717</v>
      </c>
      <c r="E2268" s="7" t="n">
        <v>1</v>
      </c>
      <c r="F2268" s="11" t="n">
        <f t="normal" ca="1">A2286</f>
        <v>0</v>
      </c>
    </row>
    <row r="2269" spans="1:12">
      <c r="A2269" t="s">
        <v>4</v>
      </c>
      <c r="B2269" s="4" t="s">
        <v>5</v>
      </c>
      <c r="C2269" s="4" t="s">
        <v>11</v>
      </c>
      <c r="D2269" s="4" t="s">
        <v>7</v>
      </c>
      <c r="E2269" s="4" t="s">
        <v>7</v>
      </c>
      <c r="F2269" s="4" t="s">
        <v>8</v>
      </c>
    </row>
    <row r="2270" spans="1:12">
      <c r="A2270" t="n">
        <v>26686</v>
      </c>
      <c r="B2270" s="25" t="n">
        <v>20</v>
      </c>
      <c r="C2270" s="7" t="n">
        <v>65534</v>
      </c>
      <c r="D2270" s="7" t="n">
        <v>3</v>
      </c>
      <c r="E2270" s="7" t="n">
        <v>10</v>
      </c>
      <c r="F2270" s="7" t="s">
        <v>102</v>
      </c>
    </row>
    <row r="2271" spans="1:12">
      <c r="A2271" t="s">
        <v>4</v>
      </c>
      <c r="B2271" s="4" t="s">
        <v>5</v>
      </c>
      <c r="C2271" s="4" t="s">
        <v>11</v>
      </c>
    </row>
    <row r="2272" spans="1:12">
      <c r="A2272" t="n">
        <v>26707</v>
      </c>
      <c r="B2272" s="34" t="n">
        <v>16</v>
      </c>
      <c r="C2272" s="7" t="n">
        <v>0</v>
      </c>
    </row>
    <row r="2273" spans="1:9">
      <c r="A2273" t="s">
        <v>4</v>
      </c>
      <c r="B2273" s="4" t="s">
        <v>5</v>
      </c>
      <c r="C2273" s="4" t="s">
        <v>7</v>
      </c>
      <c r="D2273" s="4" t="s">
        <v>16</v>
      </c>
    </row>
    <row r="2274" spans="1:9">
      <c r="A2274" t="n">
        <v>26710</v>
      </c>
      <c r="B2274" s="52" t="n">
        <v>74</v>
      </c>
      <c r="C2274" s="7" t="n">
        <v>48</v>
      </c>
      <c r="D2274" s="7" t="n">
        <v>1088</v>
      </c>
    </row>
    <row r="2275" spans="1:9">
      <c r="A2275" t="s">
        <v>4</v>
      </c>
      <c r="B2275" s="4" t="s">
        <v>5</v>
      </c>
      <c r="C2275" s="4" t="s">
        <v>7</v>
      </c>
      <c r="D2275" s="4" t="s">
        <v>11</v>
      </c>
    </row>
    <row r="2276" spans="1:9">
      <c r="A2276" t="n">
        <v>26716</v>
      </c>
      <c r="B2276" s="26" t="n">
        <v>22</v>
      </c>
      <c r="C2276" s="7" t="n">
        <v>10</v>
      </c>
      <c r="D2276" s="7" t="n">
        <v>0</v>
      </c>
    </row>
    <row r="2277" spans="1:9">
      <c r="A2277" t="s">
        <v>4</v>
      </c>
      <c r="B2277" s="4" t="s">
        <v>5</v>
      </c>
      <c r="C2277" s="4" t="s">
        <v>7</v>
      </c>
      <c r="D2277" s="4" t="s">
        <v>11</v>
      </c>
      <c r="E2277" s="4" t="s">
        <v>8</v>
      </c>
    </row>
    <row r="2278" spans="1:9">
      <c r="A2278" t="n">
        <v>26720</v>
      </c>
      <c r="B2278" s="33" t="n">
        <v>51</v>
      </c>
      <c r="C2278" s="7" t="n">
        <v>4</v>
      </c>
      <c r="D2278" s="7" t="n">
        <v>65534</v>
      </c>
      <c r="E2278" s="7" t="s">
        <v>55</v>
      </c>
    </row>
    <row r="2279" spans="1:9">
      <c r="A2279" t="s">
        <v>4</v>
      </c>
      <c r="B2279" s="4" t="s">
        <v>5</v>
      </c>
      <c r="C2279" s="4" t="s">
        <v>11</v>
      </c>
    </row>
    <row r="2280" spans="1:9">
      <c r="A2280" t="n">
        <v>26733</v>
      </c>
      <c r="B2280" s="34" t="n">
        <v>16</v>
      </c>
      <c r="C2280" s="7" t="n">
        <v>0</v>
      </c>
    </row>
    <row r="2281" spans="1:9">
      <c r="A2281" t="s">
        <v>4</v>
      </c>
      <c r="B2281" s="4" t="s">
        <v>5</v>
      </c>
      <c r="C2281" s="4" t="s">
        <v>11</v>
      </c>
      <c r="D2281" s="4" t="s">
        <v>53</v>
      </c>
      <c r="E2281" s="4" t="s">
        <v>7</v>
      </c>
      <c r="F2281" s="4" t="s">
        <v>7</v>
      </c>
      <c r="G2281" s="4" t="s">
        <v>53</v>
      </c>
      <c r="H2281" s="4" t="s">
        <v>7</v>
      </c>
      <c r="I2281" s="4" t="s">
        <v>7</v>
      </c>
      <c r="J2281" s="4" t="s">
        <v>53</v>
      </c>
      <c r="K2281" s="4" t="s">
        <v>7</v>
      </c>
      <c r="L2281" s="4" t="s">
        <v>7</v>
      </c>
    </row>
    <row r="2282" spans="1:9">
      <c r="A2282" t="n">
        <v>26736</v>
      </c>
      <c r="B2282" s="35" t="n">
        <v>26</v>
      </c>
      <c r="C2282" s="7" t="n">
        <v>65534</v>
      </c>
      <c r="D2282" s="7" t="s">
        <v>274</v>
      </c>
      <c r="E2282" s="7" t="n">
        <v>2</v>
      </c>
      <c r="F2282" s="7" t="n">
        <v>3</v>
      </c>
      <c r="G2282" s="7" t="s">
        <v>275</v>
      </c>
      <c r="H2282" s="7" t="n">
        <v>2</v>
      </c>
      <c r="I2282" s="7" t="n">
        <v>3</v>
      </c>
      <c r="J2282" s="7" t="s">
        <v>276</v>
      </c>
      <c r="K2282" s="7" t="n">
        <v>2</v>
      </c>
      <c r="L2282" s="7" t="n">
        <v>0</v>
      </c>
    </row>
    <row r="2283" spans="1:9">
      <c r="A2283" t="s">
        <v>4</v>
      </c>
      <c r="B2283" s="4" t="s">
        <v>5</v>
      </c>
    </row>
    <row r="2284" spans="1:9">
      <c r="A2284" t="n">
        <v>26928</v>
      </c>
      <c r="B2284" s="29" t="n">
        <v>28</v>
      </c>
    </row>
    <row r="2285" spans="1:9">
      <c r="A2285" t="s">
        <v>4</v>
      </c>
      <c r="B2285" s="4" t="s">
        <v>5</v>
      </c>
      <c r="C2285" s="4" t="s">
        <v>7</v>
      </c>
    </row>
    <row r="2286" spans="1:9">
      <c r="A2286" t="n">
        <v>26929</v>
      </c>
      <c r="B2286" s="38" t="n">
        <v>23</v>
      </c>
      <c r="C2286" s="7" t="n">
        <v>10</v>
      </c>
    </row>
    <row r="2287" spans="1:9">
      <c r="A2287" t="s">
        <v>4</v>
      </c>
      <c r="B2287" s="4" t="s">
        <v>5</v>
      </c>
      <c r="C2287" s="4" t="s">
        <v>7</v>
      </c>
      <c r="D2287" s="4" t="s">
        <v>8</v>
      </c>
    </row>
    <row r="2288" spans="1:9">
      <c r="A2288" t="n">
        <v>26931</v>
      </c>
      <c r="B2288" s="6" t="n">
        <v>2</v>
      </c>
      <c r="C2288" s="7" t="n">
        <v>10</v>
      </c>
      <c r="D2288" s="7" t="s">
        <v>58</v>
      </c>
    </row>
    <row r="2289" spans="1:12">
      <c r="A2289" t="s">
        <v>4</v>
      </c>
      <c r="B2289" s="4" t="s">
        <v>5</v>
      </c>
      <c r="C2289" s="4" t="s">
        <v>7</v>
      </c>
    </row>
    <row r="2290" spans="1:12">
      <c r="A2290" t="n">
        <v>26954</v>
      </c>
      <c r="B2290" s="52" t="n">
        <v>74</v>
      </c>
      <c r="C2290" s="7" t="n">
        <v>46</v>
      </c>
    </row>
    <row r="2291" spans="1:12">
      <c r="A2291" t="s">
        <v>4</v>
      </c>
      <c r="B2291" s="4" t="s">
        <v>5</v>
      </c>
      <c r="C2291" s="4" t="s">
        <v>7</v>
      </c>
    </row>
    <row r="2292" spans="1:12">
      <c r="A2292" t="n">
        <v>26956</v>
      </c>
      <c r="B2292" s="52" t="n">
        <v>74</v>
      </c>
      <c r="C2292" s="7" t="n">
        <v>54</v>
      </c>
    </row>
    <row r="2293" spans="1:12">
      <c r="A2293" t="s">
        <v>4</v>
      </c>
      <c r="B2293" s="4" t="s">
        <v>5</v>
      </c>
    </row>
    <row r="2294" spans="1:12">
      <c r="A2294" t="n">
        <v>26958</v>
      </c>
      <c r="B2294" s="5" t="n">
        <v>1</v>
      </c>
    </row>
    <row r="2295" spans="1:12" s="3" customFormat="1" customHeight="0">
      <c r="A2295" s="3" t="s">
        <v>2</v>
      </c>
      <c r="B2295" s="3" t="s">
        <v>277</v>
      </c>
    </row>
    <row r="2296" spans="1:12">
      <c r="A2296" t="s">
        <v>4</v>
      </c>
      <c r="B2296" s="4" t="s">
        <v>5</v>
      </c>
      <c r="C2296" s="4" t="s">
        <v>7</v>
      </c>
      <c r="D2296" s="4" t="s">
        <v>11</v>
      </c>
      <c r="E2296" s="4" t="s">
        <v>7</v>
      </c>
      <c r="F2296" s="4" t="s">
        <v>7</v>
      </c>
      <c r="G2296" s="4" t="s">
        <v>7</v>
      </c>
      <c r="H2296" s="4" t="s">
        <v>11</v>
      </c>
      <c r="I2296" s="4" t="s">
        <v>13</v>
      </c>
      <c r="J2296" s="4" t="s">
        <v>11</v>
      </c>
      <c r="K2296" s="4" t="s">
        <v>13</v>
      </c>
      <c r="L2296" s="4" t="s">
        <v>11</v>
      </c>
      <c r="M2296" s="4" t="s">
        <v>13</v>
      </c>
      <c r="N2296" s="4" t="s">
        <v>11</v>
      </c>
      <c r="O2296" s="4" t="s">
        <v>13</v>
      </c>
      <c r="P2296" s="4" t="s">
        <v>13</v>
      </c>
    </row>
    <row r="2297" spans="1:12">
      <c r="A2297" t="n">
        <v>26960</v>
      </c>
      <c r="B2297" s="44" t="n">
        <v>6</v>
      </c>
      <c r="C2297" s="7" t="n">
        <v>33</v>
      </c>
      <c r="D2297" s="7" t="n">
        <v>65534</v>
      </c>
      <c r="E2297" s="7" t="n">
        <v>9</v>
      </c>
      <c r="F2297" s="7" t="n">
        <v>1</v>
      </c>
      <c r="G2297" s="7" t="n">
        <v>4</v>
      </c>
      <c r="H2297" s="7" t="n">
        <v>3</v>
      </c>
      <c r="I2297" s="11" t="n">
        <f t="normal" ca="1">A2299</f>
        <v>0</v>
      </c>
      <c r="J2297" s="7" t="n">
        <v>5</v>
      </c>
      <c r="K2297" s="11" t="n">
        <f t="normal" ca="1">A2299</f>
        <v>0</v>
      </c>
      <c r="L2297" s="7" t="n">
        <v>6</v>
      </c>
      <c r="M2297" s="11" t="n">
        <f t="normal" ca="1">A2299</f>
        <v>0</v>
      </c>
      <c r="N2297" s="7" t="n">
        <v>100</v>
      </c>
      <c r="O2297" s="11" t="n">
        <f t="normal" ca="1">A2309</f>
        <v>0</v>
      </c>
      <c r="P2297" s="11" t="n">
        <f t="normal" ca="1">A2313</f>
        <v>0</v>
      </c>
    </row>
    <row r="2298" spans="1:12">
      <c r="A2298" t="s">
        <v>4</v>
      </c>
      <c r="B2298" s="4" t="s">
        <v>5</v>
      </c>
      <c r="C2298" s="4" t="s">
        <v>11</v>
      </c>
      <c r="D2298" s="4" t="s">
        <v>15</v>
      </c>
      <c r="E2298" s="4" t="s">
        <v>15</v>
      </c>
      <c r="F2298" s="4" t="s">
        <v>15</v>
      </c>
      <c r="G2298" s="4" t="s">
        <v>15</v>
      </c>
    </row>
    <row r="2299" spans="1:12">
      <c r="A2299" t="n">
        <v>26995</v>
      </c>
      <c r="B2299" s="45" t="n">
        <v>46</v>
      </c>
      <c r="C2299" s="7" t="n">
        <v>65534</v>
      </c>
      <c r="D2299" s="7" t="n">
        <v>13.1499996185303</v>
      </c>
      <c r="E2299" s="7" t="n">
        <v>0</v>
      </c>
      <c r="F2299" s="7" t="n">
        <v>13.0200004577637</v>
      </c>
      <c r="G2299" s="7" t="n">
        <v>270</v>
      </c>
    </row>
    <row r="2300" spans="1:12">
      <c r="A2300" t="s">
        <v>4</v>
      </c>
      <c r="B2300" s="4" t="s">
        <v>5</v>
      </c>
      <c r="C2300" s="4" t="s">
        <v>7</v>
      </c>
      <c r="D2300" s="4" t="s">
        <v>11</v>
      </c>
      <c r="E2300" s="4" t="s">
        <v>7</v>
      </c>
      <c r="F2300" s="4" t="s">
        <v>8</v>
      </c>
      <c r="G2300" s="4" t="s">
        <v>8</v>
      </c>
      <c r="H2300" s="4" t="s">
        <v>8</v>
      </c>
      <c r="I2300" s="4" t="s">
        <v>8</v>
      </c>
      <c r="J2300" s="4" t="s">
        <v>8</v>
      </c>
      <c r="K2300" s="4" t="s">
        <v>8</v>
      </c>
      <c r="L2300" s="4" t="s">
        <v>8</v>
      </c>
      <c r="M2300" s="4" t="s">
        <v>8</v>
      </c>
      <c r="N2300" s="4" t="s">
        <v>8</v>
      </c>
      <c r="O2300" s="4" t="s">
        <v>8</v>
      </c>
      <c r="P2300" s="4" t="s">
        <v>8</v>
      </c>
      <c r="Q2300" s="4" t="s">
        <v>8</v>
      </c>
      <c r="R2300" s="4" t="s">
        <v>8</v>
      </c>
      <c r="S2300" s="4" t="s">
        <v>8</v>
      </c>
      <c r="T2300" s="4" t="s">
        <v>8</v>
      </c>
      <c r="U2300" s="4" t="s">
        <v>8</v>
      </c>
    </row>
    <row r="2301" spans="1:12">
      <c r="A2301" t="n">
        <v>27014</v>
      </c>
      <c r="B2301" s="46" t="n">
        <v>36</v>
      </c>
      <c r="C2301" s="7" t="n">
        <v>8</v>
      </c>
      <c r="D2301" s="7" t="n">
        <v>65534</v>
      </c>
      <c r="E2301" s="7" t="n">
        <v>0</v>
      </c>
      <c r="F2301" s="7" t="s">
        <v>86</v>
      </c>
      <c r="G2301" s="7" t="s">
        <v>25</v>
      </c>
      <c r="H2301" s="7" t="s">
        <v>25</v>
      </c>
      <c r="I2301" s="7" t="s">
        <v>25</v>
      </c>
      <c r="J2301" s="7" t="s">
        <v>25</v>
      </c>
      <c r="K2301" s="7" t="s">
        <v>25</v>
      </c>
      <c r="L2301" s="7" t="s">
        <v>25</v>
      </c>
      <c r="M2301" s="7" t="s">
        <v>25</v>
      </c>
      <c r="N2301" s="7" t="s">
        <v>25</v>
      </c>
      <c r="O2301" s="7" t="s">
        <v>25</v>
      </c>
      <c r="P2301" s="7" t="s">
        <v>25</v>
      </c>
      <c r="Q2301" s="7" t="s">
        <v>25</v>
      </c>
      <c r="R2301" s="7" t="s">
        <v>25</v>
      </c>
      <c r="S2301" s="7" t="s">
        <v>25</v>
      </c>
      <c r="T2301" s="7" t="s">
        <v>25</v>
      </c>
      <c r="U2301" s="7" t="s">
        <v>25</v>
      </c>
    </row>
    <row r="2302" spans="1:12">
      <c r="A2302" t="s">
        <v>4</v>
      </c>
      <c r="B2302" s="4" t="s">
        <v>5</v>
      </c>
      <c r="C2302" s="4" t="s">
        <v>11</v>
      </c>
      <c r="D2302" s="4" t="s">
        <v>7</v>
      </c>
      <c r="E2302" s="4" t="s">
        <v>8</v>
      </c>
      <c r="F2302" s="4" t="s">
        <v>15</v>
      </c>
      <c r="G2302" s="4" t="s">
        <v>15</v>
      </c>
      <c r="H2302" s="4" t="s">
        <v>15</v>
      </c>
    </row>
    <row r="2303" spans="1:12">
      <c r="A2303" t="n">
        <v>27045</v>
      </c>
      <c r="B2303" s="47" t="n">
        <v>48</v>
      </c>
      <c r="C2303" s="7" t="n">
        <v>65534</v>
      </c>
      <c r="D2303" s="7" t="n">
        <v>0</v>
      </c>
      <c r="E2303" s="7" t="s">
        <v>86</v>
      </c>
      <c r="F2303" s="7" t="n">
        <v>0</v>
      </c>
      <c r="G2303" s="7" t="n">
        <v>1</v>
      </c>
      <c r="H2303" s="7" t="n">
        <v>0</v>
      </c>
    </row>
    <row r="2304" spans="1:12">
      <c r="A2304" t="s">
        <v>4</v>
      </c>
      <c r="B2304" s="4" t="s">
        <v>5</v>
      </c>
      <c r="C2304" s="4" t="s">
        <v>11</v>
      </c>
      <c r="D2304" s="4" t="s">
        <v>16</v>
      </c>
    </row>
    <row r="2305" spans="1:21">
      <c r="A2305" t="n">
        <v>27072</v>
      </c>
      <c r="B2305" s="48" t="n">
        <v>43</v>
      </c>
      <c r="C2305" s="7" t="n">
        <v>65534</v>
      </c>
      <c r="D2305" s="7" t="n">
        <v>64</v>
      </c>
    </row>
    <row r="2306" spans="1:21">
      <c r="A2306" t="s">
        <v>4</v>
      </c>
      <c r="B2306" s="4" t="s">
        <v>5</v>
      </c>
      <c r="C2306" s="4" t="s">
        <v>13</v>
      </c>
    </row>
    <row r="2307" spans="1:21">
      <c r="A2307" t="n">
        <v>27079</v>
      </c>
      <c r="B2307" s="17" t="n">
        <v>3</v>
      </c>
      <c r="C2307" s="11" t="n">
        <f t="normal" ca="1">A2313</f>
        <v>0</v>
      </c>
    </row>
    <row r="2308" spans="1:21">
      <c r="A2308" t="s">
        <v>4</v>
      </c>
      <c r="B2308" s="4" t="s">
        <v>5</v>
      </c>
      <c r="C2308" s="4" t="s">
        <v>11</v>
      </c>
      <c r="D2308" s="4" t="s">
        <v>15</v>
      </c>
      <c r="E2308" s="4" t="s">
        <v>15</v>
      </c>
      <c r="F2308" s="4" t="s">
        <v>15</v>
      </c>
      <c r="G2308" s="4" t="s">
        <v>15</v>
      </c>
    </row>
    <row r="2309" spans="1:21">
      <c r="A2309" t="n">
        <v>27084</v>
      </c>
      <c r="B2309" s="45" t="n">
        <v>46</v>
      </c>
      <c r="C2309" s="7" t="n">
        <v>65534</v>
      </c>
      <c r="D2309" s="7" t="n">
        <v>-5.67000007629395</v>
      </c>
      <c r="E2309" s="7" t="n">
        <v>0</v>
      </c>
      <c r="F2309" s="7" t="n">
        <v>7.6100001335144</v>
      </c>
      <c r="G2309" s="7" t="n">
        <v>179.300003051758</v>
      </c>
    </row>
    <row r="2310" spans="1:21">
      <c r="A2310" t="s">
        <v>4</v>
      </c>
      <c r="B2310" s="4" t="s">
        <v>5</v>
      </c>
      <c r="C2310" s="4" t="s">
        <v>13</v>
      </c>
    </row>
    <row r="2311" spans="1:21">
      <c r="A2311" t="n">
        <v>27103</v>
      </c>
      <c r="B2311" s="17" t="n">
        <v>3</v>
      </c>
      <c r="C2311" s="11" t="n">
        <f t="normal" ca="1">A2313</f>
        <v>0</v>
      </c>
    </row>
    <row r="2312" spans="1:21">
      <c r="A2312" t="s">
        <v>4</v>
      </c>
      <c r="B2312" s="4" t="s">
        <v>5</v>
      </c>
    </row>
    <row r="2313" spans="1:21">
      <c r="A2313" t="n">
        <v>27108</v>
      </c>
      <c r="B2313" s="5" t="n">
        <v>1</v>
      </c>
    </row>
    <row r="2314" spans="1:21" s="3" customFormat="1" customHeight="0">
      <c r="A2314" s="3" t="s">
        <v>2</v>
      </c>
      <c r="B2314" s="3" t="s">
        <v>278</v>
      </c>
    </row>
    <row r="2315" spans="1:21">
      <c r="A2315" t="s">
        <v>4</v>
      </c>
      <c r="B2315" s="4" t="s">
        <v>5</v>
      </c>
      <c r="C2315" s="4" t="s">
        <v>7</v>
      </c>
      <c r="D2315" s="4" t="s">
        <v>11</v>
      </c>
      <c r="E2315" s="4" t="s">
        <v>7</v>
      </c>
      <c r="F2315" s="4" t="s">
        <v>13</v>
      </c>
    </row>
    <row r="2316" spans="1:21">
      <c r="A2316" t="n">
        <v>27112</v>
      </c>
      <c r="B2316" s="9" t="n">
        <v>5</v>
      </c>
      <c r="C2316" s="7" t="n">
        <v>30</v>
      </c>
      <c r="D2316" s="7" t="n">
        <v>10225</v>
      </c>
      <c r="E2316" s="7" t="n">
        <v>1</v>
      </c>
      <c r="F2316" s="11" t="n">
        <f t="normal" ca="1">A2348</f>
        <v>0</v>
      </c>
    </row>
    <row r="2317" spans="1:21">
      <c r="A2317" t="s">
        <v>4</v>
      </c>
      <c r="B2317" s="4" t="s">
        <v>5</v>
      </c>
      <c r="C2317" s="4" t="s">
        <v>11</v>
      </c>
      <c r="D2317" s="4" t="s">
        <v>7</v>
      </c>
      <c r="E2317" s="4" t="s">
        <v>7</v>
      </c>
      <c r="F2317" s="4" t="s">
        <v>8</v>
      </c>
    </row>
    <row r="2318" spans="1:21">
      <c r="A2318" t="n">
        <v>27121</v>
      </c>
      <c r="B2318" s="25" t="n">
        <v>20</v>
      </c>
      <c r="C2318" s="7" t="n">
        <v>65534</v>
      </c>
      <c r="D2318" s="7" t="n">
        <v>3</v>
      </c>
      <c r="E2318" s="7" t="n">
        <v>10</v>
      </c>
      <c r="F2318" s="7" t="s">
        <v>102</v>
      </c>
    </row>
    <row r="2319" spans="1:21">
      <c r="A2319" t="s">
        <v>4</v>
      </c>
      <c r="B2319" s="4" t="s">
        <v>5</v>
      </c>
      <c r="C2319" s="4" t="s">
        <v>11</v>
      </c>
    </row>
    <row r="2320" spans="1:21">
      <c r="A2320" t="n">
        <v>27142</v>
      </c>
      <c r="B2320" s="34" t="n">
        <v>16</v>
      </c>
      <c r="C2320" s="7" t="n">
        <v>0</v>
      </c>
    </row>
    <row r="2321" spans="1:7">
      <c r="A2321" t="s">
        <v>4</v>
      </c>
      <c r="B2321" s="4" t="s">
        <v>5</v>
      </c>
      <c r="C2321" s="4" t="s">
        <v>7</v>
      </c>
      <c r="D2321" s="4" t="s">
        <v>11</v>
      </c>
    </row>
    <row r="2322" spans="1:7">
      <c r="A2322" t="n">
        <v>27145</v>
      </c>
      <c r="B2322" s="26" t="n">
        <v>22</v>
      </c>
      <c r="C2322" s="7" t="n">
        <v>10</v>
      </c>
      <c r="D2322" s="7" t="n">
        <v>0</v>
      </c>
    </row>
    <row r="2323" spans="1:7">
      <c r="A2323" t="s">
        <v>4</v>
      </c>
      <c r="B2323" s="4" t="s">
        <v>5</v>
      </c>
      <c r="C2323" s="4" t="s">
        <v>7</v>
      </c>
      <c r="D2323" s="4" t="s">
        <v>11</v>
      </c>
      <c r="E2323" s="4" t="s">
        <v>7</v>
      </c>
      <c r="F2323" s="4" t="s">
        <v>7</v>
      </c>
      <c r="G2323" s="4" t="s">
        <v>13</v>
      </c>
    </row>
    <row r="2324" spans="1:7">
      <c r="A2324" t="n">
        <v>27149</v>
      </c>
      <c r="B2324" s="9" t="n">
        <v>5</v>
      </c>
      <c r="C2324" s="7" t="n">
        <v>30</v>
      </c>
      <c r="D2324" s="7" t="n">
        <v>9</v>
      </c>
      <c r="E2324" s="7" t="n">
        <v>8</v>
      </c>
      <c r="F2324" s="7" t="n">
        <v>1</v>
      </c>
      <c r="G2324" s="11" t="n">
        <f t="normal" ca="1">A2338</f>
        <v>0</v>
      </c>
    </row>
    <row r="2325" spans="1:7">
      <c r="A2325" t="s">
        <v>4</v>
      </c>
      <c r="B2325" s="4" t="s">
        <v>5</v>
      </c>
      <c r="C2325" s="4" t="s">
        <v>7</v>
      </c>
      <c r="D2325" s="4" t="s">
        <v>11</v>
      </c>
      <c r="E2325" s="4" t="s">
        <v>8</v>
      </c>
    </row>
    <row r="2326" spans="1:7">
      <c r="A2326" t="n">
        <v>27159</v>
      </c>
      <c r="B2326" s="33" t="n">
        <v>51</v>
      </c>
      <c r="C2326" s="7" t="n">
        <v>4</v>
      </c>
      <c r="D2326" s="7" t="n">
        <v>65534</v>
      </c>
      <c r="E2326" s="7" t="s">
        <v>55</v>
      </c>
    </row>
    <row r="2327" spans="1:7">
      <c r="A2327" t="s">
        <v>4</v>
      </c>
      <c r="B2327" s="4" t="s">
        <v>5</v>
      </c>
      <c r="C2327" s="4" t="s">
        <v>11</v>
      </c>
    </row>
    <row r="2328" spans="1:7">
      <c r="A2328" t="n">
        <v>27172</v>
      </c>
      <c r="B2328" s="34" t="n">
        <v>16</v>
      </c>
      <c r="C2328" s="7" t="n">
        <v>0</v>
      </c>
    </row>
    <row r="2329" spans="1:7">
      <c r="A2329" t="s">
        <v>4</v>
      </c>
      <c r="B2329" s="4" t="s">
        <v>5</v>
      </c>
      <c r="C2329" s="4" t="s">
        <v>11</v>
      </c>
      <c r="D2329" s="4" t="s">
        <v>53</v>
      </c>
      <c r="E2329" s="4" t="s">
        <v>7</v>
      </c>
      <c r="F2329" s="4" t="s">
        <v>7</v>
      </c>
      <c r="G2329" s="4" t="s">
        <v>53</v>
      </c>
      <c r="H2329" s="4" t="s">
        <v>7</v>
      </c>
      <c r="I2329" s="4" t="s">
        <v>7</v>
      </c>
      <c r="J2329" s="4" t="s">
        <v>53</v>
      </c>
      <c r="K2329" s="4" t="s">
        <v>7</v>
      </c>
      <c r="L2329" s="4" t="s">
        <v>7</v>
      </c>
      <c r="M2329" s="4" t="s">
        <v>53</v>
      </c>
      <c r="N2329" s="4" t="s">
        <v>7</v>
      </c>
      <c r="O2329" s="4" t="s">
        <v>7</v>
      </c>
    </row>
    <row r="2330" spans="1:7">
      <c r="A2330" t="n">
        <v>27175</v>
      </c>
      <c r="B2330" s="35" t="n">
        <v>26</v>
      </c>
      <c r="C2330" s="7" t="n">
        <v>65534</v>
      </c>
      <c r="D2330" s="7" t="s">
        <v>279</v>
      </c>
      <c r="E2330" s="7" t="n">
        <v>2</v>
      </c>
      <c r="F2330" s="7" t="n">
        <v>3</v>
      </c>
      <c r="G2330" s="7" t="s">
        <v>280</v>
      </c>
      <c r="H2330" s="7" t="n">
        <v>2</v>
      </c>
      <c r="I2330" s="7" t="n">
        <v>3</v>
      </c>
      <c r="J2330" s="7" t="s">
        <v>281</v>
      </c>
      <c r="K2330" s="7" t="n">
        <v>2</v>
      </c>
      <c r="L2330" s="7" t="n">
        <v>3</v>
      </c>
      <c r="M2330" s="7" t="s">
        <v>282</v>
      </c>
      <c r="N2330" s="7" t="n">
        <v>2</v>
      </c>
      <c r="O2330" s="7" t="n">
        <v>0</v>
      </c>
    </row>
    <row r="2331" spans="1:7">
      <c r="A2331" t="s">
        <v>4</v>
      </c>
      <c r="B2331" s="4" t="s">
        <v>5</v>
      </c>
    </row>
    <row r="2332" spans="1:7">
      <c r="A2332" t="n">
        <v>27520</v>
      </c>
      <c r="B2332" s="29" t="n">
        <v>28</v>
      </c>
    </row>
    <row r="2333" spans="1:7">
      <c r="A2333" t="s">
        <v>4</v>
      </c>
      <c r="B2333" s="4" t="s">
        <v>5</v>
      </c>
      <c r="C2333" s="4" t="s">
        <v>11</v>
      </c>
    </row>
    <row r="2334" spans="1:7">
      <c r="A2334" t="n">
        <v>27521</v>
      </c>
      <c r="B2334" s="13" t="n">
        <v>12</v>
      </c>
      <c r="C2334" s="7" t="n">
        <v>9</v>
      </c>
    </row>
    <row r="2335" spans="1:7">
      <c r="A2335" t="s">
        <v>4</v>
      </c>
      <c r="B2335" s="4" t="s">
        <v>5</v>
      </c>
      <c r="C2335" s="4" t="s">
        <v>13</v>
      </c>
    </row>
    <row r="2336" spans="1:7">
      <c r="A2336" t="n">
        <v>27524</v>
      </c>
      <c r="B2336" s="17" t="n">
        <v>3</v>
      </c>
      <c r="C2336" s="11" t="n">
        <f t="normal" ca="1">A2346</f>
        <v>0</v>
      </c>
    </row>
    <row r="2337" spans="1:15">
      <c r="A2337" t="s">
        <v>4</v>
      </c>
      <c r="B2337" s="4" t="s">
        <v>5</v>
      </c>
      <c r="C2337" s="4" t="s">
        <v>7</v>
      </c>
      <c r="D2337" s="4" t="s">
        <v>11</v>
      </c>
      <c r="E2337" s="4" t="s">
        <v>8</v>
      </c>
    </row>
    <row r="2338" spans="1:15">
      <c r="A2338" t="n">
        <v>27529</v>
      </c>
      <c r="B2338" s="33" t="n">
        <v>51</v>
      </c>
      <c r="C2338" s="7" t="n">
        <v>4</v>
      </c>
      <c r="D2338" s="7" t="n">
        <v>65534</v>
      </c>
      <c r="E2338" s="7" t="s">
        <v>55</v>
      </c>
    </row>
    <row r="2339" spans="1:15">
      <c r="A2339" t="s">
        <v>4</v>
      </c>
      <c r="B2339" s="4" t="s">
        <v>5</v>
      </c>
      <c r="C2339" s="4" t="s">
        <v>11</v>
      </c>
    </row>
    <row r="2340" spans="1:15">
      <c r="A2340" t="n">
        <v>27542</v>
      </c>
      <c r="B2340" s="34" t="n">
        <v>16</v>
      </c>
      <c r="C2340" s="7" t="n">
        <v>0</v>
      </c>
    </row>
    <row r="2341" spans="1:15">
      <c r="A2341" t="s">
        <v>4</v>
      </c>
      <c r="B2341" s="4" t="s">
        <v>5</v>
      </c>
      <c r="C2341" s="4" t="s">
        <v>11</v>
      </c>
      <c r="D2341" s="4" t="s">
        <v>53</v>
      </c>
      <c r="E2341" s="4" t="s">
        <v>7</v>
      </c>
      <c r="F2341" s="4" t="s">
        <v>7</v>
      </c>
      <c r="G2341" s="4" t="s">
        <v>53</v>
      </c>
      <c r="H2341" s="4" t="s">
        <v>7</v>
      </c>
      <c r="I2341" s="4" t="s">
        <v>7</v>
      </c>
    </row>
    <row r="2342" spans="1:15">
      <c r="A2342" t="n">
        <v>27545</v>
      </c>
      <c r="B2342" s="35" t="n">
        <v>26</v>
      </c>
      <c r="C2342" s="7" t="n">
        <v>65534</v>
      </c>
      <c r="D2342" s="7" t="s">
        <v>283</v>
      </c>
      <c r="E2342" s="7" t="n">
        <v>2</v>
      </c>
      <c r="F2342" s="7" t="n">
        <v>3</v>
      </c>
      <c r="G2342" s="7" t="s">
        <v>284</v>
      </c>
      <c r="H2342" s="7" t="n">
        <v>2</v>
      </c>
      <c r="I2342" s="7" t="n">
        <v>0</v>
      </c>
    </row>
    <row r="2343" spans="1:15">
      <c r="A2343" t="s">
        <v>4</v>
      </c>
      <c r="B2343" s="4" t="s">
        <v>5</v>
      </c>
    </row>
    <row r="2344" spans="1:15">
      <c r="A2344" t="n">
        <v>27702</v>
      </c>
      <c r="B2344" s="29" t="n">
        <v>28</v>
      </c>
    </row>
    <row r="2345" spans="1:15">
      <c r="A2345" t="s">
        <v>4</v>
      </c>
      <c r="B2345" s="4" t="s">
        <v>5</v>
      </c>
      <c r="C2345" s="4" t="s">
        <v>13</v>
      </c>
    </row>
    <row r="2346" spans="1:15">
      <c r="A2346" t="n">
        <v>27703</v>
      </c>
      <c r="B2346" s="17" t="n">
        <v>3</v>
      </c>
      <c r="C2346" s="11" t="n">
        <f t="normal" ca="1">A2484</f>
        <v>0</v>
      </c>
    </row>
    <row r="2347" spans="1:15">
      <c r="A2347" t="s">
        <v>4</v>
      </c>
      <c r="B2347" s="4" t="s">
        <v>5</v>
      </c>
      <c r="C2347" s="4" t="s">
        <v>7</v>
      </c>
      <c r="D2347" s="4" t="s">
        <v>11</v>
      </c>
      <c r="E2347" s="4" t="s">
        <v>7</v>
      </c>
      <c r="F2347" s="4" t="s">
        <v>13</v>
      </c>
    </row>
    <row r="2348" spans="1:15">
      <c r="A2348" t="n">
        <v>27708</v>
      </c>
      <c r="B2348" s="9" t="n">
        <v>5</v>
      </c>
      <c r="C2348" s="7" t="n">
        <v>30</v>
      </c>
      <c r="D2348" s="7" t="n">
        <v>9724</v>
      </c>
      <c r="E2348" s="7" t="n">
        <v>1</v>
      </c>
      <c r="F2348" s="11" t="n">
        <f t="normal" ca="1">A2380</f>
        <v>0</v>
      </c>
    </row>
    <row r="2349" spans="1:15">
      <c r="A2349" t="s">
        <v>4</v>
      </c>
      <c r="B2349" s="4" t="s">
        <v>5</v>
      </c>
      <c r="C2349" s="4" t="s">
        <v>11</v>
      </c>
      <c r="D2349" s="4" t="s">
        <v>7</v>
      </c>
      <c r="E2349" s="4" t="s">
        <v>7</v>
      </c>
      <c r="F2349" s="4" t="s">
        <v>8</v>
      </c>
    </row>
    <row r="2350" spans="1:15">
      <c r="A2350" t="n">
        <v>27717</v>
      </c>
      <c r="B2350" s="25" t="n">
        <v>20</v>
      </c>
      <c r="C2350" s="7" t="n">
        <v>65534</v>
      </c>
      <c r="D2350" s="7" t="n">
        <v>3</v>
      </c>
      <c r="E2350" s="7" t="n">
        <v>10</v>
      </c>
      <c r="F2350" s="7" t="s">
        <v>102</v>
      </c>
    </row>
    <row r="2351" spans="1:15">
      <c r="A2351" t="s">
        <v>4</v>
      </c>
      <c r="B2351" s="4" t="s">
        <v>5</v>
      </c>
      <c r="C2351" s="4" t="s">
        <v>11</v>
      </c>
    </row>
    <row r="2352" spans="1:15">
      <c r="A2352" t="n">
        <v>27738</v>
      </c>
      <c r="B2352" s="34" t="n">
        <v>16</v>
      </c>
      <c r="C2352" s="7" t="n">
        <v>0</v>
      </c>
    </row>
    <row r="2353" spans="1:9">
      <c r="A2353" t="s">
        <v>4</v>
      </c>
      <c r="B2353" s="4" t="s">
        <v>5</v>
      </c>
      <c r="C2353" s="4" t="s">
        <v>7</v>
      </c>
      <c r="D2353" s="4" t="s">
        <v>11</v>
      </c>
    </row>
    <row r="2354" spans="1:9">
      <c r="A2354" t="n">
        <v>27741</v>
      </c>
      <c r="B2354" s="26" t="n">
        <v>22</v>
      </c>
      <c r="C2354" s="7" t="n">
        <v>10</v>
      </c>
      <c r="D2354" s="7" t="n">
        <v>0</v>
      </c>
    </row>
    <row r="2355" spans="1:9">
      <c r="A2355" t="s">
        <v>4</v>
      </c>
      <c r="B2355" s="4" t="s">
        <v>5</v>
      </c>
      <c r="C2355" s="4" t="s">
        <v>7</v>
      </c>
      <c r="D2355" s="4" t="s">
        <v>11</v>
      </c>
      <c r="E2355" s="4" t="s">
        <v>7</v>
      </c>
      <c r="F2355" s="4" t="s">
        <v>7</v>
      </c>
      <c r="G2355" s="4" t="s">
        <v>13</v>
      </c>
    </row>
    <row r="2356" spans="1:9">
      <c r="A2356" t="n">
        <v>27745</v>
      </c>
      <c r="B2356" s="9" t="n">
        <v>5</v>
      </c>
      <c r="C2356" s="7" t="n">
        <v>30</v>
      </c>
      <c r="D2356" s="7" t="n">
        <v>9</v>
      </c>
      <c r="E2356" s="7" t="n">
        <v>8</v>
      </c>
      <c r="F2356" s="7" t="n">
        <v>1</v>
      </c>
      <c r="G2356" s="11" t="n">
        <f t="normal" ca="1">A2370</f>
        <v>0</v>
      </c>
    </row>
    <row r="2357" spans="1:9">
      <c r="A2357" t="s">
        <v>4</v>
      </c>
      <c r="B2357" s="4" t="s">
        <v>5</v>
      </c>
      <c r="C2357" s="4" t="s">
        <v>7</v>
      </c>
      <c r="D2357" s="4" t="s">
        <v>11</v>
      </c>
      <c r="E2357" s="4" t="s">
        <v>8</v>
      </c>
    </row>
    <row r="2358" spans="1:9">
      <c r="A2358" t="n">
        <v>27755</v>
      </c>
      <c r="B2358" s="33" t="n">
        <v>51</v>
      </c>
      <c r="C2358" s="7" t="n">
        <v>4</v>
      </c>
      <c r="D2358" s="7" t="n">
        <v>65534</v>
      </c>
      <c r="E2358" s="7" t="s">
        <v>55</v>
      </c>
    </row>
    <row r="2359" spans="1:9">
      <c r="A2359" t="s">
        <v>4</v>
      </c>
      <c r="B2359" s="4" t="s">
        <v>5</v>
      </c>
      <c r="C2359" s="4" t="s">
        <v>11</v>
      </c>
    </row>
    <row r="2360" spans="1:9">
      <c r="A2360" t="n">
        <v>27768</v>
      </c>
      <c r="B2360" s="34" t="n">
        <v>16</v>
      </c>
      <c r="C2360" s="7" t="n">
        <v>0</v>
      </c>
    </row>
    <row r="2361" spans="1:9">
      <c r="A2361" t="s">
        <v>4</v>
      </c>
      <c r="B2361" s="4" t="s">
        <v>5</v>
      </c>
      <c r="C2361" s="4" t="s">
        <v>11</v>
      </c>
      <c r="D2361" s="4" t="s">
        <v>53</v>
      </c>
      <c r="E2361" s="4" t="s">
        <v>7</v>
      </c>
      <c r="F2361" s="4" t="s">
        <v>7</v>
      </c>
      <c r="G2361" s="4" t="s">
        <v>53</v>
      </c>
      <c r="H2361" s="4" t="s">
        <v>7</v>
      </c>
      <c r="I2361" s="4" t="s">
        <v>7</v>
      </c>
      <c r="J2361" s="4" t="s">
        <v>53</v>
      </c>
      <c r="K2361" s="4" t="s">
        <v>7</v>
      </c>
      <c r="L2361" s="4" t="s">
        <v>7</v>
      </c>
    </row>
    <row r="2362" spans="1:9">
      <c r="A2362" t="n">
        <v>27771</v>
      </c>
      <c r="B2362" s="35" t="n">
        <v>26</v>
      </c>
      <c r="C2362" s="7" t="n">
        <v>65534</v>
      </c>
      <c r="D2362" s="7" t="s">
        <v>285</v>
      </c>
      <c r="E2362" s="7" t="n">
        <v>2</v>
      </c>
      <c r="F2362" s="7" t="n">
        <v>3</v>
      </c>
      <c r="G2362" s="7" t="s">
        <v>286</v>
      </c>
      <c r="H2362" s="7" t="n">
        <v>2</v>
      </c>
      <c r="I2362" s="7" t="n">
        <v>3</v>
      </c>
      <c r="J2362" s="7" t="s">
        <v>287</v>
      </c>
      <c r="K2362" s="7" t="n">
        <v>2</v>
      </c>
      <c r="L2362" s="7" t="n">
        <v>0</v>
      </c>
    </row>
    <row r="2363" spans="1:9">
      <c r="A2363" t="s">
        <v>4</v>
      </c>
      <c r="B2363" s="4" t="s">
        <v>5</v>
      </c>
    </row>
    <row r="2364" spans="1:9">
      <c r="A2364" t="n">
        <v>27979</v>
      </c>
      <c r="B2364" s="29" t="n">
        <v>28</v>
      </c>
    </row>
    <row r="2365" spans="1:9">
      <c r="A2365" t="s">
        <v>4</v>
      </c>
      <c r="B2365" s="4" t="s">
        <v>5</v>
      </c>
      <c r="C2365" s="4" t="s">
        <v>11</v>
      </c>
    </row>
    <row r="2366" spans="1:9">
      <c r="A2366" t="n">
        <v>27980</v>
      </c>
      <c r="B2366" s="13" t="n">
        <v>12</v>
      </c>
      <c r="C2366" s="7" t="n">
        <v>9</v>
      </c>
    </row>
    <row r="2367" spans="1:9">
      <c r="A2367" t="s">
        <v>4</v>
      </c>
      <c r="B2367" s="4" t="s">
        <v>5</v>
      </c>
      <c r="C2367" s="4" t="s">
        <v>13</v>
      </c>
    </row>
    <row r="2368" spans="1:9">
      <c r="A2368" t="n">
        <v>27983</v>
      </c>
      <c r="B2368" s="17" t="n">
        <v>3</v>
      </c>
      <c r="C2368" s="11" t="n">
        <f t="normal" ca="1">A2378</f>
        <v>0</v>
      </c>
    </row>
    <row r="2369" spans="1:12">
      <c r="A2369" t="s">
        <v>4</v>
      </c>
      <c r="B2369" s="4" t="s">
        <v>5</v>
      </c>
      <c r="C2369" s="4" t="s">
        <v>7</v>
      </c>
      <c r="D2369" s="4" t="s">
        <v>11</v>
      </c>
      <c r="E2369" s="4" t="s">
        <v>8</v>
      </c>
    </row>
    <row r="2370" spans="1:12">
      <c r="A2370" t="n">
        <v>27988</v>
      </c>
      <c r="B2370" s="33" t="n">
        <v>51</v>
      </c>
      <c r="C2370" s="7" t="n">
        <v>4</v>
      </c>
      <c r="D2370" s="7" t="n">
        <v>65534</v>
      </c>
      <c r="E2370" s="7" t="s">
        <v>55</v>
      </c>
    </row>
    <row r="2371" spans="1:12">
      <c r="A2371" t="s">
        <v>4</v>
      </c>
      <c r="B2371" s="4" t="s">
        <v>5</v>
      </c>
      <c r="C2371" s="4" t="s">
        <v>11</v>
      </c>
    </row>
    <row r="2372" spans="1:12">
      <c r="A2372" t="n">
        <v>28001</v>
      </c>
      <c r="B2372" s="34" t="n">
        <v>16</v>
      </c>
      <c r="C2372" s="7" t="n">
        <v>0</v>
      </c>
    </row>
    <row r="2373" spans="1:12">
      <c r="A2373" t="s">
        <v>4</v>
      </c>
      <c r="B2373" s="4" t="s">
        <v>5</v>
      </c>
      <c r="C2373" s="4" t="s">
        <v>11</v>
      </c>
      <c r="D2373" s="4" t="s">
        <v>53</v>
      </c>
      <c r="E2373" s="4" t="s">
        <v>7</v>
      </c>
      <c r="F2373" s="4" t="s">
        <v>7</v>
      </c>
      <c r="G2373" s="4" t="s">
        <v>53</v>
      </c>
      <c r="H2373" s="4" t="s">
        <v>7</v>
      </c>
      <c r="I2373" s="4" t="s">
        <v>7</v>
      </c>
    </row>
    <row r="2374" spans="1:12">
      <c r="A2374" t="n">
        <v>28004</v>
      </c>
      <c r="B2374" s="35" t="n">
        <v>26</v>
      </c>
      <c r="C2374" s="7" t="n">
        <v>65534</v>
      </c>
      <c r="D2374" s="7" t="s">
        <v>288</v>
      </c>
      <c r="E2374" s="7" t="n">
        <v>2</v>
      </c>
      <c r="F2374" s="7" t="n">
        <v>3</v>
      </c>
      <c r="G2374" s="7" t="s">
        <v>289</v>
      </c>
      <c r="H2374" s="7" t="n">
        <v>2</v>
      </c>
      <c r="I2374" s="7" t="n">
        <v>0</v>
      </c>
    </row>
    <row r="2375" spans="1:12">
      <c r="A2375" t="s">
        <v>4</v>
      </c>
      <c r="B2375" s="4" t="s">
        <v>5</v>
      </c>
    </row>
    <row r="2376" spans="1:12">
      <c r="A2376" t="n">
        <v>28189</v>
      </c>
      <c r="B2376" s="29" t="n">
        <v>28</v>
      </c>
    </row>
    <row r="2377" spans="1:12">
      <c r="A2377" t="s">
        <v>4</v>
      </c>
      <c r="B2377" s="4" t="s">
        <v>5</v>
      </c>
      <c r="C2377" s="4" t="s">
        <v>13</v>
      </c>
    </row>
    <row r="2378" spans="1:12">
      <c r="A2378" t="n">
        <v>28190</v>
      </c>
      <c r="B2378" s="17" t="n">
        <v>3</v>
      </c>
      <c r="C2378" s="11" t="n">
        <f t="normal" ca="1">A2484</f>
        <v>0</v>
      </c>
    </row>
    <row r="2379" spans="1:12">
      <c r="A2379" t="s">
        <v>4</v>
      </c>
      <c r="B2379" s="4" t="s">
        <v>5</v>
      </c>
      <c r="C2379" s="4" t="s">
        <v>7</v>
      </c>
      <c r="D2379" s="4" t="s">
        <v>11</v>
      </c>
      <c r="E2379" s="4" t="s">
        <v>7</v>
      </c>
      <c r="F2379" s="4" t="s">
        <v>13</v>
      </c>
    </row>
    <row r="2380" spans="1:12">
      <c r="A2380" t="n">
        <v>28195</v>
      </c>
      <c r="B2380" s="9" t="n">
        <v>5</v>
      </c>
      <c r="C2380" s="7" t="n">
        <v>30</v>
      </c>
      <c r="D2380" s="7" t="n">
        <v>9720</v>
      </c>
      <c r="E2380" s="7" t="n">
        <v>1</v>
      </c>
      <c r="F2380" s="11" t="n">
        <f t="normal" ca="1">A2412</f>
        <v>0</v>
      </c>
    </row>
    <row r="2381" spans="1:12">
      <c r="A2381" t="s">
        <v>4</v>
      </c>
      <c r="B2381" s="4" t="s">
        <v>5</v>
      </c>
      <c r="C2381" s="4" t="s">
        <v>11</v>
      </c>
      <c r="D2381" s="4" t="s">
        <v>7</v>
      </c>
      <c r="E2381" s="4" t="s">
        <v>7</v>
      </c>
      <c r="F2381" s="4" t="s">
        <v>8</v>
      </c>
    </row>
    <row r="2382" spans="1:12">
      <c r="A2382" t="n">
        <v>28204</v>
      </c>
      <c r="B2382" s="25" t="n">
        <v>20</v>
      </c>
      <c r="C2382" s="7" t="n">
        <v>65534</v>
      </c>
      <c r="D2382" s="7" t="n">
        <v>3</v>
      </c>
      <c r="E2382" s="7" t="n">
        <v>10</v>
      </c>
      <c r="F2382" s="7" t="s">
        <v>102</v>
      </c>
    </row>
    <row r="2383" spans="1:12">
      <c r="A2383" t="s">
        <v>4</v>
      </c>
      <c r="B2383" s="4" t="s">
        <v>5</v>
      </c>
      <c r="C2383" s="4" t="s">
        <v>11</v>
      </c>
    </row>
    <row r="2384" spans="1:12">
      <c r="A2384" t="n">
        <v>28225</v>
      </c>
      <c r="B2384" s="34" t="n">
        <v>16</v>
      </c>
      <c r="C2384" s="7" t="n">
        <v>0</v>
      </c>
    </row>
    <row r="2385" spans="1:9">
      <c r="A2385" t="s">
        <v>4</v>
      </c>
      <c r="B2385" s="4" t="s">
        <v>5</v>
      </c>
      <c r="C2385" s="4" t="s">
        <v>7</v>
      </c>
      <c r="D2385" s="4" t="s">
        <v>11</v>
      </c>
    </row>
    <row r="2386" spans="1:9">
      <c r="A2386" t="n">
        <v>28228</v>
      </c>
      <c r="B2386" s="26" t="n">
        <v>22</v>
      </c>
      <c r="C2386" s="7" t="n">
        <v>10</v>
      </c>
      <c r="D2386" s="7" t="n">
        <v>0</v>
      </c>
    </row>
    <row r="2387" spans="1:9">
      <c r="A2387" t="s">
        <v>4</v>
      </c>
      <c r="B2387" s="4" t="s">
        <v>5</v>
      </c>
      <c r="C2387" s="4" t="s">
        <v>7</v>
      </c>
      <c r="D2387" s="4" t="s">
        <v>11</v>
      </c>
      <c r="E2387" s="4" t="s">
        <v>7</v>
      </c>
      <c r="F2387" s="4" t="s">
        <v>7</v>
      </c>
      <c r="G2387" s="4" t="s">
        <v>13</v>
      </c>
    </row>
    <row r="2388" spans="1:9">
      <c r="A2388" t="n">
        <v>28232</v>
      </c>
      <c r="B2388" s="9" t="n">
        <v>5</v>
      </c>
      <c r="C2388" s="7" t="n">
        <v>30</v>
      </c>
      <c r="D2388" s="7" t="n">
        <v>9</v>
      </c>
      <c r="E2388" s="7" t="n">
        <v>8</v>
      </c>
      <c r="F2388" s="7" t="n">
        <v>1</v>
      </c>
      <c r="G2388" s="11" t="n">
        <f t="normal" ca="1">A2402</f>
        <v>0</v>
      </c>
    </row>
    <row r="2389" spans="1:9">
      <c r="A2389" t="s">
        <v>4</v>
      </c>
      <c r="B2389" s="4" t="s">
        <v>5</v>
      </c>
      <c r="C2389" s="4" t="s">
        <v>7</v>
      </c>
      <c r="D2389" s="4" t="s">
        <v>11</v>
      </c>
      <c r="E2389" s="4" t="s">
        <v>8</v>
      </c>
    </row>
    <row r="2390" spans="1:9">
      <c r="A2390" t="n">
        <v>28242</v>
      </c>
      <c r="B2390" s="33" t="n">
        <v>51</v>
      </c>
      <c r="C2390" s="7" t="n">
        <v>4</v>
      </c>
      <c r="D2390" s="7" t="n">
        <v>65534</v>
      </c>
      <c r="E2390" s="7" t="s">
        <v>55</v>
      </c>
    </row>
    <row r="2391" spans="1:9">
      <c r="A2391" t="s">
        <v>4</v>
      </c>
      <c r="B2391" s="4" t="s">
        <v>5</v>
      </c>
      <c r="C2391" s="4" t="s">
        <v>11</v>
      </c>
    </row>
    <row r="2392" spans="1:9">
      <c r="A2392" t="n">
        <v>28255</v>
      </c>
      <c r="B2392" s="34" t="n">
        <v>16</v>
      </c>
      <c r="C2392" s="7" t="n">
        <v>0</v>
      </c>
    </row>
    <row r="2393" spans="1:9">
      <c r="A2393" t="s">
        <v>4</v>
      </c>
      <c r="B2393" s="4" t="s">
        <v>5</v>
      </c>
      <c r="C2393" s="4" t="s">
        <v>11</v>
      </c>
      <c r="D2393" s="4" t="s">
        <v>53</v>
      </c>
      <c r="E2393" s="4" t="s">
        <v>7</v>
      </c>
      <c r="F2393" s="4" t="s">
        <v>7</v>
      </c>
      <c r="G2393" s="4" t="s">
        <v>53</v>
      </c>
      <c r="H2393" s="4" t="s">
        <v>7</v>
      </c>
      <c r="I2393" s="4" t="s">
        <v>7</v>
      </c>
      <c r="J2393" s="4" t="s">
        <v>53</v>
      </c>
      <c r="K2393" s="4" t="s">
        <v>7</v>
      </c>
      <c r="L2393" s="4" t="s">
        <v>7</v>
      </c>
    </row>
    <row r="2394" spans="1:9">
      <c r="A2394" t="n">
        <v>28258</v>
      </c>
      <c r="B2394" s="35" t="n">
        <v>26</v>
      </c>
      <c r="C2394" s="7" t="n">
        <v>65534</v>
      </c>
      <c r="D2394" s="7" t="s">
        <v>290</v>
      </c>
      <c r="E2394" s="7" t="n">
        <v>2</v>
      </c>
      <c r="F2394" s="7" t="n">
        <v>3</v>
      </c>
      <c r="G2394" s="7" t="s">
        <v>291</v>
      </c>
      <c r="H2394" s="7" t="n">
        <v>2</v>
      </c>
      <c r="I2394" s="7" t="n">
        <v>3</v>
      </c>
      <c r="J2394" s="7" t="s">
        <v>292</v>
      </c>
      <c r="K2394" s="7" t="n">
        <v>2</v>
      </c>
      <c r="L2394" s="7" t="n">
        <v>0</v>
      </c>
    </row>
    <row r="2395" spans="1:9">
      <c r="A2395" t="s">
        <v>4</v>
      </c>
      <c r="B2395" s="4" t="s">
        <v>5</v>
      </c>
    </row>
    <row r="2396" spans="1:9">
      <c r="A2396" t="n">
        <v>28573</v>
      </c>
      <c r="B2396" s="29" t="n">
        <v>28</v>
      </c>
    </row>
    <row r="2397" spans="1:9">
      <c r="A2397" t="s">
        <v>4</v>
      </c>
      <c r="B2397" s="4" t="s">
        <v>5</v>
      </c>
      <c r="C2397" s="4" t="s">
        <v>11</v>
      </c>
    </row>
    <row r="2398" spans="1:9">
      <c r="A2398" t="n">
        <v>28574</v>
      </c>
      <c r="B2398" s="13" t="n">
        <v>12</v>
      </c>
      <c r="C2398" s="7" t="n">
        <v>9</v>
      </c>
    </row>
    <row r="2399" spans="1:9">
      <c r="A2399" t="s">
        <v>4</v>
      </c>
      <c r="B2399" s="4" t="s">
        <v>5</v>
      </c>
      <c r="C2399" s="4" t="s">
        <v>13</v>
      </c>
    </row>
    <row r="2400" spans="1:9">
      <c r="A2400" t="n">
        <v>28577</v>
      </c>
      <c r="B2400" s="17" t="n">
        <v>3</v>
      </c>
      <c r="C2400" s="11" t="n">
        <f t="normal" ca="1">A2410</f>
        <v>0</v>
      </c>
    </row>
    <row r="2401" spans="1:12">
      <c r="A2401" t="s">
        <v>4</v>
      </c>
      <c r="B2401" s="4" t="s">
        <v>5</v>
      </c>
      <c r="C2401" s="4" t="s">
        <v>7</v>
      </c>
      <c r="D2401" s="4" t="s">
        <v>11</v>
      </c>
      <c r="E2401" s="4" t="s">
        <v>8</v>
      </c>
    </row>
    <row r="2402" spans="1:12">
      <c r="A2402" t="n">
        <v>28582</v>
      </c>
      <c r="B2402" s="33" t="n">
        <v>51</v>
      </c>
      <c r="C2402" s="7" t="n">
        <v>4</v>
      </c>
      <c r="D2402" s="7" t="n">
        <v>65534</v>
      </c>
      <c r="E2402" s="7" t="s">
        <v>55</v>
      </c>
    </row>
    <row r="2403" spans="1:12">
      <c r="A2403" t="s">
        <v>4</v>
      </c>
      <c r="B2403" s="4" t="s">
        <v>5</v>
      </c>
      <c r="C2403" s="4" t="s">
        <v>11</v>
      </c>
    </row>
    <row r="2404" spans="1:12">
      <c r="A2404" t="n">
        <v>28595</v>
      </c>
      <c r="B2404" s="34" t="n">
        <v>16</v>
      </c>
      <c r="C2404" s="7" t="n">
        <v>0</v>
      </c>
    </row>
    <row r="2405" spans="1:12">
      <c r="A2405" t="s">
        <v>4</v>
      </c>
      <c r="B2405" s="4" t="s">
        <v>5</v>
      </c>
      <c r="C2405" s="4" t="s">
        <v>11</v>
      </c>
      <c r="D2405" s="4" t="s">
        <v>53</v>
      </c>
      <c r="E2405" s="4" t="s">
        <v>7</v>
      </c>
      <c r="F2405" s="4" t="s">
        <v>7</v>
      </c>
      <c r="G2405" s="4" t="s">
        <v>53</v>
      </c>
      <c r="H2405" s="4" t="s">
        <v>7</v>
      </c>
      <c r="I2405" s="4" t="s">
        <v>7</v>
      </c>
    </row>
    <row r="2406" spans="1:12">
      <c r="A2406" t="n">
        <v>28598</v>
      </c>
      <c r="B2406" s="35" t="n">
        <v>26</v>
      </c>
      <c r="C2406" s="7" t="n">
        <v>65534</v>
      </c>
      <c r="D2406" s="7" t="s">
        <v>293</v>
      </c>
      <c r="E2406" s="7" t="n">
        <v>2</v>
      </c>
      <c r="F2406" s="7" t="n">
        <v>3</v>
      </c>
      <c r="G2406" s="7" t="s">
        <v>294</v>
      </c>
      <c r="H2406" s="7" t="n">
        <v>2</v>
      </c>
      <c r="I2406" s="7" t="n">
        <v>0</v>
      </c>
    </row>
    <row r="2407" spans="1:12">
      <c r="A2407" t="s">
        <v>4</v>
      </c>
      <c r="B2407" s="4" t="s">
        <v>5</v>
      </c>
    </row>
    <row r="2408" spans="1:12">
      <c r="A2408" t="n">
        <v>28738</v>
      </c>
      <c r="B2408" s="29" t="n">
        <v>28</v>
      </c>
    </row>
    <row r="2409" spans="1:12">
      <c r="A2409" t="s">
        <v>4</v>
      </c>
      <c r="B2409" s="4" t="s">
        <v>5</v>
      </c>
      <c r="C2409" s="4" t="s">
        <v>13</v>
      </c>
    </row>
    <row r="2410" spans="1:12">
      <c r="A2410" t="n">
        <v>28739</v>
      </c>
      <c r="B2410" s="17" t="n">
        <v>3</v>
      </c>
      <c r="C2410" s="11" t="n">
        <f t="normal" ca="1">A2484</f>
        <v>0</v>
      </c>
    </row>
    <row r="2411" spans="1:12">
      <c r="A2411" t="s">
        <v>4</v>
      </c>
      <c r="B2411" s="4" t="s">
        <v>5</v>
      </c>
      <c r="C2411" s="4" t="s">
        <v>7</v>
      </c>
      <c r="D2411" s="4" t="s">
        <v>11</v>
      </c>
      <c r="E2411" s="4" t="s">
        <v>7</v>
      </c>
      <c r="F2411" s="4" t="s">
        <v>13</v>
      </c>
    </row>
    <row r="2412" spans="1:12">
      <c r="A2412" t="n">
        <v>28744</v>
      </c>
      <c r="B2412" s="9" t="n">
        <v>5</v>
      </c>
      <c r="C2412" s="7" t="n">
        <v>30</v>
      </c>
      <c r="D2412" s="7" t="n">
        <v>9718</v>
      </c>
      <c r="E2412" s="7" t="n">
        <v>1</v>
      </c>
      <c r="F2412" s="11" t="n">
        <f t="normal" ca="1">A2444</f>
        <v>0</v>
      </c>
    </row>
    <row r="2413" spans="1:12">
      <c r="A2413" t="s">
        <v>4</v>
      </c>
      <c r="B2413" s="4" t="s">
        <v>5</v>
      </c>
      <c r="C2413" s="4" t="s">
        <v>11</v>
      </c>
      <c r="D2413" s="4" t="s">
        <v>7</v>
      </c>
      <c r="E2413" s="4" t="s">
        <v>7</v>
      </c>
      <c r="F2413" s="4" t="s">
        <v>8</v>
      </c>
    </row>
    <row r="2414" spans="1:12">
      <c r="A2414" t="n">
        <v>28753</v>
      </c>
      <c r="B2414" s="25" t="n">
        <v>20</v>
      </c>
      <c r="C2414" s="7" t="n">
        <v>65534</v>
      </c>
      <c r="D2414" s="7" t="n">
        <v>3</v>
      </c>
      <c r="E2414" s="7" t="n">
        <v>10</v>
      </c>
      <c r="F2414" s="7" t="s">
        <v>102</v>
      </c>
    </row>
    <row r="2415" spans="1:12">
      <c r="A2415" t="s">
        <v>4</v>
      </c>
      <c r="B2415" s="4" t="s">
        <v>5</v>
      </c>
      <c r="C2415" s="4" t="s">
        <v>11</v>
      </c>
    </row>
    <row r="2416" spans="1:12">
      <c r="A2416" t="n">
        <v>28774</v>
      </c>
      <c r="B2416" s="34" t="n">
        <v>16</v>
      </c>
      <c r="C2416" s="7" t="n">
        <v>0</v>
      </c>
    </row>
    <row r="2417" spans="1:9">
      <c r="A2417" t="s">
        <v>4</v>
      </c>
      <c r="B2417" s="4" t="s">
        <v>5</v>
      </c>
      <c r="C2417" s="4" t="s">
        <v>7</v>
      </c>
      <c r="D2417" s="4" t="s">
        <v>11</v>
      </c>
    </row>
    <row r="2418" spans="1:9">
      <c r="A2418" t="n">
        <v>28777</v>
      </c>
      <c r="B2418" s="26" t="n">
        <v>22</v>
      </c>
      <c r="C2418" s="7" t="n">
        <v>10</v>
      </c>
      <c r="D2418" s="7" t="n">
        <v>0</v>
      </c>
    </row>
    <row r="2419" spans="1:9">
      <c r="A2419" t="s">
        <v>4</v>
      </c>
      <c r="B2419" s="4" t="s">
        <v>5</v>
      </c>
      <c r="C2419" s="4" t="s">
        <v>7</v>
      </c>
      <c r="D2419" s="4" t="s">
        <v>11</v>
      </c>
      <c r="E2419" s="4" t="s">
        <v>7</v>
      </c>
      <c r="F2419" s="4" t="s">
        <v>7</v>
      </c>
      <c r="G2419" s="4" t="s">
        <v>13</v>
      </c>
    </row>
    <row r="2420" spans="1:9">
      <c r="A2420" t="n">
        <v>28781</v>
      </c>
      <c r="B2420" s="9" t="n">
        <v>5</v>
      </c>
      <c r="C2420" s="7" t="n">
        <v>30</v>
      </c>
      <c r="D2420" s="7" t="n">
        <v>9</v>
      </c>
      <c r="E2420" s="7" t="n">
        <v>8</v>
      </c>
      <c r="F2420" s="7" t="n">
        <v>1</v>
      </c>
      <c r="G2420" s="11" t="n">
        <f t="normal" ca="1">A2434</f>
        <v>0</v>
      </c>
    </row>
    <row r="2421" spans="1:9">
      <c r="A2421" t="s">
        <v>4</v>
      </c>
      <c r="B2421" s="4" t="s">
        <v>5</v>
      </c>
      <c r="C2421" s="4" t="s">
        <v>7</v>
      </c>
      <c r="D2421" s="4" t="s">
        <v>11</v>
      </c>
      <c r="E2421" s="4" t="s">
        <v>8</v>
      </c>
    </row>
    <row r="2422" spans="1:9">
      <c r="A2422" t="n">
        <v>28791</v>
      </c>
      <c r="B2422" s="33" t="n">
        <v>51</v>
      </c>
      <c r="C2422" s="7" t="n">
        <v>4</v>
      </c>
      <c r="D2422" s="7" t="n">
        <v>65534</v>
      </c>
      <c r="E2422" s="7" t="s">
        <v>55</v>
      </c>
    </row>
    <row r="2423" spans="1:9">
      <c r="A2423" t="s">
        <v>4</v>
      </c>
      <c r="B2423" s="4" t="s">
        <v>5</v>
      </c>
      <c r="C2423" s="4" t="s">
        <v>11</v>
      </c>
    </row>
    <row r="2424" spans="1:9">
      <c r="A2424" t="n">
        <v>28804</v>
      </c>
      <c r="B2424" s="34" t="n">
        <v>16</v>
      </c>
      <c r="C2424" s="7" t="n">
        <v>0</v>
      </c>
    </row>
    <row r="2425" spans="1:9">
      <c r="A2425" t="s">
        <v>4</v>
      </c>
      <c r="B2425" s="4" t="s">
        <v>5</v>
      </c>
      <c r="C2425" s="4" t="s">
        <v>11</v>
      </c>
      <c r="D2425" s="4" t="s">
        <v>53</v>
      </c>
      <c r="E2425" s="4" t="s">
        <v>7</v>
      </c>
      <c r="F2425" s="4" t="s">
        <v>7</v>
      </c>
      <c r="G2425" s="4" t="s">
        <v>53</v>
      </c>
      <c r="H2425" s="4" t="s">
        <v>7</v>
      </c>
      <c r="I2425" s="4" t="s">
        <v>7</v>
      </c>
      <c r="J2425" s="4" t="s">
        <v>53</v>
      </c>
      <c r="K2425" s="4" t="s">
        <v>7</v>
      </c>
      <c r="L2425" s="4" t="s">
        <v>7</v>
      </c>
    </row>
    <row r="2426" spans="1:9">
      <c r="A2426" t="n">
        <v>28807</v>
      </c>
      <c r="B2426" s="35" t="n">
        <v>26</v>
      </c>
      <c r="C2426" s="7" t="n">
        <v>65534</v>
      </c>
      <c r="D2426" s="7" t="s">
        <v>295</v>
      </c>
      <c r="E2426" s="7" t="n">
        <v>2</v>
      </c>
      <c r="F2426" s="7" t="n">
        <v>3</v>
      </c>
      <c r="G2426" s="7" t="s">
        <v>296</v>
      </c>
      <c r="H2426" s="7" t="n">
        <v>2</v>
      </c>
      <c r="I2426" s="7" t="n">
        <v>3</v>
      </c>
      <c r="J2426" s="7" t="s">
        <v>297</v>
      </c>
      <c r="K2426" s="7" t="n">
        <v>2</v>
      </c>
      <c r="L2426" s="7" t="n">
        <v>0</v>
      </c>
    </row>
    <row r="2427" spans="1:9">
      <c r="A2427" t="s">
        <v>4</v>
      </c>
      <c r="B2427" s="4" t="s">
        <v>5</v>
      </c>
    </row>
    <row r="2428" spans="1:9">
      <c r="A2428" t="n">
        <v>29057</v>
      </c>
      <c r="B2428" s="29" t="n">
        <v>28</v>
      </c>
    </row>
    <row r="2429" spans="1:9">
      <c r="A2429" t="s">
        <v>4</v>
      </c>
      <c r="B2429" s="4" t="s">
        <v>5</v>
      </c>
      <c r="C2429" s="4" t="s">
        <v>11</v>
      </c>
    </row>
    <row r="2430" spans="1:9">
      <c r="A2430" t="n">
        <v>29058</v>
      </c>
      <c r="B2430" s="13" t="n">
        <v>12</v>
      </c>
      <c r="C2430" s="7" t="n">
        <v>9</v>
      </c>
    </row>
    <row r="2431" spans="1:9">
      <c r="A2431" t="s">
        <v>4</v>
      </c>
      <c r="B2431" s="4" t="s">
        <v>5</v>
      </c>
      <c r="C2431" s="4" t="s">
        <v>13</v>
      </c>
    </row>
    <row r="2432" spans="1:9">
      <c r="A2432" t="n">
        <v>29061</v>
      </c>
      <c r="B2432" s="17" t="n">
        <v>3</v>
      </c>
      <c r="C2432" s="11" t="n">
        <f t="normal" ca="1">A2442</f>
        <v>0</v>
      </c>
    </row>
    <row r="2433" spans="1:12">
      <c r="A2433" t="s">
        <v>4</v>
      </c>
      <c r="B2433" s="4" t="s">
        <v>5</v>
      </c>
      <c r="C2433" s="4" t="s">
        <v>7</v>
      </c>
      <c r="D2433" s="4" t="s">
        <v>11</v>
      </c>
      <c r="E2433" s="4" t="s">
        <v>8</v>
      </c>
    </row>
    <row r="2434" spans="1:12">
      <c r="A2434" t="n">
        <v>29066</v>
      </c>
      <c r="B2434" s="33" t="n">
        <v>51</v>
      </c>
      <c r="C2434" s="7" t="n">
        <v>4</v>
      </c>
      <c r="D2434" s="7" t="n">
        <v>65534</v>
      </c>
      <c r="E2434" s="7" t="s">
        <v>55</v>
      </c>
    </row>
    <row r="2435" spans="1:12">
      <c r="A2435" t="s">
        <v>4</v>
      </c>
      <c r="B2435" s="4" t="s">
        <v>5</v>
      </c>
      <c r="C2435" s="4" t="s">
        <v>11</v>
      </c>
    </row>
    <row r="2436" spans="1:12">
      <c r="A2436" t="n">
        <v>29079</v>
      </c>
      <c r="B2436" s="34" t="n">
        <v>16</v>
      </c>
      <c r="C2436" s="7" t="n">
        <v>0</v>
      </c>
    </row>
    <row r="2437" spans="1:12">
      <c r="A2437" t="s">
        <v>4</v>
      </c>
      <c r="B2437" s="4" t="s">
        <v>5</v>
      </c>
      <c r="C2437" s="4" t="s">
        <v>11</v>
      </c>
      <c r="D2437" s="4" t="s">
        <v>53</v>
      </c>
      <c r="E2437" s="4" t="s">
        <v>7</v>
      </c>
      <c r="F2437" s="4" t="s">
        <v>7</v>
      </c>
      <c r="G2437" s="4" t="s">
        <v>53</v>
      </c>
      <c r="H2437" s="4" t="s">
        <v>7</v>
      </c>
      <c r="I2437" s="4" t="s">
        <v>7</v>
      </c>
    </row>
    <row r="2438" spans="1:12">
      <c r="A2438" t="n">
        <v>29082</v>
      </c>
      <c r="B2438" s="35" t="n">
        <v>26</v>
      </c>
      <c r="C2438" s="7" t="n">
        <v>65534</v>
      </c>
      <c r="D2438" s="7" t="s">
        <v>298</v>
      </c>
      <c r="E2438" s="7" t="n">
        <v>2</v>
      </c>
      <c r="F2438" s="7" t="n">
        <v>3</v>
      </c>
      <c r="G2438" s="7" t="s">
        <v>299</v>
      </c>
      <c r="H2438" s="7" t="n">
        <v>2</v>
      </c>
      <c r="I2438" s="7" t="n">
        <v>0</v>
      </c>
    </row>
    <row r="2439" spans="1:12">
      <c r="A2439" t="s">
        <v>4</v>
      </c>
      <c r="B2439" s="4" t="s">
        <v>5</v>
      </c>
    </row>
    <row r="2440" spans="1:12">
      <c r="A2440" t="n">
        <v>29228</v>
      </c>
      <c r="B2440" s="29" t="n">
        <v>28</v>
      </c>
    </row>
    <row r="2441" spans="1:12">
      <c r="A2441" t="s">
        <v>4</v>
      </c>
      <c r="B2441" s="4" t="s">
        <v>5</v>
      </c>
      <c r="C2441" s="4" t="s">
        <v>13</v>
      </c>
    </row>
    <row r="2442" spans="1:12">
      <c r="A2442" t="n">
        <v>29229</v>
      </c>
      <c r="B2442" s="17" t="n">
        <v>3</v>
      </c>
      <c r="C2442" s="11" t="n">
        <f t="normal" ca="1">A2484</f>
        <v>0</v>
      </c>
    </row>
    <row r="2443" spans="1:12">
      <c r="A2443" t="s">
        <v>4</v>
      </c>
      <c r="B2443" s="4" t="s">
        <v>5</v>
      </c>
      <c r="C2443" s="4" t="s">
        <v>7</v>
      </c>
      <c r="D2443" s="4" t="s">
        <v>11</v>
      </c>
      <c r="E2443" s="4" t="s">
        <v>7</v>
      </c>
      <c r="F2443" s="4" t="s">
        <v>13</v>
      </c>
    </row>
    <row r="2444" spans="1:12">
      <c r="A2444" t="n">
        <v>29234</v>
      </c>
      <c r="B2444" s="9" t="n">
        <v>5</v>
      </c>
      <c r="C2444" s="7" t="n">
        <v>30</v>
      </c>
      <c r="D2444" s="7" t="n">
        <v>9717</v>
      </c>
      <c r="E2444" s="7" t="n">
        <v>1</v>
      </c>
      <c r="F2444" s="11" t="n">
        <f t="normal" ca="1">A2484</f>
        <v>0</v>
      </c>
    </row>
    <row r="2445" spans="1:12">
      <c r="A2445" t="s">
        <v>4</v>
      </c>
      <c r="B2445" s="4" t="s">
        <v>5</v>
      </c>
      <c r="C2445" s="4" t="s">
        <v>7</v>
      </c>
      <c r="D2445" s="4" t="s">
        <v>11</v>
      </c>
      <c r="E2445" s="4" t="s">
        <v>7</v>
      </c>
      <c r="F2445" s="4" t="s">
        <v>7</v>
      </c>
      <c r="G2445" s="4" t="s">
        <v>13</v>
      </c>
    </row>
    <row r="2446" spans="1:12">
      <c r="A2446" t="n">
        <v>29243</v>
      </c>
      <c r="B2446" s="9" t="n">
        <v>5</v>
      </c>
      <c r="C2446" s="7" t="n">
        <v>30</v>
      </c>
      <c r="D2446" s="7" t="n">
        <v>9</v>
      </c>
      <c r="E2446" s="7" t="n">
        <v>8</v>
      </c>
      <c r="F2446" s="7" t="n">
        <v>1</v>
      </c>
      <c r="G2446" s="11" t="n">
        <f t="normal" ca="1">A2468</f>
        <v>0</v>
      </c>
    </row>
    <row r="2447" spans="1:12">
      <c r="A2447" t="s">
        <v>4</v>
      </c>
      <c r="B2447" s="4" t="s">
        <v>5</v>
      </c>
      <c r="C2447" s="4" t="s">
        <v>11</v>
      </c>
      <c r="D2447" s="4" t="s">
        <v>7</v>
      </c>
      <c r="E2447" s="4" t="s">
        <v>7</v>
      </c>
      <c r="F2447" s="4" t="s">
        <v>8</v>
      </c>
    </row>
    <row r="2448" spans="1:12">
      <c r="A2448" t="n">
        <v>29253</v>
      </c>
      <c r="B2448" s="25" t="n">
        <v>20</v>
      </c>
      <c r="C2448" s="7" t="n">
        <v>65534</v>
      </c>
      <c r="D2448" s="7" t="n">
        <v>3</v>
      </c>
      <c r="E2448" s="7" t="n">
        <v>10</v>
      </c>
      <c r="F2448" s="7" t="s">
        <v>102</v>
      </c>
    </row>
    <row r="2449" spans="1:9">
      <c r="A2449" t="s">
        <v>4</v>
      </c>
      <c r="B2449" s="4" t="s">
        <v>5</v>
      </c>
      <c r="C2449" s="4" t="s">
        <v>11</v>
      </c>
    </row>
    <row r="2450" spans="1:9">
      <c r="A2450" t="n">
        <v>29274</v>
      </c>
      <c r="B2450" s="34" t="n">
        <v>16</v>
      </c>
      <c r="C2450" s="7" t="n">
        <v>0</v>
      </c>
    </row>
    <row r="2451" spans="1:9">
      <c r="A2451" t="s">
        <v>4</v>
      </c>
      <c r="B2451" s="4" t="s">
        <v>5</v>
      </c>
      <c r="C2451" s="4" t="s">
        <v>7</v>
      </c>
      <c r="D2451" s="4" t="s">
        <v>16</v>
      </c>
    </row>
    <row r="2452" spans="1:9">
      <c r="A2452" t="n">
        <v>29277</v>
      </c>
      <c r="B2452" s="52" t="n">
        <v>74</v>
      </c>
      <c r="C2452" s="7" t="n">
        <v>48</v>
      </c>
      <c r="D2452" s="7" t="n">
        <v>64</v>
      </c>
    </row>
    <row r="2453" spans="1:9">
      <c r="A2453" t="s">
        <v>4</v>
      </c>
      <c r="B2453" s="4" t="s">
        <v>5</v>
      </c>
      <c r="C2453" s="4" t="s">
        <v>7</v>
      </c>
      <c r="D2453" s="4" t="s">
        <v>11</v>
      </c>
    </row>
    <row r="2454" spans="1:9">
      <c r="A2454" t="n">
        <v>29283</v>
      </c>
      <c r="B2454" s="26" t="n">
        <v>22</v>
      </c>
      <c r="C2454" s="7" t="n">
        <v>10</v>
      </c>
      <c r="D2454" s="7" t="n">
        <v>0</v>
      </c>
    </row>
    <row r="2455" spans="1:9">
      <c r="A2455" t="s">
        <v>4</v>
      </c>
      <c r="B2455" s="4" t="s">
        <v>5</v>
      </c>
      <c r="C2455" s="4" t="s">
        <v>7</v>
      </c>
      <c r="D2455" s="4" t="s">
        <v>11</v>
      </c>
      <c r="E2455" s="4" t="s">
        <v>8</v>
      </c>
    </row>
    <row r="2456" spans="1:9">
      <c r="A2456" t="n">
        <v>29287</v>
      </c>
      <c r="B2456" s="33" t="n">
        <v>51</v>
      </c>
      <c r="C2456" s="7" t="n">
        <v>4</v>
      </c>
      <c r="D2456" s="7" t="n">
        <v>65534</v>
      </c>
      <c r="E2456" s="7" t="s">
        <v>55</v>
      </c>
    </row>
    <row r="2457" spans="1:9">
      <c r="A2457" t="s">
        <v>4</v>
      </c>
      <c r="B2457" s="4" t="s">
        <v>5</v>
      </c>
      <c r="C2457" s="4" t="s">
        <v>11</v>
      </c>
    </row>
    <row r="2458" spans="1:9">
      <c r="A2458" t="n">
        <v>29300</v>
      </c>
      <c r="B2458" s="34" t="n">
        <v>16</v>
      </c>
      <c r="C2458" s="7" t="n">
        <v>0</v>
      </c>
    </row>
    <row r="2459" spans="1:9">
      <c r="A2459" t="s">
        <v>4</v>
      </c>
      <c r="B2459" s="4" t="s">
        <v>5</v>
      </c>
      <c r="C2459" s="4" t="s">
        <v>11</v>
      </c>
      <c r="D2459" s="4" t="s">
        <v>53</v>
      </c>
      <c r="E2459" s="4" t="s">
        <v>7</v>
      </c>
      <c r="F2459" s="4" t="s">
        <v>7</v>
      </c>
      <c r="G2459" s="4" t="s">
        <v>53</v>
      </c>
      <c r="H2459" s="4" t="s">
        <v>7</v>
      </c>
      <c r="I2459" s="4" t="s">
        <v>7</v>
      </c>
      <c r="J2459" s="4" t="s">
        <v>53</v>
      </c>
      <c r="K2459" s="4" t="s">
        <v>7</v>
      </c>
      <c r="L2459" s="4" t="s">
        <v>7</v>
      </c>
    </row>
    <row r="2460" spans="1:9">
      <c r="A2460" t="n">
        <v>29303</v>
      </c>
      <c r="B2460" s="35" t="n">
        <v>26</v>
      </c>
      <c r="C2460" s="7" t="n">
        <v>65534</v>
      </c>
      <c r="D2460" s="7" t="s">
        <v>300</v>
      </c>
      <c r="E2460" s="7" t="n">
        <v>2</v>
      </c>
      <c r="F2460" s="7" t="n">
        <v>3</v>
      </c>
      <c r="G2460" s="7" t="s">
        <v>301</v>
      </c>
      <c r="H2460" s="7" t="n">
        <v>2</v>
      </c>
      <c r="I2460" s="7" t="n">
        <v>3</v>
      </c>
      <c r="J2460" s="7" t="s">
        <v>302</v>
      </c>
      <c r="K2460" s="7" t="n">
        <v>2</v>
      </c>
      <c r="L2460" s="7" t="n">
        <v>0</v>
      </c>
    </row>
    <row r="2461" spans="1:9">
      <c r="A2461" t="s">
        <v>4</v>
      </c>
      <c r="B2461" s="4" t="s">
        <v>5</v>
      </c>
    </row>
    <row r="2462" spans="1:9">
      <c r="A2462" t="n">
        <v>29504</v>
      </c>
      <c r="B2462" s="29" t="n">
        <v>28</v>
      </c>
    </row>
    <row r="2463" spans="1:9">
      <c r="A2463" t="s">
        <v>4</v>
      </c>
      <c r="B2463" s="4" t="s">
        <v>5</v>
      </c>
      <c r="C2463" s="4" t="s">
        <v>11</v>
      </c>
    </row>
    <row r="2464" spans="1:9">
      <c r="A2464" t="n">
        <v>29505</v>
      </c>
      <c r="B2464" s="13" t="n">
        <v>12</v>
      </c>
      <c r="C2464" s="7" t="n">
        <v>9</v>
      </c>
    </row>
    <row r="2465" spans="1:12">
      <c r="A2465" t="s">
        <v>4</v>
      </c>
      <c r="B2465" s="4" t="s">
        <v>5</v>
      </c>
      <c r="C2465" s="4" t="s">
        <v>13</v>
      </c>
    </row>
    <row r="2466" spans="1:12">
      <c r="A2466" t="n">
        <v>29508</v>
      </c>
      <c r="B2466" s="17" t="n">
        <v>3</v>
      </c>
      <c r="C2466" s="11" t="n">
        <f t="normal" ca="1">A2484</f>
        <v>0</v>
      </c>
    </row>
    <row r="2467" spans="1:12">
      <c r="A2467" t="s">
        <v>4</v>
      </c>
      <c r="B2467" s="4" t="s">
        <v>5</v>
      </c>
      <c r="C2467" s="4" t="s">
        <v>11</v>
      </c>
      <c r="D2467" s="4" t="s">
        <v>7</v>
      </c>
      <c r="E2467" s="4" t="s">
        <v>7</v>
      </c>
      <c r="F2467" s="4" t="s">
        <v>8</v>
      </c>
    </row>
    <row r="2468" spans="1:12">
      <c r="A2468" t="n">
        <v>29513</v>
      </c>
      <c r="B2468" s="25" t="n">
        <v>20</v>
      </c>
      <c r="C2468" s="7" t="n">
        <v>65534</v>
      </c>
      <c r="D2468" s="7" t="n">
        <v>3</v>
      </c>
      <c r="E2468" s="7" t="n">
        <v>10</v>
      </c>
      <c r="F2468" s="7" t="s">
        <v>102</v>
      </c>
    </row>
    <row r="2469" spans="1:12">
      <c r="A2469" t="s">
        <v>4</v>
      </c>
      <c r="B2469" s="4" t="s">
        <v>5</v>
      </c>
      <c r="C2469" s="4" t="s">
        <v>11</v>
      </c>
    </row>
    <row r="2470" spans="1:12">
      <c r="A2470" t="n">
        <v>29534</v>
      </c>
      <c r="B2470" s="34" t="n">
        <v>16</v>
      </c>
      <c r="C2470" s="7" t="n">
        <v>0</v>
      </c>
    </row>
    <row r="2471" spans="1:12">
      <c r="A2471" t="s">
        <v>4</v>
      </c>
      <c r="B2471" s="4" t="s">
        <v>5</v>
      </c>
      <c r="C2471" s="4" t="s">
        <v>7</v>
      </c>
      <c r="D2471" s="4" t="s">
        <v>16</v>
      </c>
    </row>
    <row r="2472" spans="1:12">
      <c r="A2472" t="n">
        <v>29537</v>
      </c>
      <c r="B2472" s="52" t="n">
        <v>74</v>
      </c>
      <c r="C2472" s="7" t="n">
        <v>48</v>
      </c>
      <c r="D2472" s="7" t="n">
        <v>64</v>
      </c>
    </row>
    <row r="2473" spans="1:12">
      <c r="A2473" t="s">
        <v>4</v>
      </c>
      <c r="B2473" s="4" t="s">
        <v>5</v>
      </c>
      <c r="C2473" s="4" t="s">
        <v>7</v>
      </c>
      <c r="D2473" s="4" t="s">
        <v>11</v>
      </c>
    </row>
    <row r="2474" spans="1:12">
      <c r="A2474" t="n">
        <v>29543</v>
      </c>
      <c r="B2474" s="26" t="n">
        <v>22</v>
      </c>
      <c r="C2474" s="7" t="n">
        <v>10</v>
      </c>
      <c r="D2474" s="7" t="n">
        <v>0</v>
      </c>
    </row>
    <row r="2475" spans="1:12">
      <c r="A2475" t="s">
        <v>4</v>
      </c>
      <c r="B2475" s="4" t="s">
        <v>5</v>
      </c>
      <c r="C2475" s="4" t="s">
        <v>7</v>
      </c>
      <c r="D2475" s="4" t="s">
        <v>11</v>
      </c>
      <c r="E2475" s="4" t="s">
        <v>8</v>
      </c>
    </row>
    <row r="2476" spans="1:12">
      <c r="A2476" t="n">
        <v>29547</v>
      </c>
      <c r="B2476" s="33" t="n">
        <v>51</v>
      </c>
      <c r="C2476" s="7" t="n">
        <v>4</v>
      </c>
      <c r="D2476" s="7" t="n">
        <v>65534</v>
      </c>
      <c r="E2476" s="7" t="s">
        <v>55</v>
      </c>
    </row>
    <row r="2477" spans="1:12">
      <c r="A2477" t="s">
        <v>4</v>
      </c>
      <c r="B2477" s="4" t="s">
        <v>5</v>
      </c>
      <c r="C2477" s="4" t="s">
        <v>11</v>
      </c>
    </row>
    <row r="2478" spans="1:12">
      <c r="A2478" t="n">
        <v>29560</v>
      </c>
      <c r="B2478" s="34" t="n">
        <v>16</v>
      </c>
      <c r="C2478" s="7" t="n">
        <v>0</v>
      </c>
    </row>
    <row r="2479" spans="1:12">
      <c r="A2479" t="s">
        <v>4</v>
      </c>
      <c r="B2479" s="4" t="s">
        <v>5</v>
      </c>
      <c r="C2479" s="4" t="s">
        <v>11</v>
      </c>
      <c r="D2479" s="4" t="s">
        <v>53</v>
      </c>
      <c r="E2479" s="4" t="s">
        <v>7</v>
      </c>
      <c r="F2479" s="4" t="s">
        <v>7</v>
      </c>
    </row>
    <row r="2480" spans="1:12">
      <c r="A2480" t="n">
        <v>29563</v>
      </c>
      <c r="B2480" s="35" t="n">
        <v>26</v>
      </c>
      <c r="C2480" s="7" t="n">
        <v>65534</v>
      </c>
      <c r="D2480" s="7" t="s">
        <v>303</v>
      </c>
      <c r="E2480" s="7" t="n">
        <v>2</v>
      </c>
      <c r="F2480" s="7" t="n">
        <v>0</v>
      </c>
    </row>
    <row r="2481" spans="1:6">
      <c r="A2481" t="s">
        <v>4</v>
      </c>
      <c r="B2481" s="4" t="s">
        <v>5</v>
      </c>
    </row>
    <row r="2482" spans="1:6">
      <c r="A2482" t="n">
        <v>29660</v>
      </c>
      <c r="B2482" s="29" t="n">
        <v>28</v>
      </c>
    </row>
    <row r="2483" spans="1:6">
      <c r="A2483" t="s">
        <v>4</v>
      </c>
      <c r="B2483" s="4" t="s">
        <v>5</v>
      </c>
      <c r="C2483" s="4" t="s">
        <v>7</v>
      </c>
    </row>
    <row r="2484" spans="1:6">
      <c r="A2484" t="n">
        <v>29661</v>
      </c>
      <c r="B2484" s="38" t="n">
        <v>23</v>
      </c>
      <c r="C2484" s="7" t="n">
        <v>10</v>
      </c>
    </row>
    <row r="2485" spans="1:6">
      <c r="A2485" t="s">
        <v>4</v>
      </c>
      <c r="B2485" s="4" t="s">
        <v>5</v>
      </c>
      <c r="C2485" s="4" t="s">
        <v>7</v>
      </c>
      <c r="D2485" s="4" t="s">
        <v>8</v>
      </c>
    </row>
    <row r="2486" spans="1:6">
      <c r="A2486" t="n">
        <v>29663</v>
      </c>
      <c r="B2486" s="6" t="n">
        <v>2</v>
      </c>
      <c r="C2486" s="7" t="n">
        <v>10</v>
      </c>
      <c r="D2486" s="7" t="s">
        <v>58</v>
      </c>
    </row>
    <row r="2487" spans="1:6">
      <c r="A2487" t="s">
        <v>4</v>
      </c>
      <c r="B2487" s="4" t="s">
        <v>5</v>
      </c>
      <c r="C2487" s="4" t="s">
        <v>7</v>
      </c>
    </row>
    <row r="2488" spans="1:6">
      <c r="A2488" t="n">
        <v>29686</v>
      </c>
      <c r="B2488" s="52" t="n">
        <v>74</v>
      </c>
      <c r="C2488" s="7" t="n">
        <v>46</v>
      </c>
    </row>
    <row r="2489" spans="1:6">
      <c r="A2489" t="s">
        <v>4</v>
      </c>
      <c r="B2489" s="4" t="s">
        <v>5</v>
      </c>
      <c r="C2489" s="4" t="s">
        <v>7</v>
      </c>
    </row>
    <row r="2490" spans="1:6">
      <c r="A2490" t="n">
        <v>29688</v>
      </c>
      <c r="B2490" s="52" t="n">
        <v>74</v>
      </c>
      <c r="C2490" s="7" t="n">
        <v>54</v>
      </c>
    </row>
    <row r="2491" spans="1:6">
      <c r="A2491" t="s">
        <v>4</v>
      </c>
      <c r="B2491" s="4" t="s">
        <v>5</v>
      </c>
    </row>
    <row r="2492" spans="1:6">
      <c r="A2492" t="n">
        <v>29690</v>
      </c>
      <c r="B2492" s="5" t="n">
        <v>1</v>
      </c>
    </row>
    <row r="2493" spans="1:6" s="3" customFormat="1" customHeight="0">
      <c r="A2493" s="3" t="s">
        <v>2</v>
      </c>
      <c r="B2493" s="3" t="s">
        <v>304</v>
      </c>
    </row>
    <row r="2494" spans="1:6">
      <c r="A2494" t="s">
        <v>4</v>
      </c>
      <c r="B2494" s="4" t="s">
        <v>5</v>
      </c>
      <c r="C2494" s="4" t="s">
        <v>7</v>
      </c>
      <c r="D2494" s="4" t="s">
        <v>11</v>
      </c>
      <c r="E2494" s="4" t="s">
        <v>7</v>
      </c>
      <c r="F2494" s="4" t="s">
        <v>7</v>
      </c>
      <c r="G2494" s="4" t="s">
        <v>7</v>
      </c>
      <c r="H2494" s="4" t="s">
        <v>11</v>
      </c>
      <c r="I2494" s="4" t="s">
        <v>13</v>
      </c>
      <c r="J2494" s="4" t="s">
        <v>11</v>
      </c>
      <c r="K2494" s="4" t="s">
        <v>13</v>
      </c>
      <c r="L2494" s="4" t="s">
        <v>11</v>
      </c>
      <c r="M2494" s="4" t="s">
        <v>13</v>
      </c>
      <c r="N2494" s="4" t="s">
        <v>11</v>
      </c>
      <c r="O2494" s="4" t="s">
        <v>13</v>
      </c>
      <c r="P2494" s="4" t="s">
        <v>13</v>
      </c>
    </row>
    <row r="2495" spans="1:6">
      <c r="A2495" t="n">
        <v>29692</v>
      </c>
      <c r="B2495" s="44" t="n">
        <v>6</v>
      </c>
      <c r="C2495" s="7" t="n">
        <v>33</v>
      </c>
      <c r="D2495" s="7" t="n">
        <v>65534</v>
      </c>
      <c r="E2495" s="7" t="n">
        <v>9</v>
      </c>
      <c r="F2495" s="7" t="n">
        <v>1</v>
      </c>
      <c r="G2495" s="7" t="n">
        <v>4</v>
      </c>
      <c r="H2495" s="7" t="n">
        <v>3</v>
      </c>
      <c r="I2495" s="11" t="n">
        <f t="normal" ca="1">A2497</f>
        <v>0</v>
      </c>
      <c r="J2495" s="7" t="n">
        <v>5</v>
      </c>
      <c r="K2495" s="11" t="n">
        <f t="normal" ca="1">A2497</f>
        <v>0</v>
      </c>
      <c r="L2495" s="7" t="n">
        <v>6</v>
      </c>
      <c r="M2495" s="11" t="n">
        <f t="normal" ca="1">A2497</f>
        <v>0</v>
      </c>
      <c r="N2495" s="7" t="n">
        <v>100</v>
      </c>
      <c r="O2495" s="11" t="n">
        <f t="normal" ca="1">A2501</f>
        <v>0</v>
      </c>
      <c r="P2495" s="11" t="n">
        <f t="normal" ca="1">A2505</f>
        <v>0</v>
      </c>
    </row>
    <row r="2496" spans="1:6">
      <c r="A2496" t="s">
        <v>4</v>
      </c>
      <c r="B2496" s="4" t="s">
        <v>5</v>
      </c>
      <c r="C2496" s="4" t="s">
        <v>11</v>
      </c>
      <c r="D2496" s="4" t="s">
        <v>15</v>
      </c>
      <c r="E2496" s="4" t="s">
        <v>15</v>
      </c>
      <c r="F2496" s="4" t="s">
        <v>15</v>
      </c>
      <c r="G2496" s="4" t="s">
        <v>15</v>
      </c>
    </row>
    <row r="2497" spans="1:16">
      <c r="A2497" t="n">
        <v>29727</v>
      </c>
      <c r="B2497" s="45" t="n">
        <v>46</v>
      </c>
      <c r="C2497" s="7" t="n">
        <v>65534</v>
      </c>
      <c r="D2497" s="7" t="n">
        <v>12.3000001907349</v>
      </c>
      <c r="E2497" s="7" t="n">
        <v>0</v>
      </c>
      <c r="F2497" s="7" t="n">
        <v>12.210000038147</v>
      </c>
      <c r="G2497" s="7" t="n">
        <v>37.5999984741211</v>
      </c>
    </row>
    <row r="2498" spans="1:16">
      <c r="A2498" t="s">
        <v>4</v>
      </c>
      <c r="B2498" s="4" t="s">
        <v>5</v>
      </c>
      <c r="C2498" s="4" t="s">
        <v>13</v>
      </c>
    </row>
    <row r="2499" spans="1:16">
      <c r="A2499" t="n">
        <v>29746</v>
      </c>
      <c r="B2499" s="17" t="n">
        <v>3</v>
      </c>
      <c r="C2499" s="11" t="n">
        <f t="normal" ca="1">A2505</f>
        <v>0</v>
      </c>
    </row>
    <row r="2500" spans="1:16">
      <c r="A2500" t="s">
        <v>4</v>
      </c>
      <c r="B2500" s="4" t="s">
        <v>5</v>
      </c>
      <c r="C2500" s="4" t="s">
        <v>11</v>
      </c>
      <c r="D2500" s="4" t="s">
        <v>15</v>
      </c>
      <c r="E2500" s="4" t="s">
        <v>15</v>
      </c>
      <c r="F2500" s="4" t="s">
        <v>15</v>
      </c>
      <c r="G2500" s="4" t="s">
        <v>15</v>
      </c>
    </row>
    <row r="2501" spans="1:16">
      <c r="A2501" t="n">
        <v>29751</v>
      </c>
      <c r="B2501" s="45" t="n">
        <v>46</v>
      </c>
      <c r="C2501" s="7" t="n">
        <v>65534</v>
      </c>
      <c r="D2501" s="7" t="n">
        <v>-6.96000003814697</v>
      </c>
      <c r="E2501" s="7" t="n">
        <v>0</v>
      </c>
      <c r="F2501" s="7" t="n">
        <v>8.97999954223633</v>
      </c>
      <c r="G2501" s="7" t="n">
        <v>143.199996948242</v>
      </c>
    </row>
    <row r="2502" spans="1:16">
      <c r="A2502" t="s">
        <v>4</v>
      </c>
      <c r="B2502" s="4" t="s">
        <v>5</v>
      </c>
      <c r="C2502" s="4" t="s">
        <v>13</v>
      </c>
    </row>
    <row r="2503" spans="1:16">
      <c r="A2503" t="n">
        <v>29770</v>
      </c>
      <c r="B2503" s="17" t="n">
        <v>3</v>
      </c>
      <c r="C2503" s="11" t="n">
        <f t="normal" ca="1">A2505</f>
        <v>0</v>
      </c>
    </row>
    <row r="2504" spans="1:16">
      <c r="A2504" t="s">
        <v>4</v>
      </c>
      <c r="B2504" s="4" t="s">
        <v>5</v>
      </c>
    </row>
    <row r="2505" spans="1:16">
      <c r="A2505" t="n">
        <v>29775</v>
      </c>
      <c r="B2505" s="5" t="n">
        <v>1</v>
      </c>
    </row>
    <row r="2506" spans="1:16" s="3" customFormat="1" customHeight="0">
      <c r="A2506" s="3" t="s">
        <v>2</v>
      </c>
      <c r="B2506" s="3" t="s">
        <v>305</v>
      </c>
    </row>
    <row r="2507" spans="1:16">
      <c r="A2507" t="s">
        <v>4</v>
      </c>
      <c r="B2507" s="4" t="s">
        <v>5</v>
      </c>
      <c r="C2507" s="4" t="s">
        <v>11</v>
      </c>
      <c r="D2507" s="4" t="s">
        <v>7</v>
      </c>
      <c r="E2507" s="4" t="s">
        <v>7</v>
      </c>
      <c r="F2507" s="4" t="s">
        <v>8</v>
      </c>
    </row>
    <row r="2508" spans="1:16">
      <c r="A2508" t="n">
        <v>29776</v>
      </c>
      <c r="B2508" s="25" t="n">
        <v>20</v>
      </c>
      <c r="C2508" s="7" t="n">
        <v>65534</v>
      </c>
      <c r="D2508" s="7" t="n">
        <v>3</v>
      </c>
      <c r="E2508" s="7" t="n">
        <v>10</v>
      </c>
      <c r="F2508" s="7" t="s">
        <v>102</v>
      </c>
    </row>
    <row r="2509" spans="1:16">
      <c r="A2509" t="s">
        <v>4</v>
      </c>
      <c r="B2509" s="4" t="s">
        <v>5</v>
      </c>
      <c r="C2509" s="4" t="s">
        <v>11</v>
      </c>
    </row>
    <row r="2510" spans="1:16">
      <c r="A2510" t="n">
        <v>29797</v>
      </c>
      <c r="B2510" s="34" t="n">
        <v>16</v>
      </c>
      <c r="C2510" s="7" t="n">
        <v>0</v>
      </c>
    </row>
    <row r="2511" spans="1:16">
      <c r="A2511" t="s">
        <v>4</v>
      </c>
      <c r="B2511" s="4" t="s">
        <v>5</v>
      </c>
      <c r="C2511" s="4" t="s">
        <v>7</v>
      </c>
      <c r="D2511" s="4" t="s">
        <v>16</v>
      </c>
    </row>
    <row r="2512" spans="1:16">
      <c r="A2512" t="n">
        <v>29800</v>
      </c>
      <c r="B2512" s="52" t="n">
        <v>74</v>
      </c>
      <c r="C2512" s="7" t="n">
        <v>48</v>
      </c>
      <c r="D2512" s="7" t="n">
        <v>64</v>
      </c>
    </row>
    <row r="2513" spans="1:7">
      <c r="A2513" t="s">
        <v>4</v>
      </c>
      <c r="B2513" s="4" t="s">
        <v>5</v>
      </c>
      <c r="C2513" s="4" t="s">
        <v>7</v>
      </c>
      <c r="D2513" s="4" t="s">
        <v>11</v>
      </c>
    </row>
    <row r="2514" spans="1:7">
      <c r="A2514" t="n">
        <v>29806</v>
      </c>
      <c r="B2514" s="26" t="n">
        <v>22</v>
      </c>
      <c r="C2514" s="7" t="n">
        <v>10</v>
      </c>
      <c r="D2514" s="7" t="n">
        <v>0</v>
      </c>
    </row>
    <row r="2515" spans="1:7">
      <c r="A2515" t="s">
        <v>4</v>
      </c>
      <c r="B2515" s="4" t="s">
        <v>5</v>
      </c>
      <c r="C2515" s="4" t="s">
        <v>7</v>
      </c>
      <c r="D2515" s="4" t="s">
        <v>11</v>
      </c>
      <c r="E2515" s="4" t="s">
        <v>15</v>
      </c>
      <c r="F2515" s="4" t="s">
        <v>11</v>
      </c>
      <c r="G2515" s="4" t="s">
        <v>16</v>
      </c>
      <c r="H2515" s="4" t="s">
        <v>16</v>
      </c>
      <c r="I2515" s="4" t="s">
        <v>11</v>
      </c>
      <c r="J2515" s="4" t="s">
        <v>11</v>
      </c>
      <c r="K2515" s="4" t="s">
        <v>16</v>
      </c>
      <c r="L2515" s="4" t="s">
        <v>16</v>
      </c>
      <c r="M2515" s="4" t="s">
        <v>16</v>
      </c>
      <c r="N2515" s="4" t="s">
        <v>16</v>
      </c>
      <c r="O2515" s="4" t="s">
        <v>8</v>
      </c>
    </row>
    <row r="2516" spans="1:7">
      <c r="A2516" t="n">
        <v>29810</v>
      </c>
      <c r="B2516" s="18" t="n">
        <v>50</v>
      </c>
      <c r="C2516" s="7" t="n">
        <v>0</v>
      </c>
      <c r="D2516" s="7" t="n">
        <v>10019</v>
      </c>
      <c r="E2516" s="7" t="n">
        <v>1</v>
      </c>
      <c r="F2516" s="7" t="n">
        <v>0</v>
      </c>
      <c r="G2516" s="7" t="n">
        <v>0</v>
      </c>
      <c r="H2516" s="7" t="n">
        <v>0</v>
      </c>
      <c r="I2516" s="7" t="n">
        <v>0</v>
      </c>
      <c r="J2516" s="7" t="n">
        <v>65533</v>
      </c>
      <c r="K2516" s="7" t="n">
        <v>0</v>
      </c>
      <c r="L2516" s="7" t="n">
        <v>0</v>
      </c>
      <c r="M2516" s="7" t="n">
        <v>0</v>
      </c>
      <c r="N2516" s="7" t="n">
        <v>0</v>
      </c>
      <c r="O2516" s="7" t="s">
        <v>25</v>
      </c>
    </row>
    <row r="2517" spans="1:7">
      <c r="A2517" t="s">
        <v>4</v>
      </c>
      <c r="B2517" s="4" t="s">
        <v>5</v>
      </c>
      <c r="C2517" s="4" t="s">
        <v>11</v>
      </c>
    </row>
    <row r="2518" spans="1:7">
      <c r="A2518" t="n">
        <v>29849</v>
      </c>
      <c r="B2518" s="34" t="n">
        <v>16</v>
      </c>
      <c r="C2518" s="7" t="n">
        <v>700</v>
      </c>
    </row>
    <row r="2519" spans="1:7">
      <c r="A2519" t="s">
        <v>4</v>
      </c>
      <c r="B2519" s="4" t="s">
        <v>5</v>
      </c>
      <c r="C2519" s="4" t="s">
        <v>7</v>
      </c>
    </row>
    <row r="2520" spans="1:7">
      <c r="A2520" t="n">
        <v>29852</v>
      </c>
      <c r="B2520" s="38" t="n">
        <v>23</v>
      </c>
      <c r="C2520" s="7" t="n">
        <v>10</v>
      </c>
    </row>
    <row r="2521" spans="1:7">
      <c r="A2521" t="s">
        <v>4</v>
      </c>
      <c r="B2521" s="4" t="s">
        <v>5</v>
      </c>
      <c r="C2521" s="4" t="s">
        <v>7</v>
      </c>
      <c r="D2521" s="4" t="s">
        <v>8</v>
      </c>
    </row>
    <row r="2522" spans="1:7">
      <c r="A2522" t="n">
        <v>29854</v>
      </c>
      <c r="B2522" s="6" t="n">
        <v>2</v>
      </c>
      <c r="C2522" s="7" t="n">
        <v>10</v>
      </c>
      <c r="D2522" s="7" t="s">
        <v>58</v>
      </c>
    </row>
    <row r="2523" spans="1:7">
      <c r="A2523" t="s">
        <v>4</v>
      </c>
      <c r="B2523" s="4" t="s">
        <v>5</v>
      </c>
      <c r="C2523" s="4" t="s">
        <v>7</v>
      </c>
    </row>
    <row r="2524" spans="1:7">
      <c r="A2524" t="n">
        <v>29877</v>
      </c>
      <c r="B2524" s="52" t="n">
        <v>74</v>
      </c>
      <c r="C2524" s="7" t="n">
        <v>46</v>
      </c>
    </row>
    <row r="2525" spans="1:7">
      <c r="A2525" t="s">
        <v>4</v>
      </c>
      <c r="B2525" s="4" t="s">
        <v>5</v>
      </c>
      <c r="C2525" s="4" t="s">
        <v>7</v>
      </c>
    </row>
    <row r="2526" spans="1:7">
      <c r="A2526" t="n">
        <v>29879</v>
      </c>
      <c r="B2526" s="52" t="n">
        <v>74</v>
      </c>
      <c r="C2526" s="7" t="n">
        <v>54</v>
      </c>
    </row>
    <row r="2527" spans="1:7">
      <c r="A2527" t="s">
        <v>4</v>
      </c>
      <c r="B2527" s="4" t="s">
        <v>5</v>
      </c>
    </row>
    <row r="2528" spans="1:7">
      <c r="A2528" t="n">
        <v>29881</v>
      </c>
      <c r="B2528" s="5" t="n">
        <v>1</v>
      </c>
    </row>
    <row r="2529" spans="1:15" s="3" customFormat="1" customHeight="0">
      <c r="A2529" s="3" t="s">
        <v>2</v>
      </c>
      <c r="B2529" s="3" t="s">
        <v>306</v>
      </c>
    </row>
    <row r="2530" spans="1:15">
      <c r="A2530" t="s">
        <v>4</v>
      </c>
      <c r="B2530" s="4" t="s">
        <v>5</v>
      </c>
      <c r="C2530" s="4" t="s">
        <v>7</v>
      </c>
      <c r="D2530" s="4" t="s">
        <v>11</v>
      </c>
      <c r="E2530" s="4" t="s">
        <v>7</v>
      </c>
      <c r="F2530" s="4" t="s">
        <v>7</v>
      </c>
      <c r="G2530" s="4" t="s">
        <v>7</v>
      </c>
      <c r="H2530" s="4" t="s">
        <v>11</v>
      </c>
      <c r="I2530" s="4" t="s">
        <v>13</v>
      </c>
      <c r="J2530" s="4" t="s">
        <v>13</v>
      </c>
    </row>
    <row r="2531" spans="1:15">
      <c r="A2531" t="n">
        <v>29884</v>
      </c>
      <c r="B2531" s="44" t="n">
        <v>6</v>
      </c>
      <c r="C2531" s="7" t="n">
        <v>33</v>
      </c>
      <c r="D2531" s="7" t="n">
        <v>65534</v>
      </c>
      <c r="E2531" s="7" t="n">
        <v>9</v>
      </c>
      <c r="F2531" s="7" t="n">
        <v>1</v>
      </c>
      <c r="G2531" s="7" t="n">
        <v>1</v>
      </c>
      <c r="H2531" s="7" t="n">
        <v>100</v>
      </c>
      <c r="I2531" s="11" t="n">
        <f t="normal" ca="1">A2533</f>
        <v>0</v>
      </c>
      <c r="J2531" s="11" t="n">
        <f t="normal" ca="1">A2543</f>
        <v>0</v>
      </c>
    </row>
    <row r="2532" spans="1:15">
      <c r="A2532" t="s">
        <v>4</v>
      </c>
      <c r="B2532" s="4" t="s">
        <v>5</v>
      </c>
      <c r="C2532" s="4" t="s">
        <v>11</v>
      </c>
      <c r="D2532" s="4" t="s">
        <v>15</v>
      </c>
      <c r="E2532" s="4" t="s">
        <v>15</v>
      </c>
      <c r="F2532" s="4" t="s">
        <v>15</v>
      </c>
      <c r="G2532" s="4" t="s">
        <v>15</v>
      </c>
    </row>
    <row r="2533" spans="1:15">
      <c r="A2533" t="n">
        <v>29901</v>
      </c>
      <c r="B2533" s="45" t="n">
        <v>46</v>
      </c>
      <c r="C2533" s="7" t="n">
        <v>65534</v>
      </c>
      <c r="D2533" s="7" t="n">
        <v>25.6700000762939</v>
      </c>
      <c r="E2533" s="7" t="n">
        <v>0</v>
      </c>
      <c r="F2533" s="7" t="n">
        <v>24.5</v>
      </c>
      <c r="G2533" s="7" t="n">
        <v>116.5</v>
      </c>
    </row>
    <row r="2534" spans="1:15">
      <c r="A2534" t="s">
        <v>4</v>
      </c>
      <c r="B2534" s="4" t="s">
        <v>5</v>
      </c>
      <c r="C2534" s="4" t="s">
        <v>7</v>
      </c>
      <c r="D2534" s="4" t="s">
        <v>11</v>
      </c>
      <c r="E2534" s="4" t="s">
        <v>7</v>
      </c>
      <c r="F2534" s="4" t="s">
        <v>8</v>
      </c>
      <c r="G2534" s="4" t="s">
        <v>8</v>
      </c>
      <c r="H2534" s="4" t="s">
        <v>8</v>
      </c>
      <c r="I2534" s="4" t="s">
        <v>8</v>
      </c>
      <c r="J2534" s="4" t="s">
        <v>8</v>
      </c>
      <c r="K2534" s="4" t="s">
        <v>8</v>
      </c>
      <c r="L2534" s="4" t="s">
        <v>8</v>
      </c>
      <c r="M2534" s="4" t="s">
        <v>8</v>
      </c>
      <c r="N2534" s="4" t="s">
        <v>8</v>
      </c>
      <c r="O2534" s="4" t="s">
        <v>8</v>
      </c>
      <c r="P2534" s="4" t="s">
        <v>8</v>
      </c>
      <c r="Q2534" s="4" t="s">
        <v>8</v>
      </c>
      <c r="R2534" s="4" t="s">
        <v>8</v>
      </c>
      <c r="S2534" s="4" t="s">
        <v>8</v>
      </c>
      <c r="T2534" s="4" t="s">
        <v>8</v>
      </c>
      <c r="U2534" s="4" t="s">
        <v>8</v>
      </c>
    </row>
    <row r="2535" spans="1:15">
      <c r="A2535" t="n">
        <v>29920</v>
      </c>
      <c r="B2535" s="46" t="n">
        <v>36</v>
      </c>
      <c r="C2535" s="7" t="n">
        <v>8</v>
      </c>
      <c r="D2535" s="7" t="n">
        <v>65534</v>
      </c>
      <c r="E2535" s="7" t="n">
        <v>0</v>
      </c>
      <c r="F2535" s="7" t="s">
        <v>307</v>
      </c>
      <c r="G2535" s="7" t="s">
        <v>25</v>
      </c>
      <c r="H2535" s="7" t="s">
        <v>25</v>
      </c>
      <c r="I2535" s="7" t="s">
        <v>25</v>
      </c>
      <c r="J2535" s="7" t="s">
        <v>25</v>
      </c>
      <c r="K2535" s="7" t="s">
        <v>25</v>
      </c>
      <c r="L2535" s="7" t="s">
        <v>25</v>
      </c>
      <c r="M2535" s="7" t="s">
        <v>25</v>
      </c>
      <c r="N2535" s="7" t="s">
        <v>25</v>
      </c>
      <c r="O2535" s="7" t="s">
        <v>25</v>
      </c>
      <c r="P2535" s="7" t="s">
        <v>25</v>
      </c>
      <c r="Q2535" s="7" t="s">
        <v>25</v>
      </c>
      <c r="R2535" s="7" t="s">
        <v>25</v>
      </c>
      <c r="S2535" s="7" t="s">
        <v>25</v>
      </c>
      <c r="T2535" s="7" t="s">
        <v>25</v>
      </c>
      <c r="U2535" s="7" t="s">
        <v>25</v>
      </c>
    </row>
    <row r="2536" spans="1:15">
      <c r="A2536" t="s">
        <v>4</v>
      </c>
      <c r="B2536" s="4" t="s">
        <v>5</v>
      </c>
      <c r="C2536" s="4" t="s">
        <v>11</v>
      </c>
      <c r="D2536" s="4" t="s">
        <v>7</v>
      </c>
      <c r="E2536" s="4" t="s">
        <v>8</v>
      </c>
      <c r="F2536" s="4" t="s">
        <v>15</v>
      </c>
      <c r="G2536" s="4" t="s">
        <v>15</v>
      </c>
      <c r="H2536" s="4" t="s">
        <v>15</v>
      </c>
    </row>
    <row r="2537" spans="1:15">
      <c r="A2537" t="n">
        <v>29956</v>
      </c>
      <c r="B2537" s="47" t="n">
        <v>48</v>
      </c>
      <c r="C2537" s="7" t="n">
        <v>65534</v>
      </c>
      <c r="D2537" s="7" t="n">
        <v>0</v>
      </c>
      <c r="E2537" s="7" t="s">
        <v>307</v>
      </c>
      <c r="F2537" s="7" t="n">
        <v>0</v>
      </c>
      <c r="G2537" s="7" t="n">
        <v>1</v>
      </c>
      <c r="H2537" s="7" t="n">
        <v>1.40129846432482e-45</v>
      </c>
    </row>
    <row r="2538" spans="1:15">
      <c r="A2538" t="s">
        <v>4</v>
      </c>
      <c r="B2538" s="4" t="s">
        <v>5</v>
      </c>
      <c r="C2538" s="4" t="s">
        <v>11</v>
      </c>
      <c r="D2538" s="4" t="s">
        <v>16</v>
      </c>
    </row>
    <row r="2539" spans="1:15">
      <c r="A2539" t="n">
        <v>29988</v>
      </c>
      <c r="B2539" s="48" t="n">
        <v>43</v>
      </c>
      <c r="C2539" s="7" t="n">
        <v>65534</v>
      </c>
      <c r="D2539" s="7" t="n">
        <v>64</v>
      </c>
    </row>
    <row r="2540" spans="1:15">
      <c r="A2540" t="s">
        <v>4</v>
      </c>
      <c r="B2540" s="4" t="s">
        <v>5</v>
      </c>
      <c r="C2540" s="4" t="s">
        <v>13</v>
      </c>
    </row>
    <row r="2541" spans="1:15">
      <c r="A2541" t="n">
        <v>29995</v>
      </c>
      <c r="B2541" s="17" t="n">
        <v>3</v>
      </c>
      <c r="C2541" s="11" t="n">
        <f t="normal" ca="1">A2543</f>
        <v>0</v>
      </c>
    </row>
    <row r="2542" spans="1:15">
      <c r="A2542" t="s">
        <v>4</v>
      </c>
      <c r="B2542" s="4" t="s">
        <v>5</v>
      </c>
    </row>
    <row r="2543" spans="1:15">
      <c r="A2543" t="n">
        <v>30000</v>
      </c>
      <c r="B2543" s="5" t="n">
        <v>1</v>
      </c>
    </row>
    <row r="2544" spans="1:15" s="3" customFormat="1" customHeight="0">
      <c r="A2544" s="3" t="s">
        <v>2</v>
      </c>
      <c r="B2544" s="3" t="s">
        <v>308</v>
      </c>
    </row>
    <row r="2545" spans="1:21">
      <c r="A2545" t="s">
        <v>4</v>
      </c>
      <c r="B2545" s="4" t="s">
        <v>5</v>
      </c>
      <c r="C2545" s="4" t="s">
        <v>7</v>
      </c>
      <c r="D2545" s="4" t="s">
        <v>11</v>
      </c>
      <c r="E2545" s="4" t="s">
        <v>7</v>
      </c>
      <c r="F2545" s="4" t="s">
        <v>13</v>
      </c>
    </row>
    <row r="2546" spans="1:21">
      <c r="A2546" t="n">
        <v>30004</v>
      </c>
      <c r="B2546" s="9" t="n">
        <v>5</v>
      </c>
      <c r="C2546" s="7" t="n">
        <v>30</v>
      </c>
      <c r="D2546" s="7" t="n">
        <v>9718</v>
      </c>
      <c r="E2546" s="7" t="n">
        <v>1</v>
      </c>
      <c r="F2546" s="11" t="n">
        <f t="normal" ca="1">A2574</f>
        <v>0</v>
      </c>
    </row>
    <row r="2547" spans="1:21">
      <c r="A2547" t="s">
        <v>4</v>
      </c>
      <c r="B2547" s="4" t="s">
        <v>5</v>
      </c>
      <c r="C2547" s="4" t="s">
        <v>11</v>
      </c>
      <c r="D2547" s="4" t="s">
        <v>7</v>
      </c>
      <c r="E2547" s="4" t="s">
        <v>7</v>
      </c>
      <c r="F2547" s="4" t="s">
        <v>8</v>
      </c>
    </row>
    <row r="2548" spans="1:21">
      <c r="A2548" t="n">
        <v>30013</v>
      </c>
      <c r="B2548" s="25" t="n">
        <v>20</v>
      </c>
      <c r="C2548" s="7" t="n">
        <v>65534</v>
      </c>
      <c r="D2548" s="7" t="n">
        <v>3</v>
      </c>
      <c r="E2548" s="7" t="n">
        <v>10</v>
      </c>
      <c r="F2548" s="7" t="s">
        <v>102</v>
      </c>
    </row>
    <row r="2549" spans="1:21">
      <c r="A2549" t="s">
        <v>4</v>
      </c>
      <c r="B2549" s="4" t="s">
        <v>5</v>
      </c>
      <c r="C2549" s="4" t="s">
        <v>11</v>
      </c>
    </row>
    <row r="2550" spans="1:21">
      <c r="A2550" t="n">
        <v>30034</v>
      </c>
      <c r="B2550" s="34" t="n">
        <v>16</v>
      </c>
      <c r="C2550" s="7" t="n">
        <v>0</v>
      </c>
    </row>
    <row r="2551" spans="1:21">
      <c r="A2551" t="s">
        <v>4</v>
      </c>
      <c r="B2551" s="4" t="s">
        <v>5</v>
      </c>
      <c r="C2551" s="4" t="s">
        <v>7</v>
      </c>
      <c r="D2551" s="4" t="s">
        <v>16</v>
      </c>
    </row>
    <row r="2552" spans="1:21">
      <c r="A2552" t="n">
        <v>30037</v>
      </c>
      <c r="B2552" s="52" t="n">
        <v>74</v>
      </c>
      <c r="C2552" s="7" t="n">
        <v>48</v>
      </c>
      <c r="D2552" s="7" t="n">
        <v>1088</v>
      </c>
    </row>
    <row r="2553" spans="1:21">
      <c r="A2553" t="s">
        <v>4</v>
      </c>
      <c r="B2553" s="4" t="s">
        <v>5</v>
      </c>
      <c r="C2553" s="4" t="s">
        <v>7</v>
      </c>
      <c r="D2553" s="4" t="s">
        <v>11</v>
      </c>
    </row>
    <row r="2554" spans="1:21">
      <c r="A2554" t="n">
        <v>30043</v>
      </c>
      <c r="B2554" s="26" t="n">
        <v>22</v>
      </c>
      <c r="C2554" s="7" t="n">
        <v>10</v>
      </c>
      <c r="D2554" s="7" t="n">
        <v>0</v>
      </c>
    </row>
    <row r="2555" spans="1:21">
      <c r="A2555" t="s">
        <v>4</v>
      </c>
      <c r="B2555" s="4" t="s">
        <v>5</v>
      </c>
      <c r="C2555" s="4" t="s">
        <v>7</v>
      </c>
      <c r="D2555" s="4" t="s">
        <v>11</v>
      </c>
      <c r="E2555" s="4" t="s">
        <v>8</v>
      </c>
    </row>
    <row r="2556" spans="1:21">
      <c r="A2556" t="n">
        <v>30047</v>
      </c>
      <c r="B2556" s="33" t="n">
        <v>51</v>
      </c>
      <c r="C2556" s="7" t="n">
        <v>4</v>
      </c>
      <c r="D2556" s="7" t="n">
        <v>65534</v>
      </c>
      <c r="E2556" s="7" t="s">
        <v>55</v>
      </c>
    </row>
    <row r="2557" spans="1:21">
      <c r="A2557" t="s">
        <v>4</v>
      </c>
      <c r="B2557" s="4" t="s">
        <v>5</v>
      </c>
      <c r="C2557" s="4" t="s">
        <v>11</v>
      </c>
    </row>
    <row r="2558" spans="1:21">
      <c r="A2558" t="n">
        <v>30060</v>
      </c>
      <c r="B2558" s="34" t="n">
        <v>16</v>
      </c>
      <c r="C2558" s="7" t="n">
        <v>0</v>
      </c>
    </row>
    <row r="2559" spans="1:21">
      <c r="A2559" t="s">
        <v>4</v>
      </c>
      <c r="B2559" s="4" t="s">
        <v>5</v>
      </c>
      <c r="C2559" s="4" t="s">
        <v>11</v>
      </c>
      <c r="D2559" s="4" t="s">
        <v>53</v>
      </c>
      <c r="E2559" s="4" t="s">
        <v>7</v>
      </c>
      <c r="F2559" s="4" t="s">
        <v>7</v>
      </c>
      <c r="G2559" s="4" t="s">
        <v>53</v>
      </c>
      <c r="H2559" s="4" t="s">
        <v>7</v>
      </c>
      <c r="I2559" s="4" t="s">
        <v>7</v>
      </c>
    </row>
    <row r="2560" spans="1:21">
      <c r="A2560" t="n">
        <v>30063</v>
      </c>
      <c r="B2560" s="35" t="n">
        <v>26</v>
      </c>
      <c r="C2560" s="7" t="n">
        <v>65534</v>
      </c>
      <c r="D2560" s="7" t="s">
        <v>309</v>
      </c>
      <c r="E2560" s="7" t="n">
        <v>2</v>
      </c>
      <c r="F2560" s="7" t="n">
        <v>3</v>
      </c>
      <c r="G2560" s="7" t="s">
        <v>310</v>
      </c>
      <c r="H2560" s="7" t="n">
        <v>2</v>
      </c>
      <c r="I2560" s="7" t="n">
        <v>0</v>
      </c>
    </row>
    <row r="2561" spans="1:9">
      <c r="A2561" t="s">
        <v>4</v>
      </c>
      <c r="B2561" s="4" t="s">
        <v>5</v>
      </c>
    </row>
    <row r="2562" spans="1:9">
      <c r="A2562" t="n">
        <v>30207</v>
      </c>
      <c r="B2562" s="29" t="n">
        <v>28</v>
      </c>
    </row>
    <row r="2563" spans="1:9">
      <c r="A2563" t="s">
        <v>4</v>
      </c>
      <c r="B2563" s="4" t="s">
        <v>5</v>
      </c>
      <c r="C2563" s="4" t="s">
        <v>7</v>
      </c>
      <c r="D2563" s="4" t="s">
        <v>11</v>
      </c>
      <c r="E2563" s="4" t="s">
        <v>8</v>
      </c>
    </row>
    <row r="2564" spans="1:9">
      <c r="A2564" t="n">
        <v>30208</v>
      </c>
      <c r="B2564" s="33" t="n">
        <v>51</v>
      </c>
      <c r="C2564" s="7" t="n">
        <v>4</v>
      </c>
      <c r="D2564" s="7" t="n">
        <v>5614</v>
      </c>
      <c r="E2564" s="7" t="s">
        <v>55</v>
      </c>
    </row>
    <row r="2565" spans="1:9">
      <c r="A2565" t="s">
        <v>4</v>
      </c>
      <c r="B2565" s="4" t="s">
        <v>5</v>
      </c>
      <c r="C2565" s="4" t="s">
        <v>11</v>
      </c>
    </row>
    <row r="2566" spans="1:9">
      <c r="A2566" t="n">
        <v>30221</v>
      </c>
      <c r="B2566" s="34" t="n">
        <v>16</v>
      </c>
      <c r="C2566" s="7" t="n">
        <v>0</v>
      </c>
    </row>
    <row r="2567" spans="1:9">
      <c r="A2567" t="s">
        <v>4</v>
      </c>
      <c r="B2567" s="4" t="s">
        <v>5</v>
      </c>
      <c r="C2567" s="4" t="s">
        <v>11</v>
      </c>
      <c r="D2567" s="4" t="s">
        <v>53</v>
      </c>
      <c r="E2567" s="4" t="s">
        <v>7</v>
      </c>
      <c r="F2567" s="4" t="s">
        <v>7</v>
      </c>
    </row>
    <row r="2568" spans="1:9">
      <c r="A2568" t="n">
        <v>30224</v>
      </c>
      <c r="B2568" s="35" t="n">
        <v>26</v>
      </c>
      <c r="C2568" s="7" t="n">
        <v>5614</v>
      </c>
      <c r="D2568" s="7" t="s">
        <v>311</v>
      </c>
      <c r="E2568" s="7" t="n">
        <v>2</v>
      </c>
      <c r="F2568" s="7" t="n">
        <v>0</v>
      </c>
    </row>
    <row r="2569" spans="1:9">
      <c r="A2569" t="s">
        <v>4</v>
      </c>
      <c r="B2569" s="4" t="s">
        <v>5</v>
      </c>
    </row>
    <row r="2570" spans="1:9">
      <c r="A2570" t="n">
        <v>30305</v>
      </c>
      <c r="B2570" s="29" t="n">
        <v>28</v>
      </c>
    </row>
    <row r="2571" spans="1:9">
      <c r="A2571" t="s">
        <v>4</v>
      </c>
      <c r="B2571" s="4" t="s">
        <v>5</v>
      </c>
      <c r="C2571" s="4" t="s">
        <v>13</v>
      </c>
    </row>
    <row r="2572" spans="1:9">
      <c r="A2572" t="n">
        <v>30306</v>
      </c>
      <c r="B2572" s="17" t="n">
        <v>3</v>
      </c>
      <c r="C2572" s="11" t="n">
        <f t="normal" ca="1">A2600</f>
        <v>0</v>
      </c>
    </row>
    <row r="2573" spans="1:9">
      <c r="A2573" t="s">
        <v>4</v>
      </c>
      <c r="B2573" s="4" t="s">
        <v>5</v>
      </c>
      <c r="C2573" s="4" t="s">
        <v>7</v>
      </c>
      <c r="D2573" s="4" t="s">
        <v>11</v>
      </c>
      <c r="E2573" s="4" t="s">
        <v>7</v>
      </c>
      <c r="F2573" s="4" t="s">
        <v>13</v>
      </c>
    </row>
    <row r="2574" spans="1:9">
      <c r="A2574" t="n">
        <v>30311</v>
      </c>
      <c r="B2574" s="9" t="n">
        <v>5</v>
      </c>
      <c r="C2574" s="7" t="n">
        <v>30</v>
      </c>
      <c r="D2574" s="7" t="n">
        <v>9717</v>
      </c>
      <c r="E2574" s="7" t="n">
        <v>1</v>
      </c>
      <c r="F2574" s="11" t="n">
        <f t="normal" ca="1">A2600</f>
        <v>0</v>
      </c>
    </row>
    <row r="2575" spans="1:9">
      <c r="A2575" t="s">
        <v>4</v>
      </c>
      <c r="B2575" s="4" t="s">
        <v>5</v>
      </c>
      <c r="C2575" s="4" t="s">
        <v>11</v>
      </c>
      <c r="D2575" s="4" t="s">
        <v>7</v>
      </c>
      <c r="E2575" s="4" t="s">
        <v>7</v>
      </c>
      <c r="F2575" s="4" t="s">
        <v>8</v>
      </c>
    </row>
    <row r="2576" spans="1:9">
      <c r="A2576" t="n">
        <v>30320</v>
      </c>
      <c r="B2576" s="25" t="n">
        <v>20</v>
      </c>
      <c r="C2576" s="7" t="n">
        <v>65534</v>
      </c>
      <c r="D2576" s="7" t="n">
        <v>3</v>
      </c>
      <c r="E2576" s="7" t="n">
        <v>10</v>
      </c>
      <c r="F2576" s="7" t="s">
        <v>102</v>
      </c>
    </row>
    <row r="2577" spans="1:6">
      <c r="A2577" t="s">
        <v>4</v>
      </c>
      <c r="B2577" s="4" t="s">
        <v>5</v>
      </c>
      <c r="C2577" s="4" t="s">
        <v>11</v>
      </c>
    </row>
    <row r="2578" spans="1:6">
      <c r="A2578" t="n">
        <v>30341</v>
      </c>
      <c r="B2578" s="34" t="n">
        <v>16</v>
      </c>
      <c r="C2578" s="7" t="n">
        <v>0</v>
      </c>
    </row>
    <row r="2579" spans="1:6">
      <c r="A2579" t="s">
        <v>4</v>
      </c>
      <c r="B2579" s="4" t="s">
        <v>5</v>
      </c>
      <c r="C2579" s="4" t="s">
        <v>7</v>
      </c>
      <c r="D2579" s="4" t="s">
        <v>16</v>
      </c>
    </row>
    <row r="2580" spans="1:6">
      <c r="A2580" t="n">
        <v>30344</v>
      </c>
      <c r="B2580" s="52" t="n">
        <v>74</v>
      </c>
      <c r="C2580" s="7" t="n">
        <v>48</v>
      </c>
      <c r="D2580" s="7" t="n">
        <v>1088</v>
      </c>
    </row>
    <row r="2581" spans="1:6">
      <c r="A2581" t="s">
        <v>4</v>
      </c>
      <c r="B2581" s="4" t="s">
        <v>5</v>
      </c>
      <c r="C2581" s="4" t="s">
        <v>7</v>
      </c>
      <c r="D2581" s="4" t="s">
        <v>11</v>
      </c>
    </row>
    <row r="2582" spans="1:6">
      <c r="A2582" t="n">
        <v>30350</v>
      </c>
      <c r="B2582" s="26" t="n">
        <v>22</v>
      </c>
      <c r="C2582" s="7" t="n">
        <v>10</v>
      </c>
      <c r="D2582" s="7" t="n">
        <v>0</v>
      </c>
    </row>
    <row r="2583" spans="1:6">
      <c r="A2583" t="s">
        <v>4</v>
      </c>
      <c r="B2583" s="4" t="s">
        <v>5</v>
      </c>
      <c r="C2583" s="4" t="s">
        <v>7</v>
      </c>
      <c r="D2583" s="4" t="s">
        <v>11</v>
      </c>
      <c r="E2583" s="4" t="s">
        <v>8</v>
      </c>
    </row>
    <row r="2584" spans="1:6">
      <c r="A2584" t="n">
        <v>30354</v>
      </c>
      <c r="B2584" s="33" t="n">
        <v>51</v>
      </c>
      <c r="C2584" s="7" t="n">
        <v>4</v>
      </c>
      <c r="D2584" s="7" t="n">
        <v>65534</v>
      </c>
      <c r="E2584" s="7" t="s">
        <v>55</v>
      </c>
    </row>
    <row r="2585" spans="1:6">
      <c r="A2585" t="s">
        <v>4</v>
      </c>
      <c r="B2585" s="4" t="s">
        <v>5</v>
      </c>
      <c r="C2585" s="4" t="s">
        <v>11</v>
      </c>
    </row>
    <row r="2586" spans="1:6">
      <c r="A2586" t="n">
        <v>30367</v>
      </c>
      <c r="B2586" s="34" t="n">
        <v>16</v>
      </c>
      <c r="C2586" s="7" t="n">
        <v>0</v>
      </c>
    </row>
    <row r="2587" spans="1:6">
      <c r="A2587" t="s">
        <v>4</v>
      </c>
      <c r="B2587" s="4" t="s">
        <v>5</v>
      </c>
      <c r="C2587" s="4" t="s">
        <v>11</v>
      </c>
      <c r="D2587" s="4" t="s">
        <v>53</v>
      </c>
      <c r="E2587" s="4" t="s">
        <v>7</v>
      </c>
      <c r="F2587" s="4" t="s">
        <v>7</v>
      </c>
    </row>
    <row r="2588" spans="1:6">
      <c r="A2588" t="n">
        <v>30370</v>
      </c>
      <c r="B2588" s="35" t="n">
        <v>26</v>
      </c>
      <c r="C2588" s="7" t="n">
        <v>65534</v>
      </c>
      <c r="D2588" s="7" t="s">
        <v>312</v>
      </c>
      <c r="E2588" s="7" t="n">
        <v>2</v>
      </c>
      <c r="F2588" s="7" t="n">
        <v>0</v>
      </c>
    </row>
    <row r="2589" spans="1:6">
      <c r="A2589" t="s">
        <v>4</v>
      </c>
      <c r="B2589" s="4" t="s">
        <v>5</v>
      </c>
    </row>
    <row r="2590" spans="1:6">
      <c r="A2590" t="n">
        <v>30431</v>
      </c>
      <c r="B2590" s="29" t="n">
        <v>28</v>
      </c>
    </row>
    <row r="2591" spans="1:6">
      <c r="A2591" t="s">
        <v>4</v>
      </c>
      <c r="B2591" s="4" t="s">
        <v>5</v>
      </c>
      <c r="C2591" s="4" t="s">
        <v>7</v>
      </c>
      <c r="D2591" s="4" t="s">
        <v>11</v>
      </c>
      <c r="E2591" s="4" t="s">
        <v>8</v>
      </c>
    </row>
    <row r="2592" spans="1:6">
      <c r="A2592" t="n">
        <v>30432</v>
      </c>
      <c r="B2592" s="33" t="n">
        <v>51</v>
      </c>
      <c r="C2592" s="7" t="n">
        <v>4</v>
      </c>
      <c r="D2592" s="7" t="n">
        <v>5614</v>
      </c>
      <c r="E2592" s="7" t="s">
        <v>55</v>
      </c>
    </row>
    <row r="2593" spans="1:6">
      <c r="A2593" t="s">
        <v>4</v>
      </c>
      <c r="B2593" s="4" t="s">
        <v>5</v>
      </c>
      <c r="C2593" s="4" t="s">
        <v>11</v>
      </c>
    </row>
    <row r="2594" spans="1:6">
      <c r="A2594" t="n">
        <v>30445</v>
      </c>
      <c r="B2594" s="34" t="n">
        <v>16</v>
      </c>
      <c r="C2594" s="7" t="n">
        <v>0</v>
      </c>
    </row>
    <row r="2595" spans="1:6">
      <c r="A2595" t="s">
        <v>4</v>
      </c>
      <c r="B2595" s="4" t="s">
        <v>5</v>
      </c>
      <c r="C2595" s="4" t="s">
        <v>11</v>
      </c>
      <c r="D2595" s="4" t="s">
        <v>53</v>
      </c>
      <c r="E2595" s="4" t="s">
        <v>7</v>
      </c>
      <c r="F2595" s="4" t="s">
        <v>7</v>
      </c>
    </row>
    <row r="2596" spans="1:6">
      <c r="A2596" t="n">
        <v>30448</v>
      </c>
      <c r="B2596" s="35" t="n">
        <v>26</v>
      </c>
      <c r="C2596" s="7" t="n">
        <v>5614</v>
      </c>
      <c r="D2596" s="7" t="s">
        <v>313</v>
      </c>
      <c r="E2596" s="7" t="n">
        <v>2</v>
      </c>
      <c r="F2596" s="7" t="n">
        <v>0</v>
      </c>
    </row>
    <row r="2597" spans="1:6">
      <c r="A2597" t="s">
        <v>4</v>
      </c>
      <c r="B2597" s="4" t="s">
        <v>5</v>
      </c>
    </row>
    <row r="2598" spans="1:6">
      <c r="A2598" t="n">
        <v>30480</v>
      </c>
      <c r="B2598" s="29" t="n">
        <v>28</v>
      </c>
    </row>
    <row r="2599" spans="1:6">
      <c r="A2599" t="s">
        <v>4</v>
      </c>
      <c r="B2599" s="4" t="s">
        <v>5</v>
      </c>
      <c r="C2599" s="4" t="s">
        <v>7</v>
      </c>
    </row>
    <row r="2600" spans="1:6">
      <c r="A2600" t="n">
        <v>30481</v>
      </c>
      <c r="B2600" s="38" t="n">
        <v>23</v>
      </c>
      <c r="C2600" s="7" t="n">
        <v>10</v>
      </c>
    </row>
    <row r="2601" spans="1:6">
      <c r="A2601" t="s">
        <v>4</v>
      </c>
      <c r="B2601" s="4" t="s">
        <v>5</v>
      </c>
      <c r="C2601" s="4" t="s">
        <v>7</v>
      </c>
      <c r="D2601" s="4" t="s">
        <v>8</v>
      </c>
    </row>
    <row r="2602" spans="1:6">
      <c r="A2602" t="n">
        <v>30483</v>
      </c>
      <c r="B2602" s="6" t="n">
        <v>2</v>
      </c>
      <c r="C2602" s="7" t="n">
        <v>10</v>
      </c>
      <c r="D2602" s="7" t="s">
        <v>58</v>
      </c>
    </row>
    <row r="2603" spans="1:6">
      <c r="A2603" t="s">
        <v>4</v>
      </c>
      <c r="B2603" s="4" t="s">
        <v>5</v>
      </c>
      <c r="C2603" s="4" t="s">
        <v>7</v>
      </c>
    </row>
    <row r="2604" spans="1:6">
      <c r="A2604" t="n">
        <v>30506</v>
      </c>
      <c r="B2604" s="52" t="n">
        <v>74</v>
      </c>
      <c r="C2604" s="7" t="n">
        <v>46</v>
      </c>
    </row>
    <row r="2605" spans="1:6">
      <c r="A2605" t="s">
        <v>4</v>
      </c>
      <c r="B2605" s="4" t="s">
        <v>5</v>
      </c>
      <c r="C2605" s="4" t="s">
        <v>7</v>
      </c>
    </row>
    <row r="2606" spans="1:6">
      <c r="A2606" t="n">
        <v>30508</v>
      </c>
      <c r="B2606" s="52" t="n">
        <v>74</v>
      </c>
      <c r="C2606" s="7" t="n">
        <v>54</v>
      </c>
    </row>
    <row r="2607" spans="1:6">
      <c r="A2607" t="s">
        <v>4</v>
      </c>
      <c r="B2607" s="4" t="s">
        <v>5</v>
      </c>
    </row>
    <row r="2608" spans="1:6">
      <c r="A2608" t="n">
        <v>30510</v>
      </c>
      <c r="B2608" s="5" t="n">
        <v>1</v>
      </c>
    </row>
    <row r="2609" spans="1:6" s="3" customFormat="1" customHeight="0">
      <c r="A2609" s="3" t="s">
        <v>2</v>
      </c>
      <c r="B2609" s="3" t="s">
        <v>314</v>
      </c>
    </row>
    <row r="2610" spans="1:6">
      <c r="A2610" t="s">
        <v>4</v>
      </c>
      <c r="B2610" s="4" t="s">
        <v>5</v>
      </c>
      <c r="C2610" s="4" t="s">
        <v>7</v>
      </c>
      <c r="D2610" s="4" t="s">
        <v>11</v>
      </c>
      <c r="E2610" s="4" t="s">
        <v>7</v>
      </c>
      <c r="F2610" s="4" t="s">
        <v>7</v>
      </c>
      <c r="G2610" s="4" t="s">
        <v>7</v>
      </c>
      <c r="H2610" s="4" t="s">
        <v>11</v>
      </c>
      <c r="I2610" s="4" t="s">
        <v>13</v>
      </c>
      <c r="J2610" s="4" t="s">
        <v>13</v>
      </c>
    </row>
    <row r="2611" spans="1:6">
      <c r="A2611" t="n">
        <v>30512</v>
      </c>
      <c r="B2611" s="44" t="n">
        <v>6</v>
      </c>
      <c r="C2611" s="7" t="n">
        <v>33</v>
      </c>
      <c r="D2611" s="7" t="n">
        <v>65534</v>
      </c>
      <c r="E2611" s="7" t="n">
        <v>9</v>
      </c>
      <c r="F2611" s="7" t="n">
        <v>1</v>
      </c>
      <c r="G2611" s="7" t="n">
        <v>1</v>
      </c>
      <c r="H2611" s="7" t="n">
        <v>100</v>
      </c>
      <c r="I2611" s="11" t="n">
        <f t="normal" ca="1">A2613</f>
        <v>0</v>
      </c>
      <c r="J2611" s="11" t="n">
        <f t="normal" ca="1">A2623</f>
        <v>0</v>
      </c>
    </row>
    <row r="2612" spans="1:6">
      <c r="A2612" t="s">
        <v>4</v>
      </c>
      <c r="B2612" s="4" t="s">
        <v>5</v>
      </c>
      <c r="C2612" s="4" t="s">
        <v>11</v>
      </c>
      <c r="D2612" s="4" t="s">
        <v>15</v>
      </c>
      <c r="E2612" s="4" t="s">
        <v>15</v>
      </c>
      <c r="F2612" s="4" t="s">
        <v>15</v>
      </c>
      <c r="G2612" s="4" t="s">
        <v>15</v>
      </c>
    </row>
    <row r="2613" spans="1:6">
      <c r="A2613" t="n">
        <v>30529</v>
      </c>
      <c r="B2613" s="45" t="n">
        <v>46</v>
      </c>
      <c r="C2613" s="7" t="n">
        <v>65534</v>
      </c>
      <c r="D2613" s="7" t="n">
        <v>26.9200000762939</v>
      </c>
      <c r="E2613" s="7" t="n">
        <v>0</v>
      </c>
      <c r="F2613" s="7" t="n">
        <v>23.8500003814697</v>
      </c>
      <c r="G2613" s="7" t="n">
        <v>292.700012207031</v>
      </c>
    </row>
    <row r="2614" spans="1:6">
      <c r="A2614" t="s">
        <v>4</v>
      </c>
      <c r="B2614" s="4" t="s">
        <v>5</v>
      </c>
      <c r="C2614" s="4" t="s">
        <v>7</v>
      </c>
      <c r="D2614" s="4" t="s">
        <v>11</v>
      </c>
      <c r="E2614" s="4" t="s">
        <v>7</v>
      </c>
      <c r="F2614" s="4" t="s">
        <v>8</v>
      </c>
      <c r="G2614" s="4" t="s">
        <v>8</v>
      </c>
      <c r="H2614" s="4" t="s">
        <v>8</v>
      </c>
      <c r="I2614" s="4" t="s">
        <v>8</v>
      </c>
      <c r="J2614" s="4" t="s">
        <v>8</v>
      </c>
      <c r="K2614" s="4" t="s">
        <v>8</v>
      </c>
      <c r="L2614" s="4" t="s">
        <v>8</v>
      </c>
      <c r="M2614" s="4" t="s">
        <v>8</v>
      </c>
      <c r="N2614" s="4" t="s">
        <v>8</v>
      </c>
      <c r="O2614" s="4" t="s">
        <v>8</v>
      </c>
      <c r="P2614" s="4" t="s">
        <v>8</v>
      </c>
      <c r="Q2614" s="4" t="s">
        <v>8</v>
      </c>
      <c r="R2614" s="4" t="s">
        <v>8</v>
      </c>
      <c r="S2614" s="4" t="s">
        <v>8</v>
      </c>
      <c r="T2614" s="4" t="s">
        <v>8</v>
      </c>
      <c r="U2614" s="4" t="s">
        <v>8</v>
      </c>
    </row>
    <row r="2615" spans="1:6">
      <c r="A2615" t="n">
        <v>30548</v>
      </c>
      <c r="B2615" s="46" t="n">
        <v>36</v>
      </c>
      <c r="C2615" s="7" t="n">
        <v>8</v>
      </c>
      <c r="D2615" s="7" t="n">
        <v>65534</v>
      </c>
      <c r="E2615" s="7" t="n">
        <v>0</v>
      </c>
      <c r="F2615" s="7" t="s">
        <v>93</v>
      </c>
      <c r="G2615" s="7" t="s">
        <v>25</v>
      </c>
      <c r="H2615" s="7" t="s">
        <v>25</v>
      </c>
      <c r="I2615" s="7" t="s">
        <v>25</v>
      </c>
      <c r="J2615" s="7" t="s">
        <v>25</v>
      </c>
      <c r="K2615" s="7" t="s">
        <v>25</v>
      </c>
      <c r="L2615" s="7" t="s">
        <v>25</v>
      </c>
      <c r="M2615" s="7" t="s">
        <v>25</v>
      </c>
      <c r="N2615" s="7" t="s">
        <v>25</v>
      </c>
      <c r="O2615" s="7" t="s">
        <v>25</v>
      </c>
      <c r="P2615" s="7" t="s">
        <v>25</v>
      </c>
      <c r="Q2615" s="7" t="s">
        <v>25</v>
      </c>
      <c r="R2615" s="7" t="s">
        <v>25</v>
      </c>
      <c r="S2615" s="7" t="s">
        <v>25</v>
      </c>
      <c r="T2615" s="7" t="s">
        <v>25</v>
      </c>
      <c r="U2615" s="7" t="s">
        <v>25</v>
      </c>
    </row>
    <row r="2616" spans="1:6">
      <c r="A2616" t="s">
        <v>4</v>
      </c>
      <c r="B2616" s="4" t="s">
        <v>5</v>
      </c>
      <c r="C2616" s="4" t="s">
        <v>11</v>
      </c>
      <c r="D2616" s="4" t="s">
        <v>7</v>
      </c>
      <c r="E2616" s="4" t="s">
        <v>8</v>
      </c>
      <c r="F2616" s="4" t="s">
        <v>15</v>
      </c>
      <c r="G2616" s="4" t="s">
        <v>15</v>
      </c>
      <c r="H2616" s="4" t="s">
        <v>15</v>
      </c>
    </row>
    <row r="2617" spans="1:6">
      <c r="A2617" t="n">
        <v>30583</v>
      </c>
      <c r="B2617" s="47" t="n">
        <v>48</v>
      </c>
      <c r="C2617" s="7" t="n">
        <v>65534</v>
      </c>
      <c r="D2617" s="7" t="n">
        <v>0</v>
      </c>
      <c r="E2617" s="7" t="s">
        <v>93</v>
      </c>
      <c r="F2617" s="7" t="n">
        <v>0</v>
      </c>
      <c r="G2617" s="7" t="n">
        <v>1</v>
      </c>
      <c r="H2617" s="7" t="n">
        <v>1.40129846432482e-45</v>
      </c>
    </row>
    <row r="2618" spans="1:6">
      <c r="A2618" t="s">
        <v>4</v>
      </c>
      <c r="B2618" s="4" t="s">
        <v>5</v>
      </c>
      <c r="C2618" s="4" t="s">
        <v>11</v>
      </c>
      <c r="D2618" s="4" t="s">
        <v>16</v>
      </c>
    </row>
    <row r="2619" spans="1:6">
      <c r="A2619" t="n">
        <v>30614</v>
      </c>
      <c r="B2619" s="48" t="n">
        <v>43</v>
      </c>
      <c r="C2619" s="7" t="n">
        <v>65534</v>
      </c>
      <c r="D2619" s="7" t="n">
        <v>64</v>
      </c>
    </row>
    <row r="2620" spans="1:6">
      <c r="A2620" t="s">
        <v>4</v>
      </c>
      <c r="B2620" s="4" t="s">
        <v>5</v>
      </c>
      <c r="C2620" s="4" t="s">
        <v>13</v>
      </c>
    </row>
    <row r="2621" spans="1:6">
      <c r="A2621" t="n">
        <v>30621</v>
      </c>
      <c r="B2621" s="17" t="n">
        <v>3</v>
      </c>
      <c r="C2621" s="11" t="n">
        <f t="normal" ca="1">A2623</f>
        <v>0</v>
      </c>
    </row>
    <row r="2622" spans="1:6">
      <c r="A2622" t="s">
        <v>4</v>
      </c>
      <c r="B2622" s="4" t="s">
        <v>5</v>
      </c>
    </row>
    <row r="2623" spans="1:6">
      <c r="A2623" t="n">
        <v>30626</v>
      </c>
      <c r="B2623" s="5" t="n">
        <v>1</v>
      </c>
    </row>
    <row r="2624" spans="1:6" s="3" customFormat="1" customHeight="0">
      <c r="A2624" s="3" t="s">
        <v>2</v>
      </c>
      <c r="B2624" s="3" t="s">
        <v>315</v>
      </c>
    </row>
    <row r="2625" spans="1:21">
      <c r="A2625" t="s">
        <v>4</v>
      </c>
      <c r="B2625" s="4" t="s">
        <v>5</v>
      </c>
      <c r="C2625" s="4" t="s">
        <v>7</v>
      </c>
      <c r="D2625" s="4" t="s">
        <v>11</v>
      </c>
      <c r="E2625" s="4" t="s">
        <v>7</v>
      </c>
      <c r="F2625" s="4" t="s">
        <v>13</v>
      </c>
    </row>
    <row r="2626" spans="1:21">
      <c r="A2626" t="n">
        <v>30628</v>
      </c>
      <c r="B2626" s="9" t="n">
        <v>5</v>
      </c>
      <c r="C2626" s="7" t="n">
        <v>30</v>
      </c>
      <c r="D2626" s="7" t="n">
        <v>9718</v>
      </c>
      <c r="E2626" s="7" t="n">
        <v>1</v>
      </c>
      <c r="F2626" s="11" t="n">
        <f t="normal" ca="1">A2646</f>
        <v>0</v>
      </c>
    </row>
    <row r="2627" spans="1:21">
      <c r="A2627" t="s">
        <v>4</v>
      </c>
      <c r="B2627" s="4" t="s">
        <v>5</v>
      </c>
      <c r="C2627" s="4" t="s">
        <v>11</v>
      </c>
      <c r="D2627" s="4" t="s">
        <v>7</v>
      </c>
      <c r="E2627" s="4" t="s">
        <v>7</v>
      </c>
      <c r="F2627" s="4" t="s">
        <v>8</v>
      </c>
    </row>
    <row r="2628" spans="1:21">
      <c r="A2628" t="n">
        <v>30637</v>
      </c>
      <c r="B2628" s="25" t="n">
        <v>20</v>
      </c>
      <c r="C2628" s="7" t="n">
        <v>65534</v>
      </c>
      <c r="D2628" s="7" t="n">
        <v>3</v>
      </c>
      <c r="E2628" s="7" t="n">
        <v>10</v>
      </c>
      <c r="F2628" s="7" t="s">
        <v>102</v>
      </c>
    </row>
    <row r="2629" spans="1:21">
      <c r="A2629" t="s">
        <v>4</v>
      </c>
      <c r="B2629" s="4" t="s">
        <v>5</v>
      </c>
      <c r="C2629" s="4" t="s">
        <v>11</v>
      </c>
    </row>
    <row r="2630" spans="1:21">
      <c r="A2630" t="n">
        <v>30658</v>
      </c>
      <c r="B2630" s="34" t="n">
        <v>16</v>
      </c>
      <c r="C2630" s="7" t="n">
        <v>0</v>
      </c>
    </row>
    <row r="2631" spans="1:21">
      <c r="A2631" t="s">
        <v>4</v>
      </c>
      <c r="B2631" s="4" t="s">
        <v>5</v>
      </c>
      <c r="C2631" s="4" t="s">
        <v>7</v>
      </c>
      <c r="D2631" s="4" t="s">
        <v>16</v>
      </c>
    </row>
    <row r="2632" spans="1:21">
      <c r="A2632" t="n">
        <v>30661</v>
      </c>
      <c r="B2632" s="52" t="n">
        <v>74</v>
      </c>
      <c r="C2632" s="7" t="n">
        <v>48</v>
      </c>
      <c r="D2632" s="7" t="n">
        <v>1088</v>
      </c>
    </row>
    <row r="2633" spans="1:21">
      <c r="A2633" t="s">
        <v>4</v>
      </c>
      <c r="B2633" s="4" t="s">
        <v>5</v>
      </c>
      <c r="C2633" s="4" t="s">
        <v>7</v>
      </c>
      <c r="D2633" s="4" t="s">
        <v>11</v>
      </c>
    </row>
    <row r="2634" spans="1:21">
      <c r="A2634" t="n">
        <v>30667</v>
      </c>
      <c r="B2634" s="26" t="n">
        <v>22</v>
      </c>
      <c r="C2634" s="7" t="n">
        <v>10</v>
      </c>
      <c r="D2634" s="7" t="n">
        <v>0</v>
      </c>
    </row>
    <row r="2635" spans="1:21">
      <c r="A2635" t="s">
        <v>4</v>
      </c>
      <c r="B2635" s="4" t="s">
        <v>5</v>
      </c>
      <c r="C2635" s="4" t="s">
        <v>7</v>
      </c>
      <c r="D2635" s="4" t="s">
        <v>11</v>
      </c>
      <c r="E2635" s="4" t="s">
        <v>8</v>
      </c>
    </row>
    <row r="2636" spans="1:21">
      <c r="A2636" t="n">
        <v>30671</v>
      </c>
      <c r="B2636" s="33" t="n">
        <v>51</v>
      </c>
      <c r="C2636" s="7" t="n">
        <v>4</v>
      </c>
      <c r="D2636" s="7" t="n">
        <v>65534</v>
      </c>
      <c r="E2636" s="7" t="s">
        <v>55</v>
      </c>
    </row>
    <row r="2637" spans="1:21">
      <c r="A2637" t="s">
        <v>4</v>
      </c>
      <c r="B2637" s="4" t="s">
        <v>5</v>
      </c>
      <c r="C2637" s="4" t="s">
        <v>11</v>
      </c>
    </row>
    <row r="2638" spans="1:21">
      <c r="A2638" t="n">
        <v>30684</v>
      </c>
      <c r="B2638" s="34" t="n">
        <v>16</v>
      </c>
      <c r="C2638" s="7" t="n">
        <v>0</v>
      </c>
    </row>
    <row r="2639" spans="1:21">
      <c r="A2639" t="s">
        <v>4</v>
      </c>
      <c r="B2639" s="4" t="s">
        <v>5</v>
      </c>
      <c r="C2639" s="4" t="s">
        <v>11</v>
      </c>
      <c r="D2639" s="4" t="s">
        <v>53</v>
      </c>
      <c r="E2639" s="4" t="s">
        <v>7</v>
      </c>
      <c r="F2639" s="4" t="s">
        <v>7</v>
      </c>
      <c r="G2639" s="4" t="s">
        <v>53</v>
      </c>
      <c r="H2639" s="4" t="s">
        <v>7</v>
      </c>
      <c r="I2639" s="4" t="s">
        <v>7</v>
      </c>
    </row>
    <row r="2640" spans="1:21">
      <c r="A2640" t="n">
        <v>30687</v>
      </c>
      <c r="B2640" s="35" t="n">
        <v>26</v>
      </c>
      <c r="C2640" s="7" t="n">
        <v>65534</v>
      </c>
      <c r="D2640" s="7" t="s">
        <v>316</v>
      </c>
      <c r="E2640" s="7" t="n">
        <v>2</v>
      </c>
      <c r="F2640" s="7" t="n">
        <v>3</v>
      </c>
      <c r="G2640" s="7" t="s">
        <v>317</v>
      </c>
      <c r="H2640" s="7" t="n">
        <v>2</v>
      </c>
      <c r="I2640" s="7" t="n">
        <v>0</v>
      </c>
    </row>
    <row r="2641" spans="1:9">
      <c r="A2641" t="s">
        <v>4</v>
      </c>
      <c r="B2641" s="4" t="s">
        <v>5</v>
      </c>
    </row>
    <row r="2642" spans="1:9">
      <c r="A2642" t="n">
        <v>30807</v>
      </c>
      <c r="B2642" s="29" t="n">
        <v>28</v>
      </c>
    </row>
    <row r="2643" spans="1:9">
      <c r="A2643" t="s">
        <v>4</v>
      </c>
      <c r="B2643" s="4" t="s">
        <v>5</v>
      </c>
      <c r="C2643" s="4" t="s">
        <v>13</v>
      </c>
    </row>
    <row r="2644" spans="1:9">
      <c r="A2644" t="n">
        <v>30808</v>
      </c>
      <c r="B2644" s="17" t="n">
        <v>3</v>
      </c>
      <c r="C2644" s="11" t="n">
        <f t="normal" ca="1">A2664</f>
        <v>0</v>
      </c>
    </row>
    <row r="2645" spans="1:9">
      <c r="A2645" t="s">
        <v>4</v>
      </c>
      <c r="B2645" s="4" t="s">
        <v>5</v>
      </c>
      <c r="C2645" s="4" t="s">
        <v>7</v>
      </c>
      <c r="D2645" s="4" t="s">
        <v>11</v>
      </c>
      <c r="E2645" s="4" t="s">
        <v>7</v>
      </c>
      <c r="F2645" s="4" t="s">
        <v>13</v>
      </c>
    </row>
    <row r="2646" spans="1:9">
      <c r="A2646" t="n">
        <v>30813</v>
      </c>
      <c r="B2646" s="9" t="n">
        <v>5</v>
      </c>
      <c r="C2646" s="7" t="n">
        <v>30</v>
      </c>
      <c r="D2646" s="7" t="n">
        <v>9717</v>
      </c>
      <c r="E2646" s="7" t="n">
        <v>1</v>
      </c>
      <c r="F2646" s="11" t="n">
        <f t="normal" ca="1">A2664</f>
        <v>0</v>
      </c>
    </row>
    <row r="2647" spans="1:9">
      <c r="A2647" t="s">
        <v>4</v>
      </c>
      <c r="B2647" s="4" t="s">
        <v>5</v>
      </c>
      <c r="C2647" s="4" t="s">
        <v>11</v>
      </c>
      <c r="D2647" s="4" t="s">
        <v>7</v>
      </c>
      <c r="E2647" s="4" t="s">
        <v>7</v>
      </c>
      <c r="F2647" s="4" t="s">
        <v>8</v>
      </c>
    </row>
    <row r="2648" spans="1:9">
      <c r="A2648" t="n">
        <v>30822</v>
      </c>
      <c r="B2648" s="25" t="n">
        <v>20</v>
      </c>
      <c r="C2648" s="7" t="n">
        <v>65534</v>
      </c>
      <c r="D2648" s="7" t="n">
        <v>3</v>
      </c>
      <c r="E2648" s="7" t="n">
        <v>10</v>
      </c>
      <c r="F2648" s="7" t="s">
        <v>102</v>
      </c>
    </row>
    <row r="2649" spans="1:9">
      <c r="A2649" t="s">
        <v>4</v>
      </c>
      <c r="B2649" s="4" t="s">
        <v>5</v>
      </c>
      <c r="C2649" s="4" t="s">
        <v>11</v>
      </c>
    </row>
    <row r="2650" spans="1:9">
      <c r="A2650" t="n">
        <v>30843</v>
      </c>
      <c r="B2650" s="34" t="n">
        <v>16</v>
      </c>
      <c r="C2650" s="7" t="n">
        <v>0</v>
      </c>
    </row>
    <row r="2651" spans="1:9">
      <c r="A2651" t="s">
        <v>4</v>
      </c>
      <c r="B2651" s="4" t="s">
        <v>5</v>
      </c>
      <c r="C2651" s="4" t="s">
        <v>7</v>
      </c>
      <c r="D2651" s="4" t="s">
        <v>16</v>
      </c>
    </row>
    <row r="2652" spans="1:9">
      <c r="A2652" t="n">
        <v>30846</v>
      </c>
      <c r="B2652" s="52" t="n">
        <v>74</v>
      </c>
      <c r="C2652" s="7" t="n">
        <v>48</v>
      </c>
      <c r="D2652" s="7" t="n">
        <v>1088</v>
      </c>
    </row>
    <row r="2653" spans="1:9">
      <c r="A2653" t="s">
        <v>4</v>
      </c>
      <c r="B2653" s="4" t="s">
        <v>5</v>
      </c>
      <c r="C2653" s="4" t="s">
        <v>7</v>
      </c>
      <c r="D2653" s="4" t="s">
        <v>11</v>
      </c>
    </row>
    <row r="2654" spans="1:9">
      <c r="A2654" t="n">
        <v>30852</v>
      </c>
      <c r="B2654" s="26" t="n">
        <v>22</v>
      </c>
      <c r="C2654" s="7" t="n">
        <v>10</v>
      </c>
      <c r="D2654" s="7" t="n">
        <v>0</v>
      </c>
    </row>
    <row r="2655" spans="1:9">
      <c r="A2655" t="s">
        <v>4</v>
      </c>
      <c r="B2655" s="4" t="s">
        <v>5</v>
      </c>
      <c r="C2655" s="4" t="s">
        <v>7</v>
      </c>
      <c r="D2655" s="4" t="s">
        <v>11</v>
      </c>
      <c r="E2655" s="4" t="s">
        <v>8</v>
      </c>
    </row>
    <row r="2656" spans="1:9">
      <c r="A2656" t="n">
        <v>30856</v>
      </c>
      <c r="B2656" s="33" t="n">
        <v>51</v>
      </c>
      <c r="C2656" s="7" t="n">
        <v>4</v>
      </c>
      <c r="D2656" s="7" t="n">
        <v>65534</v>
      </c>
      <c r="E2656" s="7" t="s">
        <v>55</v>
      </c>
    </row>
    <row r="2657" spans="1:6">
      <c r="A2657" t="s">
        <v>4</v>
      </c>
      <c r="B2657" s="4" t="s">
        <v>5</v>
      </c>
      <c r="C2657" s="4" t="s">
        <v>11</v>
      </c>
    </row>
    <row r="2658" spans="1:6">
      <c r="A2658" t="n">
        <v>30869</v>
      </c>
      <c r="B2658" s="34" t="n">
        <v>16</v>
      </c>
      <c r="C2658" s="7" t="n">
        <v>0</v>
      </c>
    </row>
    <row r="2659" spans="1:6">
      <c r="A2659" t="s">
        <v>4</v>
      </c>
      <c r="B2659" s="4" t="s">
        <v>5</v>
      </c>
      <c r="C2659" s="4" t="s">
        <v>11</v>
      </c>
      <c r="D2659" s="4" t="s">
        <v>53</v>
      </c>
      <c r="E2659" s="4" t="s">
        <v>7</v>
      </c>
      <c r="F2659" s="4" t="s">
        <v>7</v>
      </c>
      <c r="G2659" s="4" t="s">
        <v>53</v>
      </c>
      <c r="H2659" s="4" t="s">
        <v>7</v>
      </c>
      <c r="I2659" s="4" t="s">
        <v>7</v>
      </c>
    </row>
    <row r="2660" spans="1:6">
      <c r="A2660" t="n">
        <v>30872</v>
      </c>
      <c r="B2660" s="35" t="n">
        <v>26</v>
      </c>
      <c r="C2660" s="7" t="n">
        <v>65534</v>
      </c>
      <c r="D2660" s="7" t="s">
        <v>318</v>
      </c>
      <c r="E2660" s="7" t="n">
        <v>2</v>
      </c>
      <c r="F2660" s="7" t="n">
        <v>3</v>
      </c>
      <c r="G2660" s="7" t="s">
        <v>319</v>
      </c>
      <c r="H2660" s="7" t="n">
        <v>2</v>
      </c>
      <c r="I2660" s="7" t="n">
        <v>0</v>
      </c>
    </row>
    <row r="2661" spans="1:6">
      <c r="A2661" t="s">
        <v>4</v>
      </c>
      <c r="B2661" s="4" t="s">
        <v>5</v>
      </c>
    </row>
    <row r="2662" spans="1:6">
      <c r="A2662" t="n">
        <v>31032</v>
      </c>
      <c r="B2662" s="29" t="n">
        <v>28</v>
      </c>
    </row>
    <row r="2663" spans="1:6">
      <c r="A2663" t="s">
        <v>4</v>
      </c>
      <c r="B2663" s="4" t="s">
        <v>5</v>
      </c>
      <c r="C2663" s="4" t="s">
        <v>7</v>
      </c>
    </row>
    <row r="2664" spans="1:6">
      <c r="A2664" t="n">
        <v>31033</v>
      </c>
      <c r="B2664" s="38" t="n">
        <v>23</v>
      </c>
      <c r="C2664" s="7" t="n">
        <v>10</v>
      </c>
    </row>
    <row r="2665" spans="1:6">
      <c r="A2665" t="s">
        <v>4</v>
      </c>
      <c r="B2665" s="4" t="s">
        <v>5</v>
      </c>
      <c r="C2665" s="4" t="s">
        <v>7</v>
      </c>
      <c r="D2665" s="4" t="s">
        <v>8</v>
      </c>
    </row>
    <row r="2666" spans="1:6">
      <c r="A2666" t="n">
        <v>31035</v>
      </c>
      <c r="B2666" s="6" t="n">
        <v>2</v>
      </c>
      <c r="C2666" s="7" t="n">
        <v>10</v>
      </c>
      <c r="D2666" s="7" t="s">
        <v>58</v>
      </c>
    </row>
    <row r="2667" spans="1:6">
      <c r="A2667" t="s">
        <v>4</v>
      </c>
      <c r="B2667" s="4" t="s">
        <v>5</v>
      </c>
      <c r="C2667" s="4" t="s">
        <v>7</v>
      </c>
    </row>
    <row r="2668" spans="1:6">
      <c r="A2668" t="n">
        <v>31058</v>
      </c>
      <c r="B2668" s="52" t="n">
        <v>74</v>
      </c>
      <c r="C2668" s="7" t="n">
        <v>46</v>
      </c>
    </row>
    <row r="2669" spans="1:6">
      <c r="A2669" t="s">
        <v>4</v>
      </c>
      <c r="B2669" s="4" t="s">
        <v>5</v>
      </c>
      <c r="C2669" s="4" t="s">
        <v>7</v>
      </c>
    </row>
    <row r="2670" spans="1:6">
      <c r="A2670" t="n">
        <v>31060</v>
      </c>
      <c r="B2670" s="52" t="n">
        <v>74</v>
      </c>
      <c r="C2670" s="7" t="n">
        <v>54</v>
      </c>
    </row>
    <row r="2671" spans="1:6">
      <c r="A2671" t="s">
        <v>4</v>
      </c>
      <c r="B2671" s="4" t="s">
        <v>5</v>
      </c>
    </row>
    <row r="2672" spans="1:6">
      <c r="A2672" t="n">
        <v>31062</v>
      </c>
      <c r="B2672" s="5" t="n">
        <v>1</v>
      </c>
    </row>
    <row r="2673" spans="1:9" s="3" customFormat="1" customHeight="0">
      <c r="A2673" s="3" t="s">
        <v>2</v>
      </c>
      <c r="B2673" s="3" t="s">
        <v>320</v>
      </c>
    </row>
    <row r="2674" spans="1:9">
      <c r="A2674" t="s">
        <v>4</v>
      </c>
      <c r="B2674" s="4" t="s">
        <v>5</v>
      </c>
      <c r="C2674" s="4" t="s">
        <v>7</v>
      </c>
      <c r="D2674" s="4" t="s">
        <v>11</v>
      </c>
      <c r="E2674" s="4" t="s">
        <v>7</v>
      </c>
      <c r="F2674" s="4" t="s">
        <v>7</v>
      </c>
      <c r="G2674" s="4" t="s">
        <v>7</v>
      </c>
      <c r="H2674" s="4" t="s">
        <v>11</v>
      </c>
      <c r="I2674" s="4" t="s">
        <v>13</v>
      </c>
      <c r="J2674" s="4" t="s">
        <v>13</v>
      </c>
    </row>
    <row r="2675" spans="1:9">
      <c r="A2675" t="n">
        <v>31064</v>
      </c>
      <c r="B2675" s="44" t="n">
        <v>6</v>
      </c>
      <c r="C2675" s="7" t="n">
        <v>33</v>
      </c>
      <c r="D2675" s="7" t="n">
        <v>65534</v>
      </c>
      <c r="E2675" s="7" t="n">
        <v>9</v>
      </c>
      <c r="F2675" s="7" t="n">
        <v>1</v>
      </c>
      <c r="G2675" s="7" t="n">
        <v>1</v>
      </c>
      <c r="H2675" s="7" t="n">
        <v>100</v>
      </c>
      <c r="I2675" s="11" t="n">
        <f t="normal" ca="1">A2677</f>
        <v>0</v>
      </c>
      <c r="J2675" s="11" t="n">
        <f t="normal" ca="1">A2687</f>
        <v>0</v>
      </c>
    </row>
    <row r="2676" spans="1:9">
      <c r="A2676" t="s">
        <v>4</v>
      </c>
      <c r="B2676" s="4" t="s">
        <v>5</v>
      </c>
      <c r="C2676" s="4" t="s">
        <v>11</v>
      </c>
      <c r="D2676" s="4" t="s">
        <v>15</v>
      </c>
      <c r="E2676" s="4" t="s">
        <v>15</v>
      </c>
      <c r="F2676" s="4" t="s">
        <v>15</v>
      </c>
      <c r="G2676" s="4" t="s">
        <v>15</v>
      </c>
    </row>
    <row r="2677" spans="1:9">
      <c r="A2677" t="n">
        <v>31081</v>
      </c>
      <c r="B2677" s="45" t="n">
        <v>46</v>
      </c>
      <c r="C2677" s="7" t="n">
        <v>65534</v>
      </c>
      <c r="D2677" s="7" t="n">
        <v>12.3400001525879</v>
      </c>
      <c r="E2677" s="7" t="n">
        <v>0</v>
      </c>
      <c r="F2677" s="7" t="n">
        <v>40.0299987792969</v>
      </c>
      <c r="G2677" s="7" t="n">
        <v>252.800003051758</v>
      </c>
    </row>
    <row r="2678" spans="1:9">
      <c r="A2678" t="s">
        <v>4</v>
      </c>
      <c r="B2678" s="4" t="s">
        <v>5</v>
      </c>
      <c r="C2678" s="4" t="s">
        <v>7</v>
      </c>
      <c r="D2678" s="4" t="s">
        <v>11</v>
      </c>
      <c r="E2678" s="4" t="s">
        <v>7</v>
      </c>
      <c r="F2678" s="4" t="s">
        <v>8</v>
      </c>
      <c r="G2678" s="4" t="s">
        <v>8</v>
      </c>
      <c r="H2678" s="4" t="s">
        <v>8</v>
      </c>
      <c r="I2678" s="4" t="s">
        <v>8</v>
      </c>
      <c r="J2678" s="4" t="s">
        <v>8</v>
      </c>
      <c r="K2678" s="4" t="s">
        <v>8</v>
      </c>
      <c r="L2678" s="4" t="s">
        <v>8</v>
      </c>
      <c r="M2678" s="4" t="s">
        <v>8</v>
      </c>
      <c r="N2678" s="4" t="s">
        <v>8</v>
      </c>
      <c r="O2678" s="4" t="s">
        <v>8</v>
      </c>
      <c r="P2678" s="4" t="s">
        <v>8</v>
      </c>
      <c r="Q2678" s="4" t="s">
        <v>8</v>
      </c>
      <c r="R2678" s="4" t="s">
        <v>8</v>
      </c>
      <c r="S2678" s="4" t="s">
        <v>8</v>
      </c>
      <c r="T2678" s="4" t="s">
        <v>8</v>
      </c>
      <c r="U2678" s="4" t="s">
        <v>8</v>
      </c>
    </row>
    <row r="2679" spans="1:9">
      <c r="A2679" t="n">
        <v>31100</v>
      </c>
      <c r="B2679" s="46" t="n">
        <v>36</v>
      </c>
      <c r="C2679" s="7" t="n">
        <v>8</v>
      </c>
      <c r="D2679" s="7" t="n">
        <v>65534</v>
      </c>
      <c r="E2679" s="7" t="n">
        <v>0</v>
      </c>
      <c r="F2679" s="7" t="s">
        <v>321</v>
      </c>
      <c r="G2679" s="7" t="s">
        <v>25</v>
      </c>
      <c r="H2679" s="7" t="s">
        <v>25</v>
      </c>
      <c r="I2679" s="7" t="s">
        <v>25</v>
      </c>
      <c r="J2679" s="7" t="s">
        <v>25</v>
      </c>
      <c r="K2679" s="7" t="s">
        <v>25</v>
      </c>
      <c r="L2679" s="7" t="s">
        <v>25</v>
      </c>
      <c r="M2679" s="7" t="s">
        <v>25</v>
      </c>
      <c r="N2679" s="7" t="s">
        <v>25</v>
      </c>
      <c r="O2679" s="7" t="s">
        <v>25</v>
      </c>
      <c r="P2679" s="7" t="s">
        <v>25</v>
      </c>
      <c r="Q2679" s="7" t="s">
        <v>25</v>
      </c>
      <c r="R2679" s="7" t="s">
        <v>25</v>
      </c>
      <c r="S2679" s="7" t="s">
        <v>25</v>
      </c>
      <c r="T2679" s="7" t="s">
        <v>25</v>
      </c>
      <c r="U2679" s="7" t="s">
        <v>25</v>
      </c>
    </row>
    <row r="2680" spans="1:9">
      <c r="A2680" t="s">
        <v>4</v>
      </c>
      <c r="B2680" s="4" t="s">
        <v>5</v>
      </c>
      <c r="C2680" s="4" t="s">
        <v>11</v>
      </c>
      <c r="D2680" s="4" t="s">
        <v>7</v>
      </c>
      <c r="E2680" s="4" t="s">
        <v>8</v>
      </c>
      <c r="F2680" s="4" t="s">
        <v>15</v>
      </c>
      <c r="G2680" s="4" t="s">
        <v>15</v>
      </c>
      <c r="H2680" s="4" t="s">
        <v>15</v>
      </c>
    </row>
    <row r="2681" spans="1:9">
      <c r="A2681" t="n">
        <v>31136</v>
      </c>
      <c r="B2681" s="47" t="n">
        <v>48</v>
      </c>
      <c r="C2681" s="7" t="n">
        <v>65534</v>
      </c>
      <c r="D2681" s="7" t="n">
        <v>0</v>
      </c>
      <c r="E2681" s="7" t="s">
        <v>321</v>
      </c>
      <c r="F2681" s="7" t="n">
        <v>0</v>
      </c>
      <c r="G2681" s="7" t="n">
        <v>1</v>
      </c>
      <c r="H2681" s="7" t="n">
        <v>0</v>
      </c>
    </row>
    <row r="2682" spans="1:9">
      <c r="A2682" t="s">
        <v>4</v>
      </c>
      <c r="B2682" s="4" t="s">
        <v>5</v>
      </c>
      <c r="C2682" s="4" t="s">
        <v>11</v>
      </c>
      <c r="D2682" s="4" t="s">
        <v>16</v>
      </c>
    </row>
    <row r="2683" spans="1:9">
      <c r="A2683" t="n">
        <v>31168</v>
      </c>
      <c r="B2683" s="48" t="n">
        <v>43</v>
      </c>
      <c r="C2683" s="7" t="n">
        <v>65534</v>
      </c>
      <c r="D2683" s="7" t="n">
        <v>64</v>
      </c>
    </row>
    <row r="2684" spans="1:9">
      <c r="A2684" t="s">
        <v>4</v>
      </c>
      <c r="B2684" s="4" t="s">
        <v>5</v>
      </c>
      <c r="C2684" s="4" t="s">
        <v>13</v>
      </c>
    </row>
    <row r="2685" spans="1:9">
      <c r="A2685" t="n">
        <v>31175</v>
      </c>
      <c r="B2685" s="17" t="n">
        <v>3</v>
      </c>
      <c r="C2685" s="11" t="n">
        <f t="normal" ca="1">A2687</f>
        <v>0</v>
      </c>
    </row>
    <row r="2686" spans="1:9">
      <c r="A2686" t="s">
        <v>4</v>
      </c>
      <c r="B2686" s="4" t="s">
        <v>5</v>
      </c>
    </row>
    <row r="2687" spans="1:9">
      <c r="A2687" t="n">
        <v>31180</v>
      </c>
      <c r="B2687" s="5" t="n">
        <v>1</v>
      </c>
    </row>
    <row r="2688" spans="1:9" s="3" customFormat="1" customHeight="0">
      <c r="A2688" s="3" t="s">
        <v>2</v>
      </c>
      <c r="B2688" s="3" t="s">
        <v>322</v>
      </c>
    </row>
    <row r="2689" spans="1:21">
      <c r="A2689" t="s">
        <v>4</v>
      </c>
      <c r="B2689" s="4" t="s">
        <v>5</v>
      </c>
      <c r="C2689" s="4" t="s">
        <v>7</v>
      </c>
      <c r="D2689" s="4" t="s">
        <v>11</v>
      </c>
      <c r="E2689" s="4" t="s">
        <v>7</v>
      </c>
      <c r="F2689" s="4" t="s">
        <v>13</v>
      </c>
    </row>
    <row r="2690" spans="1:21">
      <c r="A2690" t="n">
        <v>31184</v>
      </c>
      <c r="B2690" s="9" t="n">
        <v>5</v>
      </c>
      <c r="C2690" s="7" t="n">
        <v>30</v>
      </c>
      <c r="D2690" s="7" t="n">
        <v>10225</v>
      </c>
      <c r="E2690" s="7" t="n">
        <v>1</v>
      </c>
      <c r="F2690" s="11" t="n">
        <f t="normal" ca="1">A2726</f>
        <v>0</v>
      </c>
    </row>
    <row r="2691" spans="1:21">
      <c r="A2691" t="s">
        <v>4</v>
      </c>
      <c r="B2691" s="4" t="s">
        <v>5</v>
      </c>
      <c r="C2691" s="4" t="s">
        <v>11</v>
      </c>
      <c r="D2691" s="4" t="s">
        <v>7</v>
      </c>
      <c r="E2691" s="4" t="s">
        <v>7</v>
      </c>
      <c r="F2691" s="4" t="s">
        <v>8</v>
      </c>
    </row>
    <row r="2692" spans="1:21">
      <c r="A2692" t="n">
        <v>31193</v>
      </c>
      <c r="B2692" s="25" t="n">
        <v>20</v>
      </c>
      <c r="C2692" s="7" t="n">
        <v>65534</v>
      </c>
      <c r="D2692" s="7" t="n">
        <v>3</v>
      </c>
      <c r="E2692" s="7" t="n">
        <v>10</v>
      </c>
      <c r="F2692" s="7" t="s">
        <v>102</v>
      </c>
    </row>
    <row r="2693" spans="1:21">
      <c r="A2693" t="s">
        <v>4</v>
      </c>
      <c r="B2693" s="4" t="s">
        <v>5</v>
      </c>
      <c r="C2693" s="4" t="s">
        <v>11</v>
      </c>
    </row>
    <row r="2694" spans="1:21">
      <c r="A2694" t="n">
        <v>31214</v>
      </c>
      <c r="B2694" s="34" t="n">
        <v>16</v>
      </c>
      <c r="C2694" s="7" t="n">
        <v>0</v>
      </c>
    </row>
    <row r="2695" spans="1:21">
      <c r="A2695" t="s">
        <v>4</v>
      </c>
      <c r="B2695" s="4" t="s">
        <v>5</v>
      </c>
      <c r="C2695" s="4" t="s">
        <v>7</v>
      </c>
      <c r="D2695" s="4" t="s">
        <v>11</v>
      </c>
    </row>
    <row r="2696" spans="1:21">
      <c r="A2696" t="n">
        <v>31217</v>
      </c>
      <c r="B2696" s="26" t="n">
        <v>22</v>
      </c>
      <c r="C2696" s="7" t="n">
        <v>10</v>
      </c>
      <c r="D2696" s="7" t="n">
        <v>0</v>
      </c>
    </row>
    <row r="2697" spans="1:21">
      <c r="A2697" t="s">
        <v>4</v>
      </c>
      <c r="B2697" s="4" t="s">
        <v>5</v>
      </c>
      <c r="C2697" s="4" t="s">
        <v>11</v>
      </c>
      <c r="D2697" s="4" t="s">
        <v>7</v>
      </c>
      <c r="E2697" s="4" t="s">
        <v>8</v>
      </c>
      <c r="F2697" s="4" t="s">
        <v>15</v>
      </c>
      <c r="G2697" s="4" t="s">
        <v>15</v>
      </c>
      <c r="H2697" s="4" t="s">
        <v>15</v>
      </c>
    </row>
    <row r="2698" spans="1:21">
      <c r="A2698" t="n">
        <v>31221</v>
      </c>
      <c r="B2698" s="47" t="n">
        <v>48</v>
      </c>
      <c r="C2698" s="7" t="n">
        <v>65534</v>
      </c>
      <c r="D2698" s="7" t="n">
        <v>0</v>
      </c>
      <c r="E2698" s="7" t="s">
        <v>323</v>
      </c>
      <c r="F2698" s="7" t="n">
        <v>0.5</v>
      </c>
      <c r="G2698" s="7" t="n">
        <v>1</v>
      </c>
      <c r="H2698" s="7" t="n">
        <v>0</v>
      </c>
    </row>
    <row r="2699" spans="1:21">
      <c r="A2699" t="s">
        <v>4</v>
      </c>
      <c r="B2699" s="4" t="s">
        <v>5</v>
      </c>
      <c r="C2699" s="4" t="s">
        <v>7</v>
      </c>
      <c r="D2699" s="4" t="s">
        <v>11</v>
      </c>
      <c r="E2699" s="4" t="s">
        <v>7</v>
      </c>
      <c r="F2699" s="4" t="s">
        <v>7</v>
      </c>
      <c r="G2699" s="4" t="s">
        <v>13</v>
      </c>
    </row>
    <row r="2700" spans="1:21">
      <c r="A2700" t="n">
        <v>31245</v>
      </c>
      <c r="B2700" s="9" t="n">
        <v>5</v>
      </c>
      <c r="C2700" s="7" t="n">
        <v>30</v>
      </c>
      <c r="D2700" s="7" t="n">
        <v>10</v>
      </c>
      <c r="E2700" s="7" t="n">
        <v>8</v>
      </c>
      <c r="F2700" s="7" t="n">
        <v>1</v>
      </c>
      <c r="G2700" s="11" t="n">
        <f t="normal" ca="1">A2714</f>
        <v>0</v>
      </c>
    </row>
    <row r="2701" spans="1:21">
      <c r="A2701" t="s">
        <v>4</v>
      </c>
      <c r="B2701" s="4" t="s">
        <v>5</v>
      </c>
      <c r="C2701" s="4" t="s">
        <v>7</v>
      </c>
      <c r="D2701" s="4" t="s">
        <v>11</v>
      </c>
      <c r="E2701" s="4" t="s">
        <v>8</v>
      </c>
    </row>
    <row r="2702" spans="1:21">
      <c r="A2702" t="n">
        <v>31255</v>
      </c>
      <c r="B2702" s="33" t="n">
        <v>51</v>
      </c>
      <c r="C2702" s="7" t="n">
        <v>4</v>
      </c>
      <c r="D2702" s="7" t="n">
        <v>65534</v>
      </c>
      <c r="E2702" s="7" t="s">
        <v>55</v>
      </c>
    </row>
    <row r="2703" spans="1:21">
      <c r="A2703" t="s">
        <v>4</v>
      </c>
      <c r="B2703" s="4" t="s">
        <v>5</v>
      </c>
      <c r="C2703" s="4" t="s">
        <v>11</v>
      </c>
    </row>
    <row r="2704" spans="1:21">
      <c r="A2704" t="n">
        <v>31268</v>
      </c>
      <c r="B2704" s="34" t="n">
        <v>16</v>
      </c>
      <c r="C2704" s="7" t="n">
        <v>0</v>
      </c>
    </row>
    <row r="2705" spans="1:8">
      <c r="A2705" t="s">
        <v>4</v>
      </c>
      <c r="B2705" s="4" t="s">
        <v>5</v>
      </c>
      <c r="C2705" s="4" t="s">
        <v>11</v>
      </c>
      <c r="D2705" s="4" t="s">
        <v>53</v>
      </c>
      <c r="E2705" s="4" t="s">
        <v>7</v>
      </c>
      <c r="F2705" s="4" t="s">
        <v>7</v>
      </c>
      <c r="G2705" s="4" t="s">
        <v>53</v>
      </c>
      <c r="H2705" s="4" t="s">
        <v>7</v>
      </c>
      <c r="I2705" s="4" t="s">
        <v>7</v>
      </c>
      <c r="J2705" s="4" t="s">
        <v>53</v>
      </c>
      <c r="K2705" s="4" t="s">
        <v>7</v>
      </c>
      <c r="L2705" s="4" t="s">
        <v>7</v>
      </c>
    </row>
    <row r="2706" spans="1:8">
      <c r="A2706" t="n">
        <v>31271</v>
      </c>
      <c r="B2706" s="35" t="n">
        <v>26</v>
      </c>
      <c r="C2706" s="7" t="n">
        <v>65534</v>
      </c>
      <c r="D2706" s="7" t="s">
        <v>324</v>
      </c>
      <c r="E2706" s="7" t="n">
        <v>2</v>
      </c>
      <c r="F2706" s="7" t="n">
        <v>3</v>
      </c>
      <c r="G2706" s="7" t="s">
        <v>325</v>
      </c>
      <c r="H2706" s="7" t="n">
        <v>2</v>
      </c>
      <c r="I2706" s="7" t="n">
        <v>3</v>
      </c>
      <c r="J2706" s="7" t="s">
        <v>326</v>
      </c>
      <c r="K2706" s="7" t="n">
        <v>2</v>
      </c>
      <c r="L2706" s="7" t="n">
        <v>0</v>
      </c>
    </row>
    <row r="2707" spans="1:8">
      <c r="A2707" t="s">
        <v>4</v>
      </c>
      <c r="B2707" s="4" t="s">
        <v>5</v>
      </c>
    </row>
    <row r="2708" spans="1:8">
      <c r="A2708" t="n">
        <v>31534</v>
      </c>
      <c r="B2708" s="29" t="n">
        <v>28</v>
      </c>
    </row>
    <row r="2709" spans="1:8">
      <c r="A2709" t="s">
        <v>4</v>
      </c>
      <c r="B2709" s="4" t="s">
        <v>5</v>
      </c>
      <c r="C2709" s="4" t="s">
        <v>11</v>
      </c>
    </row>
    <row r="2710" spans="1:8">
      <c r="A2710" t="n">
        <v>31535</v>
      </c>
      <c r="B2710" s="13" t="n">
        <v>12</v>
      </c>
      <c r="C2710" s="7" t="n">
        <v>10</v>
      </c>
    </row>
    <row r="2711" spans="1:8">
      <c r="A2711" t="s">
        <v>4</v>
      </c>
      <c r="B2711" s="4" t="s">
        <v>5</v>
      </c>
      <c r="C2711" s="4" t="s">
        <v>13</v>
      </c>
    </row>
    <row r="2712" spans="1:8">
      <c r="A2712" t="n">
        <v>31538</v>
      </c>
      <c r="B2712" s="17" t="n">
        <v>3</v>
      </c>
      <c r="C2712" s="11" t="n">
        <f t="normal" ca="1">A2722</f>
        <v>0</v>
      </c>
    </row>
    <row r="2713" spans="1:8">
      <c r="A2713" t="s">
        <v>4</v>
      </c>
      <c r="B2713" s="4" t="s">
        <v>5</v>
      </c>
      <c r="C2713" s="4" t="s">
        <v>7</v>
      </c>
      <c r="D2713" s="4" t="s">
        <v>11</v>
      </c>
      <c r="E2713" s="4" t="s">
        <v>8</v>
      </c>
    </row>
    <row r="2714" spans="1:8">
      <c r="A2714" t="n">
        <v>31543</v>
      </c>
      <c r="B2714" s="33" t="n">
        <v>51</v>
      </c>
      <c r="C2714" s="7" t="n">
        <v>4</v>
      </c>
      <c r="D2714" s="7" t="n">
        <v>65534</v>
      </c>
      <c r="E2714" s="7" t="s">
        <v>55</v>
      </c>
    </row>
    <row r="2715" spans="1:8">
      <c r="A2715" t="s">
        <v>4</v>
      </c>
      <c r="B2715" s="4" t="s">
        <v>5</v>
      </c>
      <c r="C2715" s="4" t="s">
        <v>11</v>
      </c>
    </row>
    <row r="2716" spans="1:8">
      <c r="A2716" t="n">
        <v>31556</v>
      </c>
      <c r="B2716" s="34" t="n">
        <v>16</v>
      </c>
      <c r="C2716" s="7" t="n">
        <v>0</v>
      </c>
    </row>
    <row r="2717" spans="1:8">
      <c r="A2717" t="s">
        <v>4</v>
      </c>
      <c r="B2717" s="4" t="s">
        <v>5</v>
      </c>
      <c r="C2717" s="4" t="s">
        <v>11</v>
      </c>
      <c r="D2717" s="4" t="s">
        <v>53</v>
      </c>
      <c r="E2717" s="4" t="s">
        <v>7</v>
      </c>
      <c r="F2717" s="4" t="s">
        <v>7</v>
      </c>
      <c r="G2717" s="4" t="s">
        <v>53</v>
      </c>
      <c r="H2717" s="4" t="s">
        <v>7</v>
      </c>
      <c r="I2717" s="4" t="s">
        <v>7</v>
      </c>
    </row>
    <row r="2718" spans="1:8">
      <c r="A2718" t="n">
        <v>31559</v>
      </c>
      <c r="B2718" s="35" t="n">
        <v>26</v>
      </c>
      <c r="C2718" s="7" t="n">
        <v>65534</v>
      </c>
      <c r="D2718" s="7" t="s">
        <v>327</v>
      </c>
      <c r="E2718" s="7" t="n">
        <v>2</v>
      </c>
      <c r="F2718" s="7" t="n">
        <v>3</v>
      </c>
      <c r="G2718" s="7" t="s">
        <v>328</v>
      </c>
      <c r="H2718" s="7" t="n">
        <v>2</v>
      </c>
      <c r="I2718" s="7" t="n">
        <v>0</v>
      </c>
    </row>
    <row r="2719" spans="1:8">
      <c r="A2719" t="s">
        <v>4</v>
      </c>
      <c r="B2719" s="4" t="s">
        <v>5</v>
      </c>
    </row>
    <row r="2720" spans="1:8">
      <c r="A2720" t="n">
        <v>31769</v>
      </c>
      <c r="B2720" s="29" t="n">
        <v>28</v>
      </c>
    </row>
    <row r="2721" spans="1:12">
      <c r="A2721" t="s">
        <v>4</v>
      </c>
      <c r="B2721" s="4" t="s">
        <v>5</v>
      </c>
      <c r="C2721" s="4" t="s">
        <v>11</v>
      </c>
      <c r="D2721" s="4" t="s">
        <v>7</v>
      </c>
      <c r="E2721" s="4" t="s">
        <v>8</v>
      </c>
      <c r="F2721" s="4" t="s">
        <v>15</v>
      </c>
      <c r="G2721" s="4" t="s">
        <v>15</v>
      </c>
      <c r="H2721" s="4" t="s">
        <v>15</v>
      </c>
    </row>
    <row r="2722" spans="1:12">
      <c r="A2722" t="n">
        <v>31770</v>
      </c>
      <c r="B2722" s="47" t="n">
        <v>48</v>
      </c>
      <c r="C2722" s="7" t="n">
        <v>65534</v>
      </c>
      <c r="D2722" s="7" t="n">
        <v>0</v>
      </c>
      <c r="E2722" s="7" t="s">
        <v>321</v>
      </c>
      <c r="F2722" s="7" t="n">
        <v>-1</v>
      </c>
      <c r="G2722" s="7" t="n">
        <v>1</v>
      </c>
      <c r="H2722" s="7" t="n">
        <v>0</v>
      </c>
    </row>
    <row r="2723" spans="1:12">
      <c r="A2723" t="s">
        <v>4</v>
      </c>
      <c r="B2723" s="4" t="s">
        <v>5</v>
      </c>
      <c r="C2723" s="4" t="s">
        <v>13</v>
      </c>
    </row>
    <row r="2724" spans="1:12">
      <c r="A2724" t="n">
        <v>31802</v>
      </c>
      <c r="B2724" s="17" t="n">
        <v>3</v>
      </c>
      <c r="C2724" s="11" t="n">
        <f t="normal" ca="1">A2826</f>
        <v>0</v>
      </c>
    </row>
    <row r="2725" spans="1:12">
      <c r="A2725" t="s">
        <v>4</v>
      </c>
      <c r="B2725" s="4" t="s">
        <v>5</v>
      </c>
      <c r="C2725" s="4" t="s">
        <v>7</v>
      </c>
      <c r="D2725" s="4" t="s">
        <v>11</v>
      </c>
      <c r="E2725" s="4" t="s">
        <v>7</v>
      </c>
      <c r="F2725" s="4" t="s">
        <v>13</v>
      </c>
    </row>
    <row r="2726" spans="1:12">
      <c r="A2726" t="n">
        <v>31807</v>
      </c>
      <c r="B2726" s="9" t="n">
        <v>5</v>
      </c>
      <c r="C2726" s="7" t="n">
        <v>30</v>
      </c>
      <c r="D2726" s="7" t="n">
        <v>9724</v>
      </c>
      <c r="E2726" s="7" t="n">
        <v>1</v>
      </c>
      <c r="F2726" s="11" t="n">
        <f t="normal" ca="1">A2758</f>
        <v>0</v>
      </c>
    </row>
    <row r="2727" spans="1:12">
      <c r="A2727" t="s">
        <v>4</v>
      </c>
      <c r="B2727" s="4" t="s">
        <v>5</v>
      </c>
      <c r="C2727" s="4" t="s">
        <v>11</v>
      </c>
      <c r="D2727" s="4" t="s">
        <v>7</v>
      </c>
      <c r="E2727" s="4" t="s">
        <v>7</v>
      </c>
      <c r="F2727" s="4" t="s">
        <v>8</v>
      </c>
    </row>
    <row r="2728" spans="1:12">
      <c r="A2728" t="n">
        <v>31816</v>
      </c>
      <c r="B2728" s="25" t="n">
        <v>20</v>
      </c>
      <c r="C2728" s="7" t="n">
        <v>65534</v>
      </c>
      <c r="D2728" s="7" t="n">
        <v>3</v>
      </c>
      <c r="E2728" s="7" t="n">
        <v>10</v>
      </c>
      <c r="F2728" s="7" t="s">
        <v>102</v>
      </c>
    </row>
    <row r="2729" spans="1:12">
      <c r="A2729" t="s">
        <v>4</v>
      </c>
      <c r="B2729" s="4" t="s">
        <v>5</v>
      </c>
      <c r="C2729" s="4" t="s">
        <v>11</v>
      </c>
    </row>
    <row r="2730" spans="1:12">
      <c r="A2730" t="n">
        <v>31837</v>
      </c>
      <c r="B2730" s="34" t="n">
        <v>16</v>
      </c>
      <c r="C2730" s="7" t="n">
        <v>0</v>
      </c>
    </row>
    <row r="2731" spans="1:12">
      <c r="A2731" t="s">
        <v>4</v>
      </c>
      <c r="B2731" s="4" t="s">
        <v>5</v>
      </c>
      <c r="C2731" s="4" t="s">
        <v>7</v>
      </c>
      <c r="D2731" s="4" t="s">
        <v>11</v>
      </c>
    </row>
    <row r="2732" spans="1:12">
      <c r="A2732" t="n">
        <v>31840</v>
      </c>
      <c r="B2732" s="26" t="n">
        <v>22</v>
      </c>
      <c r="C2732" s="7" t="n">
        <v>10</v>
      </c>
      <c r="D2732" s="7" t="n">
        <v>0</v>
      </c>
    </row>
    <row r="2733" spans="1:12">
      <c r="A2733" t="s">
        <v>4</v>
      </c>
      <c r="B2733" s="4" t="s">
        <v>5</v>
      </c>
      <c r="C2733" s="4" t="s">
        <v>7</v>
      </c>
      <c r="D2733" s="4" t="s">
        <v>11</v>
      </c>
      <c r="E2733" s="4" t="s">
        <v>7</v>
      </c>
      <c r="F2733" s="4" t="s">
        <v>7</v>
      </c>
      <c r="G2733" s="4" t="s">
        <v>13</v>
      </c>
    </row>
    <row r="2734" spans="1:12">
      <c r="A2734" t="n">
        <v>31844</v>
      </c>
      <c r="B2734" s="9" t="n">
        <v>5</v>
      </c>
      <c r="C2734" s="7" t="n">
        <v>30</v>
      </c>
      <c r="D2734" s="7" t="n">
        <v>10</v>
      </c>
      <c r="E2734" s="7" t="n">
        <v>8</v>
      </c>
      <c r="F2734" s="7" t="n">
        <v>1</v>
      </c>
      <c r="G2734" s="11" t="n">
        <f t="normal" ca="1">A2748</f>
        <v>0</v>
      </c>
    </row>
    <row r="2735" spans="1:12">
      <c r="A2735" t="s">
        <v>4</v>
      </c>
      <c r="B2735" s="4" t="s">
        <v>5</v>
      </c>
      <c r="C2735" s="4" t="s">
        <v>7</v>
      </c>
      <c r="D2735" s="4" t="s">
        <v>11</v>
      </c>
      <c r="E2735" s="4" t="s">
        <v>8</v>
      </c>
    </row>
    <row r="2736" spans="1:12">
      <c r="A2736" t="n">
        <v>31854</v>
      </c>
      <c r="B2736" s="33" t="n">
        <v>51</v>
      </c>
      <c r="C2736" s="7" t="n">
        <v>4</v>
      </c>
      <c r="D2736" s="7" t="n">
        <v>65534</v>
      </c>
      <c r="E2736" s="7" t="s">
        <v>55</v>
      </c>
    </row>
    <row r="2737" spans="1:8">
      <c r="A2737" t="s">
        <v>4</v>
      </c>
      <c r="B2737" s="4" t="s">
        <v>5</v>
      </c>
      <c r="C2737" s="4" t="s">
        <v>11</v>
      </c>
    </row>
    <row r="2738" spans="1:8">
      <c r="A2738" t="n">
        <v>31867</v>
      </c>
      <c r="B2738" s="34" t="n">
        <v>16</v>
      </c>
      <c r="C2738" s="7" t="n">
        <v>0</v>
      </c>
    </row>
    <row r="2739" spans="1:8">
      <c r="A2739" t="s">
        <v>4</v>
      </c>
      <c r="B2739" s="4" t="s">
        <v>5</v>
      </c>
      <c r="C2739" s="4" t="s">
        <v>11</v>
      </c>
      <c r="D2739" s="4" t="s">
        <v>53</v>
      </c>
      <c r="E2739" s="4" t="s">
        <v>7</v>
      </c>
      <c r="F2739" s="4" t="s">
        <v>7</v>
      </c>
      <c r="G2739" s="4" t="s">
        <v>53</v>
      </c>
      <c r="H2739" s="4" t="s">
        <v>7</v>
      </c>
      <c r="I2739" s="4" t="s">
        <v>7</v>
      </c>
      <c r="J2739" s="4" t="s">
        <v>53</v>
      </c>
      <c r="K2739" s="4" t="s">
        <v>7</v>
      </c>
      <c r="L2739" s="4" t="s">
        <v>7</v>
      </c>
      <c r="M2739" s="4" t="s">
        <v>53</v>
      </c>
      <c r="N2739" s="4" t="s">
        <v>7</v>
      </c>
      <c r="O2739" s="4" t="s">
        <v>7</v>
      </c>
    </row>
    <row r="2740" spans="1:8">
      <c r="A2740" t="n">
        <v>31870</v>
      </c>
      <c r="B2740" s="35" t="n">
        <v>26</v>
      </c>
      <c r="C2740" s="7" t="n">
        <v>65534</v>
      </c>
      <c r="D2740" s="7" t="s">
        <v>329</v>
      </c>
      <c r="E2740" s="7" t="n">
        <v>2</v>
      </c>
      <c r="F2740" s="7" t="n">
        <v>3</v>
      </c>
      <c r="G2740" s="7" t="s">
        <v>330</v>
      </c>
      <c r="H2740" s="7" t="n">
        <v>2</v>
      </c>
      <c r="I2740" s="7" t="n">
        <v>3</v>
      </c>
      <c r="J2740" s="7" t="s">
        <v>331</v>
      </c>
      <c r="K2740" s="7" t="n">
        <v>2</v>
      </c>
      <c r="L2740" s="7" t="n">
        <v>3</v>
      </c>
      <c r="M2740" s="7" t="s">
        <v>332</v>
      </c>
      <c r="N2740" s="7" t="n">
        <v>2</v>
      </c>
      <c r="O2740" s="7" t="n">
        <v>0</v>
      </c>
    </row>
    <row r="2741" spans="1:8">
      <c r="A2741" t="s">
        <v>4</v>
      </c>
      <c r="B2741" s="4" t="s">
        <v>5</v>
      </c>
    </row>
    <row r="2742" spans="1:8">
      <c r="A2742" t="n">
        <v>32199</v>
      </c>
      <c r="B2742" s="29" t="n">
        <v>28</v>
      </c>
    </row>
    <row r="2743" spans="1:8">
      <c r="A2743" t="s">
        <v>4</v>
      </c>
      <c r="B2743" s="4" t="s">
        <v>5</v>
      </c>
      <c r="C2743" s="4" t="s">
        <v>11</v>
      </c>
    </row>
    <row r="2744" spans="1:8">
      <c r="A2744" t="n">
        <v>32200</v>
      </c>
      <c r="B2744" s="13" t="n">
        <v>12</v>
      </c>
      <c r="C2744" s="7" t="n">
        <v>10</v>
      </c>
    </row>
    <row r="2745" spans="1:8">
      <c r="A2745" t="s">
        <v>4</v>
      </c>
      <c r="B2745" s="4" t="s">
        <v>5</v>
      </c>
      <c r="C2745" s="4" t="s">
        <v>13</v>
      </c>
    </row>
    <row r="2746" spans="1:8">
      <c r="A2746" t="n">
        <v>32203</v>
      </c>
      <c r="B2746" s="17" t="n">
        <v>3</v>
      </c>
      <c r="C2746" s="11" t="n">
        <f t="normal" ca="1">A2756</f>
        <v>0</v>
      </c>
    </row>
    <row r="2747" spans="1:8">
      <c r="A2747" t="s">
        <v>4</v>
      </c>
      <c r="B2747" s="4" t="s">
        <v>5</v>
      </c>
      <c r="C2747" s="4" t="s">
        <v>7</v>
      </c>
      <c r="D2747" s="4" t="s">
        <v>11</v>
      </c>
      <c r="E2747" s="4" t="s">
        <v>8</v>
      </c>
    </row>
    <row r="2748" spans="1:8">
      <c r="A2748" t="n">
        <v>32208</v>
      </c>
      <c r="B2748" s="33" t="n">
        <v>51</v>
      </c>
      <c r="C2748" s="7" t="n">
        <v>4</v>
      </c>
      <c r="D2748" s="7" t="n">
        <v>65534</v>
      </c>
      <c r="E2748" s="7" t="s">
        <v>55</v>
      </c>
    </row>
    <row r="2749" spans="1:8">
      <c r="A2749" t="s">
        <v>4</v>
      </c>
      <c r="B2749" s="4" t="s">
        <v>5</v>
      </c>
      <c r="C2749" s="4" t="s">
        <v>11</v>
      </c>
    </row>
    <row r="2750" spans="1:8">
      <c r="A2750" t="n">
        <v>32221</v>
      </c>
      <c r="B2750" s="34" t="n">
        <v>16</v>
      </c>
      <c r="C2750" s="7" t="n">
        <v>0</v>
      </c>
    </row>
    <row r="2751" spans="1:8">
      <c r="A2751" t="s">
        <v>4</v>
      </c>
      <c r="B2751" s="4" t="s">
        <v>5</v>
      </c>
      <c r="C2751" s="4" t="s">
        <v>11</v>
      </c>
      <c r="D2751" s="4" t="s">
        <v>53</v>
      </c>
      <c r="E2751" s="4" t="s">
        <v>7</v>
      </c>
      <c r="F2751" s="4" t="s">
        <v>7</v>
      </c>
      <c r="G2751" s="4" t="s">
        <v>53</v>
      </c>
      <c r="H2751" s="4" t="s">
        <v>7</v>
      </c>
      <c r="I2751" s="4" t="s">
        <v>7</v>
      </c>
    </row>
    <row r="2752" spans="1:8">
      <c r="A2752" t="n">
        <v>32224</v>
      </c>
      <c r="B2752" s="35" t="n">
        <v>26</v>
      </c>
      <c r="C2752" s="7" t="n">
        <v>65534</v>
      </c>
      <c r="D2752" s="7" t="s">
        <v>333</v>
      </c>
      <c r="E2752" s="7" t="n">
        <v>2</v>
      </c>
      <c r="F2752" s="7" t="n">
        <v>3</v>
      </c>
      <c r="G2752" s="7" t="s">
        <v>334</v>
      </c>
      <c r="H2752" s="7" t="n">
        <v>2</v>
      </c>
      <c r="I2752" s="7" t="n">
        <v>0</v>
      </c>
    </row>
    <row r="2753" spans="1:15">
      <c r="A2753" t="s">
        <v>4</v>
      </c>
      <c r="B2753" s="4" t="s">
        <v>5</v>
      </c>
    </row>
    <row r="2754" spans="1:15">
      <c r="A2754" t="n">
        <v>32399</v>
      </c>
      <c r="B2754" s="29" t="n">
        <v>28</v>
      </c>
    </row>
    <row r="2755" spans="1:15">
      <c r="A2755" t="s">
        <v>4</v>
      </c>
      <c r="B2755" s="4" t="s">
        <v>5</v>
      </c>
      <c r="C2755" s="4" t="s">
        <v>13</v>
      </c>
    </row>
    <row r="2756" spans="1:15">
      <c r="A2756" t="n">
        <v>32400</v>
      </c>
      <c r="B2756" s="17" t="n">
        <v>3</v>
      </c>
      <c r="C2756" s="11" t="n">
        <f t="normal" ca="1">A2826</f>
        <v>0</v>
      </c>
    </row>
    <row r="2757" spans="1:15">
      <c r="A2757" t="s">
        <v>4</v>
      </c>
      <c r="B2757" s="4" t="s">
        <v>5</v>
      </c>
      <c r="C2757" s="4" t="s">
        <v>7</v>
      </c>
      <c r="D2757" s="4" t="s">
        <v>11</v>
      </c>
      <c r="E2757" s="4" t="s">
        <v>7</v>
      </c>
      <c r="F2757" s="4" t="s">
        <v>13</v>
      </c>
    </row>
    <row r="2758" spans="1:15">
      <c r="A2758" t="n">
        <v>32405</v>
      </c>
      <c r="B2758" s="9" t="n">
        <v>5</v>
      </c>
      <c r="C2758" s="7" t="n">
        <v>30</v>
      </c>
      <c r="D2758" s="7" t="n">
        <v>9720</v>
      </c>
      <c r="E2758" s="7" t="n">
        <v>1</v>
      </c>
      <c r="F2758" s="11" t="n">
        <f t="normal" ca="1">A2792</f>
        <v>0</v>
      </c>
    </row>
    <row r="2759" spans="1:15">
      <c r="A2759" t="s">
        <v>4</v>
      </c>
      <c r="B2759" s="4" t="s">
        <v>5</v>
      </c>
      <c r="C2759" s="4" t="s">
        <v>11</v>
      </c>
      <c r="D2759" s="4" t="s">
        <v>7</v>
      </c>
      <c r="E2759" s="4" t="s">
        <v>7</v>
      </c>
      <c r="F2759" s="4" t="s">
        <v>8</v>
      </c>
    </row>
    <row r="2760" spans="1:15">
      <c r="A2760" t="n">
        <v>32414</v>
      </c>
      <c r="B2760" s="25" t="n">
        <v>20</v>
      </c>
      <c r="C2760" s="7" t="n">
        <v>65534</v>
      </c>
      <c r="D2760" s="7" t="n">
        <v>3</v>
      </c>
      <c r="E2760" s="7" t="n">
        <v>10</v>
      </c>
      <c r="F2760" s="7" t="s">
        <v>102</v>
      </c>
    </row>
    <row r="2761" spans="1:15">
      <c r="A2761" t="s">
        <v>4</v>
      </c>
      <c r="B2761" s="4" t="s">
        <v>5</v>
      </c>
      <c r="C2761" s="4" t="s">
        <v>11</v>
      </c>
    </row>
    <row r="2762" spans="1:15">
      <c r="A2762" t="n">
        <v>32435</v>
      </c>
      <c r="B2762" s="34" t="n">
        <v>16</v>
      </c>
      <c r="C2762" s="7" t="n">
        <v>0</v>
      </c>
    </row>
    <row r="2763" spans="1:15">
      <c r="A2763" t="s">
        <v>4</v>
      </c>
      <c r="B2763" s="4" t="s">
        <v>5</v>
      </c>
      <c r="C2763" s="4" t="s">
        <v>7</v>
      </c>
      <c r="D2763" s="4" t="s">
        <v>11</v>
      </c>
    </row>
    <row r="2764" spans="1:15">
      <c r="A2764" t="n">
        <v>32438</v>
      </c>
      <c r="B2764" s="26" t="n">
        <v>22</v>
      </c>
      <c r="C2764" s="7" t="n">
        <v>10</v>
      </c>
      <c r="D2764" s="7" t="n">
        <v>0</v>
      </c>
    </row>
    <row r="2765" spans="1:15">
      <c r="A2765" t="s">
        <v>4</v>
      </c>
      <c r="B2765" s="4" t="s">
        <v>5</v>
      </c>
      <c r="C2765" s="4" t="s">
        <v>11</v>
      </c>
      <c r="D2765" s="4" t="s">
        <v>7</v>
      </c>
      <c r="E2765" s="4" t="s">
        <v>8</v>
      </c>
      <c r="F2765" s="4" t="s">
        <v>15</v>
      </c>
      <c r="G2765" s="4" t="s">
        <v>15</v>
      </c>
      <c r="H2765" s="4" t="s">
        <v>15</v>
      </c>
    </row>
    <row r="2766" spans="1:15">
      <c r="A2766" t="n">
        <v>32442</v>
      </c>
      <c r="B2766" s="47" t="n">
        <v>48</v>
      </c>
      <c r="C2766" s="7" t="n">
        <v>65534</v>
      </c>
      <c r="D2766" s="7" t="n">
        <v>0</v>
      </c>
      <c r="E2766" s="7" t="s">
        <v>323</v>
      </c>
      <c r="F2766" s="7" t="n">
        <v>0.5</v>
      </c>
      <c r="G2766" s="7" t="n">
        <v>1</v>
      </c>
      <c r="H2766" s="7" t="n">
        <v>0</v>
      </c>
    </row>
    <row r="2767" spans="1:15">
      <c r="A2767" t="s">
        <v>4</v>
      </c>
      <c r="B2767" s="4" t="s">
        <v>5</v>
      </c>
      <c r="C2767" s="4" t="s">
        <v>7</v>
      </c>
      <c r="D2767" s="4" t="s">
        <v>11</v>
      </c>
      <c r="E2767" s="4" t="s">
        <v>7</v>
      </c>
      <c r="F2767" s="4" t="s">
        <v>7</v>
      </c>
      <c r="G2767" s="4" t="s">
        <v>11</v>
      </c>
      <c r="H2767" s="4" t="s">
        <v>7</v>
      </c>
      <c r="I2767" s="4" t="s">
        <v>7</v>
      </c>
      <c r="J2767" s="4" t="s">
        <v>7</v>
      </c>
      <c r="K2767" s="4" t="s">
        <v>13</v>
      </c>
    </row>
    <row r="2768" spans="1:15">
      <c r="A2768" t="n">
        <v>32466</v>
      </c>
      <c r="B2768" s="9" t="n">
        <v>5</v>
      </c>
      <c r="C2768" s="7" t="n">
        <v>30</v>
      </c>
      <c r="D2768" s="7" t="n">
        <v>10676</v>
      </c>
      <c r="E2768" s="7" t="n">
        <v>8</v>
      </c>
      <c r="F2768" s="7" t="n">
        <v>30</v>
      </c>
      <c r="G2768" s="7" t="n">
        <v>9721</v>
      </c>
      <c r="H2768" s="7" t="n">
        <v>8</v>
      </c>
      <c r="I2768" s="7" t="n">
        <v>9</v>
      </c>
      <c r="J2768" s="7" t="n">
        <v>1</v>
      </c>
      <c r="K2768" s="11" t="n">
        <f t="normal" ca="1">A2780</f>
        <v>0</v>
      </c>
    </row>
    <row r="2769" spans="1:11">
      <c r="A2769" t="s">
        <v>4</v>
      </c>
      <c r="B2769" s="4" t="s">
        <v>5</v>
      </c>
      <c r="C2769" s="4" t="s">
        <v>7</v>
      </c>
      <c r="D2769" s="4" t="s">
        <v>11</v>
      </c>
      <c r="E2769" s="4" t="s">
        <v>8</v>
      </c>
    </row>
    <row r="2770" spans="1:11">
      <c r="A2770" t="n">
        <v>32481</v>
      </c>
      <c r="B2770" s="33" t="n">
        <v>51</v>
      </c>
      <c r="C2770" s="7" t="n">
        <v>4</v>
      </c>
      <c r="D2770" s="7" t="n">
        <v>65534</v>
      </c>
      <c r="E2770" s="7" t="s">
        <v>55</v>
      </c>
    </row>
    <row r="2771" spans="1:11">
      <c r="A2771" t="s">
        <v>4</v>
      </c>
      <c r="B2771" s="4" t="s">
        <v>5</v>
      </c>
      <c r="C2771" s="4" t="s">
        <v>11</v>
      </c>
    </row>
    <row r="2772" spans="1:11">
      <c r="A2772" t="n">
        <v>32494</v>
      </c>
      <c r="B2772" s="34" t="n">
        <v>16</v>
      </c>
      <c r="C2772" s="7" t="n">
        <v>0</v>
      </c>
    </row>
    <row r="2773" spans="1:11">
      <c r="A2773" t="s">
        <v>4</v>
      </c>
      <c r="B2773" s="4" t="s">
        <v>5</v>
      </c>
      <c r="C2773" s="4" t="s">
        <v>11</v>
      </c>
      <c r="D2773" s="4" t="s">
        <v>53</v>
      </c>
      <c r="E2773" s="4" t="s">
        <v>7</v>
      </c>
      <c r="F2773" s="4" t="s">
        <v>7</v>
      </c>
      <c r="G2773" s="4" t="s">
        <v>53</v>
      </c>
      <c r="H2773" s="4" t="s">
        <v>7</v>
      </c>
      <c r="I2773" s="4" t="s">
        <v>7</v>
      </c>
      <c r="J2773" s="4" t="s">
        <v>53</v>
      </c>
      <c r="K2773" s="4" t="s">
        <v>7</v>
      </c>
      <c r="L2773" s="4" t="s">
        <v>7</v>
      </c>
    </row>
    <row r="2774" spans="1:11">
      <c r="A2774" t="n">
        <v>32497</v>
      </c>
      <c r="B2774" s="35" t="n">
        <v>26</v>
      </c>
      <c r="C2774" s="7" t="n">
        <v>65534</v>
      </c>
      <c r="D2774" s="7" t="s">
        <v>335</v>
      </c>
      <c r="E2774" s="7" t="n">
        <v>2</v>
      </c>
      <c r="F2774" s="7" t="n">
        <v>3</v>
      </c>
      <c r="G2774" s="7" t="s">
        <v>336</v>
      </c>
      <c r="H2774" s="7" t="n">
        <v>2</v>
      </c>
      <c r="I2774" s="7" t="n">
        <v>3</v>
      </c>
      <c r="J2774" s="7" t="s">
        <v>337</v>
      </c>
      <c r="K2774" s="7" t="n">
        <v>2</v>
      </c>
      <c r="L2774" s="7" t="n">
        <v>0</v>
      </c>
    </row>
    <row r="2775" spans="1:11">
      <c r="A2775" t="s">
        <v>4</v>
      </c>
      <c r="B2775" s="4" t="s">
        <v>5</v>
      </c>
    </row>
    <row r="2776" spans="1:11">
      <c r="A2776" t="n">
        <v>32737</v>
      </c>
      <c r="B2776" s="29" t="n">
        <v>28</v>
      </c>
    </row>
    <row r="2777" spans="1:11">
      <c r="A2777" t="s">
        <v>4</v>
      </c>
      <c r="B2777" s="4" t="s">
        <v>5</v>
      </c>
      <c r="C2777" s="4" t="s">
        <v>13</v>
      </c>
    </row>
    <row r="2778" spans="1:11">
      <c r="A2778" t="n">
        <v>32738</v>
      </c>
      <c r="B2778" s="17" t="n">
        <v>3</v>
      </c>
      <c r="C2778" s="11" t="n">
        <f t="normal" ca="1">A2788</f>
        <v>0</v>
      </c>
    </row>
    <row r="2779" spans="1:11">
      <c r="A2779" t="s">
        <v>4</v>
      </c>
      <c r="B2779" s="4" t="s">
        <v>5</v>
      </c>
      <c r="C2779" s="4" t="s">
        <v>7</v>
      </c>
      <c r="D2779" s="4" t="s">
        <v>11</v>
      </c>
      <c r="E2779" s="4" t="s">
        <v>8</v>
      </c>
    </row>
    <row r="2780" spans="1:11">
      <c r="A2780" t="n">
        <v>32743</v>
      </c>
      <c r="B2780" s="33" t="n">
        <v>51</v>
      </c>
      <c r="C2780" s="7" t="n">
        <v>4</v>
      </c>
      <c r="D2780" s="7" t="n">
        <v>65534</v>
      </c>
      <c r="E2780" s="7" t="s">
        <v>55</v>
      </c>
    </row>
    <row r="2781" spans="1:11">
      <c r="A2781" t="s">
        <v>4</v>
      </c>
      <c r="B2781" s="4" t="s">
        <v>5</v>
      </c>
      <c r="C2781" s="4" t="s">
        <v>11</v>
      </c>
    </row>
    <row r="2782" spans="1:11">
      <c r="A2782" t="n">
        <v>32756</v>
      </c>
      <c r="B2782" s="34" t="n">
        <v>16</v>
      </c>
      <c r="C2782" s="7" t="n">
        <v>0</v>
      </c>
    </row>
    <row r="2783" spans="1:11">
      <c r="A2783" t="s">
        <v>4</v>
      </c>
      <c r="B2783" s="4" t="s">
        <v>5</v>
      </c>
      <c r="C2783" s="4" t="s">
        <v>11</v>
      </c>
      <c r="D2783" s="4" t="s">
        <v>53</v>
      </c>
      <c r="E2783" s="4" t="s">
        <v>7</v>
      </c>
      <c r="F2783" s="4" t="s">
        <v>7</v>
      </c>
      <c r="G2783" s="4" t="s">
        <v>53</v>
      </c>
      <c r="H2783" s="4" t="s">
        <v>7</v>
      </c>
      <c r="I2783" s="4" t="s">
        <v>7</v>
      </c>
      <c r="J2783" s="4" t="s">
        <v>53</v>
      </c>
      <c r="K2783" s="4" t="s">
        <v>7</v>
      </c>
      <c r="L2783" s="4" t="s">
        <v>7</v>
      </c>
    </row>
    <row r="2784" spans="1:11">
      <c r="A2784" t="n">
        <v>32759</v>
      </c>
      <c r="B2784" s="35" t="n">
        <v>26</v>
      </c>
      <c r="C2784" s="7" t="n">
        <v>65534</v>
      </c>
      <c r="D2784" s="7" t="s">
        <v>338</v>
      </c>
      <c r="E2784" s="7" t="n">
        <v>2</v>
      </c>
      <c r="F2784" s="7" t="n">
        <v>3</v>
      </c>
      <c r="G2784" s="7" t="s">
        <v>339</v>
      </c>
      <c r="H2784" s="7" t="n">
        <v>2</v>
      </c>
      <c r="I2784" s="7" t="n">
        <v>3</v>
      </c>
      <c r="J2784" s="7" t="s">
        <v>340</v>
      </c>
      <c r="K2784" s="7" t="n">
        <v>2</v>
      </c>
      <c r="L2784" s="7" t="n">
        <v>0</v>
      </c>
    </row>
    <row r="2785" spans="1:12">
      <c r="A2785" t="s">
        <v>4</v>
      </c>
      <c r="B2785" s="4" t="s">
        <v>5</v>
      </c>
    </row>
    <row r="2786" spans="1:12">
      <c r="A2786" t="n">
        <v>32965</v>
      </c>
      <c r="B2786" s="29" t="n">
        <v>28</v>
      </c>
    </row>
    <row r="2787" spans="1:12">
      <c r="A2787" t="s">
        <v>4</v>
      </c>
      <c r="B2787" s="4" t="s">
        <v>5</v>
      </c>
      <c r="C2787" s="4" t="s">
        <v>11</v>
      </c>
      <c r="D2787" s="4" t="s">
        <v>7</v>
      </c>
      <c r="E2787" s="4" t="s">
        <v>8</v>
      </c>
      <c r="F2787" s="4" t="s">
        <v>15</v>
      </c>
      <c r="G2787" s="4" t="s">
        <v>15</v>
      </c>
      <c r="H2787" s="4" t="s">
        <v>15</v>
      </c>
    </row>
    <row r="2788" spans="1:12">
      <c r="A2788" t="n">
        <v>32966</v>
      </c>
      <c r="B2788" s="47" t="n">
        <v>48</v>
      </c>
      <c r="C2788" s="7" t="n">
        <v>65534</v>
      </c>
      <c r="D2788" s="7" t="n">
        <v>0</v>
      </c>
      <c r="E2788" s="7" t="s">
        <v>321</v>
      </c>
      <c r="F2788" s="7" t="n">
        <v>-1</v>
      </c>
      <c r="G2788" s="7" t="n">
        <v>1</v>
      </c>
      <c r="H2788" s="7" t="n">
        <v>0</v>
      </c>
    </row>
    <row r="2789" spans="1:12">
      <c r="A2789" t="s">
        <v>4</v>
      </c>
      <c r="B2789" s="4" t="s">
        <v>5</v>
      </c>
      <c r="C2789" s="4" t="s">
        <v>13</v>
      </c>
    </row>
    <row r="2790" spans="1:12">
      <c r="A2790" t="n">
        <v>32998</v>
      </c>
      <c r="B2790" s="17" t="n">
        <v>3</v>
      </c>
      <c r="C2790" s="11" t="n">
        <f t="normal" ca="1">A2826</f>
        <v>0</v>
      </c>
    </row>
    <row r="2791" spans="1:12">
      <c r="A2791" t="s">
        <v>4</v>
      </c>
      <c r="B2791" s="4" t="s">
        <v>5</v>
      </c>
      <c r="C2791" s="4" t="s">
        <v>7</v>
      </c>
      <c r="D2791" s="4" t="s">
        <v>11</v>
      </c>
      <c r="E2791" s="4" t="s">
        <v>7</v>
      </c>
      <c r="F2791" s="4" t="s">
        <v>13</v>
      </c>
    </row>
    <row r="2792" spans="1:12">
      <c r="A2792" t="n">
        <v>33003</v>
      </c>
      <c r="B2792" s="9" t="n">
        <v>5</v>
      </c>
      <c r="C2792" s="7" t="n">
        <v>30</v>
      </c>
      <c r="D2792" s="7" t="n">
        <v>9718</v>
      </c>
      <c r="E2792" s="7" t="n">
        <v>1</v>
      </c>
      <c r="F2792" s="11" t="n">
        <f t="normal" ca="1">A2796</f>
        <v>0</v>
      </c>
    </row>
    <row r="2793" spans="1:12">
      <c r="A2793" t="s">
        <v>4</v>
      </c>
      <c r="B2793" s="4" t="s">
        <v>5</v>
      </c>
      <c r="C2793" s="4" t="s">
        <v>13</v>
      </c>
    </row>
    <row r="2794" spans="1:12">
      <c r="A2794" t="n">
        <v>33012</v>
      </c>
      <c r="B2794" s="17" t="n">
        <v>3</v>
      </c>
      <c r="C2794" s="11" t="n">
        <f t="normal" ca="1">A2826</f>
        <v>0</v>
      </c>
    </row>
    <row r="2795" spans="1:12">
      <c r="A2795" t="s">
        <v>4</v>
      </c>
      <c r="B2795" s="4" t="s">
        <v>5</v>
      </c>
      <c r="C2795" s="4" t="s">
        <v>7</v>
      </c>
      <c r="D2795" s="4" t="s">
        <v>11</v>
      </c>
      <c r="E2795" s="4" t="s">
        <v>7</v>
      </c>
      <c r="F2795" s="4" t="s">
        <v>13</v>
      </c>
    </row>
    <row r="2796" spans="1:12">
      <c r="A2796" t="n">
        <v>33017</v>
      </c>
      <c r="B2796" s="9" t="n">
        <v>5</v>
      </c>
      <c r="C2796" s="7" t="n">
        <v>30</v>
      </c>
      <c r="D2796" s="7" t="n">
        <v>9717</v>
      </c>
      <c r="E2796" s="7" t="n">
        <v>1</v>
      </c>
      <c r="F2796" s="11" t="n">
        <f t="normal" ca="1">A2826</f>
        <v>0</v>
      </c>
    </row>
    <row r="2797" spans="1:12">
      <c r="A2797" t="s">
        <v>4</v>
      </c>
      <c r="B2797" s="4" t="s">
        <v>5</v>
      </c>
      <c r="C2797" s="4" t="s">
        <v>11</v>
      </c>
      <c r="D2797" s="4" t="s">
        <v>7</v>
      </c>
      <c r="E2797" s="4" t="s">
        <v>7</v>
      </c>
      <c r="F2797" s="4" t="s">
        <v>8</v>
      </c>
    </row>
    <row r="2798" spans="1:12">
      <c r="A2798" t="n">
        <v>33026</v>
      </c>
      <c r="B2798" s="25" t="n">
        <v>20</v>
      </c>
      <c r="C2798" s="7" t="n">
        <v>65534</v>
      </c>
      <c r="D2798" s="7" t="n">
        <v>3</v>
      </c>
      <c r="E2798" s="7" t="n">
        <v>10</v>
      </c>
      <c r="F2798" s="7" t="s">
        <v>102</v>
      </c>
    </row>
    <row r="2799" spans="1:12">
      <c r="A2799" t="s">
        <v>4</v>
      </c>
      <c r="B2799" s="4" t="s">
        <v>5</v>
      </c>
      <c r="C2799" s="4" t="s">
        <v>11</v>
      </c>
    </row>
    <row r="2800" spans="1:12">
      <c r="A2800" t="n">
        <v>33047</v>
      </c>
      <c r="B2800" s="34" t="n">
        <v>16</v>
      </c>
      <c r="C2800" s="7" t="n">
        <v>0</v>
      </c>
    </row>
    <row r="2801" spans="1:8">
      <c r="A2801" t="s">
        <v>4</v>
      </c>
      <c r="B2801" s="4" t="s">
        <v>5</v>
      </c>
      <c r="C2801" s="4" t="s">
        <v>7</v>
      </c>
      <c r="D2801" s="4" t="s">
        <v>11</v>
      </c>
    </row>
    <row r="2802" spans="1:8">
      <c r="A2802" t="n">
        <v>33050</v>
      </c>
      <c r="B2802" s="26" t="n">
        <v>22</v>
      </c>
      <c r="C2802" s="7" t="n">
        <v>10</v>
      </c>
      <c r="D2802" s="7" t="n">
        <v>0</v>
      </c>
    </row>
    <row r="2803" spans="1:8">
      <c r="A2803" t="s">
        <v>4</v>
      </c>
      <c r="B2803" s="4" t="s">
        <v>5</v>
      </c>
      <c r="C2803" s="4" t="s">
        <v>7</v>
      </c>
      <c r="D2803" s="4" t="s">
        <v>11</v>
      </c>
      <c r="E2803" s="4" t="s">
        <v>7</v>
      </c>
      <c r="F2803" s="4" t="s">
        <v>7</v>
      </c>
      <c r="G2803" s="4" t="s">
        <v>13</v>
      </c>
    </row>
    <row r="2804" spans="1:8">
      <c r="A2804" t="n">
        <v>33054</v>
      </c>
      <c r="B2804" s="9" t="n">
        <v>5</v>
      </c>
      <c r="C2804" s="7" t="n">
        <v>30</v>
      </c>
      <c r="D2804" s="7" t="n">
        <v>10</v>
      </c>
      <c r="E2804" s="7" t="n">
        <v>8</v>
      </c>
      <c r="F2804" s="7" t="n">
        <v>1</v>
      </c>
      <c r="G2804" s="11" t="n">
        <f t="normal" ca="1">A2818</f>
        <v>0</v>
      </c>
    </row>
    <row r="2805" spans="1:8">
      <c r="A2805" t="s">
        <v>4</v>
      </c>
      <c r="B2805" s="4" t="s">
        <v>5</v>
      </c>
      <c r="C2805" s="4" t="s">
        <v>7</v>
      </c>
      <c r="D2805" s="4" t="s">
        <v>11</v>
      </c>
      <c r="E2805" s="4" t="s">
        <v>8</v>
      </c>
    </row>
    <row r="2806" spans="1:8">
      <c r="A2806" t="n">
        <v>33064</v>
      </c>
      <c r="B2806" s="33" t="n">
        <v>51</v>
      </c>
      <c r="C2806" s="7" t="n">
        <v>4</v>
      </c>
      <c r="D2806" s="7" t="n">
        <v>65534</v>
      </c>
      <c r="E2806" s="7" t="s">
        <v>55</v>
      </c>
    </row>
    <row r="2807" spans="1:8">
      <c r="A2807" t="s">
        <v>4</v>
      </c>
      <c r="B2807" s="4" t="s">
        <v>5</v>
      </c>
      <c r="C2807" s="4" t="s">
        <v>11</v>
      </c>
    </row>
    <row r="2808" spans="1:8">
      <c r="A2808" t="n">
        <v>33077</v>
      </c>
      <c r="B2808" s="34" t="n">
        <v>16</v>
      </c>
      <c r="C2808" s="7" t="n">
        <v>0</v>
      </c>
    </row>
    <row r="2809" spans="1:8">
      <c r="A2809" t="s">
        <v>4</v>
      </c>
      <c r="B2809" s="4" t="s">
        <v>5</v>
      </c>
      <c r="C2809" s="4" t="s">
        <v>11</v>
      </c>
      <c r="D2809" s="4" t="s">
        <v>53</v>
      </c>
      <c r="E2809" s="4" t="s">
        <v>7</v>
      </c>
      <c r="F2809" s="4" t="s">
        <v>7</v>
      </c>
      <c r="G2809" s="4" t="s">
        <v>53</v>
      </c>
      <c r="H2809" s="4" t="s">
        <v>7</v>
      </c>
      <c r="I2809" s="4" t="s">
        <v>7</v>
      </c>
      <c r="J2809" s="4" t="s">
        <v>53</v>
      </c>
      <c r="K2809" s="4" t="s">
        <v>7</v>
      </c>
      <c r="L2809" s="4" t="s">
        <v>7</v>
      </c>
      <c r="M2809" s="4" t="s">
        <v>53</v>
      </c>
      <c r="N2809" s="4" t="s">
        <v>7</v>
      </c>
      <c r="O2809" s="4" t="s">
        <v>7</v>
      </c>
    </row>
    <row r="2810" spans="1:8">
      <c r="A2810" t="n">
        <v>33080</v>
      </c>
      <c r="B2810" s="35" t="n">
        <v>26</v>
      </c>
      <c r="C2810" s="7" t="n">
        <v>65534</v>
      </c>
      <c r="D2810" s="7" t="s">
        <v>341</v>
      </c>
      <c r="E2810" s="7" t="n">
        <v>2</v>
      </c>
      <c r="F2810" s="7" t="n">
        <v>3</v>
      </c>
      <c r="G2810" s="7" t="s">
        <v>342</v>
      </c>
      <c r="H2810" s="7" t="n">
        <v>2</v>
      </c>
      <c r="I2810" s="7" t="n">
        <v>3</v>
      </c>
      <c r="J2810" s="7" t="s">
        <v>343</v>
      </c>
      <c r="K2810" s="7" t="n">
        <v>2</v>
      </c>
      <c r="L2810" s="7" t="n">
        <v>3</v>
      </c>
      <c r="M2810" s="7" t="s">
        <v>344</v>
      </c>
      <c r="N2810" s="7" t="n">
        <v>2</v>
      </c>
      <c r="O2810" s="7" t="n">
        <v>0</v>
      </c>
    </row>
    <row r="2811" spans="1:8">
      <c r="A2811" t="s">
        <v>4</v>
      </c>
      <c r="B2811" s="4" t="s">
        <v>5</v>
      </c>
    </row>
    <row r="2812" spans="1:8">
      <c r="A2812" t="n">
        <v>33385</v>
      </c>
      <c r="B2812" s="29" t="n">
        <v>28</v>
      </c>
    </row>
    <row r="2813" spans="1:8">
      <c r="A2813" t="s">
        <v>4</v>
      </c>
      <c r="B2813" s="4" t="s">
        <v>5</v>
      </c>
      <c r="C2813" s="4" t="s">
        <v>11</v>
      </c>
    </row>
    <row r="2814" spans="1:8">
      <c r="A2814" t="n">
        <v>33386</v>
      </c>
      <c r="B2814" s="13" t="n">
        <v>12</v>
      </c>
      <c r="C2814" s="7" t="n">
        <v>10</v>
      </c>
    </row>
    <row r="2815" spans="1:8">
      <c r="A2815" t="s">
        <v>4</v>
      </c>
      <c r="B2815" s="4" t="s">
        <v>5</v>
      </c>
      <c r="C2815" s="4" t="s">
        <v>13</v>
      </c>
    </row>
    <row r="2816" spans="1:8">
      <c r="A2816" t="n">
        <v>33389</v>
      </c>
      <c r="B2816" s="17" t="n">
        <v>3</v>
      </c>
      <c r="C2816" s="11" t="n">
        <f t="normal" ca="1">A2826</f>
        <v>0</v>
      </c>
    </row>
    <row r="2817" spans="1:15">
      <c r="A2817" t="s">
        <v>4</v>
      </c>
      <c r="B2817" s="4" t="s">
        <v>5</v>
      </c>
      <c r="C2817" s="4" t="s">
        <v>7</v>
      </c>
      <c r="D2817" s="4" t="s">
        <v>11</v>
      </c>
      <c r="E2817" s="4" t="s">
        <v>8</v>
      </c>
    </row>
    <row r="2818" spans="1:15">
      <c r="A2818" t="n">
        <v>33394</v>
      </c>
      <c r="B2818" s="33" t="n">
        <v>51</v>
      </c>
      <c r="C2818" s="7" t="n">
        <v>4</v>
      </c>
      <c r="D2818" s="7" t="n">
        <v>65534</v>
      </c>
      <c r="E2818" s="7" t="s">
        <v>55</v>
      </c>
    </row>
    <row r="2819" spans="1:15">
      <c r="A2819" t="s">
        <v>4</v>
      </c>
      <c r="B2819" s="4" t="s">
        <v>5</v>
      </c>
      <c r="C2819" s="4" t="s">
        <v>11</v>
      </c>
    </row>
    <row r="2820" spans="1:15">
      <c r="A2820" t="n">
        <v>33407</v>
      </c>
      <c r="B2820" s="34" t="n">
        <v>16</v>
      </c>
      <c r="C2820" s="7" t="n">
        <v>0</v>
      </c>
    </row>
    <row r="2821" spans="1:15">
      <c r="A2821" t="s">
        <v>4</v>
      </c>
      <c r="B2821" s="4" t="s">
        <v>5</v>
      </c>
      <c r="C2821" s="4" t="s">
        <v>11</v>
      </c>
      <c r="D2821" s="4" t="s">
        <v>53</v>
      </c>
      <c r="E2821" s="4" t="s">
        <v>7</v>
      </c>
      <c r="F2821" s="4" t="s">
        <v>7</v>
      </c>
      <c r="G2821" s="4" t="s">
        <v>53</v>
      </c>
      <c r="H2821" s="4" t="s">
        <v>7</v>
      </c>
      <c r="I2821" s="4" t="s">
        <v>7</v>
      </c>
    </row>
    <row r="2822" spans="1:15">
      <c r="A2822" t="n">
        <v>33410</v>
      </c>
      <c r="B2822" s="35" t="n">
        <v>26</v>
      </c>
      <c r="C2822" s="7" t="n">
        <v>65534</v>
      </c>
      <c r="D2822" s="7" t="s">
        <v>345</v>
      </c>
      <c r="E2822" s="7" t="n">
        <v>2</v>
      </c>
      <c r="F2822" s="7" t="n">
        <v>3</v>
      </c>
      <c r="G2822" s="7" t="s">
        <v>346</v>
      </c>
      <c r="H2822" s="7" t="n">
        <v>2</v>
      </c>
      <c r="I2822" s="7" t="n">
        <v>0</v>
      </c>
    </row>
    <row r="2823" spans="1:15">
      <c r="A2823" t="s">
        <v>4</v>
      </c>
      <c r="B2823" s="4" t="s">
        <v>5</v>
      </c>
    </row>
    <row r="2824" spans="1:15">
      <c r="A2824" t="n">
        <v>33572</v>
      </c>
      <c r="B2824" s="29" t="n">
        <v>28</v>
      </c>
    </row>
    <row r="2825" spans="1:15">
      <c r="A2825" t="s">
        <v>4</v>
      </c>
      <c r="B2825" s="4" t="s">
        <v>5</v>
      </c>
      <c r="C2825" s="4" t="s">
        <v>7</v>
      </c>
    </row>
    <row r="2826" spans="1:15">
      <c r="A2826" t="n">
        <v>33573</v>
      </c>
      <c r="B2826" s="38" t="n">
        <v>23</v>
      </c>
      <c r="C2826" s="7" t="n">
        <v>10</v>
      </c>
    </row>
    <row r="2827" spans="1:15">
      <c r="A2827" t="s">
        <v>4</v>
      </c>
      <c r="B2827" s="4" t="s">
        <v>5</v>
      </c>
      <c r="C2827" s="4" t="s">
        <v>7</v>
      </c>
      <c r="D2827" s="4" t="s">
        <v>8</v>
      </c>
    </row>
    <row r="2828" spans="1:15">
      <c r="A2828" t="n">
        <v>33575</v>
      </c>
      <c r="B2828" s="6" t="n">
        <v>2</v>
      </c>
      <c r="C2828" s="7" t="n">
        <v>10</v>
      </c>
      <c r="D2828" s="7" t="s">
        <v>58</v>
      </c>
    </row>
    <row r="2829" spans="1:15">
      <c r="A2829" t="s">
        <v>4</v>
      </c>
      <c r="B2829" s="4" t="s">
        <v>5</v>
      </c>
      <c r="C2829" s="4" t="s">
        <v>7</v>
      </c>
    </row>
    <row r="2830" spans="1:15">
      <c r="A2830" t="n">
        <v>33598</v>
      </c>
      <c r="B2830" s="52" t="n">
        <v>74</v>
      </c>
      <c r="C2830" s="7" t="n">
        <v>46</v>
      </c>
    </row>
    <row r="2831" spans="1:15">
      <c r="A2831" t="s">
        <v>4</v>
      </c>
      <c r="B2831" s="4" t="s">
        <v>5</v>
      </c>
      <c r="C2831" s="4" t="s">
        <v>7</v>
      </c>
    </row>
    <row r="2832" spans="1:15">
      <c r="A2832" t="n">
        <v>33600</v>
      </c>
      <c r="B2832" s="52" t="n">
        <v>74</v>
      </c>
      <c r="C2832" s="7" t="n">
        <v>54</v>
      </c>
    </row>
    <row r="2833" spans="1:9">
      <c r="A2833" t="s">
        <v>4</v>
      </c>
      <c r="B2833" s="4" t="s">
        <v>5</v>
      </c>
    </row>
    <row r="2834" spans="1:9">
      <c r="A2834" t="n">
        <v>33602</v>
      </c>
      <c r="B2834" s="5" t="n">
        <v>1</v>
      </c>
    </row>
    <row r="2835" spans="1:9" s="3" customFormat="1" customHeight="0">
      <c r="A2835" s="3" t="s">
        <v>2</v>
      </c>
      <c r="B2835" s="3" t="s">
        <v>347</v>
      </c>
    </row>
    <row r="2836" spans="1:9">
      <c r="A2836" t="s">
        <v>4</v>
      </c>
      <c r="B2836" s="4" t="s">
        <v>5</v>
      </c>
      <c r="C2836" s="4" t="s">
        <v>7</v>
      </c>
      <c r="D2836" s="4" t="s">
        <v>11</v>
      </c>
      <c r="E2836" s="4" t="s">
        <v>7</v>
      </c>
      <c r="F2836" s="4" t="s">
        <v>7</v>
      </c>
      <c r="G2836" s="4" t="s">
        <v>7</v>
      </c>
      <c r="H2836" s="4" t="s">
        <v>11</v>
      </c>
      <c r="I2836" s="4" t="s">
        <v>13</v>
      </c>
      <c r="J2836" s="4" t="s">
        <v>11</v>
      </c>
      <c r="K2836" s="4" t="s">
        <v>13</v>
      </c>
      <c r="L2836" s="4" t="s">
        <v>11</v>
      </c>
      <c r="M2836" s="4" t="s">
        <v>13</v>
      </c>
      <c r="N2836" s="4" t="s">
        <v>11</v>
      </c>
      <c r="O2836" s="4" t="s">
        <v>13</v>
      </c>
      <c r="P2836" s="4" t="s">
        <v>13</v>
      </c>
    </row>
    <row r="2837" spans="1:9">
      <c r="A2837" t="n">
        <v>33604</v>
      </c>
      <c r="B2837" s="44" t="n">
        <v>6</v>
      </c>
      <c r="C2837" s="7" t="n">
        <v>33</v>
      </c>
      <c r="D2837" s="7" t="n">
        <v>65534</v>
      </c>
      <c r="E2837" s="7" t="n">
        <v>9</v>
      </c>
      <c r="F2837" s="7" t="n">
        <v>1</v>
      </c>
      <c r="G2837" s="7" t="n">
        <v>4</v>
      </c>
      <c r="H2837" s="7" t="n">
        <v>1</v>
      </c>
      <c r="I2837" s="11" t="n">
        <f t="normal" ca="1">A2839</f>
        <v>0</v>
      </c>
      <c r="J2837" s="7" t="n">
        <v>2</v>
      </c>
      <c r="K2837" s="11" t="n">
        <f t="normal" ca="1">A2855</f>
        <v>0</v>
      </c>
      <c r="L2837" s="7" t="n">
        <v>5</v>
      </c>
      <c r="M2837" s="11" t="n">
        <f t="normal" ca="1">A2865</f>
        <v>0</v>
      </c>
      <c r="N2837" s="7" t="n">
        <v>6</v>
      </c>
      <c r="O2837" s="11" t="n">
        <f t="normal" ca="1">A2871</f>
        <v>0</v>
      </c>
      <c r="P2837" s="11" t="n">
        <f t="normal" ca="1">A2875</f>
        <v>0</v>
      </c>
    </row>
    <row r="2838" spans="1:9">
      <c r="A2838" t="s">
        <v>4</v>
      </c>
      <c r="B2838" s="4" t="s">
        <v>5</v>
      </c>
      <c r="C2838" s="4" t="s">
        <v>11</v>
      </c>
      <c r="D2838" s="4" t="s">
        <v>15</v>
      </c>
      <c r="E2838" s="4" t="s">
        <v>15</v>
      </c>
      <c r="F2838" s="4" t="s">
        <v>15</v>
      </c>
      <c r="G2838" s="4" t="s">
        <v>15</v>
      </c>
    </row>
    <row r="2839" spans="1:9">
      <c r="A2839" t="n">
        <v>33639</v>
      </c>
      <c r="B2839" s="45" t="n">
        <v>46</v>
      </c>
      <c r="C2839" s="7" t="n">
        <v>65534</v>
      </c>
      <c r="D2839" s="7" t="n">
        <v>-45.7000007629395</v>
      </c>
      <c r="E2839" s="7" t="n">
        <v>0</v>
      </c>
      <c r="F2839" s="7" t="n">
        <v>38.3899993896484</v>
      </c>
      <c r="G2839" s="7" t="n">
        <v>108.300003051758</v>
      </c>
    </row>
    <row r="2840" spans="1:9">
      <c r="A2840" t="s">
        <v>4</v>
      </c>
      <c r="B2840" s="4" t="s">
        <v>5</v>
      </c>
      <c r="C2840" s="4" t="s">
        <v>7</v>
      </c>
      <c r="D2840" s="4" t="s">
        <v>11</v>
      </c>
      <c r="E2840" s="4" t="s">
        <v>15</v>
      </c>
      <c r="F2840" s="4" t="s">
        <v>15</v>
      </c>
      <c r="G2840" s="4" t="s">
        <v>15</v>
      </c>
      <c r="H2840" s="4" t="s">
        <v>15</v>
      </c>
      <c r="I2840" s="4" t="s">
        <v>15</v>
      </c>
      <c r="J2840" s="4" t="s">
        <v>7</v>
      </c>
      <c r="K2840" s="4" t="s">
        <v>11</v>
      </c>
    </row>
    <row r="2841" spans="1:9">
      <c r="A2841" t="n">
        <v>33658</v>
      </c>
      <c r="B2841" s="58" t="n">
        <v>57</v>
      </c>
      <c r="C2841" s="7" t="n">
        <v>1</v>
      </c>
      <c r="D2841" s="7" t="n">
        <v>65534</v>
      </c>
      <c r="E2841" s="7" t="n">
        <v>-9999</v>
      </c>
      <c r="F2841" s="7" t="n">
        <v>-9999</v>
      </c>
      <c r="G2841" s="7" t="n">
        <v>-9999</v>
      </c>
      <c r="H2841" s="7" t="n">
        <v>0</v>
      </c>
      <c r="I2841" s="7" t="n">
        <v>0</v>
      </c>
      <c r="J2841" s="7" t="n">
        <v>0</v>
      </c>
      <c r="K2841" s="7" t="n">
        <v>0</v>
      </c>
    </row>
    <row r="2842" spans="1:9">
      <c r="A2842" t="s">
        <v>4</v>
      </c>
      <c r="B2842" s="4" t="s">
        <v>5</v>
      </c>
      <c r="C2842" s="4" t="s">
        <v>7</v>
      </c>
      <c r="D2842" s="4" t="s">
        <v>16</v>
      </c>
      <c r="E2842" s="4" t="s">
        <v>7</v>
      </c>
      <c r="F2842" s="4" t="s">
        <v>13</v>
      </c>
    </row>
    <row r="2843" spans="1:9">
      <c r="A2843" t="n">
        <v>33685</v>
      </c>
      <c r="B2843" s="9" t="n">
        <v>5</v>
      </c>
      <c r="C2843" s="7" t="n">
        <v>0</v>
      </c>
      <c r="D2843" s="7" t="n">
        <v>1</v>
      </c>
      <c r="E2843" s="7" t="n">
        <v>1</v>
      </c>
      <c r="F2843" s="11" t="n">
        <f t="normal" ca="1">A2853</f>
        <v>0</v>
      </c>
    </row>
    <row r="2844" spans="1:9">
      <c r="A2844" t="s">
        <v>4</v>
      </c>
      <c r="B2844" s="4" t="s">
        <v>5</v>
      </c>
      <c r="C2844" s="4" t="s">
        <v>7</v>
      </c>
      <c r="D2844" s="4" t="s">
        <v>11</v>
      </c>
      <c r="E2844" s="4" t="s">
        <v>15</v>
      </c>
      <c r="F2844" s="4" t="s">
        <v>15</v>
      </c>
      <c r="G2844" s="4" t="s">
        <v>15</v>
      </c>
      <c r="H2844" s="4" t="s">
        <v>15</v>
      </c>
      <c r="I2844" s="4" t="s">
        <v>15</v>
      </c>
      <c r="J2844" s="4" t="s">
        <v>7</v>
      </c>
      <c r="K2844" s="4" t="s">
        <v>11</v>
      </c>
    </row>
    <row r="2845" spans="1:9">
      <c r="A2845" t="n">
        <v>33696</v>
      </c>
      <c r="B2845" s="58" t="n">
        <v>57</v>
      </c>
      <c r="C2845" s="7" t="n">
        <v>0</v>
      </c>
      <c r="D2845" s="7" t="n">
        <v>65534</v>
      </c>
      <c r="E2845" s="7" t="n">
        <v>-9999</v>
      </c>
      <c r="F2845" s="7" t="n">
        <v>-9999</v>
      </c>
      <c r="G2845" s="7" t="n">
        <v>-9999</v>
      </c>
      <c r="H2845" s="7" t="n">
        <v>2.5</v>
      </c>
      <c r="I2845" s="7" t="n">
        <v>1.5</v>
      </c>
      <c r="J2845" s="7" t="n">
        <v>1</v>
      </c>
      <c r="K2845" s="7" t="n">
        <v>0</v>
      </c>
    </row>
    <row r="2846" spans="1:9">
      <c r="A2846" t="s">
        <v>4</v>
      </c>
      <c r="B2846" s="4" t="s">
        <v>5</v>
      </c>
      <c r="C2846" s="4" t="s">
        <v>11</v>
      </c>
      <c r="D2846" s="4" t="s">
        <v>7</v>
      </c>
    </row>
    <row r="2847" spans="1:9">
      <c r="A2847" t="n">
        <v>33723</v>
      </c>
      <c r="B2847" s="57" t="n">
        <v>56</v>
      </c>
      <c r="C2847" s="7" t="n">
        <v>65534</v>
      </c>
      <c r="D2847" s="7" t="n">
        <v>0</v>
      </c>
    </row>
    <row r="2848" spans="1:9">
      <c r="A2848" t="s">
        <v>4</v>
      </c>
      <c r="B2848" s="4" t="s">
        <v>5</v>
      </c>
      <c r="C2848" s="4" t="s">
        <v>11</v>
      </c>
    </row>
    <row r="2849" spans="1:16">
      <c r="A2849" t="n">
        <v>33727</v>
      </c>
      <c r="B2849" s="34" t="n">
        <v>16</v>
      </c>
      <c r="C2849" s="7" t="n">
        <v>1500</v>
      </c>
    </row>
    <row r="2850" spans="1:16">
      <c r="A2850" t="s">
        <v>4</v>
      </c>
      <c r="B2850" s="4" t="s">
        <v>5</v>
      </c>
      <c r="C2850" s="4" t="s">
        <v>13</v>
      </c>
    </row>
    <row r="2851" spans="1:16">
      <c r="A2851" t="n">
        <v>33730</v>
      </c>
      <c r="B2851" s="17" t="n">
        <v>3</v>
      </c>
      <c r="C2851" s="11" t="n">
        <f t="normal" ca="1">A2843</f>
        <v>0</v>
      </c>
    </row>
    <row r="2852" spans="1:16">
      <c r="A2852" t="s">
        <v>4</v>
      </c>
      <c r="B2852" s="4" t="s">
        <v>5</v>
      </c>
      <c r="C2852" s="4" t="s">
        <v>13</v>
      </c>
    </row>
    <row r="2853" spans="1:16">
      <c r="A2853" t="n">
        <v>33735</v>
      </c>
      <c r="B2853" s="17" t="n">
        <v>3</v>
      </c>
      <c r="C2853" s="11" t="n">
        <f t="normal" ca="1">A2875</f>
        <v>0</v>
      </c>
    </row>
    <row r="2854" spans="1:16">
      <c r="A2854" t="s">
        <v>4</v>
      </c>
      <c r="B2854" s="4" t="s">
        <v>5</v>
      </c>
      <c r="C2854" s="4" t="s">
        <v>11</v>
      </c>
      <c r="D2854" s="4" t="s">
        <v>15</v>
      </c>
      <c r="E2854" s="4" t="s">
        <v>15</v>
      </c>
      <c r="F2854" s="4" t="s">
        <v>15</v>
      </c>
      <c r="G2854" s="4" t="s">
        <v>15</v>
      </c>
    </row>
    <row r="2855" spans="1:16">
      <c r="A2855" t="n">
        <v>33740</v>
      </c>
      <c r="B2855" s="45" t="n">
        <v>46</v>
      </c>
      <c r="C2855" s="7" t="n">
        <v>65534</v>
      </c>
      <c r="D2855" s="7" t="n">
        <v>-43.2799987792969</v>
      </c>
      <c r="E2855" s="7" t="n">
        <v>0</v>
      </c>
      <c r="F2855" s="7" t="n">
        <v>35.2900009155273</v>
      </c>
      <c r="G2855" s="7" t="n">
        <v>176.300003051758</v>
      </c>
    </row>
    <row r="2856" spans="1:16">
      <c r="A2856" t="s">
        <v>4</v>
      </c>
      <c r="B2856" s="4" t="s">
        <v>5</v>
      </c>
      <c r="C2856" s="4" t="s">
        <v>11</v>
      </c>
    </row>
    <row r="2857" spans="1:16">
      <c r="A2857" t="n">
        <v>33759</v>
      </c>
      <c r="B2857" s="34" t="n">
        <v>16</v>
      </c>
      <c r="C2857" s="7" t="n">
        <v>0</v>
      </c>
    </row>
    <row r="2858" spans="1:16">
      <c r="A2858" t="s">
        <v>4</v>
      </c>
      <c r="B2858" s="4" t="s">
        <v>5</v>
      </c>
      <c r="C2858" s="4" t="s">
        <v>11</v>
      </c>
      <c r="D2858" s="4" t="s">
        <v>11</v>
      </c>
      <c r="E2858" s="4" t="s">
        <v>11</v>
      </c>
    </row>
    <row r="2859" spans="1:16">
      <c r="A2859" t="n">
        <v>33762</v>
      </c>
      <c r="B2859" s="59" t="n">
        <v>61</v>
      </c>
      <c r="C2859" s="7" t="n">
        <v>5621</v>
      </c>
      <c r="D2859" s="7" t="n">
        <v>5623</v>
      </c>
      <c r="E2859" s="7" t="n">
        <v>0</v>
      </c>
    </row>
    <row r="2860" spans="1:16">
      <c r="A2860" t="s">
        <v>4</v>
      </c>
      <c r="B2860" s="4" t="s">
        <v>5</v>
      </c>
      <c r="C2860" s="4" t="s">
        <v>11</v>
      </c>
      <c r="D2860" s="4" t="s">
        <v>11</v>
      </c>
      <c r="E2860" s="4" t="s">
        <v>11</v>
      </c>
    </row>
    <row r="2861" spans="1:16">
      <c r="A2861" t="n">
        <v>33769</v>
      </c>
      <c r="B2861" s="59" t="n">
        <v>61</v>
      </c>
      <c r="C2861" s="7" t="n">
        <v>5623</v>
      </c>
      <c r="D2861" s="7" t="n">
        <v>5621</v>
      </c>
      <c r="E2861" s="7" t="n">
        <v>0</v>
      </c>
    </row>
    <row r="2862" spans="1:16">
      <c r="A2862" t="s">
        <v>4</v>
      </c>
      <c r="B2862" s="4" t="s">
        <v>5</v>
      </c>
      <c r="C2862" s="4" t="s">
        <v>13</v>
      </c>
    </row>
    <row r="2863" spans="1:16">
      <c r="A2863" t="n">
        <v>33776</v>
      </c>
      <c r="B2863" s="17" t="n">
        <v>3</v>
      </c>
      <c r="C2863" s="11" t="n">
        <f t="normal" ca="1">A2875</f>
        <v>0</v>
      </c>
    </row>
    <row r="2864" spans="1:16">
      <c r="A2864" t="s">
        <v>4</v>
      </c>
      <c r="B2864" s="4" t="s">
        <v>5</v>
      </c>
      <c r="C2864" s="4" t="s">
        <v>11</v>
      </c>
      <c r="D2864" s="4" t="s">
        <v>15</v>
      </c>
      <c r="E2864" s="4" t="s">
        <v>15</v>
      </c>
      <c r="F2864" s="4" t="s">
        <v>15</v>
      </c>
      <c r="G2864" s="4" t="s">
        <v>15</v>
      </c>
    </row>
    <row r="2865" spans="1:7">
      <c r="A2865" t="n">
        <v>33781</v>
      </c>
      <c r="B2865" s="45" t="n">
        <v>46</v>
      </c>
      <c r="C2865" s="7" t="n">
        <v>65534</v>
      </c>
      <c r="D2865" s="7" t="n">
        <v>-51.2900009155273</v>
      </c>
      <c r="E2865" s="7" t="n">
        <v>0</v>
      </c>
      <c r="F2865" s="7" t="n">
        <v>21.3099994659424</v>
      </c>
      <c r="G2865" s="7" t="n">
        <v>351.200012207031</v>
      </c>
    </row>
    <row r="2866" spans="1:7">
      <c r="A2866" t="s">
        <v>4</v>
      </c>
      <c r="B2866" s="4" t="s">
        <v>5</v>
      </c>
      <c r="C2866" s="4" t="s">
        <v>8</v>
      </c>
      <c r="D2866" s="4" t="s">
        <v>7</v>
      </c>
      <c r="E2866" s="4" t="s">
        <v>11</v>
      </c>
      <c r="F2866" s="4" t="s">
        <v>15</v>
      </c>
      <c r="G2866" s="4" t="s">
        <v>15</v>
      </c>
      <c r="H2866" s="4" t="s">
        <v>15</v>
      </c>
      <c r="I2866" s="4" t="s">
        <v>15</v>
      </c>
      <c r="J2866" s="4" t="s">
        <v>15</v>
      </c>
      <c r="K2866" s="4" t="s">
        <v>15</v>
      </c>
      <c r="L2866" s="4" t="s">
        <v>15</v>
      </c>
      <c r="M2866" s="4" t="s">
        <v>11</v>
      </c>
    </row>
    <row r="2867" spans="1:7">
      <c r="A2867" t="n">
        <v>33800</v>
      </c>
      <c r="B2867" s="50" t="n">
        <v>87</v>
      </c>
      <c r="C2867" s="7" t="s">
        <v>348</v>
      </c>
      <c r="D2867" s="7" t="n">
        <v>5</v>
      </c>
      <c r="E2867" s="7" t="n">
        <v>5621</v>
      </c>
      <c r="F2867" s="7" t="n">
        <v>3.5</v>
      </c>
      <c r="G2867" s="7" t="n">
        <v>0</v>
      </c>
      <c r="H2867" s="7" t="n">
        <v>0</v>
      </c>
      <c r="I2867" s="7" t="n">
        <v>0</v>
      </c>
      <c r="J2867" s="7" t="n">
        <v>0</v>
      </c>
      <c r="K2867" s="7" t="n">
        <v>0</v>
      </c>
      <c r="L2867" s="7" t="n">
        <v>0</v>
      </c>
      <c r="M2867" s="7" t="n">
        <v>7</v>
      </c>
    </row>
    <row r="2868" spans="1:7">
      <c r="A2868" t="s">
        <v>4</v>
      </c>
      <c r="B2868" s="4" t="s">
        <v>5</v>
      </c>
      <c r="C2868" s="4" t="s">
        <v>13</v>
      </c>
    </row>
    <row r="2869" spans="1:7">
      <c r="A2869" t="n">
        <v>33844</v>
      </c>
      <c r="B2869" s="17" t="n">
        <v>3</v>
      </c>
      <c r="C2869" s="11" t="n">
        <f t="normal" ca="1">A2875</f>
        <v>0</v>
      </c>
    </row>
    <row r="2870" spans="1:7">
      <c r="A2870" t="s">
        <v>4</v>
      </c>
      <c r="B2870" s="4" t="s">
        <v>5</v>
      </c>
      <c r="C2870" s="4" t="s">
        <v>11</v>
      </c>
      <c r="D2870" s="4" t="s">
        <v>15</v>
      </c>
      <c r="E2870" s="4" t="s">
        <v>15</v>
      </c>
      <c r="F2870" s="4" t="s">
        <v>15</v>
      </c>
      <c r="G2870" s="4" t="s">
        <v>15</v>
      </c>
    </row>
    <row r="2871" spans="1:7">
      <c r="A2871" t="n">
        <v>33849</v>
      </c>
      <c r="B2871" s="45" t="n">
        <v>46</v>
      </c>
      <c r="C2871" s="7" t="n">
        <v>65534</v>
      </c>
      <c r="D2871" s="7" t="n">
        <v>-43.4300003051758</v>
      </c>
      <c r="E2871" s="7" t="n">
        <v>0</v>
      </c>
      <c r="F2871" s="7" t="n">
        <v>35.7000007629395</v>
      </c>
      <c r="G2871" s="7" t="n">
        <v>252.100006103516</v>
      </c>
    </row>
    <row r="2872" spans="1:7">
      <c r="A2872" t="s">
        <v>4</v>
      </c>
      <c r="B2872" s="4" t="s">
        <v>5</v>
      </c>
      <c r="C2872" s="4" t="s">
        <v>13</v>
      </c>
    </row>
    <row r="2873" spans="1:7">
      <c r="A2873" t="n">
        <v>33868</v>
      </c>
      <c r="B2873" s="17" t="n">
        <v>3</v>
      </c>
      <c r="C2873" s="11" t="n">
        <f t="normal" ca="1">A2875</f>
        <v>0</v>
      </c>
    </row>
    <row r="2874" spans="1:7">
      <c r="A2874" t="s">
        <v>4</v>
      </c>
      <c r="B2874" s="4" t="s">
        <v>5</v>
      </c>
    </row>
    <row r="2875" spans="1:7">
      <c r="A2875" t="n">
        <v>33873</v>
      </c>
      <c r="B2875" s="5" t="n">
        <v>1</v>
      </c>
    </row>
    <row r="2876" spans="1:7" s="3" customFormat="1" customHeight="0">
      <c r="A2876" s="3" t="s">
        <v>2</v>
      </c>
      <c r="B2876" s="3" t="s">
        <v>349</v>
      </c>
    </row>
    <row r="2877" spans="1:7">
      <c r="A2877" t="s">
        <v>4</v>
      </c>
      <c r="B2877" s="4" t="s">
        <v>5</v>
      </c>
      <c r="C2877" s="4" t="s">
        <v>7</v>
      </c>
      <c r="D2877" s="4" t="s">
        <v>11</v>
      </c>
      <c r="E2877" s="4" t="s">
        <v>7</v>
      </c>
      <c r="F2877" s="4" t="s">
        <v>13</v>
      </c>
    </row>
    <row r="2878" spans="1:7">
      <c r="A2878" t="n">
        <v>33876</v>
      </c>
      <c r="B2878" s="9" t="n">
        <v>5</v>
      </c>
      <c r="C2878" s="7" t="n">
        <v>30</v>
      </c>
      <c r="D2878" s="7" t="n">
        <v>10225</v>
      </c>
      <c r="E2878" s="7" t="n">
        <v>1</v>
      </c>
      <c r="F2878" s="11" t="n">
        <f t="normal" ca="1">A2934</f>
        <v>0</v>
      </c>
    </row>
    <row r="2879" spans="1:7">
      <c r="A2879" t="s">
        <v>4</v>
      </c>
      <c r="B2879" s="4" t="s">
        <v>5</v>
      </c>
      <c r="C2879" s="4" t="s">
        <v>7</v>
      </c>
      <c r="D2879" s="4" t="s">
        <v>11</v>
      </c>
      <c r="E2879" s="4" t="s">
        <v>7</v>
      </c>
      <c r="F2879" s="4" t="s">
        <v>7</v>
      </c>
      <c r="G2879" s="4" t="s">
        <v>13</v>
      </c>
    </row>
    <row r="2880" spans="1:7">
      <c r="A2880" t="n">
        <v>33885</v>
      </c>
      <c r="B2880" s="9" t="n">
        <v>5</v>
      </c>
      <c r="C2880" s="7" t="n">
        <v>30</v>
      </c>
      <c r="D2880" s="7" t="n">
        <v>11</v>
      </c>
      <c r="E2880" s="7" t="n">
        <v>8</v>
      </c>
      <c r="F2880" s="7" t="n">
        <v>1</v>
      </c>
      <c r="G2880" s="11" t="n">
        <f t="normal" ca="1">A2918</f>
        <v>0</v>
      </c>
    </row>
    <row r="2881" spans="1:13">
      <c r="A2881" t="s">
        <v>4</v>
      </c>
      <c r="B2881" s="4" t="s">
        <v>5</v>
      </c>
      <c r="C2881" s="4" t="s">
        <v>11</v>
      </c>
      <c r="D2881" s="4" t="s">
        <v>7</v>
      </c>
      <c r="E2881" s="4" t="s">
        <v>7</v>
      </c>
      <c r="F2881" s="4" t="s">
        <v>8</v>
      </c>
    </row>
    <row r="2882" spans="1:13">
      <c r="A2882" t="n">
        <v>33895</v>
      </c>
      <c r="B2882" s="25" t="n">
        <v>20</v>
      </c>
      <c r="C2882" s="7" t="n">
        <v>65534</v>
      </c>
      <c r="D2882" s="7" t="n">
        <v>3</v>
      </c>
      <c r="E2882" s="7" t="n">
        <v>10</v>
      </c>
      <c r="F2882" s="7" t="s">
        <v>102</v>
      </c>
    </row>
    <row r="2883" spans="1:13">
      <c r="A2883" t="s">
        <v>4</v>
      </c>
      <c r="B2883" s="4" t="s">
        <v>5</v>
      </c>
      <c r="C2883" s="4" t="s">
        <v>11</v>
      </c>
    </row>
    <row r="2884" spans="1:13">
      <c r="A2884" t="n">
        <v>33916</v>
      </c>
      <c r="B2884" s="34" t="n">
        <v>16</v>
      </c>
      <c r="C2884" s="7" t="n">
        <v>0</v>
      </c>
    </row>
    <row r="2885" spans="1:13">
      <c r="A2885" t="s">
        <v>4</v>
      </c>
      <c r="B2885" s="4" t="s">
        <v>5</v>
      </c>
      <c r="C2885" s="4" t="s">
        <v>7</v>
      </c>
      <c r="D2885" s="4" t="s">
        <v>16</v>
      </c>
    </row>
    <row r="2886" spans="1:13">
      <c r="A2886" t="n">
        <v>33919</v>
      </c>
      <c r="B2886" s="52" t="n">
        <v>74</v>
      </c>
      <c r="C2886" s="7" t="n">
        <v>48</v>
      </c>
      <c r="D2886" s="7" t="n">
        <v>1088</v>
      </c>
    </row>
    <row r="2887" spans="1:13">
      <c r="A2887" t="s">
        <v>4</v>
      </c>
      <c r="B2887" s="4" t="s">
        <v>5</v>
      </c>
      <c r="C2887" s="4" t="s">
        <v>7</v>
      </c>
      <c r="D2887" s="4" t="s">
        <v>11</v>
      </c>
    </row>
    <row r="2888" spans="1:13">
      <c r="A2888" t="n">
        <v>33925</v>
      </c>
      <c r="B2888" s="26" t="n">
        <v>22</v>
      </c>
      <c r="C2888" s="7" t="n">
        <v>10</v>
      </c>
      <c r="D2888" s="7" t="n">
        <v>0</v>
      </c>
    </row>
    <row r="2889" spans="1:13">
      <c r="A2889" t="s">
        <v>4</v>
      </c>
      <c r="B2889" s="4" t="s">
        <v>5</v>
      </c>
      <c r="C2889" s="4" t="s">
        <v>7</v>
      </c>
      <c r="D2889" s="4" t="s">
        <v>11</v>
      </c>
      <c r="E2889" s="4" t="s">
        <v>8</v>
      </c>
    </row>
    <row r="2890" spans="1:13">
      <c r="A2890" t="n">
        <v>33929</v>
      </c>
      <c r="B2890" s="33" t="n">
        <v>51</v>
      </c>
      <c r="C2890" s="7" t="n">
        <v>4</v>
      </c>
      <c r="D2890" s="7" t="n">
        <v>65534</v>
      </c>
      <c r="E2890" s="7" t="s">
        <v>55</v>
      </c>
    </row>
    <row r="2891" spans="1:13">
      <c r="A2891" t="s">
        <v>4</v>
      </c>
      <c r="B2891" s="4" t="s">
        <v>5</v>
      </c>
      <c r="C2891" s="4" t="s">
        <v>11</v>
      </c>
    </row>
    <row r="2892" spans="1:13">
      <c r="A2892" t="n">
        <v>33942</v>
      </c>
      <c r="B2892" s="34" t="n">
        <v>16</v>
      </c>
      <c r="C2892" s="7" t="n">
        <v>0</v>
      </c>
    </row>
    <row r="2893" spans="1:13">
      <c r="A2893" t="s">
        <v>4</v>
      </c>
      <c r="B2893" s="4" t="s">
        <v>5</v>
      </c>
      <c r="C2893" s="4" t="s">
        <v>11</v>
      </c>
      <c r="D2893" s="4" t="s">
        <v>53</v>
      </c>
      <c r="E2893" s="4" t="s">
        <v>7</v>
      </c>
      <c r="F2893" s="4" t="s">
        <v>7</v>
      </c>
    </row>
    <row r="2894" spans="1:13">
      <c r="A2894" t="n">
        <v>33945</v>
      </c>
      <c r="B2894" s="35" t="n">
        <v>26</v>
      </c>
      <c r="C2894" s="7" t="n">
        <v>65534</v>
      </c>
      <c r="D2894" s="7" t="s">
        <v>350</v>
      </c>
      <c r="E2894" s="7" t="n">
        <v>2</v>
      </c>
      <c r="F2894" s="7" t="n">
        <v>0</v>
      </c>
    </row>
    <row r="2895" spans="1:13">
      <c r="A2895" t="s">
        <v>4</v>
      </c>
      <c r="B2895" s="4" t="s">
        <v>5</v>
      </c>
    </row>
    <row r="2896" spans="1:13">
      <c r="A2896" t="n">
        <v>34017</v>
      </c>
      <c r="B2896" s="29" t="n">
        <v>28</v>
      </c>
    </row>
    <row r="2897" spans="1:6">
      <c r="A2897" t="s">
        <v>4</v>
      </c>
      <c r="B2897" s="4" t="s">
        <v>5</v>
      </c>
      <c r="C2897" s="4" t="s">
        <v>7</v>
      </c>
      <c r="D2897" s="4" t="s">
        <v>11</v>
      </c>
      <c r="E2897" s="4" t="s">
        <v>8</v>
      </c>
    </row>
    <row r="2898" spans="1:6">
      <c r="A2898" t="n">
        <v>34018</v>
      </c>
      <c r="B2898" s="33" t="n">
        <v>51</v>
      </c>
      <c r="C2898" s="7" t="n">
        <v>4</v>
      </c>
      <c r="D2898" s="7" t="n">
        <v>5623</v>
      </c>
      <c r="E2898" s="7" t="s">
        <v>55</v>
      </c>
    </row>
    <row r="2899" spans="1:6">
      <c r="A2899" t="s">
        <v>4</v>
      </c>
      <c r="B2899" s="4" t="s">
        <v>5</v>
      </c>
      <c r="C2899" s="4" t="s">
        <v>11</v>
      </c>
    </row>
    <row r="2900" spans="1:6">
      <c r="A2900" t="n">
        <v>34031</v>
      </c>
      <c r="B2900" s="34" t="n">
        <v>16</v>
      </c>
      <c r="C2900" s="7" t="n">
        <v>0</v>
      </c>
    </row>
    <row r="2901" spans="1:6">
      <c r="A2901" t="s">
        <v>4</v>
      </c>
      <c r="B2901" s="4" t="s">
        <v>5</v>
      </c>
      <c r="C2901" s="4" t="s">
        <v>11</v>
      </c>
      <c r="D2901" s="4" t="s">
        <v>53</v>
      </c>
      <c r="E2901" s="4" t="s">
        <v>7</v>
      </c>
      <c r="F2901" s="4" t="s">
        <v>7</v>
      </c>
    </row>
    <row r="2902" spans="1:6">
      <c r="A2902" t="n">
        <v>34034</v>
      </c>
      <c r="B2902" s="35" t="n">
        <v>26</v>
      </c>
      <c r="C2902" s="7" t="n">
        <v>5623</v>
      </c>
      <c r="D2902" s="7" t="s">
        <v>351</v>
      </c>
      <c r="E2902" s="7" t="n">
        <v>2</v>
      </c>
      <c r="F2902" s="7" t="n">
        <v>0</v>
      </c>
    </row>
    <row r="2903" spans="1:6">
      <c r="A2903" t="s">
        <v>4</v>
      </c>
      <c r="B2903" s="4" t="s">
        <v>5</v>
      </c>
    </row>
    <row r="2904" spans="1:6">
      <c r="A2904" t="n">
        <v>34104</v>
      </c>
      <c r="B2904" s="29" t="n">
        <v>28</v>
      </c>
    </row>
    <row r="2905" spans="1:6">
      <c r="A2905" t="s">
        <v>4</v>
      </c>
      <c r="B2905" s="4" t="s">
        <v>5</v>
      </c>
      <c r="C2905" s="4" t="s">
        <v>7</v>
      </c>
      <c r="D2905" s="4" t="s">
        <v>11</v>
      </c>
      <c r="E2905" s="4" t="s">
        <v>8</v>
      </c>
    </row>
    <row r="2906" spans="1:6">
      <c r="A2906" t="n">
        <v>34105</v>
      </c>
      <c r="B2906" s="33" t="n">
        <v>51</v>
      </c>
      <c r="C2906" s="7" t="n">
        <v>4</v>
      </c>
      <c r="D2906" s="7" t="n">
        <v>65534</v>
      </c>
      <c r="E2906" s="7" t="s">
        <v>55</v>
      </c>
    </row>
    <row r="2907" spans="1:6">
      <c r="A2907" t="s">
        <v>4</v>
      </c>
      <c r="B2907" s="4" t="s">
        <v>5</v>
      </c>
      <c r="C2907" s="4" t="s">
        <v>11</v>
      </c>
    </row>
    <row r="2908" spans="1:6">
      <c r="A2908" t="n">
        <v>34118</v>
      </c>
      <c r="B2908" s="34" t="n">
        <v>16</v>
      </c>
      <c r="C2908" s="7" t="n">
        <v>0</v>
      </c>
    </row>
    <row r="2909" spans="1:6">
      <c r="A2909" t="s">
        <v>4</v>
      </c>
      <c r="B2909" s="4" t="s">
        <v>5</v>
      </c>
      <c r="C2909" s="4" t="s">
        <v>11</v>
      </c>
      <c r="D2909" s="4" t="s">
        <v>53</v>
      </c>
      <c r="E2909" s="4" t="s">
        <v>7</v>
      </c>
      <c r="F2909" s="4" t="s">
        <v>7</v>
      </c>
    </row>
    <row r="2910" spans="1:6">
      <c r="A2910" t="n">
        <v>34121</v>
      </c>
      <c r="B2910" s="35" t="n">
        <v>26</v>
      </c>
      <c r="C2910" s="7" t="n">
        <v>65534</v>
      </c>
      <c r="D2910" s="7" t="s">
        <v>352</v>
      </c>
      <c r="E2910" s="7" t="n">
        <v>2</v>
      </c>
      <c r="F2910" s="7" t="n">
        <v>0</v>
      </c>
    </row>
    <row r="2911" spans="1:6">
      <c r="A2911" t="s">
        <v>4</v>
      </c>
      <c r="B2911" s="4" t="s">
        <v>5</v>
      </c>
    </row>
    <row r="2912" spans="1:6">
      <c r="A2912" t="n">
        <v>34136</v>
      </c>
      <c r="B2912" s="29" t="n">
        <v>28</v>
      </c>
    </row>
    <row r="2913" spans="1:6">
      <c r="A2913" t="s">
        <v>4</v>
      </c>
      <c r="B2913" s="4" t="s">
        <v>5</v>
      </c>
      <c r="C2913" s="4" t="s">
        <v>11</v>
      </c>
    </row>
    <row r="2914" spans="1:6">
      <c r="A2914" t="n">
        <v>34137</v>
      </c>
      <c r="B2914" s="13" t="n">
        <v>12</v>
      </c>
      <c r="C2914" s="7" t="n">
        <v>11</v>
      </c>
    </row>
    <row r="2915" spans="1:6">
      <c r="A2915" t="s">
        <v>4</v>
      </c>
      <c r="B2915" s="4" t="s">
        <v>5</v>
      </c>
      <c r="C2915" s="4" t="s">
        <v>13</v>
      </c>
    </row>
    <row r="2916" spans="1:6">
      <c r="A2916" t="n">
        <v>34140</v>
      </c>
      <c r="B2916" s="17" t="n">
        <v>3</v>
      </c>
      <c r="C2916" s="11" t="n">
        <f t="normal" ca="1">A2932</f>
        <v>0</v>
      </c>
    </row>
    <row r="2917" spans="1:6">
      <c r="A2917" t="s">
        <v>4</v>
      </c>
      <c r="B2917" s="4" t="s">
        <v>5</v>
      </c>
      <c r="C2917" s="4" t="s">
        <v>11</v>
      </c>
      <c r="D2917" s="4" t="s">
        <v>7</v>
      </c>
      <c r="E2917" s="4" t="s">
        <v>7</v>
      </c>
      <c r="F2917" s="4" t="s">
        <v>8</v>
      </c>
    </row>
    <row r="2918" spans="1:6">
      <c r="A2918" t="n">
        <v>34145</v>
      </c>
      <c r="B2918" s="25" t="n">
        <v>20</v>
      </c>
      <c r="C2918" s="7" t="n">
        <v>65534</v>
      </c>
      <c r="D2918" s="7" t="n">
        <v>3</v>
      </c>
      <c r="E2918" s="7" t="n">
        <v>10</v>
      </c>
      <c r="F2918" s="7" t="s">
        <v>102</v>
      </c>
    </row>
    <row r="2919" spans="1:6">
      <c r="A2919" t="s">
        <v>4</v>
      </c>
      <c r="B2919" s="4" t="s">
        <v>5</v>
      </c>
      <c r="C2919" s="4" t="s">
        <v>11</v>
      </c>
    </row>
    <row r="2920" spans="1:6">
      <c r="A2920" t="n">
        <v>34166</v>
      </c>
      <c r="B2920" s="34" t="n">
        <v>16</v>
      </c>
      <c r="C2920" s="7" t="n">
        <v>0</v>
      </c>
    </row>
    <row r="2921" spans="1:6">
      <c r="A2921" t="s">
        <v>4</v>
      </c>
      <c r="B2921" s="4" t="s">
        <v>5</v>
      </c>
      <c r="C2921" s="4" t="s">
        <v>7</v>
      </c>
      <c r="D2921" s="4" t="s">
        <v>11</v>
      </c>
    </row>
    <row r="2922" spans="1:6">
      <c r="A2922" t="n">
        <v>34169</v>
      </c>
      <c r="B2922" s="26" t="n">
        <v>22</v>
      </c>
      <c r="C2922" s="7" t="n">
        <v>10</v>
      </c>
      <c r="D2922" s="7" t="n">
        <v>0</v>
      </c>
    </row>
    <row r="2923" spans="1:6">
      <c r="A2923" t="s">
        <v>4</v>
      </c>
      <c r="B2923" s="4" t="s">
        <v>5</v>
      </c>
      <c r="C2923" s="4" t="s">
        <v>7</v>
      </c>
      <c r="D2923" s="4" t="s">
        <v>11</v>
      </c>
      <c r="E2923" s="4" t="s">
        <v>8</v>
      </c>
    </row>
    <row r="2924" spans="1:6">
      <c r="A2924" t="n">
        <v>34173</v>
      </c>
      <c r="B2924" s="33" t="n">
        <v>51</v>
      </c>
      <c r="C2924" s="7" t="n">
        <v>4</v>
      </c>
      <c r="D2924" s="7" t="n">
        <v>65534</v>
      </c>
      <c r="E2924" s="7" t="s">
        <v>55</v>
      </c>
    </row>
    <row r="2925" spans="1:6">
      <c r="A2925" t="s">
        <v>4</v>
      </c>
      <c r="B2925" s="4" t="s">
        <v>5</v>
      </c>
      <c r="C2925" s="4" t="s">
        <v>11</v>
      </c>
    </row>
    <row r="2926" spans="1:6">
      <c r="A2926" t="n">
        <v>34186</v>
      </c>
      <c r="B2926" s="34" t="n">
        <v>16</v>
      </c>
      <c r="C2926" s="7" t="n">
        <v>0</v>
      </c>
    </row>
    <row r="2927" spans="1:6">
      <c r="A2927" t="s">
        <v>4</v>
      </c>
      <c r="B2927" s="4" t="s">
        <v>5</v>
      </c>
      <c r="C2927" s="4" t="s">
        <v>11</v>
      </c>
      <c r="D2927" s="4" t="s">
        <v>53</v>
      </c>
      <c r="E2927" s="4" t="s">
        <v>7</v>
      </c>
      <c r="F2927" s="4" t="s">
        <v>7</v>
      </c>
      <c r="G2927" s="4" t="s">
        <v>53</v>
      </c>
      <c r="H2927" s="4" t="s">
        <v>7</v>
      </c>
      <c r="I2927" s="4" t="s">
        <v>7</v>
      </c>
    </row>
    <row r="2928" spans="1:6">
      <c r="A2928" t="n">
        <v>34189</v>
      </c>
      <c r="B2928" s="35" t="n">
        <v>26</v>
      </c>
      <c r="C2928" s="7" t="n">
        <v>65534</v>
      </c>
      <c r="D2928" s="7" t="s">
        <v>353</v>
      </c>
      <c r="E2928" s="7" t="n">
        <v>2</v>
      </c>
      <c r="F2928" s="7" t="n">
        <v>3</v>
      </c>
      <c r="G2928" s="7" t="s">
        <v>354</v>
      </c>
      <c r="H2928" s="7" t="n">
        <v>2</v>
      </c>
      <c r="I2928" s="7" t="n">
        <v>0</v>
      </c>
    </row>
    <row r="2929" spans="1:9">
      <c r="A2929" t="s">
        <v>4</v>
      </c>
      <c r="B2929" s="4" t="s">
        <v>5</v>
      </c>
    </row>
    <row r="2930" spans="1:9">
      <c r="A2930" t="n">
        <v>34304</v>
      </c>
      <c r="B2930" s="29" t="n">
        <v>28</v>
      </c>
    </row>
    <row r="2931" spans="1:9">
      <c r="A2931" t="s">
        <v>4</v>
      </c>
      <c r="B2931" s="4" t="s">
        <v>5</v>
      </c>
      <c r="C2931" s="4" t="s">
        <v>13</v>
      </c>
    </row>
    <row r="2932" spans="1:9">
      <c r="A2932" t="n">
        <v>34305</v>
      </c>
      <c r="B2932" s="17" t="n">
        <v>3</v>
      </c>
      <c r="C2932" s="11" t="n">
        <f t="normal" ca="1">A3062</f>
        <v>0</v>
      </c>
    </row>
    <row r="2933" spans="1:9">
      <c r="A2933" t="s">
        <v>4</v>
      </c>
      <c r="B2933" s="4" t="s">
        <v>5</v>
      </c>
      <c r="C2933" s="4" t="s">
        <v>7</v>
      </c>
      <c r="D2933" s="4" t="s">
        <v>11</v>
      </c>
      <c r="E2933" s="4" t="s">
        <v>7</v>
      </c>
      <c r="F2933" s="4" t="s">
        <v>13</v>
      </c>
    </row>
    <row r="2934" spans="1:9">
      <c r="A2934" t="n">
        <v>34310</v>
      </c>
      <c r="B2934" s="9" t="n">
        <v>5</v>
      </c>
      <c r="C2934" s="7" t="n">
        <v>30</v>
      </c>
      <c r="D2934" s="7" t="n">
        <v>9724</v>
      </c>
      <c r="E2934" s="7" t="n">
        <v>1</v>
      </c>
      <c r="F2934" s="11" t="n">
        <f t="normal" ca="1">A3016</f>
        <v>0</v>
      </c>
    </row>
    <row r="2935" spans="1:9">
      <c r="A2935" t="s">
        <v>4</v>
      </c>
      <c r="B2935" s="4" t="s">
        <v>5</v>
      </c>
      <c r="C2935" s="4" t="s">
        <v>7</v>
      </c>
      <c r="D2935" s="4" t="s">
        <v>11</v>
      </c>
      <c r="E2935" s="4" t="s">
        <v>7</v>
      </c>
      <c r="F2935" s="4" t="s">
        <v>7</v>
      </c>
      <c r="G2935" s="4" t="s">
        <v>13</v>
      </c>
    </row>
    <row r="2936" spans="1:9">
      <c r="A2936" t="n">
        <v>34319</v>
      </c>
      <c r="B2936" s="9" t="n">
        <v>5</v>
      </c>
      <c r="C2936" s="7" t="n">
        <v>30</v>
      </c>
      <c r="D2936" s="7" t="n">
        <v>11</v>
      </c>
      <c r="E2936" s="7" t="n">
        <v>8</v>
      </c>
      <c r="F2936" s="7" t="n">
        <v>1</v>
      </c>
      <c r="G2936" s="11" t="n">
        <f t="normal" ca="1">A2998</f>
        <v>0</v>
      </c>
    </row>
    <row r="2937" spans="1:9">
      <c r="A2937" t="s">
        <v>4</v>
      </c>
      <c r="B2937" s="4" t="s">
        <v>5</v>
      </c>
      <c r="C2937" s="4" t="s">
        <v>11</v>
      </c>
      <c r="D2937" s="4" t="s">
        <v>7</v>
      </c>
      <c r="E2937" s="4" t="s">
        <v>7</v>
      </c>
      <c r="F2937" s="4" t="s">
        <v>8</v>
      </c>
    </row>
    <row r="2938" spans="1:9">
      <c r="A2938" t="n">
        <v>34329</v>
      </c>
      <c r="B2938" s="25" t="n">
        <v>20</v>
      </c>
      <c r="C2938" s="7" t="n">
        <v>65534</v>
      </c>
      <c r="D2938" s="7" t="n">
        <v>3</v>
      </c>
      <c r="E2938" s="7" t="n">
        <v>10</v>
      </c>
      <c r="F2938" s="7" t="s">
        <v>102</v>
      </c>
    </row>
    <row r="2939" spans="1:9">
      <c r="A2939" t="s">
        <v>4</v>
      </c>
      <c r="B2939" s="4" t="s">
        <v>5</v>
      </c>
      <c r="C2939" s="4" t="s">
        <v>11</v>
      </c>
    </row>
    <row r="2940" spans="1:9">
      <c r="A2940" t="n">
        <v>34350</v>
      </c>
      <c r="B2940" s="34" t="n">
        <v>16</v>
      </c>
      <c r="C2940" s="7" t="n">
        <v>0</v>
      </c>
    </row>
    <row r="2941" spans="1:9">
      <c r="A2941" t="s">
        <v>4</v>
      </c>
      <c r="B2941" s="4" t="s">
        <v>5</v>
      </c>
      <c r="C2941" s="4" t="s">
        <v>7</v>
      </c>
      <c r="D2941" s="4" t="s">
        <v>11</v>
      </c>
    </row>
    <row r="2942" spans="1:9">
      <c r="A2942" t="n">
        <v>34353</v>
      </c>
      <c r="B2942" s="26" t="n">
        <v>22</v>
      </c>
      <c r="C2942" s="7" t="n">
        <v>10</v>
      </c>
      <c r="D2942" s="7" t="n">
        <v>0</v>
      </c>
    </row>
    <row r="2943" spans="1:9">
      <c r="A2943" t="s">
        <v>4</v>
      </c>
      <c r="B2943" s="4" t="s">
        <v>5</v>
      </c>
      <c r="C2943" s="4" t="s">
        <v>11</v>
      </c>
      <c r="D2943" s="4" t="s">
        <v>7</v>
      </c>
      <c r="E2943" s="4" t="s">
        <v>15</v>
      </c>
      <c r="F2943" s="4" t="s">
        <v>11</v>
      </c>
    </row>
    <row r="2944" spans="1:9">
      <c r="A2944" t="n">
        <v>34357</v>
      </c>
      <c r="B2944" s="60" t="n">
        <v>59</v>
      </c>
      <c r="C2944" s="7" t="n">
        <v>65534</v>
      </c>
      <c r="D2944" s="7" t="n">
        <v>13</v>
      </c>
      <c r="E2944" s="7" t="n">
        <v>0.150000005960464</v>
      </c>
      <c r="F2944" s="7" t="n">
        <v>0</v>
      </c>
    </row>
    <row r="2945" spans="1:7">
      <c r="A2945" t="s">
        <v>4</v>
      </c>
      <c r="B2945" s="4" t="s">
        <v>5</v>
      </c>
      <c r="C2945" s="4" t="s">
        <v>11</v>
      </c>
    </row>
    <row r="2946" spans="1:7">
      <c r="A2946" t="n">
        <v>34367</v>
      </c>
      <c r="B2946" s="34" t="n">
        <v>16</v>
      </c>
      <c r="C2946" s="7" t="n">
        <v>1300</v>
      </c>
    </row>
    <row r="2947" spans="1:7">
      <c r="A2947" t="s">
        <v>4</v>
      </c>
      <c r="B2947" s="4" t="s">
        <v>5</v>
      </c>
      <c r="C2947" s="4" t="s">
        <v>11</v>
      </c>
      <c r="D2947" s="4" t="s">
        <v>15</v>
      </c>
      <c r="E2947" s="4" t="s">
        <v>15</v>
      </c>
      <c r="F2947" s="4" t="s">
        <v>15</v>
      </c>
      <c r="G2947" s="4" t="s">
        <v>15</v>
      </c>
    </row>
    <row r="2948" spans="1:7">
      <c r="A2948" t="n">
        <v>34370</v>
      </c>
      <c r="B2948" s="45" t="n">
        <v>46</v>
      </c>
      <c r="C2948" s="7" t="n">
        <v>65534</v>
      </c>
      <c r="D2948" s="7" t="n">
        <v>-51.2900009155273</v>
      </c>
      <c r="E2948" s="7" t="n">
        <v>0.300000011920929</v>
      </c>
      <c r="F2948" s="7" t="n">
        <v>21.3099994659424</v>
      </c>
      <c r="G2948" s="7" t="n">
        <v>351.200012207031</v>
      </c>
    </row>
    <row r="2949" spans="1:7">
      <c r="A2949" t="s">
        <v>4</v>
      </c>
      <c r="B2949" s="4" t="s">
        <v>5</v>
      </c>
      <c r="C2949" s="4" t="s">
        <v>11</v>
      </c>
    </row>
    <row r="2950" spans="1:7">
      <c r="A2950" t="n">
        <v>34389</v>
      </c>
      <c r="B2950" s="34" t="n">
        <v>16</v>
      </c>
      <c r="C2950" s="7" t="n">
        <v>50</v>
      </c>
    </row>
    <row r="2951" spans="1:7">
      <c r="A2951" t="s">
        <v>4</v>
      </c>
      <c r="B2951" s="4" t="s">
        <v>5</v>
      </c>
      <c r="C2951" s="4" t="s">
        <v>11</v>
      </c>
      <c r="D2951" s="4" t="s">
        <v>15</v>
      </c>
      <c r="E2951" s="4" t="s">
        <v>15</v>
      </c>
      <c r="F2951" s="4" t="s">
        <v>15</v>
      </c>
      <c r="G2951" s="4" t="s">
        <v>15</v>
      </c>
    </row>
    <row r="2952" spans="1:7">
      <c r="A2952" t="n">
        <v>34392</v>
      </c>
      <c r="B2952" s="45" t="n">
        <v>46</v>
      </c>
      <c r="C2952" s="7" t="n">
        <v>65534</v>
      </c>
      <c r="D2952" s="7" t="n">
        <v>-51.2900009155273</v>
      </c>
      <c r="E2952" s="7" t="n">
        <v>0.349999994039536</v>
      </c>
      <c r="F2952" s="7" t="n">
        <v>21.3099994659424</v>
      </c>
      <c r="G2952" s="7" t="n">
        <v>351.200012207031</v>
      </c>
    </row>
    <row r="2953" spans="1:7">
      <c r="A2953" t="s">
        <v>4</v>
      </c>
      <c r="B2953" s="4" t="s">
        <v>5</v>
      </c>
      <c r="C2953" s="4" t="s">
        <v>11</v>
      </c>
    </row>
    <row r="2954" spans="1:7">
      <c r="A2954" t="n">
        <v>34411</v>
      </c>
      <c r="B2954" s="34" t="n">
        <v>16</v>
      </c>
      <c r="C2954" s="7" t="n">
        <v>50</v>
      </c>
    </row>
    <row r="2955" spans="1:7">
      <c r="A2955" t="s">
        <v>4</v>
      </c>
      <c r="B2955" s="4" t="s">
        <v>5</v>
      </c>
      <c r="C2955" s="4" t="s">
        <v>11</v>
      </c>
      <c r="D2955" s="4" t="s">
        <v>15</v>
      </c>
      <c r="E2955" s="4" t="s">
        <v>15</v>
      </c>
      <c r="F2955" s="4" t="s">
        <v>15</v>
      </c>
      <c r="G2955" s="4" t="s">
        <v>15</v>
      </c>
    </row>
    <row r="2956" spans="1:7">
      <c r="A2956" t="n">
        <v>34414</v>
      </c>
      <c r="B2956" s="45" t="n">
        <v>46</v>
      </c>
      <c r="C2956" s="7" t="n">
        <v>65534</v>
      </c>
      <c r="D2956" s="7" t="n">
        <v>-51.2900009155273</v>
      </c>
      <c r="E2956" s="7" t="n">
        <v>0.400000005960464</v>
      </c>
      <c r="F2956" s="7" t="n">
        <v>21.3099994659424</v>
      </c>
      <c r="G2956" s="7" t="n">
        <v>351.200012207031</v>
      </c>
    </row>
    <row r="2957" spans="1:7">
      <c r="A2957" t="s">
        <v>4</v>
      </c>
      <c r="B2957" s="4" t="s">
        <v>5</v>
      </c>
      <c r="C2957" s="4" t="s">
        <v>11</v>
      </c>
    </row>
    <row r="2958" spans="1:7">
      <c r="A2958" t="n">
        <v>34433</v>
      </c>
      <c r="B2958" s="34" t="n">
        <v>16</v>
      </c>
      <c r="C2958" s="7" t="n">
        <v>50</v>
      </c>
    </row>
    <row r="2959" spans="1:7">
      <c r="A2959" t="s">
        <v>4</v>
      </c>
      <c r="B2959" s="4" t="s">
        <v>5</v>
      </c>
      <c r="C2959" s="4" t="s">
        <v>11</v>
      </c>
      <c r="D2959" s="4" t="s">
        <v>15</v>
      </c>
      <c r="E2959" s="4" t="s">
        <v>15</v>
      </c>
      <c r="F2959" s="4" t="s">
        <v>15</v>
      </c>
      <c r="G2959" s="4" t="s">
        <v>15</v>
      </c>
    </row>
    <row r="2960" spans="1:7">
      <c r="A2960" t="n">
        <v>34436</v>
      </c>
      <c r="B2960" s="45" t="n">
        <v>46</v>
      </c>
      <c r="C2960" s="7" t="n">
        <v>65534</v>
      </c>
      <c r="D2960" s="7" t="n">
        <v>-51.2900009155273</v>
      </c>
      <c r="E2960" s="7" t="n">
        <v>0.449999988079071</v>
      </c>
      <c r="F2960" s="7" t="n">
        <v>21.3099994659424</v>
      </c>
      <c r="G2960" s="7" t="n">
        <v>351.200012207031</v>
      </c>
    </row>
    <row r="2961" spans="1:7">
      <c r="A2961" t="s">
        <v>4</v>
      </c>
      <c r="B2961" s="4" t="s">
        <v>5</v>
      </c>
      <c r="C2961" s="4" t="s">
        <v>11</v>
      </c>
    </row>
    <row r="2962" spans="1:7">
      <c r="A2962" t="n">
        <v>34455</v>
      </c>
      <c r="B2962" s="34" t="n">
        <v>16</v>
      </c>
      <c r="C2962" s="7" t="n">
        <v>50</v>
      </c>
    </row>
    <row r="2963" spans="1:7">
      <c r="A2963" t="s">
        <v>4</v>
      </c>
      <c r="B2963" s="4" t="s">
        <v>5</v>
      </c>
      <c r="C2963" s="4" t="s">
        <v>11</v>
      </c>
      <c r="D2963" s="4" t="s">
        <v>15</v>
      </c>
      <c r="E2963" s="4" t="s">
        <v>15</v>
      </c>
      <c r="F2963" s="4" t="s">
        <v>15</v>
      </c>
      <c r="G2963" s="4" t="s">
        <v>15</v>
      </c>
    </row>
    <row r="2964" spans="1:7">
      <c r="A2964" t="n">
        <v>34458</v>
      </c>
      <c r="B2964" s="45" t="n">
        <v>46</v>
      </c>
      <c r="C2964" s="7" t="n">
        <v>65534</v>
      </c>
      <c r="D2964" s="7" t="n">
        <v>-51.2900009155273</v>
      </c>
      <c r="E2964" s="7" t="n">
        <v>0.5</v>
      </c>
      <c r="F2964" s="7" t="n">
        <v>21.3099994659424</v>
      </c>
      <c r="G2964" s="7" t="n">
        <v>351.200012207031</v>
      </c>
    </row>
    <row r="2965" spans="1:7">
      <c r="A2965" t="s">
        <v>4</v>
      </c>
      <c r="B2965" s="4" t="s">
        <v>5</v>
      </c>
      <c r="C2965" s="4" t="s">
        <v>11</v>
      </c>
    </row>
    <row r="2966" spans="1:7">
      <c r="A2966" t="n">
        <v>34477</v>
      </c>
      <c r="B2966" s="34" t="n">
        <v>16</v>
      </c>
      <c r="C2966" s="7" t="n">
        <v>500</v>
      </c>
    </row>
    <row r="2967" spans="1:7">
      <c r="A2967" t="s">
        <v>4</v>
      </c>
      <c r="B2967" s="4" t="s">
        <v>5</v>
      </c>
      <c r="C2967" s="4" t="s">
        <v>7</v>
      </c>
      <c r="D2967" s="4" t="s">
        <v>11</v>
      </c>
      <c r="E2967" s="4" t="s">
        <v>8</v>
      </c>
    </row>
    <row r="2968" spans="1:7">
      <c r="A2968" t="n">
        <v>34480</v>
      </c>
      <c r="B2968" s="33" t="n">
        <v>51</v>
      </c>
      <c r="C2968" s="7" t="n">
        <v>4</v>
      </c>
      <c r="D2968" s="7" t="n">
        <v>65534</v>
      </c>
      <c r="E2968" s="7" t="s">
        <v>55</v>
      </c>
    </row>
    <row r="2969" spans="1:7">
      <c r="A2969" t="s">
        <v>4</v>
      </c>
      <c r="B2969" s="4" t="s">
        <v>5</v>
      </c>
      <c r="C2969" s="4" t="s">
        <v>11</v>
      </c>
    </row>
    <row r="2970" spans="1:7">
      <c r="A2970" t="n">
        <v>34493</v>
      </c>
      <c r="B2970" s="34" t="n">
        <v>16</v>
      </c>
      <c r="C2970" s="7" t="n">
        <v>0</v>
      </c>
    </row>
    <row r="2971" spans="1:7">
      <c r="A2971" t="s">
        <v>4</v>
      </c>
      <c r="B2971" s="4" t="s">
        <v>5</v>
      </c>
      <c r="C2971" s="4" t="s">
        <v>11</v>
      </c>
      <c r="D2971" s="4" t="s">
        <v>53</v>
      </c>
      <c r="E2971" s="4" t="s">
        <v>7</v>
      </c>
      <c r="F2971" s="4" t="s">
        <v>7</v>
      </c>
      <c r="G2971" s="4" t="s">
        <v>53</v>
      </c>
      <c r="H2971" s="4" t="s">
        <v>7</v>
      </c>
      <c r="I2971" s="4" t="s">
        <v>7</v>
      </c>
      <c r="J2971" s="4" t="s">
        <v>53</v>
      </c>
      <c r="K2971" s="4" t="s">
        <v>7</v>
      </c>
      <c r="L2971" s="4" t="s">
        <v>7</v>
      </c>
    </row>
    <row r="2972" spans="1:7">
      <c r="A2972" t="n">
        <v>34496</v>
      </c>
      <c r="B2972" s="35" t="n">
        <v>26</v>
      </c>
      <c r="C2972" s="7" t="n">
        <v>65534</v>
      </c>
      <c r="D2972" s="7" t="s">
        <v>355</v>
      </c>
      <c r="E2972" s="7" t="n">
        <v>2</v>
      </c>
      <c r="F2972" s="7" t="n">
        <v>3</v>
      </c>
      <c r="G2972" s="7" t="s">
        <v>356</v>
      </c>
      <c r="H2972" s="7" t="n">
        <v>2</v>
      </c>
      <c r="I2972" s="7" t="n">
        <v>3</v>
      </c>
      <c r="J2972" s="7" t="s">
        <v>357</v>
      </c>
      <c r="K2972" s="7" t="n">
        <v>2</v>
      </c>
      <c r="L2972" s="7" t="n">
        <v>0</v>
      </c>
    </row>
    <row r="2973" spans="1:7">
      <c r="A2973" t="s">
        <v>4</v>
      </c>
      <c r="B2973" s="4" t="s">
        <v>5</v>
      </c>
    </row>
    <row r="2974" spans="1:7">
      <c r="A2974" t="n">
        <v>34603</v>
      </c>
      <c r="B2974" s="29" t="n">
        <v>28</v>
      </c>
    </row>
    <row r="2975" spans="1:7">
      <c r="A2975" t="s">
        <v>4</v>
      </c>
      <c r="B2975" s="4" t="s">
        <v>5</v>
      </c>
      <c r="C2975" s="4" t="s">
        <v>11</v>
      </c>
      <c r="D2975" s="4" t="s">
        <v>15</v>
      </c>
      <c r="E2975" s="4" t="s">
        <v>15</v>
      </c>
      <c r="F2975" s="4" t="s">
        <v>15</v>
      </c>
      <c r="G2975" s="4" t="s">
        <v>15</v>
      </c>
    </row>
    <row r="2976" spans="1:7">
      <c r="A2976" t="n">
        <v>34604</v>
      </c>
      <c r="B2976" s="45" t="n">
        <v>46</v>
      </c>
      <c r="C2976" s="7" t="n">
        <v>65534</v>
      </c>
      <c r="D2976" s="7" t="n">
        <v>-51.2900009155273</v>
      </c>
      <c r="E2976" s="7" t="n">
        <v>0.449999988079071</v>
      </c>
      <c r="F2976" s="7" t="n">
        <v>21.3099994659424</v>
      </c>
      <c r="G2976" s="7" t="n">
        <v>351.200012207031</v>
      </c>
    </row>
    <row r="2977" spans="1:12">
      <c r="A2977" t="s">
        <v>4</v>
      </c>
      <c r="B2977" s="4" t="s">
        <v>5</v>
      </c>
      <c r="C2977" s="4" t="s">
        <v>11</v>
      </c>
    </row>
    <row r="2978" spans="1:12">
      <c r="A2978" t="n">
        <v>34623</v>
      </c>
      <c r="B2978" s="34" t="n">
        <v>16</v>
      </c>
      <c r="C2978" s="7" t="n">
        <v>50</v>
      </c>
    </row>
    <row r="2979" spans="1:12">
      <c r="A2979" t="s">
        <v>4</v>
      </c>
      <c r="B2979" s="4" t="s">
        <v>5</v>
      </c>
      <c r="C2979" s="4" t="s">
        <v>11</v>
      </c>
      <c r="D2979" s="4" t="s">
        <v>15</v>
      </c>
      <c r="E2979" s="4" t="s">
        <v>15</v>
      </c>
      <c r="F2979" s="4" t="s">
        <v>15</v>
      </c>
      <c r="G2979" s="4" t="s">
        <v>15</v>
      </c>
    </row>
    <row r="2980" spans="1:12">
      <c r="A2980" t="n">
        <v>34626</v>
      </c>
      <c r="B2980" s="45" t="n">
        <v>46</v>
      </c>
      <c r="C2980" s="7" t="n">
        <v>65534</v>
      </c>
      <c r="D2980" s="7" t="n">
        <v>-51.2900009155273</v>
      </c>
      <c r="E2980" s="7" t="n">
        <v>0.400000005960464</v>
      </c>
      <c r="F2980" s="7" t="n">
        <v>21.3099994659424</v>
      </c>
      <c r="G2980" s="7" t="n">
        <v>351.200012207031</v>
      </c>
    </row>
    <row r="2981" spans="1:12">
      <c r="A2981" t="s">
        <v>4</v>
      </c>
      <c r="B2981" s="4" t="s">
        <v>5</v>
      </c>
      <c r="C2981" s="4" t="s">
        <v>11</v>
      </c>
    </row>
    <row r="2982" spans="1:12">
      <c r="A2982" t="n">
        <v>34645</v>
      </c>
      <c r="B2982" s="34" t="n">
        <v>16</v>
      </c>
      <c r="C2982" s="7" t="n">
        <v>50</v>
      </c>
    </row>
    <row r="2983" spans="1:12">
      <c r="A2983" t="s">
        <v>4</v>
      </c>
      <c r="B2983" s="4" t="s">
        <v>5</v>
      </c>
      <c r="C2983" s="4" t="s">
        <v>11</v>
      </c>
      <c r="D2983" s="4" t="s">
        <v>15</v>
      </c>
      <c r="E2983" s="4" t="s">
        <v>15</v>
      </c>
      <c r="F2983" s="4" t="s">
        <v>15</v>
      </c>
      <c r="G2983" s="4" t="s">
        <v>15</v>
      </c>
    </row>
    <row r="2984" spans="1:12">
      <c r="A2984" t="n">
        <v>34648</v>
      </c>
      <c r="B2984" s="45" t="n">
        <v>46</v>
      </c>
      <c r="C2984" s="7" t="n">
        <v>65534</v>
      </c>
      <c r="D2984" s="7" t="n">
        <v>-51.2900009155273</v>
      </c>
      <c r="E2984" s="7" t="n">
        <v>0.349999994039536</v>
      </c>
      <c r="F2984" s="7" t="n">
        <v>21.3099994659424</v>
      </c>
      <c r="G2984" s="7" t="n">
        <v>351.200012207031</v>
      </c>
    </row>
    <row r="2985" spans="1:12">
      <c r="A2985" t="s">
        <v>4</v>
      </c>
      <c r="B2985" s="4" t="s">
        <v>5</v>
      </c>
      <c r="C2985" s="4" t="s">
        <v>11</v>
      </c>
    </row>
    <row r="2986" spans="1:12">
      <c r="A2986" t="n">
        <v>34667</v>
      </c>
      <c r="B2986" s="34" t="n">
        <v>16</v>
      </c>
      <c r="C2986" s="7" t="n">
        <v>50</v>
      </c>
    </row>
    <row r="2987" spans="1:12">
      <c r="A2987" t="s">
        <v>4</v>
      </c>
      <c r="B2987" s="4" t="s">
        <v>5</v>
      </c>
      <c r="C2987" s="4" t="s">
        <v>11</v>
      </c>
      <c r="D2987" s="4" t="s">
        <v>15</v>
      </c>
      <c r="E2987" s="4" t="s">
        <v>15</v>
      </c>
      <c r="F2987" s="4" t="s">
        <v>15</v>
      </c>
      <c r="G2987" s="4" t="s">
        <v>15</v>
      </c>
    </row>
    <row r="2988" spans="1:12">
      <c r="A2988" t="n">
        <v>34670</v>
      </c>
      <c r="B2988" s="45" t="n">
        <v>46</v>
      </c>
      <c r="C2988" s="7" t="n">
        <v>65534</v>
      </c>
      <c r="D2988" s="7" t="n">
        <v>-51.2900009155273</v>
      </c>
      <c r="E2988" s="7" t="n">
        <v>0.300000011920929</v>
      </c>
      <c r="F2988" s="7" t="n">
        <v>21.3099994659424</v>
      </c>
      <c r="G2988" s="7" t="n">
        <v>351.200012207031</v>
      </c>
    </row>
    <row r="2989" spans="1:12">
      <c r="A2989" t="s">
        <v>4</v>
      </c>
      <c r="B2989" s="4" t="s">
        <v>5</v>
      </c>
      <c r="C2989" s="4" t="s">
        <v>11</v>
      </c>
    </row>
    <row r="2990" spans="1:12">
      <c r="A2990" t="n">
        <v>34689</v>
      </c>
      <c r="B2990" s="34" t="n">
        <v>16</v>
      </c>
      <c r="C2990" s="7" t="n">
        <v>50</v>
      </c>
    </row>
    <row r="2991" spans="1:12">
      <c r="A2991" t="s">
        <v>4</v>
      </c>
      <c r="B2991" s="4" t="s">
        <v>5</v>
      </c>
      <c r="C2991" s="4" t="s">
        <v>11</v>
      </c>
      <c r="D2991" s="4" t="s">
        <v>15</v>
      </c>
      <c r="E2991" s="4" t="s">
        <v>15</v>
      </c>
      <c r="F2991" s="4" t="s">
        <v>15</v>
      </c>
      <c r="G2991" s="4" t="s">
        <v>15</v>
      </c>
    </row>
    <row r="2992" spans="1:12">
      <c r="A2992" t="n">
        <v>34692</v>
      </c>
      <c r="B2992" s="45" t="n">
        <v>46</v>
      </c>
      <c r="C2992" s="7" t="n">
        <v>65534</v>
      </c>
      <c r="D2992" s="7" t="n">
        <v>-51.2900009155273</v>
      </c>
      <c r="E2992" s="7" t="n">
        <v>0</v>
      </c>
      <c r="F2992" s="7" t="n">
        <v>21.3099994659424</v>
      </c>
      <c r="G2992" s="7" t="n">
        <v>351.200012207031</v>
      </c>
    </row>
    <row r="2993" spans="1:7">
      <c r="A2993" t="s">
        <v>4</v>
      </c>
      <c r="B2993" s="4" t="s">
        <v>5</v>
      </c>
      <c r="C2993" s="4" t="s">
        <v>11</v>
      </c>
    </row>
    <row r="2994" spans="1:7">
      <c r="A2994" t="n">
        <v>34711</v>
      </c>
      <c r="B2994" s="13" t="n">
        <v>12</v>
      </c>
      <c r="C2994" s="7" t="n">
        <v>11</v>
      </c>
    </row>
    <row r="2995" spans="1:7">
      <c r="A2995" t="s">
        <v>4</v>
      </c>
      <c r="B2995" s="4" t="s">
        <v>5</v>
      </c>
      <c r="C2995" s="4" t="s">
        <v>13</v>
      </c>
    </row>
    <row r="2996" spans="1:7">
      <c r="A2996" t="n">
        <v>34714</v>
      </c>
      <c r="B2996" s="17" t="n">
        <v>3</v>
      </c>
      <c r="C2996" s="11" t="n">
        <f t="normal" ca="1">A3014</f>
        <v>0</v>
      </c>
    </row>
    <row r="2997" spans="1:7">
      <c r="A2997" t="s">
        <v>4</v>
      </c>
      <c r="B2997" s="4" t="s">
        <v>5</v>
      </c>
      <c r="C2997" s="4" t="s">
        <v>11</v>
      </c>
      <c r="D2997" s="4" t="s">
        <v>7</v>
      </c>
      <c r="E2997" s="4" t="s">
        <v>7</v>
      </c>
      <c r="F2997" s="4" t="s">
        <v>8</v>
      </c>
    </row>
    <row r="2998" spans="1:7">
      <c r="A2998" t="n">
        <v>34719</v>
      </c>
      <c r="B2998" s="25" t="n">
        <v>20</v>
      </c>
      <c r="C2998" s="7" t="n">
        <v>65534</v>
      </c>
      <c r="D2998" s="7" t="n">
        <v>3</v>
      </c>
      <c r="E2998" s="7" t="n">
        <v>10</v>
      </c>
      <c r="F2998" s="7" t="s">
        <v>102</v>
      </c>
    </row>
    <row r="2999" spans="1:7">
      <c r="A2999" t="s">
        <v>4</v>
      </c>
      <c r="B2999" s="4" t="s">
        <v>5</v>
      </c>
      <c r="C2999" s="4" t="s">
        <v>11</v>
      </c>
    </row>
    <row r="3000" spans="1:7">
      <c r="A3000" t="n">
        <v>34740</v>
      </c>
      <c r="B3000" s="34" t="n">
        <v>16</v>
      </c>
      <c r="C3000" s="7" t="n">
        <v>0</v>
      </c>
    </row>
    <row r="3001" spans="1:7">
      <c r="A3001" t="s">
        <v>4</v>
      </c>
      <c r="B3001" s="4" t="s">
        <v>5</v>
      </c>
      <c r="C3001" s="4" t="s">
        <v>7</v>
      </c>
      <c r="D3001" s="4" t="s">
        <v>16</v>
      </c>
    </row>
    <row r="3002" spans="1:7">
      <c r="A3002" t="n">
        <v>34743</v>
      </c>
      <c r="B3002" s="52" t="n">
        <v>74</v>
      </c>
      <c r="C3002" s="7" t="n">
        <v>48</v>
      </c>
      <c r="D3002" s="7" t="n">
        <v>1088</v>
      </c>
    </row>
    <row r="3003" spans="1:7">
      <c r="A3003" t="s">
        <v>4</v>
      </c>
      <c r="B3003" s="4" t="s">
        <v>5</v>
      </c>
      <c r="C3003" s="4" t="s">
        <v>7</v>
      </c>
      <c r="D3003" s="4" t="s">
        <v>11</v>
      </c>
    </row>
    <row r="3004" spans="1:7">
      <c r="A3004" t="n">
        <v>34749</v>
      </c>
      <c r="B3004" s="26" t="n">
        <v>22</v>
      </c>
      <c r="C3004" s="7" t="n">
        <v>10</v>
      </c>
      <c r="D3004" s="7" t="n">
        <v>0</v>
      </c>
    </row>
    <row r="3005" spans="1:7">
      <c r="A3005" t="s">
        <v>4</v>
      </c>
      <c r="B3005" s="4" t="s">
        <v>5</v>
      </c>
      <c r="C3005" s="4" t="s">
        <v>7</v>
      </c>
      <c r="D3005" s="4" t="s">
        <v>11</v>
      </c>
      <c r="E3005" s="4" t="s">
        <v>8</v>
      </c>
    </row>
    <row r="3006" spans="1:7">
      <c r="A3006" t="n">
        <v>34753</v>
      </c>
      <c r="B3006" s="33" t="n">
        <v>51</v>
      </c>
      <c r="C3006" s="7" t="n">
        <v>4</v>
      </c>
      <c r="D3006" s="7" t="n">
        <v>65534</v>
      </c>
      <c r="E3006" s="7" t="s">
        <v>55</v>
      </c>
    </row>
    <row r="3007" spans="1:7">
      <c r="A3007" t="s">
        <v>4</v>
      </c>
      <c r="B3007" s="4" t="s">
        <v>5</v>
      </c>
      <c r="C3007" s="4" t="s">
        <v>11</v>
      </c>
    </row>
    <row r="3008" spans="1:7">
      <c r="A3008" t="n">
        <v>34766</v>
      </c>
      <c r="B3008" s="34" t="n">
        <v>16</v>
      </c>
      <c r="C3008" s="7" t="n">
        <v>0</v>
      </c>
    </row>
    <row r="3009" spans="1:6">
      <c r="A3009" t="s">
        <v>4</v>
      </c>
      <c r="B3009" s="4" t="s">
        <v>5</v>
      </c>
      <c r="C3009" s="4" t="s">
        <v>11</v>
      </c>
      <c r="D3009" s="4" t="s">
        <v>53</v>
      </c>
      <c r="E3009" s="4" t="s">
        <v>7</v>
      </c>
      <c r="F3009" s="4" t="s">
        <v>7</v>
      </c>
      <c r="G3009" s="4" t="s">
        <v>53</v>
      </c>
      <c r="H3009" s="4" t="s">
        <v>7</v>
      </c>
      <c r="I3009" s="4" t="s">
        <v>7</v>
      </c>
    </row>
    <row r="3010" spans="1:6">
      <c r="A3010" t="n">
        <v>34769</v>
      </c>
      <c r="B3010" s="35" t="n">
        <v>26</v>
      </c>
      <c r="C3010" s="7" t="n">
        <v>65534</v>
      </c>
      <c r="D3010" s="7" t="s">
        <v>358</v>
      </c>
      <c r="E3010" s="7" t="n">
        <v>2</v>
      </c>
      <c r="F3010" s="7" t="n">
        <v>3</v>
      </c>
      <c r="G3010" s="7" t="s">
        <v>359</v>
      </c>
      <c r="H3010" s="7" t="n">
        <v>2</v>
      </c>
      <c r="I3010" s="7" t="n">
        <v>0</v>
      </c>
    </row>
    <row r="3011" spans="1:6">
      <c r="A3011" t="s">
        <v>4</v>
      </c>
      <c r="B3011" s="4" t="s">
        <v>5</v>
      </c>
    </row>
    <row r="3012" spans="1:6">
      <c r="A3012" t="n">
        <v>34862</v>
      </c>
      <c r="B3012" s="29" t="n">
        <v>28</v>
      </c>
    </row>
    <row r="3013" spans="1:6">
      <c r="A3013" t="s">
        <v>4</v>
      </c>
      <c r="B3013" s="4" t="s">
        <v>5</v>
      </c>
      <c r="C3013" s="4" t="s">
        <v>13</v>
      </c>
    </row>
    <row r="3014" spans="1:6">
      <c r="A3014" t="n">
        <v>34863</v>
      </c>
      <c r="B3014" s="17" t="n">
        <v>3</v>
      </c>
      <c r="C3014" s="11" t="n">
        <f t="normal" ca="1">A3062</f>
        <v>0</v>
      </c>
    </row>
    <row r="3015" spans="1:6">
      <c r="A3015" t="s">
        <v>4</v>
      </c>
      <c r="B3015" s="4" t="s">
        <v>5</v>
      </c>
      <c r="C3015" s="4" t="s">
        <v>7</v>
      </c>
      <c r="D3015" s="4" t="s">
        <v>11</v>
      </c>
      <c r="E3015" s="4" t="s">
        <v>7</v>
      </c>
      <c r="F3015" s="4" t="s">
        <v>13</v>
      </c>
    </row>
    <row r="3016" spans="1:6">
      <c r="A3016" t="n">
        <v>34868</v>
      </c>
      <c r="B3016" s="9" t="n">
        <v>5</v>
      </c>
      <c r="C3016" s="7" t="n">
        <v>30</v>
      </c>
      <c r="D3016" s="7" t="n">
        <v>9720</v>
      </c>
      <c r="E3016" s="7" t="n">
        <v>1</v>
      </c>
      <c r="F3016" s="11" t="n">
        <f t="normal" ca="1">A3020</f>
        <v>0</v>
      </c>
    </row>
    <row r="3017" spans="1:6">
      <c r="A3017" t="s">
        <v>4</v>
      </c>
      <c r="B3017" s="4" t="s">
        <v>5</v>
      </c>
      <c r="C3017" s="4" t="s">
        <v>13</v>
      </c>
    </row>
    <row r="3018" spans="1:6">
      <c r="A3018" t="n">
        <v>34877</v>
      </c>
      <c r="B3018" s="17" t="n">
        <v>3</v>
      </c>
      <c r="C3018" s="11" t="n">
        <f t="normal" ca="1">A3062</f>
        <v>0</v>
      </c>
    </row>
    <row r="3019" spans="1:6">
      <c r="A3019" t="s">
        <v>4</v>
      </c>
      <c r="B3019" s="4" t="s">
        <v>5</v>
      </c>
      <c r="C3019" s="4" t="s">
        <v>7</v>
      </c>
      <c r="D3019" s="4" t="s">
        <v>11</v>
      </c>
      <c r="E3019" s="4" t="s">
        <v>7</v>
      </c>
      <c r="F3019" s="4" t="s">
        <v>13</v>
      </c>
    </row>
    <row r="3020" spans="1:6">
      <c r="A3020" t="n">
        <v>34882</v>
      </c>
      <c r="B3020" s="9" t="n">
        <v>5</v>
      </c>
      <c r="C3020" s="7" t="n">
        <v>30</v>
      </c>
      <c r="D3020" s="7" t="n">
        <v>9718</v>
      </c>
      <c r="E3020" s="7" t="n">
        <v>1</v>
      </c>
      <c r="F3020" s="11" t="n">
        <f t="normal" ca="1">A3046</f>
        <v>0</v>
      </c>
    </row>
    <row r="3021" spans="1:6">
      <c r="A3021" t="s">
        <v>4</v>
      </c>
      <c r="B3021" s="4" t="s">
        <v>5</v>
      </c>
      <c r="C3021" s="4" t="s">
        <v>7</v>
      </c>
      <c r="D3021" s="4" t="s">
        <v>11</v>
      </c>
      <c r="E3021" s="4" t="s">
        <v>7</v>
      </c>
      <c r="F3021" s="4" t="s">
        <v>7</v>
      </c>
      <c r="G3021" s="4" t="s">
        <v>13</v>
      </c>
    </row>
    <row r="3022" spans="1:6">
      <c r="A3022" t="n">
        <v>34891</v>
      </c>
      <c r="B3022" s="9" t="n">
        <v>5</v>
      </c>
      <c r="C3022" s="7" t="n">
        <v>30</v>
      </c>
      <c r="D3022" s="7" t="n">
        <v>11</v>
      </c>
      <c r="E3022" s="7" t="n">
        <v>8</v>
      </c>
      <c r="F3022" s="7" t="n">
        <v>1</v>
      </c>
      <c r="G3022" s="11" t="n">
        <f t="normal" ca="1">A3028</f>
        <v>0</v>
      </c>
    </row>
    <row r="3023" spans="1:6">
      <c r="A3023" t="s">
        <v>4</v>
      </c>
      <c r="B3023" s="4" t="s">
        <v>5</v>
      </c>
      <c r="C3023" s="4" t="s">
        <v>7</v>
      </c>
      <c r="D3023" s="4" t="s">
        <v>8</v>
      </c>
    </row>
    <row r="3024" spans="1:6">
      <c r="A3024" t="n">
        <v>34901</v>
      </c>
      <c r="B3024" s="6" t="n">
        <v>2</v>
      </c>
      <c r="C3024" s="7" t="n">
        <v>11</v>
      </c>
      <c r="D3024" s="7" t="s">
        <v>360</v>
      </c>
    </row>
    <row r="3025" spans="1:9">
      <c r="A3025" t="s">
        <v>4</v>
      </c>
      <c r="B3025" s="4" t="s">
        <v>5</v>
      </c>
      <c r="C3025" s="4" t="s">
        <v>13</v>
      </c>
    </row>
    <row r="3026" spans="1:9">
      <c r="A3026" t="n">
        <v>34925</v>
      </c>
      <c r="B3026" s="17" t="n">
        <v>3</v>
      </c>
      <c r="C3026" s="11" t="n">
        <f t="normal" ca="1">A3044</f>
        <v>0</v>
      </c>
    </row>
    <row r="3027" spans="1:9">
      <c r="A3027" t="s">
        <v>4</v>
      </c>
      <c r="B3027" s="4" t="s">
        <v>5</v>
      </c>
      <c r="C3027" s="4" t="s">
        <v>11</v>
      </c>
      <c r="D3027" s="4" t="s">
        <v>7</v>
      </c>
      <c r="E3027" s="4" t="s">
        <v>7</v>
      </c>
      <c r="F3027" s="4" t="s">
        <v>8</v>
      </c>
    </row>
    <row r="3028" spans="1:9">
      <c r="A3028" t="n">
        <v>34930</v>
      </c>
      <c r="B3028" s="25" t="n">
        <v>20</v>
      </c>
      <c r="C3028" s="7" t="n">
        <v>65534</v>
      </c>
      <c r="D3028" s="7" t="n">
        <v>3</v>
      </c>
      <c r="E3028" s="7" t="n">
        <v>10</v>
      </c>
      <c r="F3028" s="7" t="s">
        <v>102</v>
      </c>
    </row>
    <row r="3029" spans="1:9">
      <c r="A3029" t="s">
        <v>4</v>
      </c>
      <c r="B3029" s="4" t="s">
        <v>5</v>
      </c>
      <c r="C3029" s="4" t="s">
        <v>11</v>
      </c>
    </row>
    <row r="3030" spans="1:9">
      <c r="A3030" t="n">
        <v>34951</v>
      </c>
      <c r="B3030" s="34" t="n">
        <v>16</v>
      </c>
      <c r="C3030" s="7" t="n">
        <v>0</v>
      </c>
    </row>
    <row r="3031" spans="1:9">
      <c r="A3031" t="s">
        <v>4</v>
      </c>
      <c r="B3031" s="4" t="s">
        <v>5</v>
      </c>
      <c r="C3031" s="4" t="s">
        <v>7</v>
      </c>
      <c r="D3031" s="4" t="s">
        <v>16</v>
      </c>
    </row>
    <row r="3032" spans="1:9">
      <c r="A3032" t="n">
        <v>34954</v>
      </c>
      <c r="B3032" s="52" t="n">
        <v>74</v>
      </c>
      <c r="C3032" s="7" t="n">
        <v>48</v>
      </c>
      <c r="D3032" s="7" t="n">
        <v>1088</v>
      </c>
    </row>
    <row r="3033" spans="1:9">
      <c r="A3033" t="s">
        <v>4</v>
      </c>
      <c r="B3033" s="4" t="s">
        <v>5</v>
      </c>
      <c r="C3033" s="4" t="s">
        <v>7</v>
      </c>
      <c r="D3033" s="4" t="s">
        <v>11</v>
      </c>
    </row>
    <row r="3034" spans="1:9">
      <c r="A3034" t="n">
        <v>34960</v>
      </c>
      <c r="B3034" s="26" t="n">
        <v>22</v>
      </c>
      <c r="C3034" s="7" t="n">
        <v>10</v>
      </c>
      <c r="D3034" s="7" t="n">
        <v>0</v>
      </c>
    </row>
    <row r="3035" spans="1:9">
      <c r="A3035" t="s">
        <v>4</v>
      </c>
      <c r="B3035" s="4" t="s">
        <v>5</v>
      </c>
      <c r="C3035" s="4" t="s">
        <v>7</v>
      </c>
      <c r="D3035" s="4" t="s">
        <v>11</v>
      </c>
      <c r="E3035" s="4" t="s">
        <v>8</v>
      </c>
    </row>
    <row r="3036" spans="1:9">
      <c r="A3036" t="n">
        <v>34964</v>
      </c>
      <c r="B3036" s="33" t="n">
        <v>51</v>
      </c>
      <c r="C3036" s="7" t="n">
        <v>4</v>
      </c>
      <c r="D3036" s="7" t="n">
        <v>65534</v>
      </c>
      <c r="E3036" s="7" t="s">
        <v>55</v>
      </c>
    </row>
    <row r="3037" spans="1:9">
      <c r="A3037" t="s">
        <v>4</v>
      </c>
      <c r="B3037" s="4" t="s">
        <v>5</v>
      </c>
      <c r="C3037" s="4" t="s">
        <v>11</v>
      </c>
    </row>
    <row r="3038" spans="1:9">
      <c r="A3038" t="n">
        <v>34977</v>
      </c>
      <c r="B3038" s="34" t="n">
        <v>16</v>
      </c>
      <c r="C3038" s="7" t="n">
        <v>0</v>
      </c>
    </row>
    <row r="3039" spans="1:9">
      <c r="A3039" t="s">
        <v>4</v>
      </c>
      <c r="B3039" s="4" t="s">
        <v>5</v>
      </c>
      <c r="C3039" s="4" t="s">
        <v>11</v>
      </c>
      <c r="D3039" s="4" t="s">
        <v>53</v>
      </c>
      <c r="E3039" s="4" t="s">
        <v>7</v>
      </c>
      <c r="F3039" s="4" t="s">
        <v>7</v>
      </c>
    </row>
    <row r="3040" spans="1:9">
      <c r="A3040" t="n">
        <v>34980</v>
      </c>
      <c r="B3040" s="35" t="n">
        <v>26</v>
      </c>
      <c r="C3040" s="7" t="n">
        <v>65534</v>
      </c>
      <c r="D3040" s="7" t="s">
        <v>361</v>
      </c>
      <c r="E3040" s="7" t="n">
        <v>2</v>
      </c>
      <c r="F3040" s="7" t="n">
        <v>0</v>
      </c>
    </row>
    <row r="3041" spans="1:6">
      <c r="A3041" t="s">
        <v>4</v>
      </c>
      <c r="B3041" s="4" t="s">
        <v>5</v>
      </c>
    </row>
    <row r="3042" spans="1:6">
      <c r="A3042" t="n">
        <v>35024</v>
      </c>
      <c r="B3042" s="29" t="n">
        <v>28</v>
      </c>
    </row>
    <row r="3043" spans="1:6">
      <c r="A3043" t="s">
        <v>4</v>
      </c>
      <c r="B3043" s="4" t="s">
        <v>5</v>
      </c>
      <c r="C3043" s="4" t="s">
        <v>13</v>
      </c>
    </row>
    <row r="3044" spans="1:6">
      <c r="A3044" t="n">
        <v>35025</v>
      </c>
      <c r="B3044" s="17" t="n">
        <v>3</v>
      </c>
      <c r="C3044" s="11" t="n">
        <f t="normal" ca="1">A3062</f>
        <v>0</v>
      </c>
    </row>
    <row r="3045" spans="1:6">
      <c r="A3045" t="s">
        <v>4</v>
      </c>
      <c r="B3045" s="4" t="s">
        <v>5</v>
      </c>
      <c r="C3045" s="4" t="s">
        <v>7</v>
      </c>
      <c r="D3045" s="4" t="s">
        <v>11</v>
      </c>
      <c r="E3045" s="4" t="s">
        <v>7</v>
      </c>
      <c r="F3045" s="4" t="s">
        <v>13</v>
      </c>
    </row>
    <row r="3046" spans="1:6">
      <c r="A3046" t="n">
        <v>35030</v>
      </c>
      <c r="B3046" s="9" t="n">
        <v>5</v>
      </c>
      <c r="C3046" s="7" t="n">
        <v>30</v>
      </c>
      <c r="D3046" s="7" t="n">
        <v>9717</v>
      </c>
      <c r="E3046" s="7" t="n">
        <v>1</v>
      </c>
      <c r="F3046" s="11" t="n">
        <f t="normal" ca="1">A3062</f>
        <v>0</v>
      </c>
    </row>
    <row r="3047" spans="1:6">
      <c r="A3047" t="s">
        <v>4</v>
      </c>
      <c r="B3047" s="4" t="s">
        <v>5</v>
      </c>
      <c r="C3047" s="4" t="s">
        <v>11</v>
      </c>
      <c r="D3047" s="4" t="s">
        <v>7</v>
      </c>
      <c r="E3047" s="4" t="s">
        <v>7</v>
      </c>
      <c r="F3047" s="4" t="s">
        <v>8</v>
      </c>
    </row>
    <row r="3048" spans="1:6">
      <c r="A3048" t="n">
        <v>35039</v>
      </c>
      <c r="B3048" s="25" t="n">
        <v>20</v>
      </c>
      <c r="C3048" s="7" t="n">
        <v>65534</v>
      </c>
      <c r="D3048" s="7" t="n">
        <v>3</v>
      </c>
      <c r="E3048" s="7" t="n">
        <v>10</v>
      </c>
      <c r="F3048" s="7" t="s">
        <v>102</v>
      </c>
    </row>
    <row r="3049" spans="1:6">
      <c r="A3049" t="s">
        <v>4</v>
      </c>
      <c r="B3049" s="4" t="s">
        <v>5</v>
      </c>
      <c r="C3049" s="4" t="s">
        <v>11</v>
      </c>
    </row>
    <row r="3050" spans="1:6">
      <c r="A3050" t="n">
        <v>35060</v>
      </c>
      <c r="B3050" s="34" t="n">
        <v>16</v>
      </c>
      <c r="C3050" s="7" t="n">
        <v>0</v>
      </c>
    </row>
    <row r="3051" spans="1:6">
      <c r="A3051" t="s">
        <v>4</v>
      </c>
      <c r="B3051" s="4" t="s">
        <v>5</v>
      </c>
      <c r="C3051" s="4" t="s">
        <v>7</v>
      </c>
      <c r="D3051" s="4" t="s">
        <v>11</v>
      </c>
    </row>
    <row r="3052" spans="1:6">
      <c r="A3052" t="n">
        <v>35063</v>
      </c>
      <c r="B3052" s="26" t="n">
        <v>22</v>
      </c>
      <c r="C3052" s="7" t="n">
        <v>10</v>
      </c>
      <c r="D3052" s="7" t="n">
        <v>0</v>
      </c>
    </row>
    <row r="3053" spans="1:6">
      <c r="A3053" t="s">
        <v>4</v>
      </c>
      <c r="B3053" s="4" t="s">
        <v>5</v>
      </c>
      <c r="C3053" s="4" t="s">
        <v>7</v>
      </c>
      <c r="D3053" s="4" t="s">
        <v>11</v>
      </c>
      <c r="E3053" s="4" t="s">
        <v>8</v>
      </c>
    </row>
    <row r="3054" spans="1:6">
      <c r="A3054" t="n">
        <v>35067</v>
      </c>
      <c r="B3054" s="33" t="n">
        <v>51</v>
      </c>
      <c r="C3054" s="7" t="n">
        <v>4</v>
      </c>
      <c r="D3054" s="7" t="n">
        <v>65534</v>
      </c>
      <c r="E3054" s="7" t="s">
        <v>55</v>
      </c>
    </row>
    <row r="3055" spans="1:6">
      <c r="A3055" t="s">
        <v>4</v>
      </c>
      <c r="B3055" s="4" t="s">
        <v>5</v>
      </c>
      <c r="C3055" s="4" t="s">
        <v>11</v>
      </c>
    </row>
    <row r="3056" spans="1:6">
      <c r="A3056" t="n">
        <v>35080</v>
      </c>
      <c r="B3056" s="34" t="n">
        <v>16</v>
      </c>
      <c r="C3056" s="7" t="n">
        <v>0</v>
      </c>
    </row>
    <row r="3057" spans="1:6">
      <c r="A3057" t="s">
        <v>4</v>
      </c>
      <c r="B3057" s="4" t="s">
        <v>5</v>
      </c>
      <c r="C3057" s="4" t="s">
        <v>11</v>
      </c>
      <c r="D3057" s="4" t="s">
        <v>53</v>
      </c>
      <c r="E3057" s="4" t="s">
        <v>7</v>
      </c>
      <c r="F3057" s="4" t="s">
        <v>7</v>
      </c>
      <c r="G3057" s="4" t="s">
        <v>53</v>
      </c>
      <c r="H3057" s="4" t="s">
        <v>7</v>
      </c>
      <c r="I3057" s="4" t="s">
        <v>7</v>
      </c>
    </row>
    <row r="3058" spans="1:6">
      <c r="A3058" t="n">
        <v>35083</v>
      </c>
      <c r="B3058" s="35" t="n">
        <v>26</v>
      </c>
      <c r="C3058" s="7" t="n">
        <v>65534</v>
      </c>
      <c r="D3058" s="7" t="s">
        <v>362</v>
      </c>
      <c r="E3058" s="7" t="n">
        <v>2</v>
      </c>
      <c r="F3058" s="7" t="n">
        <v>3</v>
      </c>
      <c r="G3058" s="7" t="s">
        <v>363</v>
      </c>
      <c r="H3058" s="7" t="n">
        <v>2</v>
      </c>
      <c r="I3058" s="7" t="n">
        <v>0</v>
      </c>
    </row>
    <row r="3059" spans="1:6">
      <c r="A3059" t="s">
        <v>4</v>
      </c>
      <c r="B3059" s="4" t="s">
        <v>5</v>
      </c>
    </row>
    <row r="3060" spans="1:6">
      <c r="A3060" t="n">
        <v>35150</v>
      </c>
      <c r="B3060" s="29" t="n">
        <v>28</v>
      </c>
    </row>
    <row r="3061" spans="1:6">
      <c r="A3061" t="s">
        <v>4</v>
      </c>
      <c r="B3061" s="4" t="s">
        <v>5</v>
      </c>
      <c r="C3061" s="4" t="s">
        <v>7</v>
      </c>
    </row>
    <row r="3062" spans="1:6">
      <c r="A3062" t="n">
        <v>35151</v>
      </c>
      <c r="B3062" s="38" t="n">
        <v>23</v>
      </c>
      <c r="C3062" s="7" t="n">
        <v>10</v>
      </c>
    </row>
    <row r="3063" spans="1:6">
      <c r="A3063" t="s">
        <v>4</v>
      </c>
      <c r="B3063" s="4" t="s">
        <v>5</v>
      </c>
      <c r="C3063" s="4" t="s">
        <v>7</v>
      </c>
      <c r="D3063" s="4" t="s">
        <v>8</v>
      </c>
    </row>
    <row r="3064" spans="1:6">
      <c r="A3064" t="n">
        <v>35153</v>
      </c>
      <c r="B3064" s="6" t="n">
        <v>2</v>
      </c>
      <c r="C3064" s="7" t="n">
        <v>10</v>
      </c>
      <c r="D3064" s="7" t="s">
        <v>58</v>
      </c>
    </row>
    <row r="3065" spans="1:6">
      <c r="A3065" t="s">
        <v>4</v>
      </c>
      <c r="B3065" s="4" t="s">
        <v>5</v>
      </c>
      <c r="C3065" s="4" t="s">
        <v>7</v>
      </c>
    </row>
    <row r="3066" spans="1:6">
      <c r="A3066" t="n">
        <v>35176</v>
      </c>
      <c r="B3066" s="52" t="n">
        <v>74</v>
      </c>
      <c r="C3066" s="7" t="n">
        <v>46</v>
      </c>
    </row>
    <row r="3067" spans="1:6">
      <c r="A3067" t="s">
        <v>4</v>
      </c>
      <c r="B3067" s="4" t="s">
        <v>5</v>
      </c>
      <c r="C3067" s="4" t="s">
        <v>7</v>
      </c>
    </row>
    <row r="3068" spans="1:6">
      <c r="A3068" t="n">
        <v>35178</v>
      </c>
      <c r="B3068" s="52" t="n">
        <v>74</v>
      </c>
      <c r="C3068" s="7" t="n">
        <v>54</v>
      </c>
    </row>
    <row r="3069" spans="1:6">
      <c r="A3069" t="s">
        <v>4</v>
      </c>
      <c r="B3069" s="4" t="s">
        <v>5</v>
      </c>
    </row>
    <row r="3070" spans="1:6">
      <c r="A3070" t="n">
        <v>35180</v>
      </c>
      <c r="B3070" s="5" t="n">
        <v>1</v>
      </c>
    </row>
    <row r="3071" spans="1:6" s="3" customFormat="1" customHeight="0">
      <c r="A3071" s="3" t="s">
        <v>2</v>
      </c>
      <c r="B3071" s="3" t="s">
        <v>364</v>
      </c>
    </row>
    <row r="3072" spans="1:6">
      <c r="A3072" t="s">
        <v>4</v>
      </c>
      <c r="B3072" s="4" t="s">
        <v>5</v>
      </c>
      <c r="C3072" s="4" t="s">
        <v>11</v>
      </c>
      <c r="D3072" s="4" t="s">
        <v>7</v>
      </c>
      <c r="E3072" s="4" t="s">
        <v>7</v>
      </c>
      <c r="F3072" s="4" t="s">
        <v>8</v>
      </c>
    </row>
    <row r="3073" spans="1:9">
      <c r="A3073" t="n">
        <v>35184</v>
      </c>
      <c r="B3073" s="25" t="n">
        <v>20</v>
      </c>
      <c r="C3073" s="7" t="n">
        <v>5621</v>
      </c>
      <c r="D3073" s="7" t="n">
        <v>3</v>
      </c>
      <c r="E3073" s="7" t="n">
        <v>10</v>
      </c>
      <c r="F3073" s="7" t="s">
        <v>102</v>
      </c>
    </row>
    <row r="3074" spans="1:9">
      <c r="A3074" t="s">
        <v>4</v>
      </c>
      <c r="B3074" s="4" t="s">
        <v>5</v>
      </c>
      <c r="C3074" s="4" t="s">
        <v>11</v>
      </c>
    </row>
    <row r="3075" spans="1:9">
      <c r="A3075" t="n">
        <v>35205</v>
      </c>
      <c r="B3075" s="34" t="n">
        <v>16</v>
      </c>
      <c r="C3075" s="7" t="n">
        <v>0</v>
      </c>
    </row>
    <row r="3076" spans="1:9">
      <c r="A3076" t="s">
        <v>4</v>
      </c>
      <c r="B3076" s="4" t="s">
        <v>5</v>
      </c>
      <c r="C3076" s="4" t="s">
        <v>11</v>
      </c>
      <c r="D3076" s="4" t="s">
        <v>16</v>
      </c>
    </row>
    <row r="3077" spans="1:9">
      <c r="A3077" t="n">
        <v>35208</v>
      </c>
      <c r="B3077" s="48" t="n">
        <v>43</v>
      </c>
      <c r="C3077" s="7" t="n">
        <v>5621</v>
      </c>
      <c r="D3077" s="7" t="n">
        <v>1088</v>
      </c>
    </row>
    <row r="3078" spans="1:9">
      <c r="A3078" t="s">
        <v>4</v>
      </c>
      <c r="B3078" s="4" t="s">
        <v>5</v>
      </c>
      <c r="C3078" s="4" t="s">
        <v>11</v>
      </c>
      <c r="D3078" s="4" t="s">
        <v>7</v>
      </c>
      <c r="E3078" s="4" t="s">
        <v>7</v>
      </c>
      <c r="F3078" s="4" t="s">
        <v>8</v>
      </c>
    </row>
    <row r="3079" spans="1:9">
      <c r="A3079" t="n">
        <v>35215</v>
      </c>
      <c r="B3079" s="25" t="n">
        <v>20</v>
      </c>
      <c r="C3079" s="7" t="n">
        <v>5623</v>
      </c>
      <c r="D3079" s="7" t="n">
        <v>3</v>
      </c>
      <c r="E3079" s="7" t="n">
        <v>10</v>
      </c>
      <c r="F3079" s="7" t="s">
        <v>102</v>
      </c>
    </row>
    <row r="3080" spans="1:9">
      <c r="A3080" t="s">
        <v>4</v>
      </c>
      <c r="B3080" s="4" t="s">
        <v>5</v>
      </c>
      <c r="C3080" s="4" t="s">
        <v>11</v>
      </c>
    </row>
    <row r="3081" spans="1:9">
      <c r="A3081" t="n">
        <v>35236</v>
      </c>
      <c r="B3081" s="34" t="n">
        <v>16</v>
      </c>
      <c r="C3081" s="7" t="n">
        <v>0</v>
      </c>
    </row>
    <row r="3082" spans="1:9">
      <c r="A3082" t="s">
        <v>4</v>
      </c>
      <c r="B3082" s="4" t="s">
        <v>5</v>
      </c>
      <c r="C3082" s="4" t="s">
        <v>11</v>
      </c>
      <c r="D3082" s="4" t="s">
        <v>16</v>
      </c>
    </row>
    <row r="3083" spans="1:9">
      <c r="A3083" t="n">
        <v>35239</v>
      </c>
      <c r="B3083" s="48" t="n">
        <v>43</v>
      </c>
      <c r="C3083" s="7" t="n">
        <v>5623</v>
      </c>
      <c r="D3083" s="7" t="n">
        <v>1088</v>
      </c>
    </row>
    <row r="3084" spans="1:9">
      <c r="A3084" t="s">
        <v>4</v>
      </c>
      <c r="B3084" s="4" t="s">
        <v>5</v>
      </c>
      <c r="C3084" s="4" t="s">
        <v>7</v>
      </c>
      <c r="D3084" s="4" t="s">
        <v>11</v>
      </c>
    </row>
    <row r="3085" spans="1:9">
      <c r="A3085" t="n">
        <v>35246</v>
      </c>
      <c r="B3085" s="26" t="n">
        <v>22</v>
      </c>
      <c r="C3085" s="7" t="n">
        <v>11</v>
      </c>
      <c r="D3085" s="7" t="n">
        <v>0</v>
      </c>
    </row>
    <row r="3086" spans="1:9">
      <c r="A3086" t="s">
        <v>4</v>
      </c>
      <c r="B3086" s="4" t="s">
        <v>5</v>
      </c>
      <c r="C3086" s="4" t="s">
        <v>7</v>
      </c>
      <c r="D3086" s="4" t="s">
        <v>11</v>
      </c>
      <c r="E3086" s="4" t="s">
        <v>8</v>
      </c>
    </row>
    <row r="3087" spans="1:9">
      <c r="A3087" t="n">
        <v>35250</v>
      </c>
      <c r="B3087" s="33" t="n">
        <v>51</v>
      </c>
      <c r="C3087" s="7" t="n">
        <v>4</v>
      </c>
      <c r="D3087" s="7" t="n">
        <v>5623</v>
      </c>
      <c r="E3087" s="7" t="s">
        <v>55</v>
      </c>
    </row>
    <row r="3088" spans="1:9">
      <c r="A3088" t="s">
        <v>4</v>
      </c>
      <c r="B3088" s="4" t="s">
        <v>5</v>
      </c>
      <c r="C3088" s="4" t="s">
        <v>11</v>
      </c>
    </row>
    <row r="3089" spans="1:6">
      <c r="A3089" t="n">
        <v>35263</v>
      </c>
      <c r="B3089" s="34" t="n">
        <v>16</v>
      </c>
      <c r="C3089" s="7" t="n">
        <v>0</v>
      </c>
    </row>
    <row r="3090" spans="1:6">
      <c r="A3090" t="s">
        <v>4</v>
      </c>
      <c r="B3090" s="4" t="s">
        <v>5</v>
      </c>
      <c r="C3090" s="4" t="s">
        <v>11</v>
      </c>
      <c r="D3090" s="4" t="s">
        <v>53</v>
      </c>
      <c r="E3090" s="4" t="s">
        <v>7</v>
      </c>
      <c r="F3090" s="4" t="s">
        <v>7</v>
      </c>
    </row>
    <row r="3091" spans="1:6">
      <c r="A3091" t="n">
        <v>35266</v>
      </c>
      <c r="B3091" s="35" t="n">
        <v>26</v>
      </c>
      <c r="C3091" s="7" t="n">
        <v>5623</v>
      </c>
      <c r="D3091" s="7" t="s">
        <v>365</v>
      </c>
      <c r="E3091" s="7" t="n">
        <v>2</v>
      </c>
      <c r="F3091" s="7" t="n">
        <v>0</v>
      </c>
    </row>
    <row r="3092" spans="1:6">
      <c r="A3092" t="s">
        <v>4</v>
      </c>
      <c r="B3092" s="4" t="s">
        <v>5</v>
      </c>
    </row>
    <row r="3093" spans="1:6">
      <c r="A3093" t="n">
        <v>35290</v>
      </c>
      <c r="B3093" s="29" t="n">
        <v>28</v>
      </c>
    </row>
    <row r="3094" spans="1:6">
      <c r="A3094" t="s">
        <v>4</v>
      </c>
      <c r="B3094" s="4" t="s">
        <v>5</v>
      </c>
      <c r="C3094" s="4" t="s">
        <v>7</v>
      </c>
      <c r="D3094" s="4" t="s">
        <v>11</v>
      </c>
      <c r="E3094" s="4" t="s">
        <v>8</v>
      </c>
    </row>
    <row r="3095" spans="1:6">
      <c r="A3095" t="n">
        <v>35291</v>
      </c>
      <c r="B3095" s="33" t="n">
        <v>51</v>
      </c>
      <c r="C3095" s="7" t="n">
        <v>4</v>
      </c>
      <c r="D3095" s="7" t="n">
        <v>5621</v>
      </c>
      <c r="E3095" s="7" t="s">
        <v>55</v>
      </c>
    </row>
    <row r="3096" spans="1:6">
      <c r="A3096" t="s">
        <v>4</v>
      </c>
      <c r="B3096" s="4" t="s">
        <v>5</v>
      </c>
      <c r="C3096" s="4" t="s">
        <v>11</v>
      </c>
    </row>
    <row r="3097" spans="1:6">
      <c r="A3097" t="n">
        <v>35304</v>
      </c>
      <c r="B3097" s="34" t="n">
        <v>16</v>
      </c>
      <c r="C3097" s="7" t="n">
        <v>0</v>
      </c>
    </row>
    <row r="3098" spans="1:6">
      <c r="A3098" t="s">
        <v>4</v>
      </c>
      <c r="B3098" s="4" t="s">
        <v>5</v>
      </c>
      <c r="C3098" s="4" t="s">
        <v>11</v>
      </c>
      <c r="D3098" s="4" t="s">
        <v>53</v>
      </c>
      <c r="E3098" s="4" t="s">
        <v>7</v>
      </c>
      <c r="F3098" s="4" t="s">
        <v>7</v>
      </c>
      <c r="G3098" s="4" t="s">
        <v>53</v>
      </c>
      <c r="H3098" s="4" t="s">
        <v>7</v>
      </c>
      <c r="I3098" s="4" t="s">
        <v>7</v>
      </c>
    </row>
    <row r="3099" spans="1:6">
      <c r="A3099" t="n">
        <v>35307</v>
      </c>
      <c r="B3099" s="35" t="n">
        <v>26</v>
      </c>
      <c r="C3099" s="7" t="n">
        <v>5621</v>
      </c>
      <c r="D3099" s="7" t="s">
        <v>366</v>
      </c>
      <c r="E3099" s="7" t="n">
        <v>2</v>
      </c>
      <c r="F3099" s="7" t="n">
        <v>3</v>
      </c>
      <c r="G3099" s="7" t="s">
        <v>367</v>
      </c>
      <c r="H3099" s="7" t="n">
        <v>2</v>
      </c>
      <c r="I3099" s="7" t="n">
        <v>0</v>
      </c>
    </row>
    <row r="3100" spans="1:6">
      <c r="A3100" t="s">
        <v>4</v>
      </c>
      <c r="B3100" s="4" t="s">
        <v>5</v>
      </c>
    </row>
    <row r="3101" spans="1:6">
      <c r="A3101" t="n">
        <v>35394</v>
      </c>
      <c r="B3101" s="29" t="n">
        <v>28</v>
      </c>
    </row>
    <row r="3102" spans="1:6">
      <c r="A3102" t="s">
        <v>4</v>
      </c>
      <c r="B3102" s="4" t="s">
        <v>5</v>
      </c>
      <c r="C3102" s="4" t="s">
        <v>11</v>
      </c>
      <c r="D3102" s="4" t="s">
        <v>7</v>
      </c>
      <c r="E3102" s="4" t="s">
        <v>15</v>
      </c>
      <c r="F3102" s="4" t="s">
        <v>11</v>
      </c>
    </row>
    <row r="3103" spans="1:6">
      <c r="A3103" t="n">
        <v>35395</v>
      </c>
      <c r="B3103" s="60" t="n">
        <v>59</v>
      </c>
      <c r="C3103" s="7" t="n">
        <v>5623</v>
      </c>
      <c r="D3103" s="7" t="n">
        <v>6</v>
      </c>
      <c r="E3103" s="7" t="n">
        <v>0</v>
      </c>
      <c r="F3103" s="7" t="n">
        <v>0</v>
      </c>
    </row>
    <row r="3104" spans="1:6">
      <c r="A3104" t="s">
        <v>4</v>
      </c>
      <c r="B3104" s="4" t="s">
        <v>5</v>
      </c>
      <c r="C3104" s="4" t="s">
        <v>11</v>
      </c>
    </row>
    <row r="3105" spans="1:9">
      <c r="A3105" t="n">
        <v>35405</v>
      </c>
      <c r="B3105" s="34" t="n">
        <v>16</v>
      </c>
      <c r="C3105" s="7" t="n">
        <v>1300</v>
      </c>
    </row>
    <row r="3106" spans="1:9">
      <c r="A3106" t="s">
        <v>4</v>
      </c>
      <c r="B3106" s="4" t="s">
        <v>5</v>
      </c>
      <c r="C3106" s="4" t="s">
        <v>7</v>
      </c>
      <c r="D3106" s="4" t="s">
        <v>11</v>
      </c>
      <c r="E3106" s="4" t="s">
        <v>8</v>
      </c>
    </row>
    <row r="3107" spans="1:9">
      <c r="A3107" t="n">
        <v>35408</v>
      </c>
      <c r="B3107" s="33" t="n">
        <v>51</v>
      </c>
      <c r="C3107" s="7" t="n">
        <v>4</v>
      </c>
      <c r="D3107" s="7" t="n">
        <v>5623</v>
      </c>
      <c r="E3107" s="7" t="s">
        <v>55</v>
      </c>
    </row>
    <row r="3108" spans="1:9">
      <c r="A3108" t="s">
        <v>4</v>
      </c>
      <c r="B3108" s="4" t="s">
        <v>5</v>
      </c>
      <c r="C3108" s="4" t="s">
        <v>11</v>
      </c>
    </row>
    <row r="3109" spans="1:9">
      <c r="A3109" t="n">
        <v>35421</v>
      </c>
      <c r="B3109" s="34" t="n">
        <v>16</v>
      </c>
      <c r="C3109" s="7" t="n">
        <v>0</v>
      </c>
    </row>
    <row r="3110" spans="1:9">
      <c r="A3110" t="s">
        <v>4</v>
      </c>
      <c r="B3110" s="4" t="s">
        <v>5</v>
      </c>
      <c r="C3110" s="4" t="s">
        <v>11</v>
      </c>
      <c r="D3110" s="4" t="s">
        <v>53</v>
      </c>
      <c r="E3110" s="4" t="s">
        <v>7</v>
      </c>
      <c r="F3110" s="4" t="s">
        <v>7</v>
      </c>
    </row>
    <row r="3111" spans="1:9">
      <c r="A3111" t="n">
        <v>35424</v>
      </c>
      <c r="B3111" s="35" t="n">
        <v>26</v>
      </c>
      <c r="C3111" s="7" t="n">
        <v>5623</v>
      </c>
      <c r="D3111" s="7" t="s">
        <v>368</v>
      </c>
      <c r="E3111" s="7" t="n">
        <v>2</v>
      </c>
      <c r="F3111" s="7" t="n">
        <v>0</v>
      </c>
    </row>
    <row r="3112" spans="1:9">
      <c r="A3112" t="s">
        <v>4</v>
      </c>
      <c r="B3112" s="4" t="s">
        <v>5</v>
      </c>
    </row>
    <row r="3113" spans="1:9">
      <c r="A3113" t="n">
        <v>35460</v>
      </c>
      <c r="B3113" s="29" t="n">
        <v>28</v>
      </c>
    </row>
    <row r="3114" spans="1:9">
      <c r="A3114" t="s">
        <v>4</v>
      </c>
      <c r="B3114" s="4" t="s">
        <v>5</v>
      </c>
      <c r="C3114" s="4" t="s">
        <v>11</v>
      </c>
    </row>
    <row r="3115" spans="1:9">
      <c r="A3115" t="n">
        <v>35461</v>
      </c>
      <c r="B3115" s="13" t="n">
        <v>12</v>
      </c>
      <c r="C3115" s="7" t="n">
        <v>11</v>
      </c>
    </row>
    <row r="3116" spans="1:9">
      <c r="A3116" t="s">
        <v>4</v>
      </c>
      <c r="B3116" s="4" t="s">
        <v>5</v>
      </c>
      <c r="C3116" s="4" t="s">
        <v>11</v>
      </c>
    </row>
    <row r="3117" spans="1:9">
      <c r="A3117" t="n">
        <v>35464</v>
      </c>
      <c r="B3117" s="13" t="n">
        <v>12</v>
      </c>
      <c r="C3117" s="7" t="n">
        <v>12</v>
      </c>
    </row>
    <row r="3118" spans="1:9">
      <c r="A3118" t="s">
        <v>4</v>
      </c>
      <c r="B3118" s="4" t="s">
        <v>5</v>
      </c>
    </row>
    <row r="3119" spans="1:9">
      <c r="A3119" t="n">
        <v>35467</v>
      </c>
      <c r="B3119" s="5" t="n">
        <v>1</v>
      </c>
    </row>
    <row r="3120" spans="1:9" s="3" customFormat="1" customHeight="0">
      <c r="A3120" s="3" t="s">
        <v>2</v>
      </c>
      <c r="B3120" s="3" t="s">
        <v>369</v>
      </c>
    </row>
    <row r="3121" spans="1:6">
      <c r="A3121" t="s">
        <v>4</v>
      </c>
      <c r="B3121" s="4" t="s">
        <v>5</v>
      </c>
      <c r="C3121" s="4" t="s">
        <v>7</v>
      </c>
      <c r="D3121" s="4" t="s">
        <v>11</v>
      </c>
      <c r="E3121" s="4" t="s">
        <v>7</v>
      </c>
      <c r="F3121" s="4" t="s">
        <v>7</v>
      </c>
      <c r="G3121" s="4" t="s">
        <v>7</v>
      </c>
      <c r="H3121" s="4" t="s">
        <v>11</v>
      </c>
      <c r="I3121" s="4" t="s">
        <v>13</v>
      </c>
      <c r="J3121" s="4" t="s">
        <v>11</v>
      </c>
      <c r="K3121" s="4" t="s">
        <v>13</v>
      </c>
      <c r="L3121" s="4" t="s">
        <v>11</v>
      </c>
      <c r="M3121" s="4" t="s">
        <v>13</v>
      </c>
      <c r="N3121" s="4" t="s">
        <v>11</v>
      </c>
      <c r="O3121" s="4" t="s">
        <v>13</v>
      </c>
      <c r="P3121" s="4" t="s">
        <v>13</v>
      </c>
    </row>
    <row r="3122" spans="1:6">
      <c r="A3122" t="n">
        <v>35468</v>
      </c>
      <c r="B3122" s="44" t="n">
        <v>6</v>
      </c>
      <c r="C3122" s="7" t="n">
        <v>33</v>
      </c>
      <c r="D3122" s="7" t="n">
        <v>65534</v>
      </c>
      <c r="E3122" s="7" t="n">
        <v>9</v>
      </c>
      <c r="F3122" s="7" t="n">
        <v>1</v>
      </c>
      <c r="G3122" s="7" t="n">
        <v>4</v>
      </c>
      <c r="H3122" s="7" t="n">
        <v>1</v>
      </c>
      <c r="I3122" s="11" t="n">
        <f t="normal" ca="1">A3124</f>
        <v>0</v>
      </c>
      <c r="J3122" s="7" t="n">
        <v>2</v>
      </c>
      <c r="K3122" s="11" t="n">
        <f t="normal" ca="1">A3136</f>
        <v>0</v>
      </c>
      <c r="L3122" s="7" t="n">
        <v>5</v>
      </c>
      <c r="M3122" s="11" t="n">
        <f t="normal" ca="1">A3146</f>
        <v>0</v>
      </c>
      <c r="N3122" s="7" t="n">
        <v>6</v>
      </c>
      <c r="O3122" s="11" t="n">
        <f t="normal" ca="1">A3162</f>
        <v>0</v>
      </c>
      <c r="P3122" s="11" t="n">
        <f t="normal" ca="1">A3172</f>
        <v>0</v>
      </c>
    </row>
    <row r="3123" spans="1:6">
      <c r="A3123" t="s">
        <v>4</v>
      </c>
      <c r="B3123" s="4" t="s">
        <v>5</v>
      </c>
      <c r="C3123" s="4" t="s">
        <v>11</v>
      </c>
      <c r="D3123" s="4" t="s">
        <v>15</v>
      </c>
      <c r="E3123" s="4" t="s">
        <v>15</v>
      </c>
      <c r="F3123" s="4" t="s">
        <v>15</v>
      </c>
      <c r="G3123" s="4" t="s">
        <v>15</v>
      </c>
    </row>
    <row r="3124" spans="1:6">
      <c r="A3124" t="n">
        <v>35503</v>
      </c>
      <c r="B3124" s="45" t="n">
        <v>46</v>
      </c>
      <c r="C3124" s="7" t="n">
        <v>65534</v>
      </c>
      <c r="D3124" s="7" t="n">
        <v>-24.3999996185303</v>
      </c>
      <c r="E3124" s="7" t="n">
        <v>8</v>
      </c>
      <c r="F3124" s="7" t="n">
        <v>28.9300003051758</v>
      </c>
      <c r="G3124" s="7" t="n">
        <v>274.5</v>
      </c>
    </row>
    <row r="3125" spans="1:6">
      <c r="A3125" t="s">
        <v>4</v>
      </c>
      <c r="B3125" s="4" t="s">
        <v>5</v>
      </c>
      <c r="C3125" s="4" t="s">
        <v>8</v>
      </c>
      <c r="D3125" s="4" t="s">
        <v>7</v>
      </c>
      <c r="E3125" s="4" t="s">
        <v>11</v>
      </c>
      <c r="F3125" s="4" t="s">
        <v>15</v>
      </c>
      <c r="G3125" s="4" t="s">
        <v>15</v>
      </c>
      <c r="H3125" s="4" t="s">
        <v>15</v>
      </c>
      <c r="I3125" s="4" t="s">
        <v>15</v>
      </c>
      <c r="J3125" s="4" t="s">
        <v>15</v>
      </c>
      <c r="K3125" s="4" t="s">
        <v>15</v>
      </c>
      <c r="L3125" s="4" t="s">
        <v>15</v>
      </c>
      <c r="M3125" s="4" t="s">
        <v>11</v>
      </c>
    </row>
    <row r="3126" spans="1:6">
      <c r="A3126" t="n">
        <v>35522</v>
      </c>
      <c r="B3126" s="50" t="n">
        <v>87</v>
      </c>
      <c r="C3126" s="7" t="s">
        <v>370</v>
      </c>
      <c r="D3126" s="7" t="n">
        <v>5</v>
      </c>
      <c r="E3126" s="7" t="n">
        <v>5623</v>
      </c>
      <c r="F3126" s="7" t="n">
        <v>2.5</v>
      </c>
      <c r="G3126" s="7" t="n">
        <v>0</v>
      </c>
      <c r="H3126" s="7" t="n">
        <v>0</v>
      </c>
      <c r="I3126" s="7" t="n">
        <v>0</v>
      </c>
      <c r="J3126" s="7" t="n">
        <v>0</v>
      </c>
      <c r="K3126" s="7" t="n">
        <v>0</v>
      </c>
      <c r="L3126" s="7" t="n">
        <v>0</v>
      </c>
      <c r="M3126" s="7" t="n">
        <v>7</v>
      </c>
    </row>
    <row r="3127" spans="1:6">
      <c r="A3127" t="s">
        <v>4</v>
      </c>
      <c r="B3127" s="4" t="s">
        <v>5</v>
      </c>
      <c r="C3127" s="4" t="s">
        <v>7</v>
      </c>
      <c r="D3127" s="4" t="s">
        <v>11</v>
      </c>
      <c r="E3127" s="4" t="s">
        <v>7</v>
      </c>
      <c r="F3127" s="4" t="s">
        <v>8</v>
      </c>
      <c r="G3127" s="4" t="s">
        <v>8</v>
      </c>
      <c r="H3127" s="4" t="s">
        <v>8</v>
      </c>
      <c r="I3127" s="4" t="s">
        <v>8</v>
      </c>
      <c r="J3127" s="4" t="s">
        <v>8</v>
      </c>
      <c r="K3127" s="4" t="s">
        <v>8</v>
      </c>
      <c r="L3127" s="4" t="s">
        <v>8</v>
      </c>
      <c r="M3127" s="4" t="s">
        <v>8</v>
      </c>
      <c r="N3127" s="4" t="s">
        <v>8</v>
      </c>
      <c r="O3127" s="4" t="s">
        <v>8</v>
      </c>
      <c r="P3127" s="4" t="s">
        <v>8</v>
      </c>
      <c r="Q3127" s="4" t="s">
        <v>8</v>
      </c>
      <c r="R3127" s="4" t="s">
        <v>8</v>
      </c>
      <c r="S3127" s="4" t="s">
        <v>8</v>
      </c>
      <c r="T3127" s="4" t="s">
        <v>8</v>
      </c>
      <c r="U3127" s="4" t="s">
        <v>8</v>
      </c>
    </row>
    <row r="3128" spans="1:6">
      <c r="A3128" t="n">
        <v>35563</v>
      </c>
      <c r="B3128" s="46" t="n">
        <v>36</v>
      </c>
      <c r="C3128" s="7" t="n">
        <v>8</v>
      </c>
      <c r="D3128" s="7" t="n">
        <v>65534</v>
      </c>
      <c r="E3128" s="7" t="n">
        <v>0</v>
      </c>
      <c r="F3128" s="7" t="s">
        <v>371</v>
      </c>
      <c r="G3128" s="7" t="s">
        <v>25</v>
      </c>
      <c r="H3128" s="7" t="s">
        <v>25</v>
      </c>
      <c r="I3128" s="7" t="s">
        <v>25</v>
      </c>
      <c r="J3128" s="7" t="s">
        <v>25</v>
      </c>
      <c r="K3128" s="7" t="s">
        <v>25</v>
      </c>
      <c r="L3128" s="7" t="s">
        <v>25</v>
      </c>
      <c r="M3128" s="7" t="s">
        <v>25</v>
      </c>
      <c r="N3128" s="7" t="s">
        <v>25</v>
      </c>
      <c r="O3128" s="7" t="s">
        <v>25</v>
      </c>
      <c r="P3128" s="7" t="s">
        <v>25</v>
      </c>
      <c r="Q3128" s="7" t="s">
        <v>25</v>
      </c>
      <c r="R3128" s="7" t="s">
        <v>25</v>
      </c>
      <c r="S3128" s="7" t="s">
        <v>25</v>
      </c>
      <c r="T3128" s="7" t="s">
        <v>25</v>
      </c>
      <c r="U3128" s="7" t="s">
        <v>25</v>
      </c>
    </row>
    <row r="3129" spans="1:6">
      <c r="A3129" t="s">
        <v>4</v>
      </c>
      <c r="B3129" s="4" t="s">
        <v>5</v>
      </c>
      <c r="C3129" s="4" t="s">
        <v>11</v>
      </c>
      <c r="D3129" s="4" t="s">
        <v>7</v>
      </c>
      <c r="E3129" s="4" t="s">
        <v>8</v>
      </c>
      <c r="F3129" s="4" t="s">
        <v>15</v>
      </c>
      <c r="G3129" s="4" t="s">
        <v>15</v>
      </c>
      <c r="H3129" s="4" t="s">
        <v>15</v>
      </c>
    </row>
    <row r="3130" spans="1:6">
      <c r="A3130" t="n">
        <v>35596</v>
      </c>
      <c r="B3130" s="47" t="n">
        <v>48</v>
      </c>
      <c r="C3130" s="7" t="n">
        <v>65534</v>
      </c>
      <c r="D3130" s="7" t="n">
        <v>0</v>
      </c>
      <c r="E3130" s="7" t="s">
        <v>371</v>
      </c>
      <c r="F3130" s="7" t="n">
        <v>0</v>
      </c>
      <c r="G3130" s="7" t="n">
        <v>1</v>
      </c>
      <c r="H3130" s="7" t="n">
        <v>1.40129846432482e-45</v>
      </c>
    </row>
    <row r="3131" spans="1:6">
      <c r="A3131" t="s">
        <v>4</v>
      </c>
      <c r="B3131" s="4" t="s">
        <v>5</v>
      </c>
      <c r="C3131" s="4" t="s">
        <v>11</v>
      </c>
      <c r="D3131" s="4" t="s">
        <v>16</v>
      </c>
    </row>
    <row r="3132" spans="1:6">
      <c r="A3132" t="n">
        <v>35625</v>
      </c>
      <c r="B3132" s="48" t="n">
        <v>43</v>
      </c>
      <c r="C3132" s="7" t="n">
        <v>65534</v>
      </c>
      <c r="D3132" s="7" t="n">
        <v>64</v>
      </c>
    </row>
    <row r="3133" spans="1:6">
      <c r="A3133" t="s">
        <v>4</v>
      </c>
      <c r="B3133" s="4" t="s">
        <v>5</v>
      </c>
      <c r="C3133" s="4" t="s">
        <v>13</v>
      </c>
    </row>
    <row r="3134" spans="1:6">
      <c r="A3134" t="n">
        <v>35632</v>
      </c>
      <c r="B3134" s="17" t="n">
        <v>3</v>
      </c>
      <c r="C3134" s="11" t="n">
        <f t="normal" ca="1">A3172</f>
        <v>0</v>
      </c>
    </row>
    <row r="3135" spans="1:6">
      <c r="A3135" t="s">
        <v>4</v>
      </c>
      <c r="B3135" s="4" t="s">
        <v>5</v>
      </c>
      <c r="C3135" s="4" t="s">
        <v>11</v>
      </c>
      <c r="D3135" s="4" t="s">
        <v>15</v>
      </c>
      <c r="E3135" s="4" t="s">
        <v>15</v>
      </c>
      <c r="F3135" s="4" t="s">
        <v>15</v>
      </c>
      <c r="G3135" s="4" t="s">
        <v>15</v>
      </c>
    </row>
    <row r="3136" spans="1:6">
      <c r="A3136" t="n">
        <v>35637</v>
      </c>
      <c r="B3136" s="45" t="n">
        <v>46</v>
      </c>
      <c r="C3136" s="7" t="n">
        <v>65534</v>
      </c>
      <c r="D3136" s="7" t="n">
        <v>-43.2200012207031</v>
      </c>
      <c r="E3136" s="7" t="n">
        <v>0.449999988079071</v>
      </c>
      <c r="F3136" s="7" t="n">
        <v>33.5999984741211</v>
      </c>
      <c r="G3136" s="7" t="n">
        <v>355.399993896484</v>
      </c>
    </row>
    <row r="3137" spans="1:21">
      <c r="A3137" t="s">
        <v>4</v>
      </c>
      <c r="B3137" s="4" t="s">
        <v>5</v>
      </c>
      <c r="C3137" s="4" t="s">
        <v>7</v>
      </c>
      <c r="D3137" s="4" t="s">
        <v>11</v>
      </c>
      <c r="E3137" s="4" t="s">
        <v>7</v>
      </c>
      <c r="F3137" s="4" t="s">
        <v>8</v>
      </c>
      <c r="G3137" s="4" t="s">
        <v>8</v>
      </c>
      <c r="H3137" s="4" t="s">
        <v>8</v>
      </c>
      <c r="I3137" s="4" t="s">
        <v>8</v>
      </c>
      <c r="J3137" s="4" t="s">
        <v>8</v>
      </c>
      <c r="K3137" s="4" t="s">
        <v>8</v>
      </c>
      <c r="L3137" s="4" t="s">
        <v>8</v>
      </c>
      <c r="M3137" s="4" t="s">
        <v>8</v>
      </c>
      <c r="N3137" s="4" t="s">
        <v>8</v>
      </c>
      <c r="O3137" s="4" t="s">
        <v>8</v>
      </c>
      <c r="P3137" s="4" t="s">
        <v>8</v>
      </c>
      <c r="Q3137" s="4" t="s">
        <v>8</v>
      </c>
      <c r="R3137" s="4" t="s">
        <v>8</v>
      </c>
      <c r="S3137" s="4" t="s">
        <v>8</v>
      </c>
      <c r="T3137" s="4" t="s">
        <v>8</v>
      </c>
      <c r="U3137" s="4" t="s">
        <v>8</v>
      </c>
    </row>
    <row r="3138" spans="1:21">
      <c r="A3138" t="n">
        <v>35656</v>
      </c>
      <c r="B3138" s="46" t="n">
        <v>36</v>
      </c>
      <c r="C3138" s="7" t="n">
        <v>8</v>
      </c>
      <c r="D3138" s="7" t="n">
        <v>65534</v>
      </c>
      <c r="E3138" s="7" t="n">
        <v>0</v>
      </c>
      <c r="F3138" s="7" t="s">
        <v>372</v>
      </c>
      <c r="G3138" s="7" t="s">
        <v>25</v>
      </c>
      <c r="H3138" s="7" t="s">
        <v>25</v>
      </c>
      <c r="I3138" s="7" t="s">
        <v>25</v>
      </c>
      <c r="J3138" s="7" t="s">
        <v>25</v>
      </c>
      <c r="K3138" s="7" t="s">
        <v>25</v>
      </c>
      <c r="L3138" s="7" t="s">
        <v>25</v>
      </c>
      <c r="M3138" s="7" t="s">
        <v>25</v>
      </c>
      <c r="N3138" s="7" t="s">
        <v>25</v>
      </c>
      <c r="O3138" s="7" t="s">
        <v>25</v>
      </c>
      <c r="P3138" s="7" t="s">
        <v>25</v>
      </c>
      <c r="Q3138" s="7" t="s">
        <v>25</v>
      </c>
      <c r="R3138" s="7" t="s">
        <v>25</v>
      </c>
      <c r="S3138" s="7" t="s">
        <v>25</v>
      </c>
      <c r="T3138" s="7" t="s">
        <v>25</v>
      </c>
      <c r="U3138" s="7" t="s">
        <v>25</v>
      </c>
    </row>
    <row r="3139" spans="1:21">
      <c r="A3139" t="s">
        <v>4</v>
      </c>
      <c r="B3139" s="4" t="s">
        <v>5</v>
      </c>
      <c r="C3139" s="4" t="s">
        <v>11</v>
      </c>
      <c r="D3139" s="4" t="s">
        <v>7</v>
      </c>
      <c r="E3139" s="4" t="s">
        <v>8</v>
      </c>
      <c r="F3139" s="4" t="s">
        <v>15</v>
      </c>
      <c r="G3139" s="4" t="s">
        <v>15</v>
      </c>
      <c r="H3139" s="4" t="s">
        <v>15</v>
      </c>
    </row>
    <row r="3140" spans="1:21">
      <c r="A3140" t="n">
        <v>35692</v>
      </c>
      <c r="B3140" s="47" t="n">
        <v>48</v>
      </c>
      <c r="C3140" s="7" t="n">
        <v>65534</v>
      </c>
      <c r="D3140" s="7" t="n">
        <v>0</v>
      </c>
      <c r="E3140" s="7" t="s">
        <v>372</v>
      </c>
      <c r="F3140" s="7" t="n">
        <v>0</v>
      </c>
      <c r="G3140" s="7" t="n">
        <v>1</v>
      </c>
      <c r="H3140" s="7" t="n">
        <v>1.40129846432482e-45</v>
      </c>
    </row>
    <row r="3141" spans="1:21">
      <c r="A3141" t="s">
        <v>4</v>
      </c>
      <c r="B3141" s="4" t="s">
        <v>5</v>
      </c>
      <c r="C3141" s="4" t="s">
        <v>11</v>
      </c>
      <c r="D3141" s="4" t="s">
        <v>16</v>
      </c>
    </row>
    <row r="3142" spans="1:21">
      <c r="A3142" t="n">
        <v>35724</v>
      </c>
      <c r="B3142" s="48" t="n">
        <v>43</v>
      </c>
      <c r="C3142" s="7" t="n">
        <v>65534</v>
      </c>
      <c r="D3142" s="7" t="n">
        <v>64</v>
      </c>
    </row>
    <row r="3143" spans="1:21">
      <c r="A3143" t="s">
        <v>4</v>
      </c>
      <c r="B3143" s="4" t="s">
        <v>5</v>
      </c>
      <c r="C3143" s="4" t="s">
        <v>13</v>
      </c>
    </row>
    <row r="3144" spans="1:21">
      <c r="A3144" t="n">
        <v>35731</v>
      </c>
      <c r="B3144" s="17" t="n">
        <v>3</v>
      </c>
      <c r="C3144" s="11" t="n">
        <f t="normal" ca="1">A3172</f>
        <v>0</v>
      </c>
    </row>
    <row r="3145" spans="1:21">
      <c r="A3145" t="s">
        <v>4</v>
      </c>
      <c r="B3145" s="4" t="s">
        <v>5</v>
      </c>
      <c r="C3145" s="4" t="s">
        <v>11</v>
      </c>
      <c r="D3145" s="4" t="s">
        <v>15</v>
      </c>
      <c r="E3145" s="4" t="s">
        <v>15</v>
      </c>
      <c r="F3145" s="4" t="s">
        <v>15</v>
      </c>
      <c r="G3145" s="4" t="s">
        <v>15</v>
      </c>
    </row>
    <row r="3146" spans="1:21">
      <c r="A3146" t="n">
        <v>35736</v>
      </c>
      <c r="B3146" s="45" t="n">
        <v>46</v>
      </c>
      <c r="C3146" s="7" t="n">
        <v>65534</v>
      </c>
      <c r="D3146" s="7" t="n">
        <v>-44.1300010681152</v>
      </c>
      <c r="E3146" s="7" t="n">
        <v>0</v>
      </c>
      <c r="F3146" s="7" t="n">
        <v>37.6100006103516</v>
      </c>
      <c r="G3146" s="7" t="n">
        <v>358.799987792969</v>
      </c>
    </row>
    <row r="3147" spans="1:21">
      <c r="A3147" t="s">
        <v>4</v>
      </c>
      <c r="B3147" s="4" t="s">
        <v>5</v>
      </c>
      <c r="C3147" s="4" t="s">
        <v>7</v>
      </c>
      <c r="D3147" s="4" t="s">
        <v>11</v>
      </c>
      <c r="E3147" s="4" t="s">
        <v>15</v>
      </c>
      <c r="F3147" s="4" t="s">
        <v>15</v>
      </c>
      <c r="G3147" s="4" t="s">
        <v>15</v>
      </c>
      <c r="H3147" s="4" t="s">
        <v>15</v>
      </c>
      <c r="I3147" s="4" t="s">
        <v>15</v>
      </c>
      <c r="J3147" s="4" t="s">
        <v>7</v>
      </c>
      <c r="K3147" s="4" t="s">
        <v>11</v>
      </c>
    </row>
    <row r="3148" spans="1:21">
      <c r="A3148" t="n">
        <v>35755</v>
      </c>
      <c r="B3148" s="58" t="n">
        <v>57</v>
      </c>
      <c r="C3148" s="7" t="n">
        <v>1</v>
      </c>
      <c r="D3148" s="7" t="n">
        <v>65534</v>
      </c>
      <c r="E3148" s="7" t="n">
        <v>-9999</v>
      </c>
      <c r="F3148" s="7" t="n">
        <v>-9999</v>
      </c>
      <c r="G3148" s="7" t="n">
        <v>-9999</v>
      </c>
      <c r="H3148" s="7" t="n">
        <v>0</v>
      </c>
      <c r="I3148" s="7" t="n">
        <v>0</v>
      </c>
      <c r="J3148" s="7" t="n">
        <v>0</v>
      </c>
      <c r="K3148" s="7" t="n">
        <v>0</v>
      </c>
    </row>
    <row r="3149" spans="1:21">
      <c r="A3149" t="s">
        <v>4</v>
      </c>
      <c r="B3149" s="4" t="s">
        <v>5</v>
      </c>
      <c r="C3149" s="4" t="s">
        <v>7</v>
      </c>
      <c r="D3149" s="4" t="s">
        <v>16</v>
      </c>
      <c r="E3149" s="4" t="s">
        <v>7</v>
      </c>
      <c r="F3149" s="4" t="s">
        <v>13</v>
      </c>
    </row>
    <row r="3150" spans="1:21">
      <c r="A3150" t="n">
        <v>35782</v>
      </c>
      <c r="B3150" s="9" t="n">
        <v>5</v>
      </c>
      <c r="C3150" s="7" t="n">
        <v>0</v>
      </c>
      <c r="D3150" s="7" t="n">
        <v>1</v>
      </c>
      <c r="E3150" s="7" t="n">
        <v>1</v>
      </c>
      <c r="F3150" s="11" t="n">
        <f t="normal" ca="1">A3160</f>
        <v>0</v>
      </c>
    </row>
    <row r="3151" spans="1:21">
      <c r="A3151" t="s">
        <v>4</v>
      </c>
      <c r="B3151" s="4" t="s">
        <v>5</v>
      </c>
      <c r="C3151" s="4" t="s">
        <v>7</v>
      </c>
      <c r="D3151" s="4" t="s">
        <v>11</v>
      </c>
      <c r="E3151" s="4" t="s">
        <v>15</v>
      </c>
      <c r="F3151" s="4" t="s">
        <v>15</v>
      </c>
      <c r="G3151" s="4" t="s">
        <v>15</v>
      </c>
      <c r="H3151" s="4" t="s">
        <v>15</v>
      </c>
      <c r="I3151" s="4" t="s">
        <v>15</v>
      </c>
      <c r="J3151" s="4" t="s">
        <v>7</v>
      </c>
      <c r="K3151" s="4" t="s">
        <v>11</v>
      </c>
    </row>
    <row r="3152" spans="1:21">
      <c r="A3152" t="n">
        <v>35793</v>
      </c>
      <c r="B3152" s="58" t="n">
        <v>57</v>
      </c>
      <c r="C3152" s="7" t="n">
        <v>0</v>
      </c>
      <c r="D3152" s="7" t="n">
        <v>65534</v>
      </c>
      <c r="E3152" s="7" t="n">
        <v>-9999</v>
      </c>
      <c r="F3152" s="7" t="n">
        <v>-9999</v>
      </c>
      <c r="G3152" s="7" t="n">
        <v>-9999</v>
      </c>
      <c r="H3152" s="7" t="n">
        <v>2.5</v>
      </c>
      <c r="I3152" s="7" t="n">
        <v>1.5</v>
      </c>
      <c r="J3152" s="7" t="n">
        <v>1</v>
      </c>
      <c r="K3152" s="7" t="n">
        <v>0</v>
      </c>
    </row>
    <row r="3153" spans="1:21">
      <c r="A3153" t="s">
        <v>4</v>
      </c>
      <c r="B3153" s="4" t="s">
        <v>5</v>
      </c>
      <c r="C3153" s="4" t="s">
        <v>11</v>
      </c>
      <c r="D3153" s="4" t="s">
        <v>7</v>
      </c>
    </row>
    <row r="3154" spans="1:21">
      <c r="A3154" t="n">
        <v>35820</v>
      </c>
      <c r="B3154" s="57" t="n">
        <v>56</v>
      </c>
      <c r="C3154" s="7" t="n">
        <v>65534</v>
      </c>
      <c r="D3154" s="7" t="n">
        <v>0</v>
      </c>
    </row>
    <row r="3155" spans="1:21">
      <c r="A3155" t="s">
        <v>4</v>
      </c>
      <c r="B3155" s="4" t="s">
        <v>5</v>
      </c>
      <c r="C3155" s="4" t="s">
        <v>11</v>
      </c>
    </row>
    <row r="3156" spans="1:21">
      <c r="A3156" t="n">
        <v>35824</v>
      </c>
      <c r="B3156" s="34" t="n">
        <v>16</v>
      </c>
      <c r="C3156" s="7" t="n">
        <v>1500</v>
      </c>
    </row>
    <row r="3157" spans="1:21">
      <c r="A3157" t="s">
        <v>4</v>
      </c>
      <c r="B3157" s="4" t="s">
        <v>5</v>
      </c>
      <c r="C3157" s="4" t="s">
        <v>13</v>
      </c>
    </row>
    <row r="3158" spans="1:21">
      <c r="A3158" t="n">
        <v>35827</v>
      </c>
      <c r="B3158" s="17" t="n">
        <v>3</v>
      </c>
      <c r="C3158" s="11" t="n">
        <f t="normal" ca="1">A3150</f>
        <v>0</v>
      </c>
    </row>
    <row r="3159" spans="1:21">
      <c r="A3159" t="s">
        <v>4</v>
      </c>
      <c r="B3159" s="4" t="s">
        <v>5</v>
      </c>
      <c r="C3159" s="4" t="s">
        <v>13</v>
      </c>
    </row>
    <row r="3160" spans="1:21">
      <c r="A3160" t="n">
        <v>35832</v>
      </c>
      <c r="B3160" s="17" t="n">
        <v>3</v>
      </c>
      <c r="C3160" s="11" t="n">
        <f t="normal" ca="1">A3172</f>
        <v>0</v>
      </c>
    </row>
    <row r="3161" spans="1:21">
      <c r="A3161" t="s">
        <v>4</v>
      </c>
      <c r="B3161" s="4" t="s">
        <v>5</v>
      </c>
      <c r="C3161" s="4" t="s">
        <v>11</v>
      </c>
      <c r="D3161" s="4" t="s">
        <v>15</v>
      </c>
      <c r="E3161" s="4" t="s">
        <v>15</v>
      </c>
      <c r="F3161" s="4" t="s">
        <v>15</v>
      </c>
      <c r="G3161" s="4" t="s">
        <v>15</v>
      </c>
    </row>
    <row r="3162" spans="1:21">
      <c r="A3162" t="n">
        <v>35837</v>
      </c>
      <c r="B3162" s="45" t="n">
        <v>46</v>
      </c>
      <c r="C3162" s="7" t="n">
        <v>65534</v>
      </c>
      <c r="D3162" s="7" t="n">
        <v>-44.439998626709</v>
      </c>
      <c r="E3162" s="7" t="n">
        <v>0</v>
      </c>
      <c r="F3162" s="7" t="n">
        <v>35.4599990844727</v>
      </c>
      <c r="G3162" s="7" t="n">
        <v>72.0999984741211</v>
      </c>
    </row>
    <row r="3163" spans="1:21">
      <c r="A3163" t="s">
        <v>4</v>
      </c>
      <c r="B3163" s="4" t="s">
        <v>5</v>
      </c>
      <c r="C3163" s="4" t="s">
        <v>7</v>
      </c>
      <c r="D3163" s="4" t="s">
        <v>11</v>
      </c>
      <c r="E3163" s="4" t="s">
        <v>7</v>
      </c>
      <c r="F3163" s="4" t="s">
        <v>8</v>
      </c>
      <c r="G3163" s="4" t="s">
        <v>8</v>
      </c>
      <c r="H3163" s="4" t="s">
        <v>8</v>
      </c>
      <c r="I3163" s="4" t="s">
        <v>8</v>
      </c>
      <c r="J3163" s="4" t="s">
        <v>8</v>
      </c>
      <c r="K3163" s="4" t="s">
        <v>8</v>
      </c>
      <c r="L3163" s="4" t="s">
        <v>8</v>
      </c>
      <c r="M3163" s="4" t="s">
        <v>8</v>
      </c>
      <c r="N3163" s="4" t="s">
        <v>8</v>
      </c>
      <c r="O3163" s="4" t="s">
        <v>8</v>
      </c>
      <c r="P3163" s="4" t="s">
        <v>8</v>
      </c>
      <c r="Q3163" s="4" t="s">
        <v>8</v>
      </c>
      <c r="R3163" s="4" t="s">
        <v>8</v>
      </c>
      <c r="S3163" s="4" t="s">
        <v>8</v>
      </c>
      <c r="T3163" s="4" t="s">
        <v>8</v>
      </c>
      <c r="U3163" s="4" t="s">
        <v>8</v>
      </c>
    </row>
    <row r="3164" spans="1:21">
      <c r="A3164" t="n">
        <v>35856</v>
      </c>
      <c r="B3164" s="46" t="n">
        <v>36</v>
      </c>
      <c r="C3164" s="7" t="n">
        <v>8</v>
      </c>
      <c r="D3164" s="7" t="n">
        <v>65534</v>
      </c>
      <c r="E3164" s="7" t="n">
        <v>0</v>
      </c>
      <c r="F3164" s="7" t="s">
        <v>93</v>
      </c>
      <c r="G3164" s="7" t="s">
        <v>25</v>
      </c>
      <c r="H3164" s="7" t="s">
        <v>25</v>
      </c>
      <c r="I3164" s="7" t="s">
        <v>25</v>
      </c>
      <c r="J3164" s="7" t="s">
        <v>25</v>
      </c>
      <c r="K3164" s="7" t="s">
        <v>25</v>
      </c>
      <c r="L3164" s="7" t="s">
        <v>25</v>
      </c>
      <c r="M3164" s="7" t="s">
        <v>25</v>
      </c>
      <c r="N3164" s="7" t="s">
        <v>25</v>
      </c>
      <c r="O3164" s="7" t="s">
        <v>25</v>
      </c>
      <c r="P3164" s="7" t="s">
        <v>25</v>
      </c>
      <c r="Q3164" s="7" t="s">
        <v>25</v>
      </c>
      <c r="R3164" s="7" t="s">
        <v>25</v>
      </c>
      <c r="S3164" s="7" t="s">
        <v>25</v>
      </c>
      <c r="T3164" s="7" t="s">
        <v>25</v>
      </c>
      <c r="U3164" s="7" t="s">
        <v>25</v>
      </c>
    </row>
    <row r="3165" spans="1:21">
      <c r="A3165" t="s">
        <v>4</v>
      </c>
      <c r="B3165" s="4" t="s">
        <v>5</v>
      </c>
      <c r="C3165" s="4" t="s">
        <v>11</v>
      </c>
      <c r="D3165" s="4" t="s">
        <v>7</v>
      </c>
      <c r="E3165" s="4" t="s">
        <v>8</v>
      </c>
      <c r="F3165" s="4" t="s">
        <v>15</v>
      </c>
      <c r="G3165" s="4" t="s">
        <v>15</v>
      </c>
      <c r="H3165" s="4" t="s">
        <v>15</v>
      </c>
    </row>
    <row r="3166" spans="1:21">
      <c r="A3166" t="n">
        <v>35891</v>
      </c>
      <c r="B3166" s="47" t="n">
        <v>48</v>
      </c>
      <c r="C3166" s="7" t="n">
        <v>65534</v>
      </c>
      <c r="D3166" s="7" t="n">
        <v>0</v>
      </c>
      <c r="E3166" s="7" t="s">
        <v>93</v>
      </c>
      <c r="F3166" s="7" t="n">
        <v>0</v>
      </c>
      <c r="G3166" s="7" t="n">
        <v>1</v>
      </c>
      <c r="H3166" s="7" t="n">
        <v>1.40129846432482e-45</v>
      </c>
    </row>
    <row r="3167" spans="1:21">
      <c r="A3167" t="s">
        <v>4</v>
      </c>
      <c r="B3167" s="4" t="s">
        <v>5</v>
      </c>
      <c r="C3167" s="4" t="s">
        <v>11</v>
      </c>
      <c r="D3167" s="4" t="s">
        <v>16</v>
      </c>
    </row>
    <row r="3168" spans="1:21">
      <c r="A3168" t="n">
        <v>35922</v>
      </c>
      <c r="B3168" s="48" t="n">
        <v>43</v>
      </c>
      <c r="C3168" s="7" t="n">
        <v>65534</v>
      </c>
      <c r="D3168" s="7" t="n">
        <v>64</v>
      </c>
    </row>
    <row r="3169" spans="1:21">
      <c r="A3169" t="s">
        <v>4</v>
      </c>
      <c r="B3169" s="4" t="s">
        <v>5</v>
      </c>
      <c r="C3169" s="4" t="s">
        <v>13</v>
      </c>
    </row>
    <row r="3170" spans="1:21">
      <c r="A3170" t="n">
        <v>35929</v>
      </c>
      <c r="B3170" s="17" t="n">
        <v>3</v>
      </c>
      <c r="C3170" s="11" t="n">
        <f t="normal" ca="1">A3172</f>
        <v>0</v>
      </c>
    </row>
    <row r="3171" spans="1:21">
      <c r="A3171" t="s">
        <v>4</v>
      </c>
      <c r="B3171" s="4" t="s">
        <v>5</v>
      </c>
    </row>
    <row r="3172" spans="1:21">
      <c r="A3172" t="n">
        <v>35934</v>
      </c>
      <c r="B3172" s="5" t="n">
        <v>1</v>
      </c>
    </row>
    <row r="3173" spans="1:21" s="3" customFormat="1" customHeight="0">
      <c r="A3173" s="3" t="s">
        <v>2</v>
      </c>
      <c r="B3173" s="3" t="s">
        <v>373</v>
      </c>
    </row>
    <row r="3174" spans="1:21">
      <c r="A3174" t="s">
        <v>4</v>
      </c>
      <c r="B3174" s="4" t="s">
        <v>5</v>
      </c>
      <c r="C3174" s="4" t="s">
        <v>7</v>
      </c>
      <c r="D3174" s="4" t="s">
        <v>11</v>
      </c>
      <c r="E3174" s="4" t="s">
        <v>7</v>
      </c>
      <c r="F3174" s="4" t="s">
        <v>13</v>
      </c>
    </row>
    <row r="3175" spans="1:21">
      <c r="A3175" t="n">
        <v>35936</v>
      </c>
      <c r="B3175" s="9" t="n">
        <v>5</v>
      </c>
      <c r="C3175" s="7" t="n">
        <v>30</v>
      </c>
      <c r="D3175" s="7" t="n">
        <v>10225</v>
      </c>
      <c r="E3175" s="7" t="n">
        <v>1</v>
      </c>
      <c r="F3175" s="11" t="n">
        <f t="normal" ca="1">A3207</f>
        <v>0</v>
      </c>
    </row>
    <row r="3176" spans="1:21">
      <c r="A3176" t="s">
        <v>4</v>
      </c>
      <c r="B3176" s="4" t="s">
        <v>5</v>
      </c>
      <c r="C3176" s="4" t="s">
        <v>11</v>
      </c>
      <c r="D3176" s="4" t="s">
        <v>7</v>
      </c>
      <c r="E3176" s="4" t="s">
        <v>7</v>
      </c>
      <c r="F3176" s="4" t="s">
        <v>8</v>
      </c>
    </row>
    <row r="3177" spans="1:21">
      <c r="A3177" t="n">
        <v>35945</v>
      </c>
      <c r="B3177" s="25" t="n">
        <v>20</v>
      </c>
      <c r="C3177" s="7" t="n">
        <v>65534</v>
      </c>
      <c r="D3177" s="7" t="n">
        <v>3</v>
      </c>
      <c r="E3177" s="7" t="n">
        <v>10</v>
      </c>
      <c r="F3177" s="7" t="s">
        <v>102</v>
      </c>
    </row>
    <row r="3178" spans="1:21">
      <c r="A3178" t="s">
        <v>4</v>
      </c>
      <c r="B3178" s="4" t="s">
        <v>5</v>
      </c>
      <c r="C3178" s="4" t="s">
        <v>11</v>
      </c>
    </row>
    <row r="3179" spans="1:21">
      <c r="A3179" t="n">
        <v>35966</v>
      </c>
      <c r="B3179" s="34" t="n">
        <v>16</v>
      </c>
      <c r="C3179" s="7" t="n">
        <v>0</v>
      </c>
    </row>
    <row r="3180" spans="1:21">
      <c r="A3180" t="s">
        <v>4</v>
      </c>
      <c r="B3180" s="4" t="s">
        <v>5</v>
      </c>
      <c r="C3180" s="4" t="s">
        <v>7</v>
      </c>
      <c r="D3180" s="4" t="s">
        <v>11</v>
      </c>
    </row>
    <row r="3181" spans="1:21">
      <c r="A3181" t="n">
        <v>35969</v>
      </c>
      <c r="B3181" s="26" t="n">
        <v>22</v>
      </c>
      <c r="C3181" s="7" t="n">
        <v>10</v>
      </c>
      <c r="D3181" s="7" t="n">
        <v>0</v>
      </c>
    </row>
    <row r="3182" spans="1:21">
      <c r="A3182" t="s">
        <v>4</v>
      </c>
      <c r="B3182" s="4" t="s">
        <v>5</v>
      </c>
      <c r="C3182" s="4" t="s">
        <v>7</v>
      </c>
      <c r="D3182" s="4" t="s">
        <v>11</v>
      </c>
      <c r="E3182" s="4" t="s">
        <v>7</v>
      </c>
      <c r="F3182" s="4" t="s">
        <v>7</v>
      </c>
      <c r="G3182" s="4" t="s">
        <v>13</v>
      </c>
    </row>
    <row r="3183" spans="1:21">
      <c r="A3183" t="n">
        <v>35973</v>
      </c>
      <c r="B3183" s="9" t="n">
        <v>5</v>
      </c>
      <c r="C3183" s="7" t="n">
        <v>30</v>
      </c>
      <c r="D3183" s="7" t="n">
        <v>12</v>
      </c>
      <c r="E3183" s="7" t="n">
        <v>8</v>
      </c>
      <c r="F3183" s="7" t="n">
        <v>1</v>
      </c>
      <c r="G3183" s="11" t="n">
        <f t="normal" ca="1">A3197</f>
        <v>0</v>
      </c>
    </row>
    <row r="3184" spans="1:21">
      <c r="A3184" t="s">
        <v>4</v>
      </c>
      <c r="B3184" s="4" t="s">
        <v>5</v>
      </c>
      <c r="C3184" s="4" t="s">
        <v>7</v>
      </c>
      <c r="D3184" s="4" t="s">
        <v>11</v>
      </c>
      <c r="E3184" s="4" t="s">
        <v>8</v>
      </c>
    </row>
    <row r="3185" spans="1:7">
      <c r="A3185" t="n">
        <v>35983</v>
      </c>
      <c r="B3185" s="33" t="n">
        <v>51</v>
      </c>
      <c r="C3185" s="7" t="n">
        <v>4</v>
      </c>
      <c r="D3185" s="7" t="n">
        <v>65534</v>
      </c>
      <c r="E3185" s="7" t="s">
        <v>55</v>
      </c>
    </row>
    <row r="3186" spans="1:7">
      <c r="A3186" t="s">
        <v>4</v>
      </c>
      <c r="B3186" s="4" t="s">
        <v>5</v>
      </c>
      <c r="C3186" s="4" t="s">
        <v>11</v>
      </c>
    </row>
    <row r="3187" spans="1:7">
      <c r="A3187" t="n">
        <v>35996</v>
      </c>
      <c r="B3187" s="34" t="n">
        <v>16</v>
      </c>
      <c r="C3187" s="7" t="n">
        <v>0</v>
      </c>
    </row>
    <row r="3188" spans="1:7">
      <c r="A3188" t="s">
        <v>4</v>
      </c>
      <c r="B3188" s="4" t="s">
        <v>5</v>
      </c>
      <c r="C3188" s="4" t="s">
        <v>11</v>
      </c>
      <c r="D3188" s="4" t="s">
        <v>53</v>
      </c>
      <c r="E3188" s="4" t="s">
        <v>7</v>
      </c>
      <c r="F3188" s="4" t="s">
        <v>7</v>
      </c>
      <c r="G3188" s="4" t="s">
        <v>53</v>
      </c>
      <c r="H3188" s="4" t="s">
        <v>7</v>
      </c>
      <c r="I3188" s="4" t="s">
        <v>7</v>
      </c>
      <c r="J3188" s="4" t="s">
        <v>53</v>
      </c>
      <c r="K3188" s="4" t="s">
        <v>7</v>
      </c>
      <c r="L3188" s="4" t="s">
        <v>7</v>
      </c>
    </row>
    <row r="3189" spans="1:7">
      <c r="A3189" t="n">
        <v>35999</v>
      </c>
      <c r="B3189" s="35" t="n">
        <v>26</v>
      </c>
      <c r="C3189" s="7" t="n">
        <v>65534</v>
      </c>
      <c r="D3189" s="7" t="s">
        <v>374</v>
      </c>
      <c r="E3189" s="7" t="n">
        <v>2</v>
      </c>
      <c r="F3189" s="7" t="n">
        <v>3</v>
      </c>
      <c r="G3189" s="7" t="s">
        <v>375</v>
      </c>
      <c r="H3189" s="7" t="n">
        <v>2</v>
      </c>
      <c r="I3189" s="7" t="n">
        <v>3</v>
      </c>
      <c r="J3189" s="7" t="s">
        <v>376</v>
      </c>
      <c r="K3189" s="7" t="n">
        <v>2</v>
      </c>
      <c r="L3189" s="7" t="n">
        <v>0</v>
      </c>
    </row>
    <row r="3190" spans="1:7">
      <c r="A3190" t="s">
        <v>4</v>
      </c>
      <c r="B3190" s="4" t="s">
        <v>5</v>
      </c>
    </row>
    <row r="3191" spans="1:7">
      <c r="A3191" t="n">
        <v>36179</v>
      </c>
      <c r="B3191" s="29" t="n">
        <v>28</v>
      </c>
    </row>
    <row r="3192" spans="1:7">
      <c r="A3192" t="s">
        <v>4</v>
      </c>
      <c r="B3192" s="4" t="s">
        <v>5</v>
      </c>
      <c r="C3192" s="4" t="s">
        <v>11</v>
      </c>
    </row>
    <row r="3193" spans="1:7">
      <c r="A3193" t="n">
        <v>36180</v>
      </c>
      <c r="B3193" s="13" t="n">
        <v>12</v>
      </c>
      <c r="C3193" s="7" t="n">
        <v>12</v>
      </c>
    </row>
    <row r="3194" spans="1:7">
      <c r="A3194" t="s">
        <v>4</v>
      </c>
      <c r="B3194" s="4" t="s">
        <v>5</v>
      </c>
      <c r="C3194" s="4" t="s">
        <v>13</v>
      </c>
    </row>
    <row r="3195" spans="1:7">
      <c r="A3195" t="n">
        <v>36183</v>
      </c>
      <c r="B3195" s="17" t="n">
        <v>3</v>
      </c>
      <c r="C3195" s="11" t="n">
        <f t="normal" ca="1">A3205</f>
        <v>0</v>
      </c>
    </row>
    <row r="3196" spans="1:7">
      <c r="A3196" t="s">
        <v>4</v>
      </c>
      <c r="B3196" s="4" t="s">
        <v>5</v>
      </c>
      <c r="C3196" s="4" t="s">
        <v>7</v>
      </c>
      <c r="D3196" s="4" t="s">
        <v>11</v>
      </c>
      <c r="E3196" s="4" t="s">
        <v>8</v>
      </c>
    </row>
    <row r="3197" spans="1:7">
      <c r="A3197" t="n">
        <v>36188</v>
      </c>
      <c r="B3197" s="33" t="n">
        <v>51</v>
      </c>
      <c r="C3197" s="7" t="n">
        <v>4</v>
      </c>
      <c r="D3197" s="7" t="n">
        <v>65534</v>
      </c>
      <c r="E3197" s="7" t="s">
        <v>55</v>
      </c>
    </row>
    <row r="3198" spans="1:7">
      <c r="A3198" t="s">
        <v>4</v>
      </c>
      <c r="B3198" s="4" t="s">
        <v>5</v>
      </c>
      <c r="C3198" s="4" t="s">
        <v>11</v>
      </c>
    </row>
    <row r="3199" spans="1:7">
      <c r="A3199" t="n">
        <v>36201</v>
      </c>
      <c r="B3199" s="34" t="n">
        <v>16</v>
      </c>
      <c r="C3199" s="7" t="n">
        <v>0</v>
      </c>
    </row>
    <row r="3200" spans="1:7">
      <c r="A3200" t="s">
        <v>4</v>
      </c>
      <c r="B3200" s="4" t="s">
        <v>5</v>
      </c>
      <c r="C3200" s="4" t="s">
        <v>11</v>
      </c>
      <c r="D3200" s="4" t="s">
        <v>53</v>
      </c>
      <c r="E3200" s="4" t="s">
        <v>7</v>
      </c>
      <c r="F3200" s="4" t="s">
        <v>7</v>
      </c>
      <c r="G3200" s="4" t="s">
        <v>53</v>
      </c>
      <c r="H3200" s="4" t="s">
        <v>7</v>
      </c>
      <c r="I3200" s="4" t="s">
        <v>7</v>
      </c>
    </row>
    <row r="3201" spans="1:12">
      <c r="A3201" t="n">
        <v>36204</v>
      </c>
      <c r="B3201" s="35" t="n">
        <v>26</v>
      </c>
      <c r="C3201" s="7" t="n">
        <v>65534</v>
      </c>
      <c r="D3201" s="7" t="s">
        <v>377</v>
      </c>
      <c r="E3201" s="7" t="n">
        <v>2</v>
      </c>
      <c r="F3201" s="7" t="n">
        <v>3</v>
      </c>
      <c r="G3201" s="7" t="s">
        <v>378</v>
      </c>
      <c r="H3201" s="7" t="n">
        <v>2</v>
      </c>
      <c r="I3201" s="7" t="n">
        <v>0</v>
      </c>
    </row>
    <row r="3202" spans="1:12">
      <c r="A3202" t="s">
        <v>4</v>
      </c>
      <c r="B3202" s="4" t="s">
        <v>5</v>
      </c>
    </row>
    <row r="3203" spans="1:12">
      <c r="A3203" t="n">
        <v>36355</v>
      </c>
      <c r="B3203" s="29" t="n">
        <v>28</v>
      </c>
    </row>
    <row r="3204" spans="1:12">
      <c r="A3204" t="s">
        <v>4</v>
      </c>
      <c r="B3204" s="4" t="s">
        <v>5</v>
      </c>
      <c r="C3204" s="4" t="s">
        <v>13</v>
      </c>
    </row>
    <row r="3205" spans="1:12">
      <c r="A3205" t="n">
        <v>36356</v>
      </c>
      <c r="B3205" s="17" t="n">
        <v>3</v>
      </c>
      <c r="C3205" s="11" t="n">
        <f t="normal" ca="1">A3303</f>
        <v>0</v>
      </c>
    </row>
    <row r="3206" spans="1:12">
      <c r="A3206" t="s">
        <v>4</v>
      </c>
      <c r="B3206" s="4" t="s">
        <v>5</v>
      </c>
      <c r="C3206" s="4" t="s">
        <v>7</v>
      </c>
      <c r="D3206" s="4" t="s">
        <v>11</v>
      </c>
      <c r="E3206" s="4" t="s">
        <v>7</v>
      </c>
      <c r="F3206" s="4" t="s">
        <v>13</v>
      </c>
    </row>
    <row r="3207" spans="1:12">
      <c r="A3207" t="n">
        <v>36361</v>
      </c>
      <c r="B3207" s="9" t="n">
        <v>5</v>
      </c>
      <c r="C3207" s="7" t="n">
        <v>30</v>
      </c>
      <c r="D3207" s="7" t="n">
        <v>9724</v>
      </c>
      <c r="E3207" s="7" t="n">
        <v>1</v>
      </c>
      <c r="F3207" s="11" t="n">
        <f t="normal" ca="1">A3239</f>
        <v>0</v>
      </c>
    </row>
    <row r="3208" spans="1:12">
      <c r="A3208" t="s">
        <v>4</v>
      </c>
      <c r="B3208" s="4" t="s">
        <v>5</v>
      </c>
      <c r="C3208" s="4" t="s">
        <v>11</v>
      </c>
      <c r="D3208" s="4" t="s">
        <v>7</v>
      </c>
      <c r="E3208" s="4" t="s">
        <v>7</v>
      </c>
      <c r="F3208" s="4" t="s">
        <v>8</v>
      </c>
    </row>
    <row r="3209" spans="1:12">
      <c r="A3209" t="n">
        <v>36370</v>
      </c>
      <c r="B3209" s="25" t="n">
        <v>20</v>
      </c>
      <c r="C3209" s="7" t="n">
        <v>65534</v>
      </c>
      <c r="D3209" s="7" t="n">
        <v>3</v>
      </c>
      <c r="E3209" s="7" t="n">
        <v>10</v>
      </c>
      <c r="F3209" s="7" t="s">
        <v>102</v>
      </c>
    </row>
    <row r="3210" spans="1:12">
      <c r="A3210" t="s">
        <v>4</v>
      </c>
      <c r="B3210" s="4" t="s">
        <v>5</v>
      </c>
      <c r="C3210" s="4" t="s">
        <v>11</v>
      </c>
    </row>
    <row r="3211" spans="1:12">
      <c r="A3211" t="n">
        <v>36391</v>
      </c>
      <c r="B3211" s="34" t="n">
        <v>16</v>
      </c>
      <c r="C3211" s="7" t="n">
        <v>0</v>
      </c>
    </row>
    <row r="3212" spans="1:12">
      <c r="A3212" t="s">
        <v>4</v>
      </c>
      <c r="B3212" s="4" t="s">
        <v>5</v>
      </c>
      <c r="C3212" s="4" t="s">
        <v>7</v>
      </c>
      <c r="D3212" s="4" t="s">
        <v>11</v>
      </c>
    </row>
    <row r="3213" spans="1:12">
      <c r="A3213" t="n">
        <v>36394</v>
      </c>
      <c r="B3213" s="26" t="n">
        <v>22</v>
      </c>
      <c r="C3213" s="7" t="n">
        <v>10</v>
      </c>
      <c r="D3213" s="7" t="n">
        <v>0</v>
      </c>
    </row>
    <row r="3214" spans="1:12">
      <c r="A3214" t="s">
        <v>4</v>
      </c>
      <c r="B3214" s="4" t="s">
        <v>5</v>
      </c>
      <c r="C3214" s="4" t="s">
        <v>7</v>
      </c>
      <c r="D3214" s="4" t="s">
        <v>11</v>
      </c>
      <c r="E3214" s="4" t="s">
        <v>7</v>
      </c>
      <c r="F3214" s="4" t="s">
        <v>7</v>
      </c>
      <c r="G3214" s="4" t="s">
        <v>13</v>
      </c>
    </row>
    <row r="3215" spans="1:12">
      <c r="A3215" t="n">
        <v>36398</v>
      </c>
      <c r="B3215" s="9" t="n">
        <v>5</v>
      </c>
      <c r="C3215" s="7" t="n">
        <v>30</v>
      </c>
      <c r="D3215" s="7" t="n">
        <v>12</v>
      </c>
      <c r="E3215" s="7" t="n">
        <v>8</v>
      </c>
      <c r="F3215" s="7" t="n">
        <v>1</v>
      </c>
      <c r="G3215" s="11" t="n">
        <f t="normal" ca="1">A3229</f>
        <v>0</v>
      </c>
    </row>
    <row r="3216" spans="1:12">
      <c r="A3216" t="s">
        <v>4</v>
      </c>
      <c r="B3216" s="4" t="s">
        <v>5</v>
      </c>
      <c r="C3216" s="4" t="s">
        <v>7</v>
      </c>
      <c r="D3216" s="4" t="s">
        <v>11</v>
      </c>
      <c r="E3216" s="4" t="s">
        <v>8</v>
      </c>
    </row>
    <row r="3217" spans="1:9">
      <c r="A3217" t="n">
        <v>36408</v>
      </c>
      <c r="B3217" s="33" t="n">
        <v>51</v>
      </c>
      <c r="C3217" s="7" t="n">
        <v>4</v>
      </c>
      <c r="D3217" s="7" t="n">
        <v>65534</v>
      </c>
      <c r="E3217" s="7" t="s">
        <v>55</v>
      </c>
    </row>
    <row r="3218" spans="1:9">
      <c r="A3218" t="s">
        <v>4</v>
      </c>
      <c r="B3218" s="4" t="s">
        <v>5</v>
      </c>
      <c r="C3218" s="4" t="s">
        <v>11</v>
      </c>
    </row>
    <row r="3219" spans="1:9">
      <c r="A3219" t="n">
        <v>36421</v>
      </c>
      <c r="B3219" s="34" t="n">
        <v>16</v>
      </c>
      <c r="C3219" s="7" t="n">
        <v>0</v>
      </c>
    </row>
    <row r="3220" spans="1:9">
      <c r="A3220" t="s">
        <v>4</v>
      </c>
      <c r="B3220" s="4" t="s">
        <v>5</v>
      </c>
      <c r="C3220" s="4" t="s">
        <v>11</v>
      </c>
      <c r="D3220" s="4" t="s">
        <v>53</v>
      </c>
      <c r="E3220" s="4" t="s">
        <v>7</v>
      </c>
      <c r="F3220" s="4" t="s">
        <v>7</v>
      </c>
      <c r="G3220" s="4" t="s">
        <v>53</v>
      </c>
      <c r="H3220" s="4" t="s">
        <v>7</v>
      </c>
      <c r="I3220" s="4" t="s">
        <v>7</v>
      </c>
    </row>
    <row r="3221" spans="1:9">
      <c r="A3221" t="n">
        <v>36424</v>
      </c>
      <c r="B3221" s="35" t="n">
        <v>26</v>
      </c>
      <c r="C3221" s="7" t="n">
        <v>65534</v>
      </c>
      <c r="D3221" s="7" t="s">
        <v>379</v>
      </c>
      <c r="E3221" s="7" t="n">
        <v>2</v>
      </c>
      <c r="F3221" s="7" t="n">
        <v>3</v>
      </c>
      <c r="G3221" s="7" t="s">
        <v>380</v>
      </c>
      <c r="H3221" s="7" t="n">
        <v>2</v>
      </c>
      <c r="I3221" s="7" t="n">
        <v>0</v>
      </c>
    </row>
    <row r="3222" spans="1:9">
      <c r="A3222" t="s">
        <v>4</v>
      </c>
      <c r="B3222" s="4" t="s">
        <v>5</v>
      </c>
    </row>
    <row r="3223" spans="1:9">
      <c r="A3223" t="n">
        <v>36528</v>
      </c>
      <c r="B3223" s="29" t="n">
        <v>28</v>
      </c>
    </row>
    <row r="3224" spans="1:9">
      <c r="A3224" t="s">
        <v>4</v>
      </c>
      <c r="B3224" s="4" t="s">
        <v>5</v>
      </c>
      <c r="C3224" s="4" t="s">
        <v>11</v>
      </c>
    </row>
    <row r="3225" spans="1:9">
      <c r="A3225" t="n">
        <v>36529</v>
      </c>
      <c r="B3225" s="13" t="n">
        <v>12</v>
      </c>
      <c r="C3225" s="7" t="n">
        <v>12</v>
      </c>
    </row>
    <row r="3226" spans="1:9">
      <c r="A3226" t="s">
        <v>4</v>
      </c>
      <c r="B3226" s="4" t="s">
        <v>5</v>
      </c>
      <c r="C3226" s="4" t="s">
        <v>13</v>
      </c>
    </row>
    <row r="3227" spans="1:9">
      <c r="A3227" t="n">
        <v>36532</v>
      </c>
      <c r="B3227" s="17" t="n">
        <v>3</v>
      </c>
      <c r="C3227" s="11" t="n">
        <f t="normal" ca="1">A3237</f>
        <v>0</v>
      </c>
    </row>
    <row r="3228" spans="1:9">
      <c r="A3228" t="s">
        <v>4</v>
      </c>
      <c r="B3228" s="4" t="s">
        <v>5</v>
      </c>
      <c r="C3228" s="4" t="s">
        <v>7</v>
      </c>
      <c r="D3228" s="4" t="s">
        <v>11</v>
      </c>
      <c r="E3228" s="4" t="s">
        <v>8</v>
      </c>
    </row>
    <row r="3229" spans="1:9">
      <c r="A3229" t="n">
        <v>36537</v>
      </c>
      <c r="B3229" s="33" t="n">
        <v>51</v>
      </c>
      <c r="C3229" s="7" t="n">
        <v>4</v>
      </c>
      <c r="D3229" s="7" t="n">
        <v>65534</v>
      </c>
      <c r="E3229" s="7" t="s">
        <v>55</v>
      </c>
    </row>
    <row r="3230" spans="1:9">
      <c r="A3230" t="s">
        <v>4</v>
      </c>
      <c r="B3230" s="4" t="s">
        <v>5</v>
      </c>
      <c r="C3230" s="4" t="s">
        <v>11</v>
      </c>
    </row>
    <row r="3231" spans="1:9">
      <c r="A3231" t="n">
        <v>36550</v>
      </c>
      <c r="B3231" s="34" t="n">
        <v>16</v>
      </c>
      <c r="C3231" s="7" t="n">
        <v>0</v>
      </c>
    </row>
    <row r="3232" spans="1:9">
      <c r="A3232" t="s">
        <v>4</v>
      </c>
      <c r="B3232" s="4" t="s">
        <v>5</v>
      </c>
      <c r="C3232" s="4" t="s">
        <v>11</v>
      </c>
      <c r="D3232" s="4" t="s">
        <v>53</v>
      </c>
      <c r="E3232" s="4" t="s">
        <v>7</v>
      </c>
      <c r="F3232" s="4" t="s">
        <v>7</v>
      </c>
    </row>
    <row r="3233" spans="1:9">
      <c r="A3233" t="n">
        <v>36553</v>
      </c>
      <c r="B3233" s="35" t="n">
        <v>26</v>
      </c>
      <c r="C3233" s="7" t="n">
        <v>65534</v>
      </c>
      <c r="D3233" s="7" t="s">
        <v>381</v>
      </c>
      <c r="E3233" s="7" t="n">
        <v>2</v>
      </c>
      <c r="F3233" s="7" t="n">
        <v>0</v>
      </c>
    </row>
    <row r="3234" spans="1:9">
      <c r="A3234" t="s">
        <v>4</v>
      </c>
      <c r="B3234" s="4" t="s">
        <v>5</v>
      </c>
    </row>
    <row r="3235" spans="1:9">
      <c r="A3235" t="n">
        <v>36570</v>
      </c>
      <c r="B3235" s="29" t="n">
        <v>28</v>
      </c>
    </row>
    <row r="3236" spans="1:9">
      <c r="A3236" t="s">
        <v>4</v>
      </c>
      <c r="B3236" s="4" t="s">
        <v>5</v>
      </c>
      <c r="C3236" s="4" t="s">
        <v>13</v>
      </c>
    </row>
    <row r="3237" spans="1:9">
      <c r="A3237" t="n">
        <v>36571</v>
      </c>
      <c r="B3237" s="17" t="n">
        <v>3</v>
      </c>
      <c r="C3237" s="11" t="n">
        <f t="normal" ca="1">A3303</f>
        <v>0</v>
      </c>
    </row>
    <row r="3238" spans="1:9">
      <c r="A3238" t="s">
        <v>4</v>
      </c>
      <c r="B3238" s="4" t="s">
        <v>5</v>
      </c>
      <c r="C3238" s="4" t="s">
        <v>7</v>
      </c>
      <c r="D3238" s="4" t="s">
        <v>11</v>
      </c>
      <c r="E3238" s="4" t="s">
        <v>7</v>
      </c>
      <c r="F3238" s="4" t="s">
        <v>13</v>
      </c>
    </row>
    <row r="3239" spans="1:9">
      <c r="A3239" t="n">
        <v>36576</v>
      </c>
      <c r="B3239" s="9" t="n">
        <v>5</v>
      </c>
      <c r="C3239" s="7" t="n">
        <v>30</v>
      </c>
      <c r="D3239" s="7" t="n">
        <v>9720</v>
      </c>
      <c r="E3239" s="7" t="n">
        <v>1</v>
      </c>
      <c r="F3239" s="11" t="n">
        <f t="normal" ca="1">A3243</f>
        <v>0</v>
      </c>
    </row>
    <row r="3240" spans="1:9">
      <c r="A3240" t="s">
        <v>4</v>
      </c>
      <c r="B3240" s="4" t="s">
        <v>5</v>
      </c>
      <c r="C3240" s="4" t="s">
        <v>13</v>
      </c>
    </row>
    <row r="3241" spans="1:9">
      <c r="A3241" t="n">
        <v>36585</v>
      </c>
      <c r="B3241" s="17" t="n">
        <v>3</v>
      </c>
      <c r="C3241" s="11" t="n">
        <f t="normal" ca="1">A3303</f>
        <v>0</v>
      </c>
    </row>
    <row r="3242" spans="1:9">
      <c r="A3242" t="s">
        <v>4</v>
      </c>
      <c r="B3242" s="4" t="s">
        <v>5</v>
      </c>
      <c r="C3242" s="4" t="s">
        <v>7</v>
      </c>
      <c r="D3242" s="4" t="s">
        <v>11</v>
      </c>
      <c r="E3242" s="4" t="s">
        <v>7</v>
      </c>
      <c r="F3242" s="4" t="s">
        <v>13</v>
      </c>
    </row>
    <row r="3243" spans="1:9">
      <c r="A3243" t="n">
        <v>36590</v>
      </c>
      <c r="B3243" s="9" t="n">
        <v>5</v>
      </c>
      <c r="C3243" s="7" t="n">
        <v>30</v>
      </c>
      <c r="D3243" s="7" t="n">
        <v>9718</v>
      </c>
      <c r="E3243" s="7" t="n">
        <v>1</v>
      </c>
      <c r="F3243" s="11" t="n">
        <f t="normal" ca="1">A3269</f>
        <v>0</v>
      </c>
    </row>
    <row r="3244" spans="1:9">
      <c r="A3244" t="s">
        <v>4</v>
      </c>
      <c r="B3244" s="4" t="s">
        <v>5</v>
      </c>
      <c r="C3244" s="4" t="s">
        <v>7</v>
      </c>
      <c r="D3244" s="4" t="s">
        <v>11</v>
      </c>
      <c r="E3244" s="4" t="s">
        <v>7</v>
      </c>
      <c r="F3244" s="4" t="s">
        <v>7</v>
      </c>
      <c r="G3244" s="4" t="s">
        <v>13</v>
      </c>
    </row>
    <row r="3245" spans="1:9">
      <c r="A3245" t="n">
        <v>36599</v>
      </c>
      <c r="B3245" s="9" t="n">
        <v>5</v>
      </c>
      <c r="C3245" s="7" t="n">
        <v>30</v>
      </c>
      <c r="D3245" s="7" t="n">
        <v>12</v>
      </c>
      <c r="E3245" s="7" t="n">
        <v>8</v>
      </c>
      <c r="F3245" s="7" t="n">
        <v>1</v>
      </c>
      <c r="G3245" s="11" t="n">
        <f t="normal" ca="1">A3251</f>
        <v>0</v>
      </c>
    </row>
    <row r="3246" spans="1:9">
      <c r="A3246" t="s">
        <v>4</v>
      </c>
      <c r="B3246" s="4" t="s">
        <v>5</v>
      </c>
      <c r="C3246" s="4" t="s">
        <v>7</v>
      </c>
      <c r="D3246" s="4" t="s">
        <v>8</v>
      </c>
    </row>
    <row r="3247" spans="1:9">
      <c r="A3247" t="n">
        <v>36609</v>
      </c>
      <c r="B3247" s="6" t="n">
        <v>2</v>
      </c>
      <c r="C3247" s="7" t="n">
        <v>11</v>
      </c>
      <c r="D3247" s="7" t="s">
        <v>360</v>
      </c>
    </row>
    <row r="3248" spans="1:9">
      <c r="A3248" t="s">
        <v>4</v>
      </c>
      <c r="B3248" s="4" t="s">
        <v>5</v>
      </c>
      <c r="C3248" s="4" t="s">
        <v>13</v>
      </c>
    </row>
    <row r="3249" spans="1:7">
      <c r="A3249" t="n">
        <v>36633</v>
      </c>
      <c r="B3249" s="17" t="n">
        <v>3</v>
      </c>
      <c r="C3249" s="11" t="n">
        <f t="normal" ca="1">A3267</f>
        <v>0</v>
      </c>
    </row>
    <row r="3250" spans="1:7">
      <c r="A3250" t="s">
        <v>4</v>
      </c>
      <c r="B3250" s="4" t="s">
        <v>5</v>
      </c>
      <c r="C3250" s="4" t="s">
        <v>11</v>
      </c>
      <c r="D3250" s="4" t="s">
        <v>7</v>
      </c>
      <c r="E3250" s="4" t="s">
        <v>7</v>
      </c>
      <c r="F3250" s="4" t="s">
        <v>8</v>
      </c>
    </row>
    <row r="3251" spans="1:7">
      <c r="A3251" t="n">
        <v>36638</v>
      </c>
      <c r="B3251" s="25" t="n">
        <v>20</v>
      </c>
      <c r="C3251" s="7" t="n">
        <v>65534</v>
      </c>
      <c r="D3251" s="7" t="n">
        <v>3</v>
      </c>
      <c r="E3251" s="7" t="n">
        <v>10</v>
      </c>
      <c r="F3251" s="7" t="s">
        <v>102</v>
      </c>
    </row>
    <row r="3252" spans="1:7">
      <c r="A3252" t="s">
        <v>4</v>
      </c>
      <c r="B3252" s="4" t="s">
        <v>5</v>
      </c>
      <c r="C3252" s="4" t="s">
        <v>11</v>
      </c>
    </row>
    <row r="3253" spans="1:7">
      <c r="A3253" t="n">
        <v>36659</v>
      </c>
      <c r="B3253" s="34" t="n">
        <v>16</v>
      </c>
      <c r="C3253" s="7" t="n">
        <v>0</v>
      </c>
    </row>
    <row r="3254" spans="1:7">
      <c r="A3254" t="s">
        <v>4</v>
      </c>
      <c r="B3254" s="4" t="s">
        <v>5</v>
      </c>
      <c r="C3254" s="4" t="s">
        <v>7</v>
      </c>
      <c r="D3254" s="4" t="s">
        <v>16</v>
      </c>
    </row>
    <row r="3255" spans="1:7">
      <c r="A3255" t="n">
        <v>36662</v>
      </c>
      <c r="B3255" s="52" t="n">
        <v>74</v>
      </c>
      <c r="C3255" s="7" t="n">
        <v>48</v>
      </c>
      <c r="D3255" s="7" t="n">
        <v>1088</v>
      </c>
    </row>
    <row r="3256" spans="1:7">
      <c r="A3256" t="s">
        <v>4</v>
      </c>
      <c r="B3256" s="4" t="s">
        <v>5</v>
      </c>
      <c r="C3256" s="4" t="s">
        <v>7</v>
      </c>
      <c r="D3256" s="4" t="s">
        <v>11</v>
      </c>
    </row>
    <row r="3257" spans="1:7">
      <c r="A3257" t="n">
        <v>36668</v>
      </c>
      <c r="B3257" s="26" t="n">
        <v>22</v>
      </c>
      <c r="C3257" s="7" t="n">
        <v>10</v>
      </c>
      <c r="D3257" s="7" t="n">
        <v>0</v>
      </c>
    </row>
    <row r="3258" spans="1:7">
      <c r="A3258" t="s">
        <v>4</v>
      </c>
      <c r="B3258" s="4" t="s">
        <v>5</v>
      </c>
      <c r="C3258" s="4" t="s">
        <v>7</v>
      </c>
      <c r="D3258" s="4" t="s">
        <v>11</v>
      </c>
      <c r="E3258" s="4" t="s">
        <v>8</v>
      </c>
    </row>
    <row r="3259" spans="1:7">
      <c r="A3259" t="n">
        <v>36672</v>
      </c>
      <c r="B3259" s="33" t="n">
        <v>51</v>
      </c>
      <c r="C3259" s="7" t="n">
        <v>4</v>
      </c>
      <c r="D3259" s="7" t="n">
        <v>65534</v>
      </c>
      <c r="E3259" s="7" t="s">
        <v>55</v>
      </c>
    </row>
    <row r="3260" spans="1:7">
      <c r="A3260" t="s">
        <v>4</v>
      </c>
      <c r="B3260" s="4" t="s">
        <v>5</v>
      </c>
      <c r="C3260" s="4" t="s">
        <v>11</v>
      </c>
    </row>
    <row r="3261" spans="1:7">
      <c r="A3261" t="n">
        <v>36685</v>
      </c>
      <c r="B3261" s="34" t="n">
        <v>16</v>
      </c>
      <c r="C3261" s="7" t="n">
        <v>0</v>
      </c>
    </row>
    <row r="3262" spans="1:7">
      <c r="A3262" t="s">
        <v>4</v>
      </c>
      <c r="B3262" s="4" t="s">
        <v>5</v>
      </c>
      <c r="C3262" s="4" t="s">
        <v>11</v>
      </c>
      <c r="D3262" s="4" t="s">
        <v>53</v>
      </c>
      <c r="E3262" s="4" t="s">
        <v>7</v>
      </c>
      <c r="F3262" s="4" t="s">
        <v>7</v>
      </c>
    </row>
    <row r="3263" spans="1:7">
      <c r="A3263" t="n">
        <v>36688</v>
      </c>
      <c r="B3263" s="35" t="n">
        <v>26</v>
      </c>
      <c r="C3263" s="7" t="n">
        <v>65534</v>
      </c>
      <c r="D3263" s="7" t="s">
        <v>382</v>
      </c>
      <c r="E3263" s="7" t="n">
        <v>2</v>
      </c>
      <c r="F3263" s="7" t="n">
        <v>0</v>
      </c>
    </row>
    <row r="3264" spans="1:7">
      <c r="A3264" t="s">
        <v>4</v>
      </c>
      <c r="B3264" s="4" t="s">
        <v>5</v>
      </c>
    </row>
    <row r="3265" spans="1:6">
      <c r="A3265" t="n">
        <v>36748</v>
      </c>
      <c r="B3265" s="29" t="n">
        <v>28</v>
      </c>
    </row>
    <row r="3266" spans="1:6">
      <c r="A3266" t="s">
        <v>4</v>
      </c>
      <c r="B3266" s="4" t="s">
        <v>5</v>
      </c>
      <c r="C3266" s="4" t="s">
        <v>13</v>
      </c>
    </row>
    <row r="3267" spans="1:6">
      <c r="A3267" t="n">
        <v>36749</v>
      </c>
      <c r="B3267" s="17" t="n">
        <v>3</v>
      </c>
      <c r="C3267" s="11" t="n">
        <f t="normal" ca="1">A3303</f>
        <v>0</v>
      </c>
    </row>
    <row r="3268" spans="1:6">
      <c r="A3268" t="s">
        <v>4</v>
      </c>
      <c r="B3268" s="4" t="s">
        <v>5</v>
      </c>
      <c r="C3268" s="4" t="s">
        <v>7</v>
      </c>
      <c r="D3268" s="4" t="s">
        <v>11</v>
      </c>
      <c r="E3268" s="4" t="s">
        <v>7</v>
      </c>
      <c r="F3268" s="4" t="s">
        <v>13</v>
      </c>
    </row>
    <row r="3269" spans="1:6">
      <c r="A3269" t="n">
        <v>36754</v>
      </c>
      <c r="B3269" s="9" t="n">
        <v>5</v>
      </c>
      <c r="C3269" s="7" t="n">
        <v>30</v>
      </c>
      <c r="D3269" s="7" t="n">
        <v>9717</v>
      </c>
      <c r="E3269" s="7" t="n">
        <v>1</v>
      </c>
      <c r="F3269" s="11" t="n">
        <f t="normal" ca="1">A3303</f>
        <v>0</v>
      </c>
    </row>
    <row r="3270" spans="1:6">
      <c r="A3270" t="s">
        <v>4</v>
      </c>
      <c r="B3270" s="4" t="s">
        <v>5</v>
      </c>
      <c r="C3270" s="4" t="s">
        <v>11</v>
      </c>
      <c r="D3270" s="4" t="s">
        <v>7</v>
      </c>
      <c r="E3270" s="4" t="s">
        <v>7</v>
      </c>
      <c r="F3270" s="4" t="s">
        <v>8</v>
      </c>
    </row>
    <row r="3271" spans="1:6">
      <c r="A3271" t="n">
        <v>36763</v>
      </c>
      <c r="B3271" s="25" t="n">
        <v>20</v>
      </c>
      <c r="C3271" s="7" t="n">
        <v>65534</v>
      </c>
      <c r="D3271" s="7" t="n">
        <v>3</v>
      </c>
      <c r="E3271" s="7" t="n">
        <v>10</v>
      </c>
      <c r="F3271" s="7" t="s">
        <v>102</v>
      </c>
    </row>
    <row r="3272" spans="1:6">
      <c r="A3272" t="s">
        <v>4</v>
      </c>
      <c r="B3272" s="4" t="s">
        <v>5</v>
      </c>
      <c r="C3272" s="4" t="s">
        <v>11</v>
      </c>
    </row>
    <row r="3273" spans="1:6">
      <c r="A3273" t="n">
        <v>36784</v>
      </c>
      <c r="B3273" s="34" t="n">
        <v>16</v>
      </c>
      <c r="C3273" s="7" t="n">
        <v>0</v>
      </c>
    </row>
    <row r="3274" spans="1:6">
      <c r="A3274" t="s">
        <v>4</v>
      </c>
      <c r="B3274" s="4" t="s">
        <v>5</v>
      </c>
      <c r="C3274" s="4" t="s">
        <v>7</v>
      </c>
      <c r="D3274" s="4" t="s">
        <v>11</v>
      </c>
    </row>
    <row r="3275" spans="1:6">
      <c r="A3275" t="n">
        <v>36787</v>
      </c>
      <c r="B3275" s="26" t="n">
        <v>22</v>
      </c>
      <c r="C3275" s="7" t="n">
        <v>10</v>
      </c>
      <c r="D3275" s="7" t="n">
        <v>0</v>
      </c>
    </row>
    <row r="3276" spans="1:6">
      <c r="A3276" t="s">
        <v>4</v>
      </c>
      <c r="B3276" s="4" t="s">
        <v>5</v>
      </c>
      <c r="C3276" s="4" t="s">
        <v>7</v>
      </c>
      <c r="D3276" s="4" t="s">
        <v>11</v>
      </c>
      <c r="E3276" s="4" t="s">
        <v>7</v>
      </c>
      <c r="F3276" s="4" t="s">
        <v>7</v>
      </c>
      <c r="G3276" s="4" t="s">
        <v>13</v>
      </c>
    </row>
    <row r="3277" spans="1:6">
      <c r="A3277" t="n">
        <v>36791</v>
      </c>
      <c r="B3277" s="9" t="n">
        <v>5</v>
      </c>
      <c r="C3277" s="7" t="n">
        <v>30</v>
      </c>
      <c r="D3277" s="7" t="n">
        <v>12</v>
      </c>
      <c r="E3277" s="7" t="n">
        <v>8</v>
      </c>
      <c r="F3277" s="7" t="n">
        <v>1</v>
      </c>
      <c r="G3277" s="11" t="n">
        <f t="normal" ca="1">A3295</f>
        <v>0</v>
      </c>
    </row>
    <row r="3278" spans="1:6">
      <c r="A3278" t="s">
        <v>4</v>
      </c>
      <c r="B3278" s="4" t="s">
        <v>5</v>
      </c>
      <c r="C3278" s="4" t="s">
        <v>11</v>
      </c>
      <c r="D3278" s="4" t="s">
        <v>7</v>
      </c>
      <c r="E3278" s="4" t="s">
        <v>15</v>
      </c>
      <c r="F3278" s="4" t="s">
        <v>11</v>
      </c>
    </row>
    <row r="3279" spans="1:6">
      <c r="A3279" t="n">
        <v>36801</v>
      </c>
      <c r="B3279" s="60" t="n">
        <v>59</v>
      </c>
      <c r="C3279" s="7" t="n">
        <v>65534</v>
      </c>
      <c r="D3279" s="7" t="n">
        <v>13</v>
      </c>
      <c r="E3279" s="7" t="n">
        <v>0.150000005960464</v>
      </c>
      <c r="F3279" s="7" t="n">
        <v>0</v>
      </c>
    </row>
    <row r="3280" spans="1:6">
      <c r="A3280" t="s">
        <v>4</v>
      </c>
      <c r="B3280" s="4" t="s">
        <v>5</v>
      </c>
      <c r="C3280" s="4" t="s">
        <v>11</v>
      </c>
    </row>
    <row r="3281" spans="1:7">
      <c r="A3281" t="n">
        <v>36811</v>
      </c>
      <c r="B3281" s="34" t="n">
        <v>16</v>
      </c>
      <c r="C3281" s="7" t="n">
        <v>1300</v>
      </c>
    </row>
    <row r="3282" spans="1:7">
      <c r="A3282" t="s">
        <v>4</v>
      </c>
      <c r="B3282" s="4" t="s">
        <v>5</v>
      </c>
      <c r="C3282" s="4" t="s">
        <v>7</v>
      </c>
      <c r="D3282" s="4" t="s">
        <v>11</v>
      </c>
      <c r="E3282" s="4" t="s">
        <v>8</v>
      </c>
    </row>
    <row r="3283" spans="1:7">
      <c r="A3283" t="n">
        <v>36814</v>
      </c>
      <c r="B3283" s="33" t="n">
        <v>51</v>
      </c>
      <c r="C3283" s="7" t="n">
        <v>4</v>
      </c>
      <c r="D3283" s="7" t="n">
        <v>65534</v>
      </c>
      <c r="E3283" s="7" t="s">
        <v>55</v>
      </c>
    </row>
    <row r="3284" spans="1:7">
      <c r="A3284" t="s">
        <v>4</v>
      </c>
      <c r="B3284" s="4" t="s">
        <v>5</v>
      </c>
      <c r="C3284" s="4" t="s">
        <v>11</v>
      </c>
    </row>
    <row r="3285" spans="1:7">
      <c r="A3285" t="n">
        <v>36827</v>
      </c>
      <c r="B3285" s="34" t="n">
        <v>16</v>
      </c>
      <c r="C3285" s="7" t="n">
        <v>0</v>
      </c>
    </row>
    <row r="3286" spans="1:7">
      <c r="A3286" t="s">
        <v>4</v>
      </c>
      <c r="B3286" s="4" t="s">
        <v>5</v>
      </c>
      <c r="C3286" s="4" t="s">
        <v>11</v>
      </c>
      <c r="D3286" s="4" t="s">
        <v>53</v>
      </c>
      <c r="E3286" s="4" t="s">
        <v>7</v>
      </c>
      <c r="F3286" s="4" t="s">
        <v>7</v>
      </c>
      <c r="G3286" s="4" t="s">
        <v>53</v>
      </c>
      <c r="H3286" s="4" t="s">
        <v>7</v>
      </c>
      <c r="I3286" s="4" t="s">
        <v>7</v>
      </c>
    </row>
    <row r="3287" spans="1:7">
      <c r="A3287" t="n">
        <v>36830</v>
      </c>
      <c r="B3287" s="35" t="n">
        <v>26</v>
      </c>
      <c r="C3287" s="7" t="n">
        <v>65534</v>
      </c>
      <c r="D3287" s="7" t="s">
        <v>383</v>
      </c>
      <c r="E3287" s="7" t="n">
        <v>2</v>
      </c>
      <c r="F3287" s="7" t="n">
        <v>3</v>
      </c>
      <c r="G3287" s="7" t="s">
        <v>384</v>
      </c>
      <c r="H3287" s="7" t="n">
        <v>2</v>
      </c>
      <c r="I3287" s="7" t="n">
        <v>0</v>
      </c>
    </row>
    <row r="3288" spans="1:7">
      <c r="A3288" t="s">
        <v>4</v>
      </c>
      <c r="B3288" s="4" t="s">
        <v>5</v>
      </c>
    </row>
    <row r="3289" spans="1:7">
      <c r="A3289" t="n">
        <v>36941</v>
      </c>
      <c r="B3289" s="29" t="n">
        <v>28</v>
      </c>
    </row>
    <row r="3290" spans="1:7">
      <c r="A3290" t="s">
        <v>4</v>
      </c>
      <c r="B3290" s="4" t="s">
        <v>5</v>
      </c>
      <c r="C3290" s="4" t="s">
        <v>11</v>
      </c>
    </row>
    <row r="3291" spans="1:7">
      <c r="A3291" t="n">
        <v>36942</v>
      </c>
      <c r="B3291" s="13" t="n">
        <v>12</v>
      </c>
      <c r="C3291" s="7" t="n">
        <v>12</v>
      </c>
    </row>
    <row r="3292" spans="1:7">
      <c r="A3292" t="s">
        <v>4</v>
      </c>
      <c r="B3292" s="4" t="s">
        <v>5</v>
      </c>
      <c r="C3292" s="4" t="s">
        <v>13</v>
      </c>
    </row>
    <row r="3293" spans="1:7">
      <c r="A3293" t="n">
        <v>36945</v>
      </c>
      <c r="B3293" s="17" t="n">
        <v>3</v>
      </c>
      <c r="C3293" s="11" t="n">
        <f t="normal" ca="1">A3303</f>
        <v>0</v>
      </c>
    </row>
    <row r="3294" spans="1:7">
      <c r="A3294" t="s">
        <v>4</v>
      </c>
      <c r="B3294" s="4" t="s">
        <v>5</v>
      </c>
      <c r="C3294" s="4" t="s">
        <v>7</v>
      </c>
      <c r="D3294" s="4" t="s">
        <v>11</v>
      </c>
      <c r="E3294" s="4" t="s">
        <v>8</v>
      </c>
    </row>
    <row r="3295" spans="1:7">
      <c r="A3295" t="n">
        <v>36950</v>
      </c>
      <c r="B3295" s="33" t="n">
        <v>51</v>
      </c>
      <c r="C3295" s="7" t="n">
        <v>4</v>
      </c>
      <c r="D3295" s="7" t="n">
        <v>65534</v>
      </c>
      <c r="E3295" s="7" t="s">
        <v>55</v>
      </c>
    </row>
    <row r="3296" spans="1:7">
      <c r="A3296" t="s">
        <v>4</v>
      </c>
      <c r="B3296" s="4" t="s">
        <v>5</v>
      </c>
      <c r="C3296" s="4" t="s">
        <v>11</v>
      </c>
    </row>
    <row r="3297" spans="1:9">
      <c r="A3297" t="n">
        <v>36963</v>
      </c>
      <c r="B3297" s="34" t="n">
        <v>16</v>
      </c>
      <c r="C3297" s="7" t="n">
        <v>0</v>
      </c>
    </row>
    <row r="3298" spans="1:9">
      <c r="A3298" t="s">
        <v>4</v>
      </c>
      <c r="B3298" s="4" t="s">
        <v>5</v>
      </c>
      <c r="C3298" s="4" t="s">
        <v>11</v>
      </c>
      <c r="D3298" s="4" t="s">
        <v>53</v>
      </c>
      <c r="E3298" s="4" t="s">
        <v>7</v>
      </c>
      <c r="F3298" s="4" t="s">
        <v>7</v>
      </c>
    </row>
    <row r="3299" spans="1:9">
      <c r="A3299" t="n">
        <v>36966</v>
      </c>
      <c r="B3299" s="35" t="n">
        <v>26</v>
      </c>
      <c r="C3299" s="7" t="n">
        <v>65534</v>
      </c>
      <c r="D3299" s="7" t="s">
        <v>385</v>
      </c>
      <c r="E3299" s="7" t="n">
        <v>2</v>
      </c>
      <c r="F3299" s="7" t="n">
        <v>0</v>
      </c>
    </row>
    <row r="3300" spans="1:9">
      <c r="A3300" t="s">
        <v>4</v>
      </c>
      <c r="B3300" s="4" t="s">
        <v>5</v>
      </c>
    </row>
    <row r="3301" spans="1:9">
      <c r="A3301" t="n">
        <v>37030</v>
      </c>
      <c r="B3301" s="29" t="n">
        <v>28</v>
      </c>
    </row>
    <row r="3302" spans="1:9">
      <c r="A3302" t="s">
        <v>4</v>
      </c>
      <c r="B3302" s="4" t="s">
        <v>5</v>
      </c>
      <c r="C3302" s="4" t="s">
        <v>7</v>
      </c>
    </row>
    <row r="3303" spans="1:9">
      <c r="A3303" t="n">
        <v>37031</v>
      </c>
      <c r="B3303" s="38" t="n">
        <v>23</v>
      </c>
      <c r="C3303" s="7" t="n">
        <v>10</v>
      </c>
    </row>
    <row r="3304" spans="1:9">
      <c r="A3304" t="s">
        <v>4</v>
      </c>
      <c r="B3304" s="4" t="s">
        <v>5</v>
      </c>
      <c r="C3304" s="4" t="s">
        <v>7</v>
      </c>
      <c r="D3304" s="4" t="s">
        <v>8</v>
      </c>
    </row>
    <row r="3305" spans="1:9">
      <c r="A3305" t="n">
        <v>37033</v>
      </c>
      <c r="B3305" s="6" t="n">
        <v>2</v>
      </c>
      <c r="C3305" s="7" t="n">
        <v>10</v>
      </c>
      <c r="D3305" s="7" t="s">
        <v>58</v>
      </c>
    </row>
    <row r="3306" spans="1:9">
      <c r="A3306" t="s">
        <v>4</v>
      </c>
      <c r="B3306" s="4" t="s">
        <v>5</v>
      </c>
      <c r="C3306" s="4" t="s">
        <v>7</v>
      </c>
    </row>
    <row r="3307" spans="1:9">
      <c r="A3307" t="n">
        <v>37056</v>
      </c>
      <c r="B3307" s="52" t="n">
        <v>74</v>
      </c>
      <c r="C3307" s="7" t="n">
        <v>46</v>
      </c>
    </row>
    <row r="3308" spans="1:9">
      <c r="A3308" t="s">
        <v>4</v>
      </c>
      <c r="B3308" s="4" t="s">
        <v>5</v>
      </c>
      <c r="C3308" s="4" t="s">
        <v>7</v>
      </c>
    </row>
    <row r="3309" spans="1:9">
      <c r="A3309" t="n">
        <v>37058</v>
      </c>
      <c r="B3309" s="52" t="n">
        <v>74</v>
      </c>
      <c r="C3309" s="7" t="n">
        <v>54</v>
      </c>
    </row>
    <row r="3310" spans="1:9">
      <c r="A3310" t="s">
        <v>4</v>
      </c>
      <c r="B3310" s="4" t="s">
        <v>5</v>
      </c>
    </row>
    <row r="3311" spans="1:9">
      <c r="A3311" t="n">
        <v>37060</v>
      </c>
      <c r="B3311" s="5" t="n">
        <v>1</v>
      </c>
    </row>
    <row r="3312" spans="1:9" s="3" customFormat="1" customHeight="0">
      <c r="A3312" s="3" t="s">
        <v>2</v>
      </c>
      <c r="B3312" s="3" t="s">
        <v>386</v>
      </c>
    </row>
    <row r="3313" spans="1:6">
      <c r="A3313" t="s">
        <v>4</v>
      </c>
      <c r="B3313" s="4" t="s">
        <v>5</v>
      </c>
      <c r="C3313" s="4" t="s">
        <v>7</v>
      </c>
      <c r="D3313" s="4" t="s">
        <v>11</v>
      </c>
      <c r="E3313" s="4" t="s">
        <v>7</v>
      </c>
      <c r="F3313" s="4" t="s">
        <v>7</v>
      </c>
      <c r="G3313" s="4" t="s">
        <v>7</v>
      </c>
      <c r="H3313" s="4" t="s">
        <v>11</v>
      </c>
      <c r="I3313" s="4" t="s">
        <v>13</v>
      </c>
      <c r="J3313" s="4" t="s">
        <v>13</v>
      </c>
    </row>
    <row r="3314" spans="1:6">
      <c r="A3314" t="n">
        <v>37064</v>
      </c>
      <c r="B3314" s="44" t="n">
        <v>6</v>
      </c>
      <c r="C3314" s="7" t="n">
        <v>33</v>
      </c>
      <c r="D3314" s="7" t="n">
        <v>65534</v>
      </c>
      <c r="E3314" s="7" t="n">
        <v>9</v>
      </c>
      <c r="F3314" s="7" t="n">
        <v>1</v>
      </c>
      <c r="G3314" s="7" t="n">
        <v>1</v>
      </c>
      <c r="H3314" s="7" t="n">
        <v>5</v>
      </c>
      <c r="I3314" s="11" t="n">
        <f t="normal" ca="1">A3316</f>
        <v>0</v>
      </c>
      <c r="J3314" s="11" t="n">
        <f t="normal" ca="1">A3320</f>
        <v>0</v>
      </c>
    </row>
    <row r="3315" spans="1:6">
      <c r="A3315" t="s">
        <v>4</v>
      </c>
      <c r="B3315" s="4" t="s">
        <v>5</v>
      </c>
      <c r="C3315" s="4" t="s">
        <v>11</v>
      </c>
      <c r="D3315" s="4" t="s">
        <v>15</v>
      </c>
      <c r="E3315" s="4" t="s">
        <v>15</v>
      </c>
      <c r="F3315" s="4" t="s">
        <v>15</v>
      </c>
      <c r="G3315" s="4" t="s">
        <v>15</v>
      </c>
    </row>
    <row r="3316" spans="1:6">
      <c r="A3316" t="n">
        <v>37081</v>
      </c>
      <c r="B3316" s="45" t="n">
        <v>46</v>
      </c>
      <c r="C3316" s="7" t="n">
        <v>65534</v>
      </c>
      <c r="D3316" s="7" t="n">
        <v>-56.8600006103516</v>
      </c>
      <c r="E3316" s="7" t="n">
        <v>0</v>
      </c>
      <c r="F3316" s="7" t="n">
        <v>32.560001373291</v>
      </c>
      <c r="G3316" s="7" t="n">
        <v>37.0999984741211</v>
      </c>
    </row>
    <row r="3317" spans="1:6">
      <c r="A3317" t="s">
        <v>4</v>
      </c>
      <c r="B3317" s="4" t="s">
        <v>5</v>
      </c>
      <c r="C3317" s="4" t="s">
        <v>13</v>
      </c>
    </row>
    <row r="3318" spans="1:6">
      <c r="A3318" t="n">
        <v>37100</v>
      </c>
      <c r="B3318" s="17" t="n">
        <v>3</v>
      </c>
      <c r="C3318" s="11" t="n">
        <f t="normal" ca="1">A3320</f>
        <v>0</v>
      </c>
    </row>
    <row r="3319" spans="1:6">
      <c r="A3319" t="s">
        <v>4</v>
      </c>
      <c r="B3319" s="4" t="s">
        <v>5</v>
      </c>
    </row>
    <row r="3320" spans="1:6">
      <c r="A3320" t="n">
        <v>37105</v>
      </c>
      <c r="B3320" s="5" t="n">
        <v>1</v>
      </c>
    </row>
    <row r="3321" spans="1:6" s="3" customFormat="1" customHeight="0">
      <c r="A3321" s="3" t="s">
        <v>2</v>
      </c>
      <c r="B3321" s="3" t="s">
        <v>387</v>
      </c>
    </row>
    <row r="3322" spans="1:6">
      <c r="A3322" t="s">
        <v>4</v>
      </c>
      <c r="B3322" s="4" t="s">
        <v>5</v>
      </c>
      <c r="C3322" s="4" t="s">
        <v>7</v>
      </c>
      <c r="D3322" s="4" t="s">
        <v>11</v>
      </c>
      <c r="E3322" s="4" t="s">
        <v>7</v>
      </c>
      <c r="F3322" s="4" t="s">
        <v>13</v>
      </c>
    </row>
    <row r="3323" spans="1:6">
      <c r="A3323" t="n">
        <v>37108</v>
      </c>
      <c r="B3323" s="9" t="n">
        <v>5</v>
      </c>
      <c r="C3323" s="7" t="n">
        <v>30</v>
      </c>
      <c r="D3323" s="7" t="n">
        <v>9724</v>
      </c>
      <c r="E3323" s="7" t="n">
        <v>1</v>
      </c>
      <c r="F3323" s="11" t="n">
        <f t="normal" ca="1">A3345</f>
        <v>0</v>
      </c>
    </row>
    <row r="3324" spans="1:6">
      <c r="A3324" t="s">
        <v>4</v>
      </c>
      <c r="B3324" s="4" t="s">
        <v>5</v>
      </c>
      <c r="C3324" s="4" t="s">
        <v>11</v>
      </c>
      <c r="D3324" s="4" t="s">
        <v>7</v>
      </c>
      <c r="E3324" s="4" t="s">
        <v>7</v>
      </c>
      <c r="F3324" s="4" t="s">
        <v>8</v>
      </c>
    </row>
    <row r="3325" spans="1:6">
      <c r="A3325" t="n">
        <v>37117</v>
      </c>
      <c r="B3325" s="25" t="n">
        <v>20</v>
      </c>
      <c r="C3325" s="7" t="n">
        <v>65534</v>
      </c>
      <c r="D3325" s="7" t="n">
        <v>3</v>
      </c>
      <c r="E3325" s="7" t="n">
        <v>10</v>
      </c>
      <c r="F3325" s="7" t="s">
        <v>102</v>
      </c>
    </row>
    <row r="3326" spans="1:6">
      <c r="A3326" t="s">
        <v>4</v>
      </c>
      <c r="B3326" s="4" t="s">
        <v>5</v>
      </c>
      <c r="C3326" s="4" t="s">
        <v>11</v>
      </c>
    </row>
    <row r="3327" spans="1:6">
      <c r="A3327" t="n">
        <v>37138</v>
      </c>
      <c r="B3327" s="34" t="n">
        <v>16</v>
      </c>
      <c r="C3327" s="7" t="n">
        <v>0</v>
      </c>
    </row>
    <row r="3328" spans="1:6">
      <c r="A3328" t="s">
        <v>4</v>
      </c>
      <c r="B3328" s="4" t="s">
        <v>5</v>
      </c>
      <c r="C3328" s="4" t="s">
        <v>7</v>
      </c>
      <c r="D3328" s="4" t="s">
        <v>11</v>
      </c>
    </row>
    <row r="3329" spans="1:10">
      <c r="A3329" t="n">
        <v>37141</v>
      </c>
      <c r="B3329" s="26" t="n">
        <v>22</v>
      </c>
      <c r="C3329" s="7" t="n">
        <v>10</v>
      </c>
      <c r="D3329" s="7" t="n">
        <v>0</v>
      </c>
    </row>
    <row r="3330" spans="1:10">
      <c r="A3330" t="s">
        <v>4</v>
      </c>
      <c r="B3330" s="4" t="s">
        <v>5</v>
      </c>
      <c r="C3330" s="4" t="s">
        <v>11</v>
      </c>
      <c r="D3330" s="4" t="s">
        <v>7</v>
      </c>
      <c r="E3330" s="4" t="s">
        <v>15</v>
      </c>
      <c r="F3330" s="4" t="s">
        <v>11</v>
      </c>
    </row>
    <row r="3331" spans="1:10">
      <c r="A3331" t="n">
        <v>37145</v>
      </c>
      <c r="B3331" s="60" t="n">
        <v>59</v>
      </c>
      <c r="C3331" s="7" t="n">
        <v>5625</v>
      </c>
      <c r="D3331" s="7" t="n">
        <v>15</v>
      </c>
      <c r="E3331" s="7" t="n">
        <v>0.150000005960464</v>
      </c>
      <c r="F3331" s="7" t="n">
        <v>0</v>
      </c>
    </row>
    <row r="3332" spans="1:10">
      <c r="A3332" t="s">
        <v>4</v>
      </c>
      <c r="B3332" s="4" t="s">
        <v>5</v>
      </c>
      <c r="C3332" s="4" t="s">
        <v>11</v>
      </c>
    </row>
    <row r="3333" spans="1:10">
      <c r="A3333" t="n">
        <v>37155</v>
      </c>
      <c r="B3333" s="34" t="n">
        <v>16</v>
      </c>
      <c r="C3333" s="7" t="n">
        <v>1300</v>
      </c>
    </row>
    <row r="3334" spans="1:10">
      <c r="A3334" t="s">
        <v>4</v>
      </c>
      <c r="B3334" s="4" t="s">
        <v>5</v>
      </c>
      <c r="C3334" s="4" t="s">
        <v>11</v>
      </c>
      <c r="D3334" s="4" t="s">
        <v>7</v>
      </c>
      <c r="E3334" s="4" t="s">
        <v>15</v>
      </c>
      <c r="F3334" s="4" t="s">
        <v>11</v>
      </c>
    </row>
    <row r="3335" spans="1:10">
      <c r="A3335" t="n">
        <v>37158</v>
      </c>
      <c r="B3335" s="60" t="n">
        <v>59</v>
      </c>
      <c r="C3335" s="7" t="n">
        <v>65534</v>
      </c>
      <c r="D3335" s="7" t="n">
        <v>255</v>
      </c>
      <c r="E3335" s="7" t="n">
        <v>0</v>
      </c>
      <c r="F3335" s="7" t="n">
        <v>0</v>
      </c>
    </row>
    <row r="3336" spans="1:10">
      <c r="A3336" t="s">
        <v>4</v>
      </c>
      <c r="B3336" s="4" t="s">
        <v>5</v>
      </c>
      <c r="C3336" s="4" t="s">
        <v>7</v>
      </c>
      <c r="D3336" s="4" t="s">
        <v>11</v>
      </c>
      <c r="E3336" s="4" t="s">
        <v>8</v>
      </c>
    </row>
    <row r="3337" spans="1:10">
      <c r="A3337" t="n">
        <v>37168</v>
      </c>
      <c r="B3337" s="33" t="n">
        <v>51</v>
      </c>
      <c r="C3337" s="7" t="n">
        <v>4</v>
      </c>
      <c r="D3337" s="7" t="n">
        <v>5625</v>
      </c>
      <c r="E3337" s="7" t="s">
        <v>55</v>
      </c>
    </row>
    <row r="3338" spans="1:10">
      <c r="A3338" t="s">
        <v>4</v>
      </c>
      <c r="B3338" s="4" t="s">
        <v>5</v>
      </c>
      <c r="C3338" s="4" t="s">
        <v>11</v>
      </c>
    </row>
    <row r="3339" spans="1:10">
      <c r="A3339" t="n">
        <v>37181</v>
      </c>
      <c r="B3339" s="34" t="n">
        <v>16</v>
      </c>
      <c r="C3339" s="7" t="n">
        <v>0</v>
      </c>
    </row>
    <row r="3340" spans="1:10">
      <c r="A3340" t="s">
        <v>4</v>
      </c>
      <c r="B3340" s="4" t="s">
        <v>5</v>
      </c>
      <c r="C3340" s="4" t="s">
        <v>11</v>
      </c>
      <c r="D3340" s="4" t="s">
        <v>53</v>
      </c>
      <c r="E3340" s="4" t="s">
        <v>7</v>
      </c>
      <c r="F3340" s="4" t="s">
        <v>7</v>
      </c>
      <c r="G3340" s="4" t="s">
        <v>53</v>
      </c>
      <c r="H3340" s="4" t="s">
        <v>7</v>
      </c>
      <c r="I3340" s="4" t="s">
        <v>7</v>
      </c>
    </row>
    <row r="3341" spans="1:10">
      <c r="A3341" t="n">
        <v>37184</v>
      </c>
      <c r="B3341" s="35" t="n">
        <v>26</v>
      </c>
      <c r="C3341" s="7" t="n">
        <v>5625</v>
      </c>
      <c r="D3341" s="7" t="s">
        <v>388</v>
      </c>
      <c r="E3341" s="7" t="n">
        <v>2</v>
      </c>
      <c r="F3341" s="7" t="n">
        <v>3</v>
      </c>
      <c r="G3341" s="7" t="s">
        <v>389</v>
      </c>
      <c r="H3341" s="7" t="n">
        <v>2</v>
      </c>
      <c r="I3341" s="7" t="n">
        <v>0</v>
      </c>
    </row>
    <row r="3342" spans="1:10">
      <c r="A3342" t="s">
        <v>4</v>
      </c>
      <c r="B3342" s="4" t="s">
        <v>5</v>
      </c>
    </row>
    <row r="3343" spans="1:10">
      <c r="A3343" t="n">
        <v>37341</v>
      </c>
      <c r="B3343" s="29" t="n">
        <v>28</v>
      </c>
    </row>
    <row r="3344" spans="1:10">
      <c r="A3344" t="s">
        <v>4</v>
      </c>
      <c r="B3344" s="4" t="s">
        <v>5</v>
      </c>
      <c r="C3344" s="4" t="s">
        <v>7</v>
      </c>
    </row>
    <row r="3345" spans="1:9">
      <c r="A3345" t="n">
        <v>37342</v>
      </c>
      <c r="B3345" s="38" t="n">
        <v>23</v>
      </c>
      <c r="C3345" s="7" t="n">
        <v>10</v>
      </c>
    </row>
    <row r="3346" spans="1:9">
      <c r="A3346" t="s">
        <v>4</v>
      </c>
      <c r="B3346" s="4" t="s">
        <v>5</v>
      </c>
      <c r="C3346" s="4" t="s">
        <v>7</v>
      </c>
      <c r="D3346" s="4" t="s">
        <v>8</v>
      </c>
    </row>
    <row r="3347" spans="1:9">
      <c r="A3347" t="n">
        <v>37344</v>
      </c>
      <c r="B3347" s="6" t="n">
        <v>2</v>
      </c>
      <c r="C3347" s="7" t="n">
        <v>10</v>
      </c>
      <c r="D3347" s="7" t="s">
        <v>58</v>
      </c>
    </row>
    <row r="3348" spans="1:9">
      <c r="A3348" t="s">
        <v>4</v>
      </c>
      <c r="B3348" s="4" t="s">
        <v>5</v>
      </c>
      <c r="C3348" s="4" t="s">
        <v>7</v>
      </c>
    </row>
    <row r="3349" spans="1:9">
      <c r="A3349" t="n">
        <v>37367</v>
      </c>
      <c r="B3349" s="52" t="n">
        <v>74</v>
      </c>
      <c r="C3349" s="7" t="n">
        <v>46</v>
      </c>
    </row>
    <row r="3350" spans="1:9">
      <c r="A3350" t="s">
        <v>4</v>
      </c>
      <c r="B3350" s="4" t="s">
        <v>5</v>
      </c>
      <c r="C3350" s="4" t="s">
        <v>7</v>
      </c>
    </row>
    <row r="3351" spans="1:9">
      <c r="A3351" t="n">
        <v>37369</v>
      </c>
      <c r="B3351" s="52" t="n">
        <v>74</v>
      </c>
      <c r="C3351" s="7" t="n">
        <v>54</v>
      </c>
    </row>
    <row r="3352" spans="1:9">
      <c r="A3352" t="s">
        <v>4</v>
      </c>
      <c r="B3352" s="4" t="s">
        <v>5</v>
      </c>
    </row>
    <row r="3353" spans="1:9">
      <c r="A3353" t="n">
        <v>37371</v>
      </c>
      <c r="B3353" s="5" t="n">
        <v>1</v>
      </c>
    </row>
    <row r="3354" spans="1:9" s="3" customFormat="1" customHeight="0">
      <c r="A3354" s="3" t="s">
        <v>2</v>
      </c>
      <c r="B3354" s="3" t="s">
        <v>390</v>
      </c>
    </row>
    <row r="3355" spans="1:9">
      <c r="A3355" t="s">
        <v>4</v>
      </c>
      <c r="B3355" s="4" t="s">
        <v>5</v>
      </c>
      <c r="C3355" s="4" t="s">
        <v>7</v>
      </c>
      <c r="D3355" s="4" t="s">
        <v>11</v>
      </c>
      <c r="E3355" s="4" t="s">
        <v>7</v>
      </c>
      <c r="F3355" s="4" t="s">
        <v>7</v>
      </c>
      <c r="G3355" s="4" t="s">
        <v>7</v>
      </c>
      <c r="H3355" s="4" t="s">
        <v>11</v>
      </c>
      <c r="I3355" s="4" t="s">
        <v>13</v>
      </c>
      <c r="J3355" s="4" t="s">
        <v>13</v>
      </c>
    </row>
    <row r="3356" spans="1:9">
      <c r="A3356" t="n">
        <v>37372</v>
      </c>
      <c r="B3356" s="44" t="n">
        <v>6</v>
      </c>
      <c r="C3356" s="7" t="n">
        <v>33</v>
      </c>
      <c r="D3356" s="7" t="n">
        <v>65534</v>
      </c>
      <c r="E3356" s="7" t="n">
        <v>9</v>
      </c>
      <c r="F3356" s="7" t="n">
        <v>1</v>
      </c>
      <c r="G3356" s="7" t="n">
        <v>1</v>
      </c>
      <c r="H3356" s="7" t="n">
        <v>5</v>
      </c>
      <c r="I3356" s="11" t="n">
        <f t="normal" ca="1">A3358</f>
        <v>0</v>
      </c>
      <c r="J3356" s="11" t="n">
        <f t="normal" ca="1">A3368</f>
        <v>0</v>
      </c>
    </row>
    <row r="3357" spans="1:9">
      <c r="A3357" t="s">
        <v>4</v>
      </c>
      <c r="B3357" s="4" t="s">
        <v>5</v>
      </c>
      <c r="C3357" s="4" t="s">
        <v>11</v>
      </c>
      <c r="D3357" s="4" t="s">
        <v>15</v>
      </c>
      <c r="E3357" s="4" t="s">
        <v>15</v>
      </c>
      <c r="F3357" s="4" t="s">
        <v>15</v>
      </c>
      <c r="G3357" s="4" t="s">
        <v>15</v>
      </c>
    </row>
    <row r="3358" spans="1:9">
      <c r="A3358" t="n">
        <v>37389</v>
      </c>
      <c r="B3358" s="45" t="n">
        <v>46</v>
      </c>
      <c r="C3358" s="7" t="n">
        <v>65534</v>
      </c>
      <c r="D3358" s="7" t="n">
        <v>-56.1199989318848</v>
      </c>
      <c r="E3358" s="7" t="n">
        <v>0</v>
      </c>
      <c r="F3358" s="7" t="n">
        <v>33.5099983215332</v>
      </c>
      <c r="G3358" s="7" t="n">
        <v>217.100006103516</v>
      </c>
    </row>
    <row r="3359" spans="1:9">
      <c r="A3359" t="s">
        <v>4</v>
      </c>
      <c r="B3359" s="4" t="s">
        <v>5</v>
      </c>
      <c r="C3359" s="4" t="s">
        <v>7</v>
      </c>
      <c r="D3359" s="4" t="s">
        <v>11</v>
      </c>
      <c r="E3359" s="4" t="s">
        <v>7</v>
      </c>
      <c r="F3359" s="4" t="s">
        <v>8</v>
      </c>
      <c r="G3359" s="4" t="s">
        <v>8</v>
      </c>
      <c r="H3359" s="4" t="s">
        <v>8</v>
      </c>
      <c r="I3359" s="4" t="s">
        <v>8</v>
      </c>
      <c r="J3359" s="4" t="s">
        <v>8</v>
      </c>
      <c r="K3359" s="4" t="s">
        <v>8</v>
      </c>
      <c r="L3359" s="4" t="s">
        <v>8</v>
      </c>
      <c r="M3359" s="4" t="s">
        <v>8</v>
      </c>
      <c r="N3359" s="4" t="s">
        <v>8</v>
      </c>
      <c r="O3359" s="4" t="s">
        <v>8</v>
      </c>
      <c r="P3359" s="4" t="s">
        <v>8</v>
      </c>
      <c r="Q3359" s="4" t="s">
        <v>8</v>
      </c>
      <c r="R3359" s="4" t="s">
        <v>8</v>
      </c>
      <c r="S3359" s="4" t="s">
        <v>8</v>
      </c>
      <c r="T3359" s="4" t="s">
        <v>8</v>
      </c>
      <c r="U3359" s="4" t="s">
        <v>8</v>
      </c>
    </row>
    <row r="3360" spans="1:9">
      <c r="A3360" t="n">
        <v>37408</v>
      </c>
      <c r="B3360" s="46" t="n">
        <v>36</v>
      </c>
      <c r="C3360" s="7" t="n">
        <v>8</v>
      </c>
      <c r="D3360" s="7" t="n">
        <v>65534</v>
      </c>
      <c r="E3360" s="7" t="n">
        <v>0</v>
      </c>
      <c r="F3360" s="7" t="s">
        <v>321</v>
      </c>
      <c r="G3360" s="7" t="s">
        <v>25</v>
      </c>
      <c r="H3360" s="7" t="s">
        <v>25</v>
      </c>
      <c r="I3360" s="7" t="s">
        <v>25</v>
      </c>
      <c r="J3360" s="7" t="s">
        <v>25</v>
      </c>
      <c r="K3360" s="7" t="s">
        <v>25</v>
      </c>
      <c r="L3360" s="7" t="s">
        <v>25</v>
      </c>
      <c r="M3360" s="7" t="s">
        <v>25</v>
      </c>
      <c r="N3360" s="7" t="s">
        <v>25</v>
      </c>
      <c r="O3360" s="7" t="s">
        <v>25</v>
      </c>
      <c r="P3360" s="7" t="s">
        <v>25</v>
      </c>
      <c r="Q3360" s="7" t="s">
        <v>25</v>
      </c>
      <c r="R3360" s="7" t="s">
        <v>25</v>
      </c>
      <c r="S3360" s="7" t="s">
        <v>25</v>
      </c>
      <c r="T3360" s="7" t="s">
        <v>25</v>
      </c>
      <c r="U3360" s="7" t="s">
        <v>25</v>
      </c>
    </row>
    <row r="3361" spans="1:21">
      <c r="A3361" t="s">
        <v>4</v>
      </c>
      <c r="B3361" s="4" t="s">
        <v>5</v>
      </c>
      <c r="C3361" s="4" t="s">
        <v>11</v>
      </c>
      <c r="D3361" s="4" t="s">
        <v>7</v>
      </c>
      <c r="E3361" s="4" t="s">
        <v>8</v>
      </c>
      <c r="F3361" s="4" t="s">
        <v>15</v>
      </c>
      <c r="G3361" s="4" t="s">
        <v>15</v>
      </c>
      <c r="H3361" s="4" t="s">
        <v>15</v>
      </c>
    </row>
    <row r="3362" spans="1:21">
      <c r="A3362" t="n">
        <v>37444</v>
      </c>
      <c r="B3362" s="47" t="n">
        <v>48</v>
      </c>
      <c r="C3362" s="7" t="n">
        <v>65534</v>
      </c>
      <c r="D3362" s="7" t="n">
        <v>0</v>
      </c>
      <c r="E3362" s="7" t="s">
        <v>321</v>
      </c>
      <c r="F3362" s="7" t="n">
        <v>0</v>
      </c>
      <c r="G3362" s="7" t="n">
        <v>1</v>
      </c>
      <c r="H3362" s="7" t="n">
        <v>0</v>
      </c>
    </row>
    <row r="3363" spans="1:21">
      <c r="A3363" t="s">
        <v>4</v>
      </c>
      <c r="B3363" s="4" t="s">
        <v>5</v>
      </c>
      <c r="C3363" s="4" t="s">
        <v>11</v>
      </c>
      <c r="D3363" s="4" t="s">
        <v>16</v>
      </c>
    </row>
    <row r="3364" spans="1:21">
      <c r="A3364" t="n">
        <v>37476</v>
      </c>
      <c r="B3364" s="48" t="n">
        <v>43</v>
      </c>
      <c r="C3364" s="7" t="n">
        <v>65534</v>
      </c>
      <c r="D3364" s="7" t="n">
        <v>64</v>
      </c>
    </row>
    <row r="3365" spans="1:21">
      <c r="A3365" t="s">
        <v>4</v>
      </c>
      <c r="B3365" s="4" t="s">
        <v>5</v>
      </c>
      <c r="C3365" s="4" t="s">
        <v>13</v>
      </c>
    </row>
    <row r="3366" spans="1:21">
      <c r="A3366" t="n">
        <v>37483</v>
      </c>
      <c r="B3366" s="17" t="n">
        <v>3</v>
      </c>
      <c r="C3366" s="11" t="n">
        <f t="normal" ca="1">A3368</f>
        <v>0</v>
      </c>
    </row>
    <row r="3367" spans="1:21">
      <c r="A3367" t="s">
        <v>4</v>
      </c>
      <c r="B3367" s="4" t="s">
        <v>5</v>
      </c>
    </row>
    <row r="3368" spans="1:21">
      <c r="A3368" t="n">
        <v>37488</v>
      </c>
      <c r="B3368" s="5" t="n">
        <v>1</v>
      </c>
    </row>
    <row r="3369" spans="1:21" s="3" customFormat="1" customHeight="0">
      <c r="A3369" s="3" t="s">
        <v>2</v>
      </c>
      <c r="B3369" s="3" t="s">
        <v>391</v>
      </c>
    </row>
    <row r="3370" spans="1:21">
      <c r="A3370" t="s">
        <v>4</v>
      </c>
      <c r="B3370" s="4" t="s">
        <v>5</v>
      </c>
      <c r="C3370" s="4" t="s">
        <v>7</v>
      </c>
      <c r="D3370" s="4" t="s">
        <v>11</v>
      </c>
      <c r="E3370" s="4" t="s">
        <v>7</v>
      </c>
      <c r="F3370" s="4" t="s">
        <v>13</v>
      </c>
    </row>
    <row r="3371" spans="1:21">
      <c r="A3371" t="n">
        <v>37492</v>
      </c>
      <c r="B3371" s="9" t="n">
        <v>5</v>
      </c>
      <c r="C3371" s="7" t="n">
        <v>30</v>
      </c>
      <c r="D3371" s="7" t="n">
        <v>9724</v>
      </c>
      <c r="E3371" s="7" t="n">
        <v>1</v>
      </c>
      <c r="F3371" s="11" t="n">
        <f t="normal" ca="1">A3403</f>
        <v>0</v>
      </c>
    </row>
    <row r="3372" spans="1:21">
      <c r="A3372" t="s">
        <v>4</v>
      </c>
      <c r="B3372" s="4" t="s">
        <v>5</v>
      </c>
      <c r="C3372" s="4" t="s">
        <v>11</v>
      </c>
      <c r="D3372" s="4" t="s">
        <v>7</v>
      </c>
      <c r="E3372" s="4" t="s">
        <v>7</v>
      </c>
      <c r="F3372" s="4" t="s">
        <v>8</v>
      </c>
    </row>
    <row r="3373" spans="1:21">
      <c r="A3373" t="n">
        <v>37501</v>
      </c>
      <c r="B3373" s="25" t="n">
        <v>20</v>
      </c>
      <c r="C3373" s="7" t="n">
        <v>65534</v>
      </c>
      <c r="D3373" s="7" t="n">
        <v>3</v>
      </c>
      <c r="E3373" s="7" t="n">
        <v>10</v>
      </c>
      <c r="F3373" s="7" t="s">
        <v>102</v>
      </c>
    </row>
    <row r="3374" spans="1:21">
      <c r="A3374" t="s">
        <v>4</v>
      </c>
      <c r="B3374" s="4" t="s">
        <v>5</v>
      </c>
      <c r="C3374" s="4" t="s">
        <v>11</v>
      </c>
    </row>
    <row r="3375" spans="1:21">
      <c r="A3375" t="n">
        <v>37522</v>
      </c>
      <c r="B3375" s="34" t="n">
        <v>16</v>
      </c>
      <c r="C3375" s="7" t="n">
        <v>0</v>
      </c>
    </row>
    <row r="3376" spans="1:21">
      <c r="A3376" t="s">
        <v>4</v>
      </c>
      <c r="B3376" s="4" t="s">
        <v>5</v>
      </c>
      <c r="C3376" s="4" t="s">
        <v>7</v>
      </c>
      <c r="D3376" s="4" t="s">
        <v>16</v>
      </c>
    </row>
    <row r="3377" spans="1:8">
      <c r="A3377" t="n">
        <v>37525</v>
      </c>
      <c r="B3377" s="52" t="n">
        <v>74</v>
      </c>
      <c r="C3377" s="7" t="n">
        <v>48</v>
      </c>
      <c r="D3377" s="7" t="n">
        <v>1088</v>
      </c>
    </row>
    <row r="3378" spans="1:8">
      <c r="A3378" t="s">
        <v>4</v>
      </c>
      <c r="B3378" s="4" t="s">
        <v>5</v>
      </c>
      <c r="C3378" s="4" t="s">
        <v>7</v>
      </c>
      <c r="D3378" s="4" t="s">
        <v>11</v>
      </c>
    </row>
    <row r="3379" spans="1:8">
      <c r="A3379" t="n">
        <v>37531</v>
      </c>
      <c r="B3379" s="26" t="n">
        <v>22</v>
      </c>
      <c r="C3379" s="7" t="n">
        <v>10</v>
      </c>
      <c r="D3379" s="7" t="n">
        <v>0</v>
      </c>
    </row>
    <row r="3380" spans="1:8">
      <c r="A3380" t="s">
        <v>4</v>
      </c>
      <c r="B3380" s="4" t="s">
        <v>5</v>
      </c>
      <c r="C3380" s="4" t="s">
        <v>7</v>
      </c>
      <c r="D3380" s="4" t="s">
        <v>11</v>
      </c>
      <c r="E3380" s="4" t="s">
        <v>7</v>
      </c>
      <c r="F3380" s="4" t="s">
        <v>7</v>
      </c>
      <c r="G3380" s="4" t="s">
        <v>13</v>
      </c>
    </row>
    <row r="3381" spans="1:8">
      <c r="A3381" t="n">
        <v>37535</v>
      </c>
      <c r="B3381" s="9" t="n">
        <v>5</v>
      </c>
      <c r="C3381" s="7" t="n">
        <v>30</v>
      </c>
      <c r="D3381" s="7" t="n">
        <v>13</v>
      </c>
      <c r="E3381" s="7" t="n">
        <v>8</v>
      </c>
      <c r="F3381" s="7" t="n">
        <v>1</v>
      </c>
      <c r="G3381" s="11" t="n">
        <f t="normal" ca="1">A3395</f>
        <v>0</v>
      </c>
    </row>
    <row r="3382" spans="1:8">
      <c r="A3382" t="s">
        <v>4</v>
      </c>
      <c r="B3382" s="4" t="s">
        <v>5</v>
      </c>
      <c r="C3382" s="4" t="s">
        <v>7</v>
      </c>
      <c r="D3382" s="4" t="s">
        <v>11</v>
      </c>
      <c r="E3382" s="4" t="s">
        <v>8</v>
      </c>
    </row>
    <row r="3383" spans="1:8">
      <c r="A3383" t="n">
        <v>37545</v>
      </c>
      <c r="B3383" s="33" t="n">
        <v>51</v>
      </c>
      <c r="C3383" s="7" t="n">
        <v>4</v>
      </c>
      <c r="D3383" s="7" t="n">
        <v>5627</v>
      </c>
      <c r="E3383" s="7" t="s">
        <v>55</v>
      </c>
    </row>
    <row r="3384" spans="1:8">
      <c r="A3384" t="s">
        <v>4</v>
      </c>
      <c r="B3384" s="4" t="s">
        <v>5</v>
      </c>
      <c r="C3384" s="4" t="s">
        <v>11</v>
      </c>
    </row>
    <row r="3385" spans="1:8">
      <c r="A3385" t="n">
        <v>37558</v>
      </c>
      <c r="B3385" s="34" t="n">
        <v>16</v>
      </c>
      <c r="C3385" s="7" t="n">
        <v>0</v>
      </c>
    </row>
    <row r="3386" spans="1:8">
      <c r="A3386" t="s">
        <v>4</v>
      </c>
      <c r="B3386" s="4" t="s">
        <v>5</v>
      </c>
      <c r="C3386" s="4" t="s">
        <v>11</v>
      </c>
      <c r="D3386" s="4" t="s">
        <v>53</v>
      </c>
      <c r="E3386" s="4" t="s">
        <v>7</v>
      </c>
      <c r="F3386" s="4" t="s">
        <v>7</v>
      </c>
      <c r="G3386" s="4" t="s">
        <v>53</v>
      </c>
      <c r="H3386" s="4" t="s">
        <v>7</v>
      </c>
      <c r="I3386" s="4" t="s">
        <v>7</v>
      </c>
      <c r="J3386" s="4" t="s">
        <v>53</v>
      </c>
      <c r="K3386" s="4" t="s">
        <v>7</v>
      </c>
      <c r="L3386" s="4" t="s">
        <v>7</v>
      </c>
    </row>
    <row r="3387" spans="1:8">
      <c r="A3387" t="n">
        <v>37561</v>
      </c>
      <c r="B3387" s="35" t="n">
        <v>26</v>
      </c>
      <c r="C3387" s="7" t="n">
        <v>5627</v>
      </c>
      <c r="D3387" s="7" t="s">
        <v>392</v>
      </c>
      <c r="E3387" s="7" t="n">
        <v>2</v>
      </c>
      <c r="F3387" s="7" t="n">
        <v>3</v>
      </c>
      <c r="G3387" s="7" t="s">
        <v>393</v>
      </c>
      <c r="H3387" s="7" t="n">
        <v>2</v>
      </c>
      <c r="I3387" s="7" t="n">
        <v>3</v>
      </c>
      <c r="J3387" s="7" t="s">
        <v>394</v>
      </c>
      <c r="K3387" s="7" t="n">
        <v>2</v>
      </c>
      <c r="L3387" s="7" t="n">
        <v>0</v>
      </c>
    </row>
    <row r="3388" spans="1:8">
      <c r="A3388" t="s">
        <v>4</v>
      </c>
      <c r="B3388" s="4" t="s">
        <v>5</v>
      </c>
    </row>
    <row r="3389" spans="1:8">
      <c r="A3389" t="n">
        <v>37742</v>
      </c>
      <c r="B3389" s="29" t="n">
        <v>28</v>
      </c>
    </row>
    <row r="3390" spans="1:8">
      <c r="A3390" t="s">
        <v>4</v>
      </c>
      <c r="B3390" s="4" t="s">
        <v>5</v>
      </c>
      <c r="C3390" s="4" t="s">
        <v>11</v>
      </c>
    </row>
    <row r="3391" spans="1:8">
      <c r="A3391" t="n">
        <v>37743</v>
      </c>
      <c r="B3391" s="13" t="n">
        <v>12</v>
      </c>
      <c r="C3391" s="7" t="n">
        <v>13</v>
      </c>
    </row>
    <row r="3392" spans="1:8">
      <c r="A3392" t="s">
        <v>4</v>
      </c>
      <c r="B3392" s="4" t="s">
        <v>5</v>
      </c>
      <c r="C3392" s="4" t="s">
        <v>13</v>
      </c>
    </row>
    <row r="3393" spans="1:12">
      <c r="A3393" t="n">
        <v>37746</v>
      </c>
      <c r="B3393" s="17" t="n">
        <v>3</v>
      </c>
      <c r="C3393" s="11" t="n">
        <f t="normal" ca="1">A3403</f>
        <v>0</v>
      </c>
    </row>
    <row r="3394" spans="1:12">
      <c r="A3394" t="s">
        <v>4</v>
      </c>
      <c r="B3394" s="4" t="s">
        <v>5</v>
      </c>
      <c r="C3394" s="4" t="s">
        <v>7</v>
      </c>
      <c r="D3394" s="4" t="s">
        <v>11</v>
      </c>
      <c r="E3394" s="4" t="s">
        <v>8</v>
      </c>
    </row>
    <row r="3395" spans="1:12">
      <c r="A3395" t="n">
        <v>37751</v>
      </c>
      <c r="B3395" s="33" t="n">
        <v>51</v>
      </c>
      <c r="C3395" s="7" t="n">
        <v>4</v>
      </c>
      <c r="D3395" s="7" t="n">
        <v>5627</v>
      </c>
      <c r="E3395" s="7" t="s">
        <v>55</v>
      </c>
    </row>
    <row r="3396" spans="1:12">
      <c r="A3396" t="s">
        <v>4</v>
      </c>
      <c r="B3396" s="4" t="s">
        <v>5</v>
      </c>
      <c r="C3396" s="4" t="s">
        <v>11</v>
      </c>
    </row>
    <row r="3397" spans="1:12">
      <c r="A3397" t="n">
        <v>37764</v>
      </c>
      <c r="B3397" s="34" t="n">
        <v>16</v>
      </c>
      <c r="C3397" s="7" t="n">
        <v>0</v>
      </c>
    </row>
    <row r="3398" spans="1:12">
      <c r="A3398" t="s">
        <v>4</v>
      </c>
      <c r="B3398" s="4" t="s">
        <v>5</v>
      </c>
      <c r="C3398" s="4" t="s">
        <v>11</v>
      </c>
      <c r="D3398" s="4" t="s">
        <v>53</v>
      </c>
      <c r="E3398" s="4" t="s">
        <v>7</v>
      </c>
      <c r="F3398" s="4" t="s">
        <v>7</v>
      </c>
      <c r="G3398" s="4" t="s">
        <v>53</v>
      </c>
      <c r="H3398" s="4" t="s">
        <v>7</v>
      </c>
      <c r="I3398" s="4" t="s">
        <v>7</v>
      </c>
    </row>
    <row r="3399" spans="1:12">
      <c r="A3399" t="n">
        <v>37767</v>
      </c>
      <c r="B3399" s="35" t="n">
        <v>26</v>
      </c>
      <c r="C3399" s="7" t="n">
        <v>5627</v>
      </c>
      <c r="D3399" s="7" t="s">
        <v>395</v>
      </c>
      <c r="E3399" s="7" t="n">
        <v>2</v>
      </c>
      <c r="F3399" s="7" t="n">
        <v>3</v>
      </c>
      <c r="G3399" s="7" t="s">
        <v>396</v>
      </c>
      <c r="H3399" s="7" t="n">
        <v>2</v>
      </c>
      <c r="I3399" s="7" t="n">
        <v>0</v>
      </c>
    </row>
    <row r="3400" spans="1:12">
      <c r="A3400" t="s">
        <v>4</v>
      </c>
      <c r="B3400" s="4" t="s">
        <v>5</v>
      </c>
    </row>
    <row r="3401" spans="1:12">
      <c r="A3401" t="n">
        <v>37941</v>
      </c>
      <c r="B3401" s="29" t="n">
        <v>28</v>
      </c>
    </row>
    <row r="3402" spans="1:12">
      <c r="A3402" t="s">
        <v>4</v>
      </c>
      <c r="B3402" s="4" t="s">
        <v>5</v>
      </c>
      <c r="C3402" s="4" t="s">
        <v>7</v>
      </c>
    </row>
    <row r="3403" spans="1:12">
      <c r="A3403" t="n">
        <v>37942</v>
      </c>
      <c r="B3403" s="38" t="n">
        <v>23</v>
      </c>
      <c r="C3403" s="7" t="n">
        <v>10</v>
      </c>
    </row>
    <row r="3404" spans="1:12">
      <c r="A3404" t="s">
        <v>4</v>
      </c>
      <c r="B3404" s="4" t="s">
        <v>5</v>
      </c>
      <c r="C3404" s="4" t="s">
        <v>7</v>
      </c>
      <c r="D3404" s="4" t="s">
        <v>8</v>
      </c>
    </row>
    <row r="3405" spans="1:12">
      <c r="A3405" t="n">
        <v>37944</v>
      </c>
      <c r="B3405" s="6" t="n">
        <v>2</v>
      </c>
      <c r="C3405" s="7" t="n">
        <v>10</v>
      </c>
      <c r="D3405" s="7" t="s">
        <v>58</v>
      </c>
    </row>
    <row r="3406" spans="1:12">
      <c r="A3406" t="s">
        <v>4</v>
      </c>
      <c r="B3406" s="4" t="s">
        <v>5</v>
      </c>
      <c r="C3406" s="4" t="s">
        <v>7</v>
      </c>
    </row>
    <row r="3407" spans="1:12">
      <c r="A3407" t="n">
        <v>37967</v>
      </c>
      <c r="B3407" s="52" t="n">
        <v>74</v>
      </c>
      <c r="C3407" s="7" t="n">
        <v>46</v>
      </c>
    </row>
    <row r="3408" spans="1:12">
      <c r="A3408" t="s">
        <v>4</v>
      </c>
      <c r="B3408" s="4" t="s">
        <v>5</v>
      </c>
      <c r="C3408" s="4" t="s">
        <v>7</v>
      </c>
    </row>
    <row r="3409" spans="1:9">
      <c r="A3409" t="n">
        <v>37969</v>
      </c>
      <c r="B3409" s="52" t="n">
        <v>74</v>
      </c>
      <c r="C3409" s="7" t="n">
        <v>54</v>
      </c>
    </row>
    <row r="3410" spans="1:9">
      <c r="A3410" t="s">
        <v>4</v>
      </c>
      <c r="B3410" s="4" t="s">
        <v>5</v>
      </c>
    </row>
    <row r="3411" spans="1:9">
      <c r="A3411" t="n">
        <v>37971</v>
      </c>
      <c r="B3411" s="5" t="n">
        <v>1</v>
      </c>
    </row>
    <row r="3412" spans="1:9" s="3" customFormat="1" customHeight="0">
      <c r="A3412" s="3" t="s">
        <v>2</v>
      </c>
      <c r="B3412" s="3" t="s">
        <v>397</v>
      </c>
    </row>
    <row r="3413" spans="1:9">
      <c r="A3413" t="s">
        <v>4</v>
      </c>
      <c r="B3413" s="4" t="s">
        <v>5</v>
      </c>
      <c r="C3413" s="4" t="s">
        <v>7</v>
      </c>
      <c r="D3413" s="4" t="s">
        <v>11</v>
      </c>
      <c r="E3413" s="4" t="s">
        <v>7</v>
      </c>
      <c r="F3413" s="4" t="s">
        <v>7</v>
      </c>
      <c r="G3413" s="4" t="s">
        <v>7</v>
      </c>
      <c r="H3413" s="4" t="s">
        <v>11</v>
      </c>
      <c r="I3413" s="4" t="s">
        <v>13</v>
      </c>
      <c r="J3413" s="4" t="s">
        <v>13</v>
      </c>
    </row>
    <row r="3414" spans="1:9">
      <c r="A3414" t="n">
        <v>37972</v>
      </c>
      <c r="B3414" s="44" t="n">
        <v>6</v>
      </c>
      <c r="C3414" s="7" t="n">
        <v>33</v>
      </c>
      <c r="D3414" s="7" t="n">
        <v>65534</v>
      </c>
      <c r="E3414" s="7" t="n">
        <v>9</v>
      </c>
      <c r="F3414" s="7" t="n">
        <v>1</v>
      </c>
      <c r="G3414" s="7" t="n">
        <v>1</v>
      </c>
      <c r="H3414" s="7" t="n">
        <v>2</v>
      </c>
      <c r="I3414" s="11" t="n">
        <f t="normal" ca="1">A3416</f>
        <v>0</v>
      </c>
      <c r="J3414" s="11" t="n">
        <f t="normal" ca="1">A3426</f>
        <v>0</v>
      </c>
    </row>
    <row r="3415" spans="1:9">
      <c r="A3415" t="s">
        <v>4</v>
      </c>
      <c r="B3415" s="4" t="s">
        <v>5</v>
      </c>
      <c r="C3415" s="4" t="s">
        <v>11</v>
      </c>
      <c r="D3415" s="4" t="s">
        <v>15</v>
      </c>
      <c r="E3415" s="4" t="s">
        <v>15</v>
      </c>
      <c r="F3415" s="4" t="s">
        <v>15</v>
      </c>
      <c r="G3415" s="4" t="s">
        <v>15</v>
      </c>
    </row>
    <row r="3416" spans="1:9">
      <c r="A3416" t="n">
        <v>37989</v>
      </c>
      <c r="B3416" s="45" t="n">
        <v>46</v>
      </c>
      <c r="C3416" s="7" t="n">
        <v>65534</v>
      </c>
      <c r="D3416" s="7" t="n">
        <v>-53.6599998474121</v>
      </c>
      <c r="E3416" s="7" t="n">
        <v>0</v>
      </c>
      <c r="F3416" s="7" t="n">
        <v>35.3699989318848</v>
      </c>
      <c r="G3416" s="7" t="n">
        <v>231.199996948242</v>
      </c>
    </row>
    <row r="3417" spans="1:9">
      <c r="A3417" t="s">
        <v>4</v>
      </c>
      <c r="B3417" s="4" t="s">
        <v>5</v>
      </c>
      <c r="C3417" s="4" t="s">
        <v>7</v>
      </c>
      <c r="D3417" s="4" t="s">
        <v>11</v>
      </c>
      <c r="E3417" s="4" t="s">
        <v>7</v>
      </c>
      <c r="F3417" s="4" t="s">
        <v>8</v>
      </c>
      <c r="G3417" s="4" t="s">
        <v>8</v>
      </c>
      <c r="H3417" s="4" t="s">
        <v>8</v>
      </c>
      <c r="I3417" s="4" t="s">
        <v>8</v>
      </c>
      <c r="J3417" s="4" t="s">
        <v>8</v>
      </c>
      <c r="K3417" s="4" t="s">
        <v>8</v>
      </c>
      <c r="L3417" s="4" t="s">
        <v>8</v>
      </c>
      <c r="M3417" s="4" t="s">
        <v>8</v>
      </c>
      <c r="N3417" s="4" t="s">
        <v>8</v>
      </c>
      <c r="O3417" s="4" t="s">
        <v>8</v>
      </c>
      <c r="P3417" s="4" t="s">
        <v>8</v>
      </c>
      <c r="Q3417" s="4" t="s">
        <v>8</v>
      </c>
      <c r="R3417" s="4" t="s">
        <v>8</v>
      </c>
      <c r="S3417" s="4" t="s">
        <v>8</v>
      </c>
      <c r="T3417" s="4" t="s">
        <v>8</v>
      </c>
      <c r="U3417" s="4" t="s">
        <v>8</v>
      </c>
    </row>
    <row r="3418" spans="1:9">
      <c r="A3418" t="n">
        <v>38008</v>
      </c>
      <c r="B3418" s="46" t="n">
        <v>36</v>
      </c>
      <c r="C3418" s="7" t="n">
        <v>8</v>
      </c>
      <c r="D3418" s="7" t="n">
        <v>65534</v>
      </c>
      <c r="E3418" s="7" t="n">
        <v>0</v>
      </c>
      <c r="F3418" s="7" t="s">
        <v>398</v>
      </c>
      <c r="G3418" s="7" t="s">
        <v>25</v>
      </c>
      <c r="H3418" s="7" t="s">
        <v>25</v>
      </c>
      <c r="I3418" s="7" t="s">
        <v>25</v>
      </c>
      <c r="J3418" s="7" t="s">
        <v>25</v>
      </c>
      <c r="K3418" s="7" t="s">
        <v>25</v>
      </c>
      <c r="L3418" s="7" t="s">
        <v>25</v>
      </c>
      <c r="M3418" s="7" t="s">
        <v>25</v>
      </c>
      <c r="N3418" s="7" t="s">
        <v>25</v>
      </c>
      <c r="O3418" s="7" t="s">
        <v>25</v>
      </c>
      <c r="P3418" s="7" t="s">
        <v>25</v>
      </c>
      <c r="Q3418" s="7" t="s">
        <v>25</v>
      </c>
      <c r="R3418" s="7" t="s">
        <v>25</v>
      </c>
      <c r="S3418" s="7" t="s">
        <v>25</v>
      </c>
      <c r="T3418" s="7" t="s">
        <v>25</v>
      </c>
      <c r="U3418" s="7" t="s">
        <v>25</v>
      </c>
    </row>
    <row r="3419" spans="1:9">
      <c r="A3419" t="s">
        <v>4</v>
      </c>
      <c r="B3419" s="4" t="s">
        <v>5</v>
      </c>
      <c r="C3419" s="4" t="s">
        <v>11</v>
      </c>
      <c r="D3419" s="4" t="s">
        <v>7</v>
      </c>
      <c r="E3419" s="4" t="s">
        <v>8</v>
      </c>
      <c r="F3419" s="4" t="s">
        <v>15</v>
      </c>
      <c r="G3419" s="4" t="s">
        <v>15</v>
      </c>
      <c r="H3419" s="4" t="s">
        <v>15</v>
      </c>
    </row>
    <row r="3420" spans="1:9">
      <c r="A3420" t="n">
        <v>38040</v>
      </c>
      <c r="B3420" s="47" t="n">
        <v>48</v>
      </c>
      <c r="C3420" s="7" t="n">
        <v>65534</v>
      </c>
      <c r="D3420" s="7" t="n">
        <v>0</v>
      </c>
      <c r="E3420" s="7" t="s">
        <v>398</v>
      </c>
      <c r="F3420" s="7" t="n">
        <v>0</v>
      </c>
      <c r="G3420" s="7" t="n">
        <v>1</v>
      </c>
      <c r="H3420" s="7" t="n">
        <v>1.40129846432482e-45</v>
      </c>
    </row>
    <row r="3421" spans="1:9">
      <c r="A3421" t="s">
        <v>4</v>
      </c>
      <c r="B3421" s="4" t="s">
        <v>5</v>
      </c>
      <c r="C3421" s="4" t="s">
        <v>11</v>
      </c>
      <c r="D3421" s="4" t="s">
        <v>16</v>
      </c>
    </row>
    <row r="3422" spans="1:9">
      <c r="A3422" t="n">
        <v>38068</v>
      </c>
      <c r="B3422" s="48" t="n">
        <v>43</v>
      </c>
      <c r="C3422" s="7" t="n">
        <v>65534</v>
      </c>
      <c r="D3422" s="7" t="n">
        <v>64</v>
      </c>
    </row>
    <row r="3423" spans="1:9">
      <c r="A3423" t="s">
        <v>4</v>
      </c>
      <c r="B3423" s="4" t="s">
        <v>5</v>
      </c>
      <c r="C3423" s="4" t="s">
        <v>13</v>
      </c>
    </row>
    <row r="3424" spans="1:9">
      <c r="A3424" t="n">
        <v>38075</v>
      </c>
      <c r="B3424" s="17" t="n">
        <v>3</v>
      </c>
      <c r="C3424" s="11" t="n">
        <f t="normal" ca="1">A3426</f>
        <v>0</v>
      </c>
    </row>
    <row r="3425" spans="1:21">
      <c r="A3425" t="s">
        <v>4</v>
      </c>
      <c r="B3425" s="4" t="s">
        <v>5</v>
      </c>
    </row>
    <row r="3426" spans="1:21">
      <c r="A3426" t="n">
        <v>38080</v>
      </c>
      <c r="B3426" s="5" t="n">
        <v>1</v>
      </c>
    </row>
    <row r="3427" spans="1:21" s="3" customFormat="1" customHeight="0">
      <c r="A3427" s="3" t="s">
        <v>2</v>
      </c>
      <c r="B3427" s="3" t="s">
        <v>399</v>
      </c>
    </row>
    <row r="3428" spans="1:21">
      <c r="A3428" t="s">
        <v>4</v>
      </c>
      <c r="B3428" s="4" t="s">
        <v>5</v>
      </c>
      <c r="C3428" s="4" t="s">
        <v>7</v>
      </c>
      <c r="D3428" s="4" t="s">
        <v>11</v>
      </c>
      <c r="E3428" s="4" t="s">
        <v>7</v>
      </c>
      <c r="F3428" s="4" t="s">
        <v>13</v>
      </c>
    </row>
    <row r="3429" spans="1:21">
      <c r="A3429" t="n">
        <v>38084</v>
      </c>
      <c r="B3429" s="9" t="n">
        <v>5</v>
      </c>
      <c r="C3429" s="7" t="n">
        <v>30</v>
      </c>
      <c r="D3429" s="7" t="n">
        <v>9718</v>
      </c>
      <c r="E3429" s="7" t="n">
        <v>1</v>
      </c>
      <c r="F3429" s="11" t="n">
        <f t="normal" ca="1">A3459</f>
        <v>0</v>
      </c>
    </row>
    <row r="3430" spans="1:21">
      <c r="A3430" t="s">
        <v>4</v>
      </c>
      <c r="B3430" s="4" t="s">
        <v>5</v>
      </c>
      <c r="C3430" s="4" t="s">
        <v>11</v>
      </c>
      <c r="D3430" s="4" t="s">
        <v>7</v>
      </c>
      <c r="E3430" s="4" t="s">
        <v>7</v>
      </c>
      <c r="F3430" s="4" t="s">
        <v>8</v>
      </c>
    </row>
    <row r="3431" spans="1:21">
      <c r="A3431" t="n">
        <v>38093</v>
      </c>
      <c r="B3431" s="25" t="n">
        <v>20</v>
      </c>
      <c r="C3431" s="7" t="n">
        <v>65534</v>
      </c>
      <c r="D3431" s="7" t="n">
        <v>3</v>
      </c>
      <c r="E3431" s="7" t="n">
        <v>10</v>
      </c>
      <c r="F3431" s="7" t="s">
        <v>102</v>
      </c>
    </row>
    <row r="3432" spans="1:21">
      <c r="A3432" t="s">
        <v>4</v>
      </c>
      <c r="B3432" s="4" t="s">
        <v>5</v>
      </c>
      <c r="C3432" s="4" t="s">
        <v>11</v>
      </c>
    </row>
    <row r="3433" spans="1:21">
      <c r="A3433" t="n">
        <v>38114</v>
      </c>
      <c r="B3433" s="34" t="n">
        <v>16</v>
      </c>
      <c r="C3433" s="7" t="n">
        <v>0</v>
      </c>
    </row>
    <row r="3434" spans="1:21">
      <c r="A3434" t="s">
        <v>4</v>
      </c>
      <c r="B3434" s="4" t="s">
        <v>5</v>
      </c>
      <c r="C3434" s="4" t="s">
        <v>7</v>
      </c>
      <c r="D3434" s="4" t="s">
        <v>11</v>
      </c>
    </row>
    <row r="3435" spans="1:21">
      <c r="A3435" t="n">
        <v>38117</v>
      </c>
      <c r="B3435" s="26" t="n">
        <v>22</v>
      </c>
      <c r="C3435" s="7" t="n">
        <v>10</v>
      </c>
      <c r="D3435" s="7" t="n">
        <v>0</v>
      </c>
    </row>
    <row r="3436" spans="1:21">
      <c r="A3436" t="s">
        <v>4</v>
      </c>
      <c r="B3436" s="4" t="s">
        <v>5</v>
      </c>
      <c r="C3436" s="4" t="s">
        <v>7</v>
      </c>
      <c r="D3436" s="4" t="s">
        <v>11</v>
      </c>
      <c r="E3436" s="4" t="s">
        <v>7</v>
      </c>
      <c r="F3436" s="4" t="s">
        <v>7</v>
      </c>
      <c r="G3436" s="4" t="s">
        <v>13</v>
      </c>
    </row>
    <row r="3437" spans="1:21">
      <c r="A3437" t="n">
        <v>38121</v>
      </c>
      <c r="B3437" s="9" t="n">
        <v>5</v>
      </c>
      <c r="C3437" s="7" t="n">
        <v>30</v>
      </c>
      <c r="D3437" s="7" t="n">
        <v>36</v>
      </c>
      <c r="E3437" s="7" t="n">
        <v>8</v>
      </c>
      <c r="F3437" s="7" t="n">
        <v>1</v>
      </c>
      <c r="G3437" s="11" t="n">
        <f t="normal" ca="1">A3451</f>
        <v>0</v>
      </c>
    </row>
    <row r="3438" spans="1:21">
      <c r="A3438" t="s">
        <v>4</v>
      </c>
      <c r="B3438" s="4" t="s">
        <v>5</v>
      </c>
      <c r="C3438" s="4" t="s">
        <v>7</v>
      </c>
      <c r="D3438" s="4" t="s">
        <v>11</v>
      </c>
      <c r="E3438" s="4" t="s">
        <v>8</v>
      </c>
    </row>
    <row r="3439" spans="1:21">
      <c r="A3439" t="n">
        <v>38131</v>
      </c>
      <c r="B3439" s="33" t="n">
        <v>51</v>
      </c>
      <c r="C3439" s="7" t="n">
        <v>4</v>
      </c>
      <c r="D3439" s="7" t="n">
        <v>65534</v>
      </c>
      <c r="E3439" s="7" t="s">
        <v>55</v>
      </c>
    </row>
    <row r="3440" spans="1:21">
      <c r="A3440" t="s">
        <v>4</v>
      </c>
      <c r="B3440" s="4" t="s">
        <v>5</v>
      </c>
      <c r="C3440" s="4" t="s">
        <v>11</v>
      </c>
    </row>
    <row r="3441" spans="1:7">
      <c r="A3441" t="n">
        <v>38144</v>
      </c>
      <c r="B3441" s="34" t="n">
        <v>16</v>
      </c>
      <c r="C3441" s="7" t="n">
        <v>0</v>
      </c>
    </row>
    <row r="3442" spans="1:7">
      <c r="A3442" t="s">
        <v>4</v>
      </c>
      <c r="B3442" s="4" t="s">
        <v>5</v>
      </c>
      <c r="C3442" s="4" t="s">
        <v>11</v>
      </c>
      <c r="D3442" s="4" t="s">
        <v>53</v>
      </c>
      <c r="E3442" s="4" t="s">
        <v>7</v>
      </c>
      <c r="F3442" s="4" t="s">
        <v>7</v>
      </c>
      <c r="G3442" s="4" t="s">
        <v>53</v>
      </c>
      <c r="H3442" s="4" t="s">
        <v>7</v>
      </c>
      <c r="I3442" s="4" t="s">
        <v>7</v>
      </c>
      <c r="J3442" s="4" t="s">
        <v>53</v>
      </c>
      <c r="K3442" s="4" t="s">
        <v>7</v>
      </c>
      <c r="L3442" s="4" t="s">
        <v>7</v>
      </c>
      <c r="M3442" s="4" t="s">
        <v>53</v>
      </c>
      <c r="N3442" s="4" t="s">
        <v>7</v>
      </c>
      <c r="O3442" s="4" t="s">
        <v>7</v>
      </c>
    </row>
    <row r="3443" spans="1:7">
      <c r="A3443" t="n">
        <v>38147</v>
      </c>
      <c r="B3443" s="35" t="n">
        <v>26</v>
      </c>
      <c r="C3443" s="7" t="n">
        <v>65534</v>
      </c>
      <c r="D3443" s="7" t="s">
        <v>400</v>
      </c>
      <c r="E3443" s="7" t="n">
        <v>2</v>
      </c>
      <c r="F3443" s="7" t="n">
        <v>3</v>
      </c>
      <c r="G3443" s="7" t="s">
        <v>401</v>
      </c>
      <c r="H3443" s="7" t="n">
        <v>2</v>
      </c>
      <c r="I3443" s="7" t="n">
        <v>3</v>
      </c>
      <c r="J3443" s="7" t="s">
        <v>402</v>
      </c>
      <c r="K3443" s="7" t="n">
        <v>2</v>
      </c>
      <c r="L3443" s="7" t="n">
        <v>3</v>
      </c>
      <c r="M3443" s="7" t="s">
        <v>403</v>
      </c>
      <c r="N3443" s="7" t="n">
        <v>2</v>
      </c>
      <c r="O3443" s="7" t="n">
        <v>0</v>
      </c>
    </row>
    <row r="3444" spans="1:7">
      <c r="A3444" t="s">
        <v>4</v>
      </c>
      <c r="B3444" s="4" t="s">
        <v>5</v>
      </c>
    </row>
    <row r="3445" spans="1:7">
      <c r="A3445" t="n">
        <v>38436</v>
      </c>
      <c r="B3445" s="29" t="n">
        <v>28</v>
      </c>
    </row>
    <row r="3446" spans="1:7">
      <c r="A3446" t="s">
        <v>4</v>
      </c>
      <c r="B3446" s="4" t="s">
        <v>5</v>
      </c>
      <c r="C3446" s="4" t="s">
        <v>11</v>
      </c>
    </row>
    <row r="3447" spans="1:7">
      <c r="A3447" t="n">
        <v>38437</v>
      </c>
      <c r="B3447" s="13" t="n">
        <v>12</v>
      </c>
      <c r="C3447" s="7" t="n">
        <v>36</v>
      </c>
    </row>
    <row r="3448" spans="1:7">
      <c r="A3448" t="s">
        <v>4</v>
      </c>
      <c r="B3448" s="4" t="s">
        <v>5</v>
      </c>
      <c r="C3448" s="4" t="s">
        <v>13</v>
      </c>
    </row>
    <row r="3449" spans="1:7">
      <c r="A3449" t="n">
        <v>38440</v>
      </c>
      <c r="B3449" s="17" t="n">
        <v>3</v>
      </c>
      <c r="C3449" s="11" t="n">
        <f t="normal" ca="1">A3459</f>
        <v>0</v>
      </c>
    </row>
    <row r="3450" spans="1:7">
      <c r="A3450" t="s">
        <v>4</v>
      </c>
      <c r="B3450" s="4" t="s">
        <v>5</v>
      </c>
      <c r="C3450" s="4" t="s">
        <v>7</v>
      </c>
      <c r="D3450" s="4" t="s">
        <v>11</v>
      </c>
      <c r="E3450" s="4" t="s">
        <v>8</v>
      </c>
    </row>
    <row r="3451" spans="1:7">
      <c r="A3451" t="n">
        <v>38445</v>
      </c>
      <c r="B3451" s="33" t="n">
        <v>51</v>
      </c>
      <c r="C3451" s="7" t="n">
        <v>4</v>
      </c>
      <c r="D3451" s="7" t="n">
        <v>65534</v>
      </c>
      <c r="E3451" s="7" t="s">
        <v>55</v>
      </c>
    </row>
    <row r="3452" spans="1:7">
      <c r="A3452" t="s">
        <v>4</v>
      </c>
      <c r="B3452" s="4" t="s">
        <v>5</v>
      </c>
      <c r="C3452" s="4" t="s">
        <v>11</v>
      </c>
    </row>
    <row r="3453" spans="1:7">
      <c r="A3453" t="n">
        <v>38458</v>
      </c>
      <c r="B3453" s="34" t="n">
        <v>16</v>
      </c>
      <c r="C3453" s="7" t="n">
        <v>0</v>
      </c>
    </row>
    <row r="3454" spans="1:7">
      <c r="A3454" t="s">
        <v>4</v>
      </c>
      <c r="B3454" s="4" t="s">
        <v>5</v>
      </c>
      <c r="C3454" s="4" t="s">
        <v>11</v>
      </c>
      <c r="D3454" s="4" t="s">
        <v>53</v>
      </c>
      <c r="E3454" s="4" t="s">
        <v>7</v>
      </c>
      <c r="F3454" s="4" t="s">
        <v>7</v>
      </c>
      <c r="G3454" s="4" t="s">
        <v>53</v>
      </c>
      <c r="H3454" s="4" t="s">
        <v>7</v>
      </c>
      <c r="I3454" s="4" t="s">
        <v>7</v>
      </c>
    </row>
    <row r="3455" spans="1:7">
      <c r="A3455" t="n">
        <v>38461</v>
      </c>
      <c r="B3455" s="35" t="n">
        <v>26</v>
      </c>
      <c r="C3455" s="7" t="n">
        <v>65534</v>
      </c>
      <c r="D3455" s="7" t="s">
        <v>404</v>
      </c>
      <c r="E3455" s="7" t="n">
        <v>2</v>
      </c>
      <c r="F3455" s="7" t="n">
        <v>3</v>
      </c>
      <c r="G3455" s="7" t="s">
        <v>405</v>
      </c>
      <c r="H3455" s="7" t="n">
        <v>2</v>
      </c>
      <c r="I3455" s="7" t="n">
        <v>0</v>
      </c>
    </row>
    <row r="3456" spans="1:7">
      <c r="A3456" t="s">
        <v>4</v>
      </c>
      <c r="B3456" s="4" t="s">
        <v>5</v>
      </c>
    </row>
    <row r="3457" spans="1:15">
      <c r="A3457" t="n">
        <v>38657</v>
      </c>
      <c r="B3457" s="29" t="n">
        <v>28</v>
      </c>
    </row>
    <row r="3458" spans="1:15">
      <c r="A3458" t="s">
        <v>4</v>
      </c>
      <c r="B3458" s="4" t="s">
        <v>5</v>
      </c>
      <c r="C3458" s="4" t="s">
        <v>7</v>
      </c>
    </row>
    <row r="3459" spans="1:15">
      <c r="A3459" t="n">
        <v>38658</v>
      </c>
      <c r="B3459" s="38" t="n">
        <v>23</v>
      </c>
      <c r="C3459" s="7" t="n">
        <v>10</v>
      </c>
    </row>
    <row r="3460" spans="1:15">
      <c r="A3460" t="s">
        <v>4</v>
      </c>
      <c r="B3460" s="4" t="s">
        <v>5</v>
      </c>
      <c r="C3460" s="4" t="s">
        <v>7</v>
      </c>
      <c r="D3460" s="4" t="s">
        <v>8</v>
      </c>
    </row>
    <row r="3461" spans="1:15">
      <c r="A3461" t="n">
        <v>38660</v>
      </c>
      <c r="B3461" s="6" t="n">
        <v>2</v>
      </c>
      <c r="C3461" s="7" t="n">
        <v>10</v>
      </c>
      <c r="D3461" s="7" t="s">
        <v>58</v>
      </c>
    </row>
    <row r="3462" spans="1:15">
      <c r="A3462" t="s">
        <v>4</v>
      </c>
      <c r="B3462" s="4" t="s">
        <v>5</v>
      </c>
      <c r="C3462" s="4" t="s">
        <v>7</v>
      </c>
    </row>
    <row r="3463" spans="1:15">
      <c r="A3463" t="n">
        <v>38683</v>
      </c>
      <c r="B3463" s="52" t="n">
        <v>74</v>
      </c>
      <c r="C3463" s="7" t="n">
        <v>46</v>
      </c>
    </row>
    <row r="3464" spans="1:15">
      <c r="A3464" t="s">
        <v>4</v>
      </c>
      <c r="B3464" s="4" t="s">
        <v>5</v>
      </c>
      <c r="C3464" s="4" t="s">
        <v>7</v>
      </c>
    </row>
    <row r="3465" spans="1:15">
      <c r="A3465" t="n">
        <v>38685</v>
      </c>
      <c r="B3465" s="52" t="n">
        <v>74</v>
      </c>
      <c r="C3465" s="7" t="n">
        <v>54</v>
      </c>
    </row>
    <row r="3466" spans="1:15">
      <c r="A3466" t="s">
        <v>4</v>
      </c>
      <c r="B3466" s="4" t="s">
        <v>5</v>
      </c>
    </row>
    <row r="3467" spans="1:15">
      <c r="A3467" t="n">
        <v>38687</v>
      </c>
      <c r="B3467" s="5" t="n">
        <v>1</v>
      </c>
    </row>
    <row r="3468" spans="1:15" s="3" customFormat="1" customHeight="0">
      <c r="A3468" s="3" t="s">
        <v>2</v>
      </c>
      <c r="B3468" s="3" t="s">
        <v>406</v>
      </c>
    </row>
    <row r="3469" spans="1:15">
      <c r="A3469" t="s">
        <v>4</v>
      </c>
      <c r="B3469" s="4" t="s">
        <v>5</v>
      </c>
      <c r="C3469" s="4" t="s">
        <v>7</v>
      </c>
      <c r="D3469" s="4" t="s">
        <v>11</v>
      </c>
      <c r="E3469" s="4" t="s">
        <v>7</v>
      </c>
      <c r="F3469" s="4" t="s">
        <v>7</v>
      </c>
      <c r="G3469" s="4" t="s">
        <v>7</v>
      </c>
      <c r="H3469" s="4" t="s">
        <v>11</v>
      </c>
      <c r="I3469" s="4" t="s">
        <v>13</v>
      </c>
      <c r="J3469" s="4" t="s">
        <v>13</v>
      </c>
    </row>
    <row r="3470" spans="1:15">
      <c r="A3470" t="n">
        <v>38688</v>
      </c>
      <c r="B3470" s="44" t="n">
        <v>6</v>
      </c>
      <c r="C3470" s="7" t="n">
        <v>33</v>
      </c>
      <c r="D3470" s="7" t="n">
        <v>65534</v>
      </c>
      <c r="E3470" s="7" t="n">
        <v>9</v>
      </c>
      <c r="F3470" s="7" t="n">
        <v>1</v>
      </c>
      <c r="G3470" s="7" t="n">
        <v>1</v>
      </c>
      <c r="H3470" s="7" t="n">
        <v>100</v>
      </c>
      <c r="I3470" s="11" t="n">
        <f t="normal" ca="1">A3472</f>
        <v>0</v>
      </c>
      <c r="J3470" s="11" t="n">
        <f t="normal" ca="1">A3484</f>
        <v>0</v>
      </c>
    </row>
    <row r="3471" spans="1:15">
      <c r="A3471" t="s">
        <v>4</v>
      </c>
      <c r="B3471" s="4" t="s">
        <v>5</v>
      </c>
      <c r="C3471" s="4" t="s">
        <v>11</v>
      </c>
      <c r="D3471" s="4" t="s">
        <v>15</v>
      </c>
      <c r="E3471" s="4" t="s">
        <v>15</v>
      </c>
      <c r="F3471" s="4" t="s">
        <v>15</v>
      </c>
      <c r="G3471" s="4" t="s">
        <v>15</v>
      </c>
    </row>
    <row r="3472" spans="1:15">
      <c r="A3472" t="n">
        <v>38705</v>
      </c>
      <c r="B3472" s="45" t="n">
        <v>46</v>
      </c>
      <c r="C3472" s="7" t="n">
        <v>65534</v>
      </c>
      <c r="D3472" s="7" t="n">
        <v>92.5</v>
      </c>
      <c r="E3472" s="7" t="n">
        <v>14</v>
      </c>
      <c r="F3472" s="7" t="n">
        <v>-2.33999991416931</v>
      </c>
      <c r="G3472" s="7" t="n">
        <v>270</v>
      </c>
    </row>
    <row r="3473" spans="1:10">
      <c r="A3473" t="s">
        <v>4</v>
      </c>
      <c r="B3473" s="4" t="s">
        <v>5</v>
      </c>
      <c r="C3473" s="4" t="s">
        <v>7</v>
      </c>
      <c r="D3473" s="4" t="s">
        <v>11</v>
      </c>
      <c r="E3473" s="4" t="s">
        <v>7</v>
      </c>
      <c r="F3473" s="4" t="s">
        <v>8</v>
      </c>
      <c r="G3473" s="4" t="s">
        <v>8</v>
      </c>
      <c r="H3473" s="4" t="s">
        <v>8</v>
      </c>
      <c r="I3473" s="4" t="s">
        <v>8</v>
      </c>
      <c r="J3473" s="4" t="s">
        <v>8</v>
      </c>
      <c r="K3473" s="4" t="s">
        <v>8</v>
      </c>
      <c r="L3473" s="4" t="s">
        <v>8</v>
      </c>
      <c r="M3473" s="4" t="s">
        <v>8</v>
      </c>
      <c r="N3473" s="4" t="s">
        <v>8</v>
      </c>
      <c r="O3473" s="4" t="s">
        <v>8</v>
      </c>
      <c r="P3473" s="4" t="s">
        <v>8</v>
      </c>
      <c r="Q3473" s="4" t="s">
        <v>8</v>
      </c>
      <c r="R3473" s="4" t="s">
        <v>8</v>
      </c>
      <c r="S3473" s="4" t="s">
        <v>8</v>
      </c>
      <c r="T3473" s="4" t="s">
        <v>8</v>
      </c>
      <c r="U3473" s="4" t="s">
        <v>8</v>
      </c>
    </row>
    <row r="3474" spans="1:10">
      <c r="A3474" t="n">
        <v>38724</v>
      </c>
      <c r="B3474" s="46" t="n">
        <v>36</v>
      </c>
      <c r="C3474" s="7" t="n">
        <v>8</v>
      </c>
      <c r="D3474" s="7" t="n">
        <v>65534</v>
      </c>
      <c r="E3474" s="7" t="n">
        <v>0</v>
      </c>
      <c r="F3474" s="7" t="s">
        <v>99</v>
      </c>
      <c r="G3474" s="7" t="s">
        <v>25</v>
      </c>
      <c r="H3474" s="7" t="s">
        <v>25</v>
      </c>
      <c r="I3474" s="7" t="s">
        <v>25</v>
      </c>
      <c r="J3474" s="7" t="s">
        <v>25</v>
      </c>
      <c r="K3474" s="7" t="s">
        <v>25</v>
      </c>
      <c r="L3474" s="7" t="s">
        <v>25</v>
      </c>
      <c r="M3474" s="7" t="s">
        <v>25</v>
      </c>
      <c r="N3474" s="7" t="s">
        <v>25</v>
      </c>
      <c r="O3474" s="7" t="s">
        <v>25</v>
      </c>
      <c r="P3474" s="7" t="s">
        <v>25</v>
      </c>
      <c r="Q3474" s="7" t="s">
        <v>25</v>
      </c>
      <c r="R3474" s="7" t="s">
        <v>25</v>
      </c>
      <c r="S3474" s="7" t="s">
        <v>25</v>
      </c>
      <c r="T3474" s="7" t="s">
        <v>25</v>
      </c>
      <c r="U3474" s="7" t="s">
        <v>25</v>
      </c>
    </row>
    <row r="3475" spans="1:10">
      <c r="A3475" t="s">
        <v>4</v>
      </c>
      <c r="B3475" s="4" t="s">
        <v>5</v>
      </c>
      <c r="C3475" s="4" t="s">
        <v>11</v>
      </c>
      <c r="D3475" s="4" t="s">
        <v>7</v>
      </c>
      <c r="E3475" s="4" t="s">
        <v>7</v>
      </c>
      <c r="F3475" s="4" t="s">
        <v>8</v>
      </c>
    </row>
    <row r="3476" spans="1:10">
      <c r="A3476" t="n">
        <v>38754</v>
      </c>
      <c r="B3476" s="51" t="n">
        <v>47</v>
      </c>
      <c r="C3476" s="7" t="n">
        <v>65534</v>
      </c>
      <c r="D3476" s="7" t="n">
        <v>0</v>
      </c>
      <c r="E3476" s="7" t="n">
        <v>0</v>
      </c>
      <c r="F3476" s="7" t="s">
        <v>100</v>
      </c>
    </row>
    <row r="3477" spans="1:10">
      <c r="A3477" t="s">
        <v>4</v>
      </c>
      <c r="B3477" s="4" t="s">
        <v>5</v>
      </c>
      <c r="C3477" s="4" t="s">
        <v>11</v>
      </c>
      <c r="D3477" s="4" t="s">
        <v>7</v>
      </c>
      <c r="E3477" s="4" t="s">
        <v>8</v>
      </c>
      <c r="F3477" s="4" t="s">
        <v>15</v>
      </c>
      <c r="G3477" s="4" t="s">
        <v>15</v>
      </c>
      <c r="H3477" s="4" t="s">
        <v>15</v>
      </c>
    </row>
    <row r="3478" spans="1:10">
      <c r="A3478" t="n">
        <v>38776</v>
      </c>
      <c r="B3478" s="47" t="n">
        <v>48</v>
      </c>
      <c r="C3478" s="7" t="n">
        <v>65534</v>
      </c>
      <c r="D3478" s="7" t="n">
        <v>0</v>
      </c>
      <c r="E3478" s="7" t="s">
        <v>99</v>
      </c>
      <c r="F3478" s="7" t="n">
        <v>0</v>
      </c>
      <c r="G3478" s="7" t="n">
        <v>1</v>
      </c>
      <c r="H3478" s="7" t="n">
        <v>0</v>
      </c>
    </row>
    <row r="3479" spans="1:10">
      <c r="A3479" t="s">
        <v>4</v>
      </c>
      <c r="B3479" s="4" t="s">
        <v>5</v>
      </c>
      <c r="C3479" s="4" t="s">
        <v>11</v>
      </c>
      <c r="D3479" s="4" t="s">
        <v>16</v>
      </c>
    </row>
    <row r="3480" spans="1:10">
      <c r="A3480" t="n">
        <v>38802</v>
      </c>
      <c r="B3480" s="48" t="n">
        <v>43</v>
      </c>
      <c r="C3480" s="7" t="n">
        <v>65534</v>
      </c>
      <c r="D3480" s="7" t="n">
        <v>64</v>
      </c>
    </row>
    <row r="3481" spans="1:10">
      <c r="A3481" t="s">
        <v>4</v>
      </c>
      <c r="B3481" s="4" t="s">
        <v>5</v>
      </c>
      <c r="C3481" s="4" t="s">
        <v>13</v>
      </c>
    </row>
    <row r="3482" spans="1:10">
      <c r="A3482" t="n">
        <v>38809</v>
      </c>
      <c r="B3482" s="17" t="n">
        <v>3</v>
      </c>
      <c r="C3482" s="11" t="n">
        <f t="normal" ca="1">A3484</f>
        <v>0</v>
      </c>
    </row>
    <row r="3483" spans="1:10">
      <c r="A3483" t="s">
        <v>4</v>
      </c>
      <c r="B3483" s="4" t="s">
        <v>5</v>
      </c>
    </row>
    <row r="3484" spans="1:10">
      <c r="A3484" t="n">
        <v>38814</v>
      </c>
      <c r="B3484" s="5" t="n">
        <v>1</v>
      </c>
    </row>
    <row r="3485" spans="1:10" s="3" customFormat="1" customHeight="0">
      <c r="A3485" s="3" t="s">
        <v>2</v>
      </c>
      <c r="B3485" s="3" t="s">
        <v>407</v>
      </c>
    </row>
    <row r="3486" spans="1:10">
      <c r="A3486" t="s">
        <v>4</v>
      </c>
      <c r="B3486" s="4" t="s">
        <v>5</v>
      </c>
      <c r="C3486" s="4" t="s">
        <v>7</v>
      </c>
      <c r="D3486" s="4" t="s">
        <v>11</v>
      </c>
      <c r="E3486" s="4" t="s">
        <v>7</v>
      </c>
      <c r="F3486" s="4" t="s">
        <v>13</v>
      </c>
    </row>
    <row r="3487" spans="1:10">
      <c r="A3487" t="n">
        <v>38816</v>
      </c>
      <c r="B3487" s="9" t="n">
        <v>5</v>
      </c>
      <c r="C3487" s="7" t="n">
        <v>30</v>
      </c>
      <c r="D3487" s="7" t="n">
        <v>10225</v>
      </c>
      <c r="E3487" s="7" t="n">
        <v>1</v>
      </c>
      <c r="F3487" s="11" t="n">
        <f t="normal" ca="1">A3519</f>
        <v>0</v>
      </c>
    </row>
    <row r="3488" spans="1:10">
      <c r="A3488" t="s">
        <v>4</v>
      </c>
      <c r="B3488" s="4" t="s">
        <v>5</v>
      </c>
      <c r="C3488" s="4" t="s">
        <v>11</v>
      </c>
      <c r="D3488" s="4" t="s">
        <v>7</v>
      </c>
      <c r="E3488" s="4" t="s">
        <v>7</v>
      </c>
      <c r="F3488" s="4" t="s">
        <v>8</v>
      </c>
    </row>
    <row r="3489" spans="1:21">
      <c r="A3489" t="n">
        <v>38825</v>
      </c>
      <c r="B3489" s="25" t="n">
        <v>20</v>
      </c>
      <c r="C3489" s="7" t="n">
        <v>65534</v>
      </c>
      <c r="D3489" s="7" t="n">
        <v>3</v>
      </c>
      <c r="E3489" s="7" t="n">
        <v>10</v>
      </c>
      <c r="F3489" s="7" t="s">
        <v>102</v>
      </c>
    </row>
    <row r="3490" spans="1:21">
      <c r="A3490" t="s">
        <v>4</v>
      </c>
      <c r="B3490" s="4" t="s">
        <v>5</v>
      </c>
      <c r="C3490" s="4" t="s">
        <v>11</v>
      </c>
    </row>
    <row r="3491" spans="1:21">
      <c r="A3491" t="n">
        <v>38846</v>
      </c>
      <c r="B3491" s="34" t="n">
        <v>16</v>
      </c>
      <c r="C3491" s="7" t="n">
        <v>0</v>
      </c>
    </row>
    <row r="3492" spans="1:21">
      <c r="A3492" t="s">
        <v>4</v>
      </c>
      <c r="B3492" s="4" t="s">
        <v>5</v>
      </c>
      <c r="C3492" s="4" t="s">
        <v>7</v>
      </c>
      <c r="D3492" s="4" t="s">
        <v>11</v>
      </c>
    </row>
    <row r="3493" spans="1:21">
      <c r="A3493" t="n">
        <v>38849</v>
      </c>
      <c r="B3493" s="26" t="n">
        <v>22</v>
      </c>
      <c r="C3493" s="7" t="n">
        <v>10</v>
      </c>
      <c r="D3493" s="7" t="n">
        <v>0</v>
      </c>
    </row>
    <row r="3494" spans="1:21">
      <c r="A3494" t="s">
        <v>4</v>
      </c>
      <c r="B3494" s="4" t="s">
        <v>5</v>
      </c>
      <c r="C3494" s="4" t="s">
        <v>7</v>
      </c>
      <c r="D3494" s="4" t="s">
        <v>11</v>
      </c>
      <c r="E3494" s="4" t="s">
        <v>7</v>
      </c>
      <c r="F3494" s="4" t="s">
        <v>7</v>
      </c>
      <c r="G3494" s="4" t="s">
        <v>13</v>
      </c>
    </row>
    <row r="3495" spans="1:21">
      <c r="A3495" t="n">
        <v>38853</v>
      </c>
      <c r="B3495" s="9" t="n">
        <v>5</v>
      </c>
      <c r="C3495" s="7" t="n">
        <v>30</v>
      </c>
      <c r="D3495" s="7" t="n">
        <v>14</v>
      </c>
      <c r="E3495" s="7" t="n">
        <v>8</v>
      </c>
      <c r="F3495" s="7" t="n">
        <v>1</v>
      </c>
      <c r="G3495" s="11" t="n">
        <f t="normal" ca="1">A3509</f>
        <v>0</v>
      </c>
    </row>
    <row r="3496" spans="1:21">
      <c r="A3496" t="s">
        <v>4</v>
      </c>
      <c r="B3496" s="4" t="s">
        <v>5</v>
      </c>
      <c r="C3496" s="4" t="s">
        <v>7</v>
      </c>
      <c r="D3496" s="4" t="s">
        <v>11</v>
      </c>
      <c r="E3496" s="4" t="s">
        <v>8</v>
      </c>
    </row>
    <row r="3497" spans="1:21">
      <c r="A3497" t="n">
        <v>38863</v>
      </c>
      <c r="B3497" s="33" t="n">
        <v>51</v>
      </c>
      <c r="C3497" s="7" t="n">
        <v>4</v>
      </c>
      <c r="D3497" s="7" t="n">
        <v>5633</v>
      </c>
      <c r="E3497" s="7" t="s">
        <v>55</v>
      </c>
    </row>
    <row r="3498" spans="1:21">
      <c r="A3498" t="s">
        <v>4</v>
      </c>
      <c r="B3498" s="4" t="s">
        <v>5</v>
      </c>
      <c r="C3498" s="4" t="s">
        <v>11</v>
      </c>
    </row>
    <row r="3499" spans="1:21">
      <c r="A3499" t="n">
        <v>38876</v>
      </c>
      <c r="B3499" s="34" t="n">
        <v>16</v>
      </c>
      <c r="C3499" s="7" t="n">
        <v>0</v>
      </c>
    </row>
    <row r="3500" spans="1:21">
      <c r="A3500" t="s">
        <v>4</v>
      </c>
      <c r="B3500" s="4" t="s">
        <v>5</v>
      </c>
      <c r="C3500" s="4" t="s">
        <v>11</v>
      </c>
      <c r="D3500" s="4" t="s">
        <v>53</v>
      </c>
      <c r="E3500" s="4" t="s">
        <v>7</v>
      </c>
      <c r="F3500" s="4" t="s">
        <v>7</v>
      </c>
      <c r="G3500" s="4" t="s">
        <v>53</v>
      </c>
      <c r="H3500" s="4" t="s">
        <v>7</v>
      </c>
      <c r="I3500" s="4" t="s">
        <v>7</v>
      </c>
      <c r="J3500" s="4" t="s">
        <v>53</v>
      </c>
      <c r="K3500" s="4" t="s">
        <v>7</v>
      </c>
      <c r="L3500" s="4" t="s">
        <v>7</v>
      </c>
    </row>
    <row r="3501" spans="1:21">
      <c r="A3501" t="n">
        <v>38879</v>
      </c>
      <c r="B3501" s="35" t="n">
        <v>26</v>
      </c>
      <c r="C3501" s="7" t="n">
        <v>5633</v>
      </c>
      <c r="D3501" s="7" t="s">
        <v>408</v>
      </c>
      <c r="E3501" s="7" t="n">
        <v>2</v>
      </c>
      <c r="F3501" s="7" t="n">
        <v>3</v>
      </c>
      <c r="G3501" s="7" t="s">
        <v>409</v>
      </c>
      <c r="H3501" s="7" t="n">
        <v>2</v>
      </c>
      <c r="I3501" s="7" t="n">
        <v>3</v>
      </c>
      <c r="J3501" s="7" t="s">
        <v>410</v>
      </c>
      <c r="K3501" s="7" t="n">
        <v>2</v>
      </c>
      <c r="L3501" s="7" t="n">
        <v>0</v>
      </c>
    </row>
    <row r="3502" spans="1:21">
      <c r="A3502" t="s">
        <v>4</v>
      </c>
      <c r="B3502" s="4" t="s">
        <v>5</v>
      </c>
    </row>
    <row r="3503" spans="1:21">
      <c r="A3503" t="n">
        <v>39134</v>
      </c>
      <c r="B3503" s="29" t="n">
        <v>28</v>
      </c>
    </row>
    <row r="3504" spans="1:21">
      <c r="A3504" t="s">
        <v>4</v>
      </c>
      <c r="B3504" s="4" t="s">
        <v>5</v>
      </c>
      <c r="C3504" s="4" t="s">
        <v>11</v>
      </c>
    </row>
    <row r="3505" spans="1:12">
      <c r="A3505" t="n">
        <v>39135</v>
      </c>
      <c r="B3505" s="13" t="n">
        <v>12</v>
      </c>
      <c r="C3505" s="7" t="n">
        <v>14</v>
      </c>
    </row>
    <row r="3506" spans="1:12">
      <c r="A3506" t="s">
        <v>4</v>
      </c>
      <c r="B3506" s="4" t="s">
        <v>5</v>
      </c>
      <c r="C3506" s="4" t="s">
        <v>13</v>
      </c>
    </row>
    <row r="3507" spans="1:12">
      <c r="A3507" t="n">
        <v>39138</v>
      </c>
      <c r="B3507" s="17" t="n">
        <v>3</v>
      </c>
      <c r="C3507" s="11" t="n">
        <f t="normal" ca="1">A3517</f>
        <v>0</v>
      </c>
    </row>
    <row r="3508" spans="1:12">
      <c r="A3508" t="s">
        <v>4</v>
      </c>
      <c r="B3508" s="4" t="s">
        <v>5</v>
      </c>
      <c r="C3508" s="4" t="s">
        <v>7</v>
      </c>
      <c r="D3508" s="4" t="s">
        <v>11</v>
      </c>
      <c r="E3508" s="4" t="s">
        <v>8</v>
      </c>
    </row>
    <row r="3509" spans="1:12">
      <c r="A3509" t="n">
        <v>39143</v>
      </c>
      <c r="B3509" s="33" t="n">
        <v>51</v>
      </c>
      <c r="C3509" s="7" t="n">
        <v>4</v>
      </c>
      <c r="D3509" s="7" t="n">
        <v>5633</v>
      </c>
      <c r="E3509" s="7" t="s">
        <v>55</v>
      </c>
    </row>
    <row r="3510" spans="1:12">
      <c r="A3510" t="s">
        <v>4</v>
      </c>
      <c r="B3510" s="4" t="s">
        <v>5</v>
      </c>
      <c r="C3510" s="4" t="s">
        <v>11</v>
      </c>
    </row>
    <row r="3511" spans="1:12">
      <c r="A3511" t="n">
        <v>39156</v>
      </c>
      <c r="B3511" s="34" t="n">
        <v>16</v>
      </c>
      <c r="C3511" s="7" t="n">
        <v>0</v>
      </c>
    </row>
    <row r="3512" spans="1:12">
      <c r="A3512" t="s">
        <v>4</v>
      </c>
      <c r="B3512" s="4" t="s">
        <v>5</v>
      </c>
      <c r="C3512" s="4" t="s">
        <v>11</v>
      </c>
      <c r="D3512" s="4" t="s">
        <v>53</v>
      </c>
      <c r="E3512" s="4" t="s">
        <v>7</v>
      </c>
      <c r="F3512" s="4" t="s">
        <v>7</v>
      </c>
      <c r="G3512" s="4" t="s">
        <v>53</v>
      </c>
      <c r="H3512" s="4" t="s">
        <v>7</v>
      </c>
      <c r="I3512" s="4" t="s">
        <v>7</v>
      </c>
    </row>
    <row r="3513" spans="1:12">
      <c r="A3513" t="n">
        <v>39159</v>
      </c>
      <c r="B3513" s="35" t="n">
        <v>26</v>
      </c>
      <c r="C3513" s="7" t="n">
        <v>5633</v>
      </c>
      <c r="D3513" s="7" t="s">
        <v>411</v>
      </c>
      <c r="E3513" s="7" t="n">
        <v>2</v>
      </c>
      <c r="F3513" s="7" t="n">
        <v>3</v>
      </c>
      <c r="G3513" s="7" t="s">
        <v>412</v>
      </c>
      <c r="H3513" s="7" t="n">
        <v>2</v>
      </c>
      <c r="I3513" s="7" t="n">
        <v>0</v>
      </c>
    </row>
    <row r="3514" spans="1:12">
      <c r="A3514" t="s">
        <v>4</v>
      </c>
      <c r="B3514" s="4" t="s">
        <v>5</v>
      </c>
    </row>
    <row r="3515" spans="1:12">
      <c r="A3515" t="n">
        <v>39372</v>
      </c>
      <c r="B3515" s="29" t="n">
        <v>28</v>
      </c>
    </row>
    <row r="3516" spans="1:12">
      <c r="A3516" t="s">
        <v>4</v>
      </c>
      <c r="B3516" s="4" t="s">
        <v>5</v>
      </c>
      <c r="C3516" s="4" t="s">
        <v>13</v>
      </c>
    </row>
    <row r="3517" spans="1:12">
      <c r="A3517" t="n">
        <v>39373</v>
      </c>
      <c r="B3517" s="17" t="n">
        <v>3</v>
      </c>
      <c r="C3517" s="11" t="n">
        <f t="normal" ca="1">A3705</f>
        <v>0</v>
      </c>
    </row>
    <row r="3518" spans="1:12">
      <c r="A3518" t="s">
        <v>4</v>
      </c>
      <c r="B3518" s="4" t="s">
        <v>5</v>
      </c>
      <c r="C3518" s="4" t="s">
        <v>7</v>
      </c>
      <c r="D3518" s="4" t="s">
        <v>11</v>
      </c>
      <c r="E3518" s="4" t="s">
        <v>7</v>
      </c>
      <c r="F3518" s="4" t="s">
        <v>13</v>
      </c>
    </row>
    <row r="3519" spans="1:12">
      <c r="A3519" t="n">
        <v>39378</v>
      </c>
      <c r="B3519" s="9" t="n">
        <v>5</v>
      </c>
      <c r="C3519" s="7" t="n">
        <v>30</v>
      </c>
      <c r="D3519" s="7" t="n">
        <v>9724</v>
      </c>
      <c r="E3519" s="7" t="n">
        <v>1</v>
      </c>
      <c r="F3519" s="11" t="n">
        <f t="normal" ca="1">A3551</f>
        <v>0</v>
      </c>
    </row>
    <row r="3520" spans="1:12">
      <c r="A3520" t="s">
        <v>4</v>
      </c>
      <c r="B3520" s="4" t="s">
        <v>5</v>
      </c>
      <c r="C3520" s="4" t="s">
        <v>11</v>
      </c>
      <c r="D3520" s="4" t="s">
        <v>7</v>
      </c>
      <c r="E3520" s="4" t="s">
        <v>7</v>
      </c>
      <c r="F3520" s="4" t="s">
        <v>8</v>
      </c>
    </row>
    <row r="3521" spans="1:9">
      <c r="A3521" t="n">
        <v>39387</v>
      </c>
      <c r="B3521" s="25" t="n">
        <v>20</v>
      </c>
      <c r="C3521" s="7" t="n">
        <v>65534</v>
      </c>
      <c r="D3521" s="7" t="n">
        <v>3</v>
      </c>
      <c r="E3521" s="7" t="n">
        <v>10</v>
      </c>
      <c r="F3521" s="7" t="s">
        <v>102</v>
      </c>
    </row>
    <row r="3522" spans="1:9">
      <c r="A3522" t="s">
        <v>4</v>
      </c>
      <c r="B3522" s="4" t="s">
        <v>5</v>
      </c>
      <c r="C3522" s="4" t="s">
        <v>11</v>
      </c>
    </row>
    <row r="3523" spans="1:9">
      <c r="A3523" t="n">
        <v>39408</v>
      </c>
      <c r="B3523" s="34" t="n">
        <v>16</v>
      </c>
      <c r="C3523" s="7" t="n">
        <v>0</v>
      </c>
    </row>
    <row r="3524" spans="1:9">
      <c r="A3524" t="s">
        <v>4</v>
      </c>
      <c r="B3524" s="4" t="s">
        <v>5</v>
      </c>
      <c r="C3524" s="4" t="s">
        <v>7</v>
      </c>
      <c r="D3524" s="4" t="s">
        <v>11</v>
      </c>
    </row>
    <row r="3525" spans="1:9">
      <c r="A3525" t="n">
        <v>39411</v>
      </c>
      <c r="B3525" s="26" t="n">
        <v>22</v>
      </c>
      <c r="C3525" s="7" t="n">
        <v>10</v>
      </c>
      <c r="D3525" s="7" t="n">
        <v>0</v>
      </c>
    </row>
    <row r="3526" spans="1:9">
      <c r="A3526" t="s">
        <v>4</v>
      </c>
      <c r="B3526" s="4" t="s">
        <v>5</v>
      </c>
      <c r="C3526" s="4" t="s">
        <v>7</v>
      </c>
      <c r="D3526" s="4" t="s">
        <v>11</v>
      </c>
      <c r="E3526" s="4" t="s">
        <v>7</v>
      </c>
      <c r="F3526" s="4" t="s">
        <v>7</v>
      </c>
      <c r="G3526" s="4" t="s">
        <v>13</v>
      </c>
    </row>
    <row r="3527" spans="1:9">
      <c r="A3527" t="n">
        <v>39415</v>
      </c>
      <c r="B3527" s="9" t="n">
        <v>5</v>
      </c>
      <c r="C3527" s="7" t="n">
        <v>30</v>
      </c>
      <c r="D3527" s="7" t="n">
        <v>14</v>
      </c>
      <c r="E3527" s="7" t="n">
        <v>8</v>
      </c>
      <c r="F3527" s="7" t="n">
        <v>1</v>
      </c>
      <c r="G3527" s="11" t="n">
        <f t="normal" ca="1">A3541</f>
        <v>0</v>
      </c>
    </row>
    <row r="3528" spans="1:9">
      <c r="A3528" t="s">
        <v>4</v>
      </c>
      <c r="B3528" s="4" t="s">
        <v>5</v>
      </c>
      <c r="C3528" s="4" t="s">
        <v>7</v>
      </c>
      <c r="D3528" s="4" t="s">
        <v>11</v>
      </c>
      <c r="E3528" s="4" t="s">
        <v>8</v>
      </c>
    </row>
    <row r="3529" spans="1:9">
      <c r="A3529" t="n">
        <v>39425</v>
      </c>
      <c r="B3529" s="33" t="n">
        <v>51</v>
      </c>
      <c r="C3529" s="7" t="n">
        <v>4</v>
      </c>
      <c r="D3529" s="7" t="n">
        <v>5633</v>
      </c>
      <c r="E3529" s="7" t="s">
        <v>55</v>
      </c>
    </row>
    <row r="3530" spans="1:9">
      <c r="A3530" t="s">
        <v>4</v>
      </c>
      <c r="B3530" s="4" t="s">
        <v>5</v>
      </c>
      <c r="C3530" s="4" t="s">
        <v>11</v>
      </c>
    </row>
    <row r="3531" spans="1:9">
      <c r="A3531" t="n">
        <v>39438</v>
      </c>
      <c r="B3531" s="34" t="n">
        <v>16</v>
      </c>
      <c r="C3531" s="7" t="n">
        <v>0</v>
      </c>
    </row>
    <row r="3532" spans="1:9">
      <c r="A3532" t="s">
        <v>4</v>
      </c>
      <c r="B3532" s="4" t="s">
        <v>5</v>
      </c>
      <c r="C3532" s="4" t="s">
        <v>11</v>
      </c>
      <c r="D3532" s="4" t="s">
        <v>53</v>
      </c>
      <c r="E3532" s="4" t="s">
        <v>7</v>
      </c>
      <c r="F3532" s="4" t="s">
        <v>7</v>
      </c>
      <c r="G3532" s="4" t="s">
        <v>53</v>
      </c>
      <c r="H3532" s="4" t="s">
        <v>7</v>
      </c>
      <c r="I3532" s="4" t="s">
        <v>7</v>
      </c>
      <c r="J3532" s="4" t="s">
        <v>53</v>
      </c>
      <c r="K3532" s="4" t="s">
        <v>7</v>
      </c>
      <c r="L3532" s="4" t="s">
        <v>7</v>
      </c>
      <c r="M3532" s="4" t="s">
        <v>53</v>
      </c>
      <c r="N3532" s="4" t="s">
        <v>7</v>
      </c>
      <c r="O3532" s="4" t="s">
        <v>7</v>
      </c>
    </row>
    <row r="3533" spans="1:9">
      <c r="A3533" t="n">
        <v>39441</v>
      </c>
      <c r="B3533" s="35" t="n">
        <v>26</v>
      </c>
      <c r="C3533" s="7" t="n">
        <v>5633</v>
      </c>
      <c r="D3533" s="7" t="s">
        <v>413</v>
      </c>
      <c r="E3533" s="7" t="n">
        <v>2</v>
      </c>
      <c r="F3533" s="7" t="n">
        <v>3</v>
      </c>
      <c r="G3533" s="7" t="s">
        <v>414</v>
      </c>
      <c r="H3533" s="7" t="n">
        <v>2</v>
      </c>
      <c r="I3533" s="7" t="n">
        <v>3</v>
      </c>
      <c r="J3533" s="7" t="s">
        <v>415</v>
      </c>
      <c r="K3533" s="7" t="n">
        <v>2</v>
      </c>
      <c r="L3533" s="7" t="n">
        <v>3</v>
      </c>
      <c r="M3533" s="7" t="s">
        <v>416</v>
      </c>
      <c r="N3533" s="7" t="n">
        <v>2</v>
      </c>
      <c r="O3533" s="7" t="n">
        <v>0</v>
      </c>
    </row>
    <row r="3534" spans="1:9">
      <c r="A3534" t="s">
        <v>4</v>
      </c>
      <c r="B3534" s="4" t="s">
        <v>5</v>
      </c>
    </row>
    <row r="3535" spans="1:9">
      <c r="A3535" t="n">
        <v>39731</v>
      </c>
      <c r="B3535" s="29" t="n">
        <v>28</v>
      </c>
    </row>
    <row r="3536" spans="1:9">
      <c r="A3536" t="s">
        <v>4</v>
      </c>
      <c r="B3536" s="4" t="s">
        <v>5</v>
      </c>
      <c r="C3536" s="4" t="s">
        <v>11</v>
      </c>
    </row>
    <row r="3537" spans="1:15">
      <c r="A3537" t="n">
        <v>39732</v>
      </c>
      <c r="B3537" s="13" t="n">
        <v>12</v>
      </c>
      <c r="C3537" s="7" t="n">
        <v>14</v>
      </c>
    </row>
    <row r="3538" spans="1:15">
      <c r="A3538" t="s">
        <v>4</v>
      </c>
      <c r="B3538" s="4" t="s">
        <v>5</v>
      </c>
      <c r="C3538" s="4" t="s">
        <v>13</v>
      </c>
    </row>
    <row r="3539" spans="1:15">
      <c r="A3539" t="n">
        <v>39735</v>
      </c>
      <c r="B3539" s="17" t="n">
        <v>3</v>
      </c>
      <c r="C3539" s="11" t="n">
        <f t="normal" ca="1">A3549</f>
        <v>0</v>
      </c>
    </row>
    <row r="3540" spans="1:15">
      <c r="A3540" t="s">
        <v>4</v>
      </c>
      <c r="B3540" s="4" t="s">
        <v>5</v>
      </c>
      <c r="C3540" s="4" t="s">
        <v>7</v>
      </c>
      <c r="D3540" s="4" t="s">
        <v>11</v>
      </c>
      <c r="E3540" s="4" t="s">
        <v>8</v>
      </c>
    </row>
    <row r="3541" spans="1:15">
      <c r="A3541" t="n">
        <v>39740</v>
      </c>
      <c r="B3541" s="33" t="n">
        <v>51</v>
      </c>
      <c r="C3541" s="7" t="n">
        <v>4</v>
      </c>
      <c r="D3541" s="7" t="n">
        <v>5633</v>
      </c>
      <c r="E3541" s="7" t="s">
        <v>55</v>
      </c>
    </row>
    <row r="3542" spans="1:15">
      <c r="A3542" t="s">
        <v>4</v>
      </c>
      <c r="B3542" s="4" t="s">
        <v>5</v>
      </c>
      <c r="C3542" s="4" t="s">
        <v>11</v>
      </c>
    </row>
    <row r="3543" spans="1:15">
      <c r="A3543" t="n">
        <v>39753</v>
      </c>
      <c r="B3543" s="34" t="n">
        <v>16</v>
      </c>
      <c r="C3543" s="7" t="n">
        <v>0</v>
      </c>
    </row>
    <row r="3544" spans="1:15">
      <c r="A3544" t="s">
        <v>4</v>
      </c>
      <c r="B3544" s="4" t="s">
        <v>5</v>
      </c>
      <c r="C3544" s="4" t="s">
        <v>11</v>
      </c>
      <c r="D3544" s="4" t="s">
        <v>53</v>
      </c>
      <c r="E3544" s="4" t="s">
        <v>7</v>
      </c>
      <c r="F3544" s="4" t="s">
        <v>7</v>
      </c>
      <c r="G3544" s="4" t="s">
        <v>53</v>
      </c>
      <c r="H3544" s="4" t="s">
        <v>7</v>
      </c>
      <c r="I3544" s="4" t="s">
        <v>7</v>
      </c>
    </row>
    <row r="3545" spans="1:15">
      <c r="A3545" t="n">
        <v>39756</v>
      </c>
      <c r="B3545" s="35" t="n">
        <v>26</v>
      </c>
      <c r="C3545" s="7" t="n">
        <v>5633</v>
      </c>
      <c r="D3545" s="7" t="s">
        <v>417</v>
      </c>
      <c r="E3545" s="7" t="n">
        <v>2</v>
      </c>
      <c r="F3545" s="7" t="n">
        <v>3</v>
      </c>
      <c r="G3545" s="7" t="s">
        <v>418</v>
      </c>
      <c r="H3545" s="7" t="n">
        <v>2</v>
      </c>
      <c r="I3545" s="7" t="n">
        <v>0</v>
      </c>
    </row>
    <row r="3546" spans="1:15">
      <c r="A3546" t="s">
        <v>4</v>
      </c>
      <c r="B3546" s="4" t="s">
        <v>5</v>
      </c>
    </row>
    <row r="3547" spans="1:15">
      <c r="A3547" t="n">
        <v>39923</v>
      </c>
      <c r="B3547" s="29" t="n">
        <v>28</v>
      </c>
    </row>
    <row r="3548" spans="1:15">
      <c r="A3548" t="s">
        <v>4</v>
      </c>
      <c r="B3548" s="4" t="s">
        <v>5</v>
      </c>
      <c r="C3548" s="4" t="s">
        <v>13</v>
      </c>
    </row>
    <row r="3549" spans="1:15">
      <c r="A3549" t="n">
        <v>39924</v>
      </c>
      <c r="B3549" s="17" t="n">
        <v>3</v>
      </c>
      <c r="C3549" s="11" t="n">
        <f t="normal" ca="1">A3705</f>
        <v>0</v>
      </c>
    </row>
    <row r="3550" spans="1:15">
      <c r="A3550" t="s">
        <v>4</v>
      </c>
      <c r="B3550" s="4" t="s">
        <v>5</v>
      </c>
      <c r="C3550" s="4" t="s">
        <v>7</v>
      </c>
      <c r="D3550" s="4" t="s">
        <v>11</v>
      </c>
      <c r="E3550" s="4" t="s">
        <v>7</v>
      </c>
      <c r="F3550" s="4" t="s">
        <v>13</v>
      </c>
    </row>
    <row r="3551" spans="1:15">
      <c r="A3551" t="n">
        <v>39929</v>
      </c>
      <c r="B3551" s="9" t="n">
        <v>5</v>
      </c>
      <c r="C3551" s="7" t="n">
        <v>30</v>
      </c>
      <c r="D3551" s="7" t="n">
        <v>9721</v>
      </c>
      <c r="E3551" s="7" t="n">
        <v>1</v>
      </c>
      <c r="F3551" s="11" t="n">
        <f t="normal" ca="1">A3609</f>
        <v>0</v>
      </c>
    </row>
    <row r="3552" spans="1:15">
      <c r="A3552" t="s">
        <v>4</v>
      </c>
      <c r="B3552" s="4" t="s">
        <v>5</v>
      </c>
      <c r="C3552" s="4" t="s">
        <v>11</v>
      </c>
      <c r="D3552" s="4" t="s">
        <v>7</v>
      </c>
      <c r="E3552" s="4" t="s">
        <v>7</v>
      </c>
      <c r="F3552" s="4" t="s">
        <v>8</v>
      </c>
    </row>
    <row r="3553" spans="1:9">
      <c r="A3553" t="n">
        <v>39938</v>
      </c>
      <c r="B3553" s="25" t="n">
        <v>20</v>
      </c>
      <c r="C3553" s="7" t="n">
        <v>65534</v>
      </c>
      <c r="D3553" s="7" t="n">
        <v>3</v>
      </c>
      <c r="E3553" s="7" t="n">
        <v>10</v>
      </c>
      <c r="F3553" s="7" t="s">
        <v>102</v>
      </c>
    </row>
    <row r="3554" spans="1:9">
      <c r="A3554" t="s">
        <v>4</v>
      </c>
      <c r="B3554" s="4" t="s">
        <v>5</v>
      </c>
      <c r="C3554" s="4" t="s">
        <v>11</v>
      </c>
    </row>
    <row r="3555" spans="1:9">
      <c r="A3555" t="n">
        <v>39959</v>
      </c>
      <c r="B3555" s="34" t="n">
        <v>16</v>
      </c>
      <c r="C3555" s="7" t="n">
        <v>0</v>
      </c>
    </row>
    <row r="3556" spans="1:9">
      <c r="A3556" t="s">
        <v>4</v>
      </c>
      <c r="B3556" s="4" t="s">
        <v>5</v>
      </c>
      <c r="C3556" s="4" t="s">
        <v>7</v>
      </c>
      <c r="D3556" s="4" t="s">
        <v>11</v>
      </c>
    </row>
    <row r="3557" spans="1:9">
      <c r="A3557" t="n">
        <v>39962</v>
      </c>
      <c r="B3557" s="26" t="n">
        <v>22</v>
      </c>
      <c r="C3557" s="7" t="n">
        <v>10</v>
      </c>
      <c r="D3557" s="7" t="n">
        <v>0</v>
      </c>
    </row>
    <row r="3558" spans="1:9">
      <c r="A3558" t="s">
        <v>4</v>
      </c>
      <c r="B3558" s="4" t="s">
        <v>5</v>
      </c>
      <c r="C3558" s="4" t="s">
        <v>7</v>
      </c>
      <c r="D3558" s="4" t="s">
        <v>11</v>
      </c>
      <c r="E3558" s="4" t="s">
        <v>7</v>
      </c>
      <c r="F3558" s="4" t="s">
        <v>7</v>
      </c>
      <c r="G3558" s="4" t="s">
        <v>13</v>
      </c>
    </row>
    <row r="3559" spans="1:9">
      <c r="A3559" t="n">
        <v>39966</v>
      </c>
      <c r="B3559" s="9" t="n">
        <v>5</v>
      </c>
      <c r="C3559" s="7" t="n">
        <v>30</v>
      </c>
      <c r="D3559" s="7" t="n">
        <v>9505</v>
      </c>
      <c r="E3559" s="7" t="n">
        <v>8</v>
      </c>
      <c r="F3559" s="7" t="n">
        <v>1</v>
      </c>
      <c r="G3559" s="11" t="n">
        <f t="normal" ca="1">A3585</f>
        <v>0</v>
      </c>
    </row>
    <row r="3560" spans="1:9">
      <c r="A3560" t="s">
        <v>4</v>
      </c>
      <c r="B3560" s="4" t="s">
        <v>5</v>
      </c>
      <c r="C3560" s="4" t="s">
        <v>7</v>
      </c>
      <c r="D3560" s="4" t="s">
        <v>11</v>
      </c>
      <c r="E3560" s="4" t="s">
        <v>7</v>
      </c>
      <c r="F3560" s="4" t="s">
        <v>7</v>
      </c>
      <c r="G3560" s="4" t="s">
        <v>13</v>
      </c>
    </row>
    <row r="3561" spans="1:9">
      <c r="A3561" t="n">
        <v>39976</v>
      </c>
      <c r="B3561" s="9" t="n">
        <v>5</v>
      </c>
      <c r="C3561" s="7" t="n">
        <v>30</v>
      </c>
      <c r="D3561" s="7" t="n">
        <v>14</v>
      </c>
      <c r="E3561" s="7" t="n">
        <v>8</v>
      </c>
      <c r="F3561" s="7" t="n">
        <v>1</v>
      </c>
      <c r="G3561" s="11" t="n">
        <f t="normal" ca="1">A3575</f>
        <v>0</v>
      </c>
    </row>
    <row r="3562" spans="1:9">
      <c r="A3562" t="s">
        <v>4</v>
      </c>
      <c r="B3562" s="4" t="s">
        <v>5</v>
      </c>
      <c r="C3562" s="4" t="s">
        <v>7</v>
      </c>
      <c r="D3562" s="4" t="s">
        <v>11</v>
      </c>
      <c r="E3562" s="4" t="s">
        <v>8</v>
      </c>
    </row>
    <row r="3563" spans="1:9">
      <c r="A3563" t="n">
        <v>39986</v>
      </c>
      <c r="B3563" s="33" t="n">
        <v>51</v>
      </c>
      <c r="C3563" s="7" t="n">
        <v>4</v>
      </c>
      <c r="D3563" s="7" t="n">
        <v>5633</v>
      </c>
      <c r="E3563" s="7" t="s">
        <v>55</v>
      </c>
    </row>
    <row r="3564" spans="1:9">
      <c r="A3564" t="s">
        <v>4</v>
      </c>
      <c r="B3564" s="4" t="s">
        <v>5</v>
      </c>
      <c r="C3564" s="4" t="s">
        <v>11</v>
      </c>
    </row>
    <row r="3565" spans="1:9">
      <c r="A3565" t="n">
        <v>39999</v>
      </c>
      <c r="B3565" s="34" t="n">
        <v>16</v>
      </c>
      <c r="C3565" s="7" t="n">
        <v>0</v>
      </c>
    </row>
    <row r="3566" spans="1:9">
      <c r="A3566" t="s">
        <v>4</v>
      </c>
      <c r="B3566" s="4" t="s">
        <v>5</v>
      </c>
      <c r="C3566" s="4" t="s">
        <v>11</v>
      </c>
      <c r="D3566" s="4" t="s">
        <v>53</v>
      </c>
      <c r="E3566" s="4" t="s">
        <v>7</v>
      </c>
      <c r="F3566" s="4" t="s">
        <v>7</v>
      </c>
      <c r="G3566" s="4" t="s">
        <v>53</v>
      </c>
      <c r="H3566" s="4" t="s">
        <v>7</v>
      </c>
      <c r="I3566" s="4" t="s">
        <v>7</v>
      </c>
      <c r="J3566" s="4" t="s">
        <v>53</v>
      </c>
      <c r="K3566" s="4" t="s">
        <v>7</v>
      </c>
      <c r="L3566" s="4" t="s">
        <v>7</v>
      </c>
      <c r="M3566" s="4" t="s">
        <v>53</v>
      </c>
      <c r="N3566" s="4" t="s">
        <v>7</v>
      </c>
      <c r="O3566" s="4" t="s">
        <v>7</v>
      </c>
    </row>
    <row r="3567" spans="1:9">
      <c r="A3567" t="n">
        <v>40002</v>
      </c>
      <c r="B3567" s="35" t="n">
        <v>26</v>
      </c>
      <c r="C3567" s="7" t="n">
        <v>5633</v>
      </c>
      <c r="D3567" s="7" t="s">
        <v>419</v>
      </c>
      <c r="E3567" s="7" t="n">
        <v>2</v>
      </c>
      <c r="F3567" s="7" t="n">
        <v>3</v>
      </c>
      <c r="G3567" s="7" t="s">
        <v>420</v>
      </c>
      <c r="H3567" s="7" t="n">
        <v>2</v>
      </c>
      <c r="I3567" s="7" t="n">
        <v>3</v>
      </c>
      <c r="J3567" s="7" t="s">
        <v>421</v>
      </c>
      <c r="K3567" s="7" t="n">
        <v>2</v>
      </c>
      <c r="L3567" s="7" t="n">
        <v>3</v>
      </c>
      <c r="M3567" s="7" t="s">
        <v>422</v>
      </c>
      <c r="N3567" s="7" t="n">
        <v>2</v>
      </c>
      <c r="O3567" s="7" t="n">
        <v>0</v>
      </c>
    </row>
    <row r="3568" spans="1:9">
      <c r="A3568" t="s">
        <v>4</v>
      </c>
      <c r="B3568" s="4" t="s">
        <v>5</v>
      </c>
    </row>
    <row r="3569" spans="1:15">
      <c r="A3569" t="n">
        <v>40304</v>
      </c>
      <c r="B3569" s="29" t="n">
        <v>28</v>
      </c>
    </row>
    <row r="3570" spans="1:15">
      <c r="A3570" t="s">
        <v>4</v>
      </c>
      <c r="B3570" s="4" t="s">
        <v>5</v>
      </c>
      <c r="C3570" s="4" t="s">
        <v>11</v>
      </c>
    </row>
    <row r="3571" spans="1:15">
      <c r="A3571" t="n">
        <v>40305</v>
      </c>
      <c r="B3571" s="13" t="n">
        <v>12</v>
      </c>
      <c r="C3571" s="7" t="n">
        <v>14</v>
      </c>
    </row>
    <row r="3572" spans="1:15">
      <c r="A3572" t="s">
        <v>4</v>
      </c>
      <c r="B3572" s="4" t="s">
        <v>5</v>
      </c>
      <c r="C3572" s="4" t="s">
        <v>13</v>
      </c>
    </row>
    <row r="3573" spans="1:15">
      <c r="A3573" t="n">
        <v>40308</v>
      </c>
      <c r="B3573" s="17" t="n">
        <v>3</v>
      </c>
      <c r="C3573" s="11" t="n">
        <f t="normal" ca="1">A3583</f>
        <v>0</v>
      </c>
    </row>
    <row r="3574" spans="1:15">
      <c r="A3574" t="s">
        <v>4</v>
      </c>
      <c r="B3574" s="4" t="s">
        <v>5</v>
      </c>
      <c r="C3574" s="4" t="s">
        <v>7</v>
      </c>
      <c r="D3574" s="4" t="s">
        <v>11</v>
      </c>
      <c r="E3574" s="4" t="s">
        <v>8</v>
      </c>
    </row>
    <row r="3575" spans="1:15">
      <c r="A3575" t="n">
        <v>40313</v>
      </c>
      <c r="B3575" s="33" t="n">
        <v>51</v>
      </c>
      <c r="C3575" s="7" t="n">
        <v>4</v>
      </c>
      <c r="D3575" s="7" t="n">
        <v>5633</v>
      </c>
      <c r="E3575" s="7" t="s">
        <v>55</v>
      </c>
    </row>
    <row r="3576" spans="1:15">
      <c r="A3576" t="s">
        <v>4</v>
      </c>
      <c r="B3576" s="4" t="s">
        <v>5</v>
      </c>
      <c r="C3576" s="4" t="s">
        <v>11</v>
      </c>
    </row>
    <row r="3577" spans="1:15">
      <c r="A3577" t="n">
        <v>40326</v>
      </c>
      <c r="B3577" s="34" t="n">
        <v>16</v>
      </c>
      <c r="C3577" s="7" t="n">
        <v>0</v>
      </c>
    </row>
    <row r="3578" spans="1:15">
      <c r="A3578" t="s">
        <v>4</v>
      </c>
      <c r="B3578" s="4" t="s">
        <v>5</v>
      </c>
      <c r="C3578" s="4" t="s">
        <v>11</v>
      </c>
      <c r="D3578" s="4" t="s">
        <v>53</v>
      </c>
      <c r="E3578" s="4" t="s">
        <v>7</v>
      </c>
      <c r="F3578" s="4" t="s">
        <v>7</v>
      </c>
      <c r="G3578" s="4" t="s">
        <v>53</v>
      </c>
      <c r="H3578" s="4" t="s">
        <v>7</v>
      </c>
      <c r="I3578" s="4" t="s">
        <v>7</v>
      </c>
    </row>
    <row r="3579" spans="1:15">
      <c r="A3579" t="n">
        <v>40329</v>
      </c>
      <c r="B3579" s="35" t="n">
        <v>26</v>
      </c>
      <c r="C3579" s="7" t="n">
        <v>5633</v>
      </c>
      <c r="D3579" s="7" t="s">
        <v>423</v>
      </c>
      <c r="E3579" s="7" t="n">
        <v>2</v>
      </c>
      <c r="F3579" s="7" t="n">
        <v>3</v>
      </c>
      <c r="G3579" s="7" t="s">
        <v>424</v>
      </c>
      <c r="H3579" s="7" t="n">
        <v>2</v>
      </c>
      <c r="I3579" s="7" t="n">
        <v>0</v>
      </c>
    </row>
    <row r="3580" spans="1:15">
      <c r="A3580" t="s">
        <v>4</v>
      </c>
      <c r="B3580" s="4" t="s">
        <v>5</v>
      </c>
    </row>
    <row r="3581" spans="1:15">
      <c r="A3581" t="n">
        <v>40509</v>
      </c>
      <c r="B3581" s="29" t="n">
        <v>28</v>
      </c>
    </row>
    <row r="3582" spans="1:15">
      <c r="A3582" t="s">
        <v>4</v>
      </c>
      <c r="B3582" s="4" t="s">
        <v>5</v>
      </c>
      <c r="C3582" s="4" t="s">
        <v>13</v>
      </c>
    </row>
    <row r="3583" spans="1:15">
      <c r="A3583" t="n">
        <v>40510</v>
      </c>
      <c r="B3583" s="17" t="n">
        <v>3</v>
      </c>
      <c r="C3583" s="11" t="n">
        <f t="normal" ca="1">A3607</f>
        <v>0</v>
      </c>
    </row>
    <row r="3584" spans="1:15">
      <c r="A3584" t="s">
        <v>4</v>
      </c>
      <c r="B3584" s="4" t="s">
        <v>5</v>
      </c>
      <c r="C3584" s="4" t="s">
        <v>7</v>
      </c>
      <c r="D3584" s="4" t="s">
        <v>11</v>
      </c>
      <c r="E3584" s="4" t="s">
        <v>7</v>
      </c>
      <c r="F3584" s="4" t="s">
        <v>7</v>
      </c>
      <c r="G3584" s="4" t="s">
        <v>13</v>
      </c>
    </row>
    <row r="3585" spans="1:9">
      <c r="A3585" t="n">
        <v>40515</v>
      </c>
      <c r="B3585" s="9" t="n">
        <v>5</v>
      </c>
      <c r="C3585" s="7" t="n">
        <v>30</v>
      </c>
      <c r="D3585" s="7" t="n">
        <v>14</v>
      </c>
      <c r="E3585" s="7" t="n">
        <v>8</v>
      </c>
      <c r="F3585" s="7" t="n">
        <v>1</v>
      </c>
      <c r="G3585" s="11" t="n">
        <f t="normal" ca="1">A3599</f>
        <v>0</v>
      </c>
    </row>
    <row r="3586" spans="1:9">
      <c r="A3586" t="s">
        <v>4</v>
      </c>
      <c r="B3586" s="4" t="s">
        <v>5</v>
      </c>
      <c r="C3586" s="4" t="s">
        <v>7</v>
      </c>
      <c r="D3586" s="4" t="s">
        <v>11</v>
      </c>
      <c r="E3586" s="4" t="s">
        <v>8</v>
      </c>
    </row>
    <row r="3587" spans="1:9">
      <c r="A3587" t="n">
        <v>40525</v>
      </c>
      <c r="B3587" s="33" t="n">
        <v>51</v>
      </c>
      <c r="C3587" s="7" t="n">
        <v>4</v>
      </c>
      <c r="D3587" s="7" t="n">
        <v>5633</v>
      </c>
      <c r="E3587" s="7" t="s">
        <v>55</v>
      </c>
    </row>
    <row r="3588" spans="1:9">
      <c r="A3588" t="s">
        <v>4</v>
      </c>
      <c r="B3588" s="4" t="s">
        <v>5</v>
      </c>
      <c r="C3588" s="4" t="s">
        <v>11</v>
      </c>
    </row>
    <row r="3589" spans="1:9">
      <c r="A3589" t="n">
        <v>40538</v>
      </c>
      <c r="B3589" s="34" t="n">
        <v>16</v>
      </c>
      <c r="C3589" s="7" t="n">
        <v>0</v>
      </c>
    </row>
    <row r="3590" spans="1:9">
      <c r="A3590" t="s">
        <v>4</v>
      </c>
      <c r="B3590" s="4" t="s">
        <v>5</v>
      </c>
      <c r="C3590" s="4" t="s">
        <v>11</v>
      </c>
      <c r="D3590" s="4" t="s">
        <v>53</v>
      </c>
      <c r="E3590" s="4" t="s">
        <v>7</v>
      </c>
      <c r="F3590" s="4" t="s">
        <v>7</v>
      </c>
      <c r="G3590" s="4" t="s">
        <v>53</v>
      </c>
      <c r="H3590" s="4" t="s">
        <v>7</v>
      </c>
      <c r="I3590" s="4" t="s">
        <v>7</v>
      </c>
      <c r="J3590" s="4" t="s">
        <v>53</v>
      </c>
      <c r="K3590" s="4" t="s">
        <v>7</v>
      </c>
      <c r="L3590" s="4" t="s">
        <v>7</v>
      </c>
      <c r="M3590" s="4" t="s">
        <v>53</v>
      </c>
      <c r="N3590" s="4" t="s">
        <v>7</v>
      </c>
      <c r="O3590" s="4" t="s">
        <v>7</v>
      </c>
    </row>
    <row r="3591" spans="1:9">
      <c r="A3591" t="n">
        <v>40541</v>
      </c>
      <c r="B3591" s="35" t="n">
        <v>26</v>
      </c>
      <c r="C3591" s="7" t="n">
        <v>5633</v>
      </c>
      <c r="D3591" s="7" t="s">
        <v>413</v>
      </c>
      <c r="E3591" s="7" t="n">
        <v>2</v>
      </c>
      <c r="F3591" s="7" t="n">
        <v>3</v>
      </c>
      <c r="G3591" s="7" t="s">
        <v>414</v>
      </c>
      <c r="H3591" s="7" t="n">
        <v>2</v>
      </c>
      <c r="I3591" s="7" t="n">
        <v>3</v>
      </c>
      <c r="J3591" s="7" t="s">
        <v>415</v>
      </c>
      <c r="K3591" s="7" t="n">
        <v>2</v>
      </c>
      <c r="L3591" s="7" t="n">
        <v>3</v>
      </c>
      <c r="M3591" s="7" t="s">
        <v>416</v>
      </c>
      <c r="N3591" s="7" t="n">
        <v>2</v>
      </c>
      <c r="O3591" s="7" t="n">
        <v>0</v>
      </c>
    </row>
    <row r="3592" spans="1:9">
      <c r="A3592" t="s">
        <v>4</v>
      </c>
      <c r="B3592" s="4" t="s">
        <v>5</v>
      </c>
    </row>
    <row r="3593" spans="1:9">
      <c r="A3593" t="n">
        <v>40831</v>
      </c>
      <c r="B3593" s="29" t="n">
        <v>28</v>
      </c>
    </row>
    <row r="3594" spans="1:9">
      <c r="A3594" t="s">
        <v>4</v>
      </c>
      <c r="B3594" s="4" t="s">
        <v>5</v>
      </c>
      <c r="C3594" s="4" t="s">
        <v>11</v>
      </c>
    </row>
    <row r="3595" spans="1:9">
      <c r="A3595" t="n">
        <v>40832</v>
      </c>
      <c r="B3595" s="13" t="n">
        <v>12</v>
      </c>
      <c r="C3595" s="7" t="n">
        <v>14</v>
      </c>
    </row>
    <row r="3596" spans="1:9">
      <c r="A3596" t="s">
        <v>4</v>
      </c>
      <c r="B3596" s="4" t="s">
        <v>5</v>
      </c>
      <c r="C3596" s="4" t="s">
        <v>13</v>
      </c>
    </row>
    <row r="3597" spans="1:9">
      <c r="A3597" t="n">
        <v>40835</v>
      </c>
      <c r="B3597" s="17" t="n">
        <v>3</v>
      </c>
      <c r="C3597" s="11" t="n">
        <f t="normal" ca="1">A3607</f>
        <v>0</v>
      </c>
    </row>
    <row r="3598" spans="1:9">
      <c r="A3598" t="s">
        <v>4</v>
      </c>
      <c r="B3598" s="4" t="s">
        <v>5</v>
      </c>
      <c r="C3598" s="4" t="s">
        <v>7</v>
      </c>
      <c r="D3598" s="4" t="s">
        <v>11</v>
      </c>
      <c r="E3598" s="4" t="s">
        <v>8</v>
      </c>
    </row>
    <row r="3599" spans="1:9">
      <c r="A3599" t="n">
        <v>40840</v>
      </c>
      <c r="B3599" s="33" t="n">
        <v>51</v>
      </c>
      <c r="C3599" s="7" t="n">
        <v>4</v>
      </c>
      <c r="D3599" s="7" t="n">
        <v>5633</v>
      </c>
      <c r="E3599" s="7" t="s">
        <v>55</v>
      </c>
    </row>
    <row r="3600" spans="1:9">
      <c r="A3600" t="s">
        <v>4</v>
      </c>
      <c r="B3600" s="4" t="s">
        <v>5</v>
      </c>
      <c r="C3600" s="4" t="s">
        <v>11</v>
      </c>
    </row>
    <row r="3601" spans="1:15">
      <c r="A3601" t="n">
        <v>40853</v>
      </c>
      <c r="B3601" s="34" t="n">
        <v>16</v>
      </c>
      <c r="C3601" s="7" t="n">
        <v>0</v>
      </c>
    </row>
    <row r="3602" spans="1:15">
      <c r="A3602" t="s">
        <v>4</v>
      </c>
      <c r="B3602" s="4" t="s">
        <v>5</v>
      </c>
      <c r="C3602" s="4" t="s">
        <v>11</v>
      </c>
      <c r="D3602" s="4" t="s">
        <v>53</v>
      </c>
      <c r="E3602" s="4" t="s">
        <v>7</v>
      </c>
      <c r="F3602" s="4" t="s">
        <v>7</v>
      </c>
      <c r="G3602" s="4" t="s">
        <v>53</v>
      </c>
      <c r="H3602" s="4" t="s">
        <v>7</v>
      </c>
      <c r="I3602" s="4" t="s">
        <v>7</v>
      </c>
    </row>
    <row r="3603" spans="1:15">
      <c r="A3603" t="n">
        <v>40856</v>
      </c>
      <c r="B3603" s="35" t="n">
        <v>26</v>
      </c>
      <c r="C3603" s="7" t="n">
        <v>5633</v>
      </c>
      <c r="D3603" s="7" t="s">
        <v>417</v>
      </c>
      <c r="E3603" s="7" t="n">
        <v>2</v>
      </c>
      <c r="F3603" s="7" t="n">
        <v>3</v>
      </c>
      <c r="G3603" s="7" t="s">
        <v>418</v>
      </c>
      <c r="H3603" s="7" t="n">
        <v>2</v>
      </c>
      <c r="I3603" s="7" t="n">
        <v>0</v>
      </c>
    </row>
    <row r="3604" spans="1:15">
      <c r="A3604" t="s">
        <v>4</v>
      </c>
      <c r="B3604" s="4" t="s">
        <v>5</v>
      </c>
    </row>
    <row r="3605" spans="1:15">
      <c r="A3605" t="n">
        <v>41023</v>
      </c>
      <c r="B3605" s="29" t="n">
        <v>28</v>
      </c>
    </row>
    <row r="3606" spans="1:15">
      <c r="A3606" t="s">
        <v>4</v>
      </c>
      <c r="B3606" s="4" t="s">
        <v>5</v>
      </c>
      <c r="C3606" s="4" t="s">
        <v>13</v>
      </c>
    </row>
    <row r="3607" spans="1:15">
      <c r="A3607" t="n">
        <v>41024</v>
      </c>
      <c r="B3607" s="17" t="n">
        <v>3</v>
      </c>
      <c r="C3607" s="11" t="n">
        <f t="normal" ca="1">A3705</f>
        <v>0</v>
      </c>
    </row>
    <row r="3608" spans="1:15">
      <c r="A3608" t="s">
        <v>4</v>
      </c>
      <c r="B3608" s="4" t="s">
        <v>5</v>
      </c>
      <c r="C3608" s="4" t="s">
        <v>7</v>
      </c>
      <c r="D3608" s="4" t="s">
        <v>11</v>
      </c>
      <c r="E3608" s="4" t="s">
        <v>7</v>
      </c>
      <c r="F3608" s="4" t="s">
        <v>13</v>
      </c>
    </row>
    <row r="3609" spans="1:15">
      <c r="A3609" t="n">
        <v>41029</v>
      </c>
      <c r="B3609" s="9" t="n">
        <v>5</v>
      </c>
      <c r="C3609" s="7" t="n">
        <v>30</v>
      </c>
      <c r="D3609" s="7" t="n">
        <v>9720</v>
      </c>
      <c r="E3609" s="7" t="n">
        <v>1</v>
      </c>
      <c r="F3609" s="11" t="n">
        <f t="normal" ca="1">A3641</f>
        <v>0</v>
      </c>
    </row>
    <row r="3610" spans="1:15">
      <c r="A3610" t="s">
        <v>4</v>
      </c>
      <c r="B3610" s="4" t="s">
        <v>5</v>
      </c>
      <c r="C3610" s="4" t="s">
        <v>11</v>
      </c>
      <c r="D3610" s="4" t="s">
        <v>7</v>
      </c>
      <c r="E3610" s="4" t="s">
        <v>7</v>
      </c>
      <c r="F3610" s="4" t="s">
        <v>8</v>
      </c>
    </row>
    <row r="3611" spans="1:15">
      <c r="A3611" t="n">
        <v>41038</v>
      </c>
      <c r="B3611" s="25" t="n">
        <v>20</v>
      </c>
      <c r="C3611" s="7" t="n">
        <v>65534</v>
      </c>
      <c r="D3611" s="7" t="n">
        <v>3</v>
      </c>
      <c r="E3611" s="7" t="n">
        <v>10</v>
      </c>
      <c r="F3611" s="7" t="s">
        <v>102</v>
      </c>
    </row>
    <row r="3612" spans="1:15">
      <c r="A3612" t="s">
        <v>4</v>
      </c>
      <c r="B3612" s="4" t="s">
        <v>5</v>
      </c>
      <c r="C3612" s="4" t="s">
        <v>11</v>
      </c>
    </row>
    <row r="3613" spans="1:15">
      <c r="A3613" t="n">
        <v>41059</v>
      </c>
      <c r="B3613" s="34" t="n">
        <v>16</v>
      </c>
      <c r="C3613" s="7" t="n">
        <v>0</v>
      </c>
    </row>
    <row r="3614" spans="1:15">
      <c r="A3614" t="s">
        <v>4</v>
      </c>
      <c r="B3614" s="4" t="s">
        <v>5</v>
      </c>
      <c r="C3614" s="4" t="s">
        <v>7</v>
      </c>
      <c r="D3614" s="4" t="s">
        <v>11</v>
      </c>
    </row>
    <row r="3615" spans="1:15">
      <c r="A3615" t="n">
        <v>41062</v>
      </c>
      <c r="B3615" s="26" t="n">
        <v>22</v>
      </c>
      <c r="C3615" s="7" t="n">
        <v>10</v>
      </c>
      <c r="D3615" s="7" t="n">
        <v>0</v>
      </c>
    </row>
    <row r="3616" spans="1:15">
      <c r="A3616" t="s">
        <v>4</v>
      </c>
      <c r="B3616" s="4" t="s">
        <v>5</v>
      </c>
      <c r="C3616" s="4" t="s">
        <v>7</v>
      </c>
      <c r="D3616" s="4" t="s">
        <v>11</v>
      </c>
      <c r="E3616" s="4" t="s">
        <v>7</v>
      </c>
      <c r="F3616" s="4" t="s">
        <v>7</v>
      </c>
      <c r="G3616" s="4" t="s">
        <v>13</v>
      </c>
    </row>
    <row r="3617" spans="1:9">
      <c r="A3617" t="n">
        <v>41066</v>
      </c>
      <c r="B3617" s="9" t="n">
        <v>5</v>
      </c>
      <c r="C3617" s="7" t="n">
        <v>30</v>
      </c>
      <c r="D3617" s="7" t="n">
        <v>14</v>
      </c>
      <c r="E3617" s="7" t="n">
        <v>8</v>
      </c>
      <c r="F3617" s="7" t="n">
        <v>1</v>
      </c>
      <c r="G3617" s="11" t="n">
        <f t="normal" ca="1">A3631</f>
        <v>0</v>
      </c>
    </row>
    <row r="3618" spans="1:9">
      <c r="A3618" t="s">
        <v>4</v>
      </c>
      <c r="B3618" s="4" t="s">
        <v>5</v>
      </c>
      <c r="C3618" s="4" t="s">
        <v>7</v>
      </c>
      <c r="D3618" s="4" t="s">
        <v>11</v>
      </c>
      <c r="E3618" s="4" t="s">
        <v>8</v>
      </c>
    </row>
    <row r="3619" spans="1:9">
      <c r="A3619" t="n">
        <v>41076</v>
      </c>
      <c r="B3619" s="33" t="n">
        <v>51</v>
      </c>
      <c r="C3619" s="7" t="n">
        <v>4</v>
      </c>
      <c r="D3619" s="7" t="n">
        <v>5633</v>
      </c>
      <c r="E3619" s="7" t="s">
        <v>55</v>
      </c>
    </row>
    <row r="3620" spans="1:9">
      <c r="A3620" t="s">
        <v>4</v>
      </c>
      <c r="B3620" s="4" t="s">
        <v>5</v>
      </c>
      <c r="C3620" s="4" t="s">
        <v>11</v>
      </c>
    </row>
    <row r="3621" spans="1:9">
      <c r="A3621" t="n">
        <v>41089</v>
      </c>
      <c r="B3621" s="34" t="n">
        <v>16</v>
      </c>
      <c r="C3621" s="7" t="n">
        <v>0</v>
      </c>
    </row>
    <row r="3622" spans="1:9">
      <c r="A3622" t="s">
        <v>4</v>
      </c>
      <c r="B3622" s="4" t="s">
        <v>5</v>
      </c>
      <c r="C3622" s="4" t="s">
        <v>11</v>
      </c>
      <c r="D3622" s="4" t="s">
        <v>53</v>
      </c>
      <c r="E3622" s="4" t="s">
        <v>7</v>
      </c>
      <c r="F3622" s="4" t="s">
        <v>7</v>
      </c>
      <c r="G3622" s="4" t="s">
        <v>53</v>
      </c>
      <c r="H3622" s="4" t="s">
        <v>7</v>
      </c>
      <c r="I3622" s="4" t="s">
        <v>7</v>
      </c>
      <c r="J3622" s="4" t="s">
        <v>53</v>
      </c>
      <c r="K3622" s="4" t="s">
        <v>7</v>
      </c>
      <c r="L3622" s="4" t="s">
        <v>7</v>
      </c>
    </row>
    <row r="3623" spans="1:9">
      <c r="A3623" t="n">
        <v>41092</v>
      </c>
      <c r="B3623" s="35" t="n">
        <v>26</v>
      </c>
      <c r="C3623" s="7" t="n">
        <v>5633</v>
      </c>
      <c r="D3623" s="7" t="s">
        <v>425</v>
      </c>
      <c r="E3623" s="7" t="n">
        <v>2</v>
      </c>
      <c r="F3623" s="7" t="n">
        <v>3</v>
      </c>
      <c r="G3623" s="7" t="s">
        <v>426</v>
      </c>
      <c r="H3623" s="7" t="n">
        <v>2</v>
      </c>
      <c r="I3623" s="7" t="n">
        <v>3</v>
      </c>
      <c r="J3623" s="7" t="s">
        <v>427</v>
      </c>
      <c r="K3623" s="7" t="n">
        <v>2</v>
      </c>
      <c r="L3623" s="7" t="n">
        <v>0</v>
      </c>
    </row>
    <row r="3624" spans="1:9">
      <c r="A3624" t="s">
        <v>4</v>
      </c>
      <c r="B3624" s="4" t="s">
        <v>5</v>
      </c>
    </row>
    <row r="3625" spans="1:9">
      <c r="A3625" t="n">
        <v>41329</v>
      </c>
      <c r="B3625" s="29" t="n">
        <v>28</v>
      </c>
    </row>
    <row r="3626" spans="1:9">
      <c r="A3626" t="s">
        <v>4</v>
      </c>
      <c r="B3626" s="4" t="s">
        <v>5</v>
      </c>
      <c r="C3626" s="4" t="s">
        <v>11</v>
      </c>
    </row>
    <row r="3627" spans="1:9">
      <c r="A3627" t="n">
        <v>41330</v>
      </c>
      <c r="B3627" s="13" t="n">
        <v>12</v>
      </c>
      <c r="C3627" s="7" t="n">
        <v>14</v>
      </c>
    </row>
    <row r="3628" spans="1:9">
      <c r="A3628" t="s">
        <v>4</v>
      </c>
      <c r="B3628" s="4" t="s">
        <v>5</v>
      </c>
      <c r="C3628" s="4" t="s">
        <v>13</v>
      </c>
    </row>
    <row r="3629" spans="1:9">
      <c r="A3629" t="n">
        <v>41333</v>
      </c>
      <c r="B3629" s="17" t="n">
        <v>3</v>
      </c>
      <c r="C3629" s="11" t="n">
        <f t="normal" ca="1">A3639</f>
        <v>0</v>
      </c>
    </row>
    <row r="3630" spans="1:9">
      <c r="A3630" t="s">
        <v>4</v>
      </c>
      <c r="B3630" s="4" t="s">
        <v>5</v>
      </c>
      <c r="C3630" s="4" t="s">
        <v>7</v>
      </c>
      <c r="D3630" s="4" t="s">
        <v>11</v>
      </c>
      <c r="E3630" s="4" t="s">
        <v>8</v>
      </c>
    </row>
    <row r="3631" spans="1:9">
      <c r="A3631" t="n">
        <v>41338</v>
      </c>
      <c r="B3631" s="33" t="n">
        <v>51</v>
      </c>
      <c r="C3631" s="7" t="n">
        <v>4</v>
      </c>
      <c r="D3631" s="7" t="n">
        <v>5633</v>
      </c>
      <c r="E3631" s="7" t="s">
        <v>55</v>
      </c>
    </row>
    <row r="3632" spans="1:9">
      <c r="A3632" t="s">
        <v>4</v>
      </c>
      <c r="B3632" s="4" t="s">
        <v>5</v>
      </c>
      <c r="C3632" s="4" t="s">
        <v>11</v>
      </c>
    </row>
    <row r="3633" spans="1:12">
      <c r="A3633" t="n">
        <v>41351</v>
      </c>
      <c r="B3633" s="34" t="n">
        <v>16</v>
      </c>
      <c r="C3633" s="7" t="n">
        <v>0</v>
      </c>
    </row>
    <row r="3634" spans="1:12">
      <c r="A3634" t="s">
        <v>4</v>
      </c>
      <c r="B3634" s="4" t="s">
        <v>5</v>
      </c>
      <c r="C3634" s="4" t="s">
        <v>11</v>
      </c>
      <c r="D3634" s="4" t="s">
        <v>53</v>
      </c>
      <c r="E3634" s="4" t="s">
        <v>7</v>
      </c>
      <c r="F3634" s="4" t="s">
        <v>7</v>
      </c>
      <c r="G3634" s="4" t="s">
        <v>53</v>
      </c>
      <c r="H3634" s="4" t="s">
        <v>7</v>
      </c>
      <c r="I3634" s="4" t="s">
        <v>7</v>
      </c>
    </row>
    <row r="3635" spans="1:12">
      <c r="A3635" t="n">
        <v>41354</v>
      </c>
      <c r="B3635" s="35" t="n">
        <v>26</v>
      </c>
      <c r="C3635" s="7" t="n">
        <v>5633</v>
      </c>
      <c r="D3635" s="7" t="s">
        <v>428</v>
      </c>
      <c r="E3635" s="7" t="n">
        <v>2</v>
      </c>
      <c r="F3635" s="7" t="n">
        <v>3</v>
      </c>
      <c r="G3635" s="7" t="s">
        <v>429</v>
      </c>
      <c r="H3635" s="7" t="n">
        <v>2</v>
      </c>
      <c r="I3635" s="7" t="n">
        <v>0</v>
      </c>
    </row>
    <row r="3636" spans="1:12">
      <c r="A3636" t="s">
        <v>4</v>
      </c>
      <c r="B3636" s="4" t="s">
        <v>5</v>
      </c>
    </row>
    <row r="3637" spans="1:12">
      <c r="A3637" t="n">
        <v>41548</v>
      </c>
      <c r="B3637" s="29" t="n">
        <v>28</v>
      </c>
    </row>
    <row r="3638" spans="1:12">
      <c r="A3638" t="s">
        <v>4</v>
      </c>
      <c r="B3638" s="4" t="s">
        <v>5</v>
      </c>
      <c r="C3638" s="4" t="s">
        <v>13</v>
      </c>
    </row>
    <row r="3639" spans="1:12">
      <c r="A3639" t="n">
        <v>41549</v>
      </c>
      <c r="B3639" s="17" t="n">
        <v>3</v>
      </c>
      <c r="C3639" s="11" t="n">
        <f t="normal" ca="1">A3705</f>
        <v>0</v>
      </c>
    </row>
    <row r="3640" spans="1:12">
      <c r="A3640" t="s">
        <v>4</v>
      </c>
      <c r="B3640" s="4" t="s">
        <v>5</v>
      </c>
      <c r="C3640" s="4" t="s">
        <v>7</v>
      </c>
      <c r="D3640" s="4" t="s">
        <v>11</v>
      </c>
      <c r="E3640" s="4" t="s">
        <v>7</v>
      </c>
      <c r="F3640" s="4" t="s">
        <v>13</v>
      </c>
    </row>
    <row r="3641" spans="1:12">
      <c r="A3641" t="n">
        <v>41554</v>
      </c>
      <c r="B3641" s="9" t="n">
        <v>5</v>
      </c>
      <c r="C3641" s="7" t="n">
        <v>30</v>
      </c>
      <c r="D3641" s="7" t="n">
        <v>9718</v>
      </c>
      <c r="E3641" s="7" t="n">
        <v>1</v>
      </c>
      <c r="F3641" s="11" t="n">
        <f t="normal" ca="1">A3675</f>
        <v>0</v>
      </c>
    </row>
    <row r="3642" spans="1:12">
      <c r="A3642" t="s">
        <v>4</v>
      </c>
      <c r="B3642" s="4" t="s">
        <v>5</v>
      </c>
      <c r="C3642" s="4" t="s">
        <v>11</v>
      </c>
      <c r="D3642" s="4" t="s">
        <v>7</v>
      </c>
      <c r="E3642" s="4" t="s">
        <v>7</v>
      </c>
      <c r="F3642" s="4" t="s">
        <v>8</v>
      </c>
    </row>
    <row r="3643" spans="1:12">
      <c r="A3643" t="n">
        <v>41563</v>
      </c>
      <c r="B3643" s="25" t="n">
        <v>20</v>
      </c>
      <c r="C3643" s="7" t="n">
        <v>65534</v>
      </c>
      <c r="D3643" s="7" t="n">
        <v>3</v>
      </c>
      <c r="E3643" s="7" t="n">
        <v>10</v>
      </c>
      <c r="F3643" s="7" t="s">
        <v>102</v>
      </c>
    </row>
    <row r="3644" spans="1:12">
      <c r="A3644" t="s">
        <v>4</v>
      </c>
      <c r="B3644" s="4" t="s">
        <v>5</v>
      </c>
      <c r="C3644" s="4" t="s">
        <v>11</v>
      </c>
    </row>
    <row r="3645" spans="1:12">
      <c r="A3645" t="n">
        <v>41584</v>
      </c>
      <c r="B3645" s="34" t="n">
        <v>16</v>
      </c>
      <c r="C3645" s="7" t="n">
        <v>0</v>
      </c>
    </row>
    <row r="3646" spans="1:12">
      <c r="A3646" t="s">
        <v>4</v>
      </c>
      <c r="B3646" s="4" t="s">
        <v>5</v>
      </c>
      <c r="C3646" s="4" t="s">
        <v>7</v>
      </c>
      <c r="D3646" s="4" t="s">
        <v>11</v>
      </c>
    </row>
    <row r="3647" spans="1:12">
      <c r="A3647" t="n">
        <v>41587</v>
      </c>
      <c r="B3647" s="26" t="n">
        <v>22</v>
      </c>
      <c r="C3647" s="7" t="n">
        <v>10</v>
      </c>
      <c r="D3647" s="7" t="n">
        <v>0</v>
      </c>
    </row>
    <row r="3648" spans="1:12">
      <c r="A3648" t="s">
        <v>4</v>
      </c>
      <c r="B3648" s="4" t="s">
        <v>5</v>
      </c>
      <c r="C3648" s="4" t="s">
        <v>7</v>
      </c>
      <c r="D3648" s="4" t="s">
        <v>11</v>
      </c>
      <c r="E3648" s="4" t="s">
        <v>7</v>
      </c>
      <c r="F3648" s="4" t="s">
        <v>7</v>
      </c>
      <c r="G3648" s="4" t="s">
        <v>13</v>
      </c>
    </row>
    <row r="3649" spans="1:9">
      <c r="A3649" t="n">
        <v>41591</v>
      </c>
      <c r="B3649" s="9" t="n">
        <v>5</v>
      </c>
      <c r="C3649" s="7" t="n">
        <v>30</v>
      </c>
      <c r="D3649" s="7" t="n">
        <v>14</v>
      </c>
      <c r="E3649" s="7" t="n">
        <v>8</v>
      </c>
      <c r="F3649" s="7" t="n">
        <v>1</v>
      </c>
      <c r="G3649" s="11" t="n">
        <f t="normal" ca="1">A3665</f>
        <v>0</v>
      </c>
    </row>
    <row r="3650" spans="1:9">
      <c r="A3650" t="s">
        <v>4</v>
      </c>
      <c r="B3650" s="4" t="s">
        <v>5</v>
      </c>
      <c r="C3650" s="4" t="s">
        <v>11</v>
      </c>
      <c r="D3650" s="4" t="s">
        <v>7</v>
      </c>
      <c r="E3650" s="4" t="s">
        <v>15</v>
      </c>
      <c r="F3650" s="4" t="s">
        <v>11</v>
      </c>
    </row>
    <row r="3651" spans="1:9">
      <c r="A3651" t="n">
        <v>41601</v>
      </c>
      <c r="B3651" s="60" t="n">
        <v>59</v>
      </c>
      <c r="C3651" s="7" t="n">
        <v>5633</v>
      </c>
      <c r="D3651" s="7" t="n">
        <v>0</v>
      </c>
      <c r="E3651" s="7" t="n">
        <v>0.150000005960464</v>
      </c>
      <c r="F3651" s="7" t="n">
        <v>0</v>
      </c>
    </row>
    <row r="3652" spans="1:9">
      <c r="A3652" t="s">
        <v>4</v>
      </c>
      <c r="B3652" s="4" t="s">
        <v>5</v>
      </c>
      <c r="C3652" s="4" t="s">
        <v>7</v>
      </c>
      <c r="D3652" s="4" t="s">
        <v>11</v>
      </c>
      <c r="E3652" s="4" t="s">
        <v>8</v>
      </c>
    </row>
    <row r="3653" spans="1:9">
      <c r="A3653" t="n">
        <v>41611</v>
      </c>
      <c r="B3653" s="33" t="n">
        <v>51</v>
      </c>
      <c r="C3653" s="7" t="n">
        <v>4</v>
      </c>
      <c r="D3653" s="7" t="n">
        <v>5633</v>
      </c>
      <c r="E3653" s="7" t="s">
        <v>55</v>
      </c>
    </row>
    <row r="3654" spans="1:9">
      <c r="A3654" t="s">
        <v>4</v>
      </c>
      <c r="B3654" s="4" t="s">
        <v>5</v>
      </c>
      <c r="C3654" s="4" t="s">
        <v>11</v>
      </c>
    </row>
    <row r="3655" spans="1:9">
      <c r="A3655" t="n">
        <v>41624</v>
      </c>
      <c r="B3655" s="34" t="n">
        <v>16</v>
      </c>
      <c r="C3655" s="7" t="n">
        <v>0</v>
      </c>
    </row>
    <row r="3656" spans="1:9">
      <c r="A3656" t="s">
        <v>4</v>
      </c>
      <c r="B3656" s="4" t="s">
        <v>5</v>
      </c>
      <c r="C3656" s="4" t="s">
        <v>11</v>
      </c>
      <c r="D3656" s="4" t="s">
        <v>53</v>
      </c>
      <c r="E3656" s="4" t="s">
        <v>7</v>
      </c>
      <c r="F3656" s="4" t="s">
        <v>7</v>
      </c>
      <c r="G3656" s="4" t="s">
        <v>53</v>
      </c>
      <c r="H3656" s="4" t="s">
        <v>7</v>
      </c>
      <c r="I3656" s="4" t="s">
        <v>7</v>
      </c>
      <c r="J3656" s="4" t="s">
        <v>53</v>
      </c>
      <c r="K3656" s="4" t="s">
        <v>7</v>
      </c>
      <c r="L3656" s="4" t="s">
        <v>7</v>
      </c>
    </row>
    <row r="3657" spans="1:9">
      <c r="A3657" t="n">
        <v>41627</v>
      </c>
      <c r="B3657" s="35" t="n">
        <v>26</v>
      </c>
      <c r="C3657" s="7" t="n">
        <v>5633</v>
      </c>
      <c r="D3657" s="7" t="s">
        <v>430</v>
      </c>
      <c r="E3657" s="7" t="n">
        <v>2</v>
      </c>
      <c r="F3657" s="7" t="n">
        <v>3</v>
      </c>
      <c r="G3657" s="7" t="s">
        <v>431</v>
      </c>
      <c r="H3657" s="7" t="n">
        <v>2</v>
      </c>
      <c r="I3657" s="7" t="n">
        <v>3</v>
      </c>
      <c r="J3657" s="7" t="s">
        <v>432</v>
      </c>
      <c r="K3657" s="7" t="n">
        <v>2</v>
      </c>
      <c r="L3657" s="7" t="n">
        <v>0</v>
      </c>
    </row>
    <row r="3658" spans="1:9">
      <c r="A3658" t="s">
        <v>4</v>
      </c>
      <c r="B3658" s="4" t="s">
        <v>5</v>
      </c>
    </row>
    <row r="3659" spans="1:9">
      <c r="A3659" t="n">
        <v>41856</v>
      </c>
      <c r="B3659" s="29" t="n">
        <v>28</v>
      </c>
    </row>
    <row r="3660" spans="1:9">
      <c r="A3660" t="s">
        <v>4</v>
      </c>
      <c r="B3660" s="4" t="s">
        <v>5</v>
      </c>
      <c r="C3660" s="4" t="s">
        <v>11</v>
      </c>
    </row>
    <row r="3661" spans="1:9">
      <c r="A3661" t="n">
        <v>41857</v>
      </c>
      <c r="B3661" s="13" t="n">
        <v>12</v>
      </c>
      <c r="C3661" s="7" t="n">
        <v>14</v>
      </c>
    </row>
    <row r="3662" spans="1:9">
      <c r="A3662" t="s">
        <v>4</v>
      </c>
      <c r="B3662" s="4" t="s">
        <v>5</v>
      </c>
      <c r="C3662" s="4" t="s">
        <v>13</v>
      </c>
    </row>
    <row r="3663" spans="1:9">
      <c r="A3663" t="n">
        <v>41860</v>
      </c>
      <c r="B3663" s="17" t="n">
        <v>3</v>
      </c>
      <c r="C3663" s="11" t="n">
        <f t="normal" ca="1">A3673</f>
        <v>0</v>
      </c>
    </row>
    <row r="3664" spans="1:9">
      <c r="A3664" t="s">
        <v>4</v>
      </c>
      <c r="B3664" s="4" t="s">
        <v>5</v>
      </c>
      <c r="C3664" s="4" t="s">
        <v>7</v>
      </c>
      <c r="D3664" s="4" t="s">
        <v>11</v>
      </c>
      <c r="E3664" s="4" t="s">
        <v>8</v>
      </c>
    </row>
    <row r="3665" spans="1:12">
      <c r="A3665" t="n">
        <v>41865</v>
      </c>
      <c r="B3665" s="33" t="n">
        <v>51</v>
      </c>
      <c r="C3665" s="7" t="n">
        <v>4</v>
      </c>
      <c r="D3665" s="7" t="n">
        <v>5633</v>
      </c>
      <c r="E3665" s="7" t="s">
        <v>55</v>
      </c>
    </row>
    <row r="3666" spans="1:12">
      <c r="A3666" t="s">
        <v>4</v>
      </c>
      <c r="B3666" s="4" t="s">
        <v>5</v>
      </c>
      <c r="C3666" s="4" t="s">
        <v>11</v>
      </c>
    </row>
    <row r="3667" spans="1:12">
      <c r="A3667" t="n">
        <v>41878</v>
      </c>
      <c r="B3667" s="34" t="n">
        <v>16</v>
      </c>
      <c r="C3667" s="7" t="n">
        <v>0</v>
      </c>
    </row>
    <row r="3668" spans="1:12">
      <c r="A3668" t="s">
        <v>4</v>
      </c>
      <c r="B3668" s="4" t="s">
        <v>5</v>
      </c>
      <c r="C3668" s="4" t="s">
        <v>11</v>
      </c>
      <c r="D3668" s="4" t="s">
        <v>53</v>
      </c>
      <c r="E3668" s="4" t="s">
        <v>7</v>
      </c>
      <c r="F3668" s="4" t="s">
        <v>7</v>
      </c>
      <c r="G3668" s="4" t="s">
        <v>53</v>
      </c>
      <c r="H3668" s="4" t="s">
        <v>7</v>
      </c>
      <c r="I3668" s="4" t="s">
        <v>7</v>
      </c>
    </row>
    <row r="3669" spans="1:12">
      <c r="A3669" t="n">
        <v>41881</v>
      </c>
      <c r="B3669" s="35" t="n">
        <v>26</v>
      </c>
      <c r="C3669" s="7" t="n">
        <v>5633</v>
      </c>
      <c r="D3669" s="7" t="s">
        <v>433</v>
      </c>
      <c r="E3669" s="7" t="n">
        <v>2</v>
      </c>
      <c r="F3669" s="7" t="n">
        <v>3</v>
      </c>
      <c r="G3669" s="7" t="s">
        <v>434</v>
      </c>
      <c r="H3669" s="7" t="n">
        <v>2</v>
      </c>
      <c r="I3669" s="7" t="n">
        <v>0</v>
      </c>
    </row>
    <row r="3670" spans="1:12">
      <c r="A3670" t="s">
        <v>4</v>
      </c>
      <c r="B3670" s="4" t="s">
        <v>5</v>
      </c>
    </row>
    <row r="3671" spans="1:12">
      <c r="A3671" t="n">
        <v>42033</v>
      </c>
      <c r="B3671" s="29" t="n">
        <v>28</v>
      </c>
    </row>
    <row r="3672" spans="1:12">
      <c r="A3672" t="s">
        <v>4</v>
      </c>
      <c r="B3672" s="4" t="s">
        <v>5</v>
      </c>
      <c r="C3672" s="4" t="s">
        <v>13</v>
      </c>
    </row>
    <row r="3673" spans="1:12">
      <c r="A3673" t="n">
        <v>42034</v>
      </c>
      <c r="B3673" s="17" t="n">
        <v>3</v>
      </c>
      <c r="C3673" s="11" t="n">
        <f t="normal" ca="1">A3705</f>
        <v>0</v>
      </c>
    </row>
    <row r="3674" spans="1:12">
      <c r="A3674" t="s">
        <v>4</v>
      </c>
      <c r="B3674" s="4" t="s">
        <v>5</v>
      </c>
      <c r="C3674" s="4" t="s">
        <v>7</v>
      </c>
      <c r="D3674" s="4" t="s">
        <v>11</v>
      </c>
      <c r="E3674" s="4" t="s">
        <v>7</v>
      </c>
      <c r="F3674" s="4" t="s">
        <v>13</v>
      </c>
    </row>
    <row r="3675" spans="1:12">
      <c r="A3675" t="n">
        <v>42039</v>
      </c>
      <c r="B3675" s="9" t="n">
        <v>5</v>
      </c>
      <c r="C3675" s="7" t="n">
        <v>30</v>
      </c>
      <c r="D3675" s="7" t="n">
        <v>9717</v>
      </c>
      <c r="E3675" s="7" t="n">
        <v>1</v>
      </c>
      <c r="F3675" s="11" t="n">
        <f t="normal" ca="1">A3705</f>
        <v>0</v>
      </c>
    </row>
    <row r="3676" spans="1:12">
      <c r="A3676" t="s">
        <v>4</v>
      </c>
      <c r="B3676" s="4" t="s">
        <v>5</v>
      </c>
      <c r="C3676" s="4" t="s">
        <v>11</v>
      </c>
      <c r="D3676" s="4" t="s">
        <v>7</v>
      </c>
      <c r="E3676" s="4" t="s">
        <v>7</v>
      </c>
      <c r="F3676" s="4" t="s">
        <v>8</v>
      </c>
    </row>
    <row r="3677" spans="1:12">
      <c r="A3677" t="n">
        <v>42048</v>
      </c>
      <c r="B3677" s="25" t="n">
        <v>20</v>
      </c>
      <c r="C3677" s="7" t="n">
        <v>65534</v>
      </c>
      <c r="D3677" s="7" t="n">
        <v>3</v>
      </c>
      <c r="E3677" s="7" t="n">
        <v>10</v>
      </c>
      <c r="F3677" s="7" t="s">
        <v>102</v>
      </c>
    </row>
    <row r="3678" spans="1:12">
      <c r="A3678" t="s">
        <v>4</v>
      </c>
      <c r="B3678" s="4" t="s">
        <v>5</v>
      </c>
      <c r="C3678" s="4" t="s">
        <v>11</v>
      </c>
    </row>
    <row r="3679" spans="1:12">
      <c r="A3679" t="n">
        <v>42069</v>
      </c>
      <c r="B3679" s="34" t="n">
        <v>16</v>
      </c>
      <c r="C3679" s="7" t="n">
        <v>0</v>
      </c>
    </row>
    <row r="3680" spans="1:12">
      <c r="A3680" t="s">
        <v>4</v>
      </c>
      <c r="B3680" s="4" t="s">
        <v>5</v>
      </c>
      <c r="C3680" s="4" t="s">
        <v>7</v>
      </c>
      <c r="D3680" s="4" t="s">
        <v>11</v>
      </c>
    </row>
    <row r="3681" spans="1:9">
      <c r="A3681" t="n">
        <v>42072</v>
      </c>
      <c r="B3681" s="26" t="n">
        <v>22</v>
      </c>
      <c r="C3681" s="7" t="n">
        <v>10</v>
      </c>
      <c r="D3681" s="7" t="n">
        <v>0</v>
      </c>
    </row>
    <row r="3682" spans="1:9">
      <c r="A3682" t="s">
        <v>4</v>
      </c>
      <c r="B3682" s="4" t="s">
        <v>5</v>
      </c>
      <c r="C3682" s="4" t="s">
        <v>7</v>
      </c>
      <c r="D3682" s="4" t="s">
        <v>11</v>
      </c>
      <c r="E3682" s="4" t="s">
        <v>7</v>
      </c>
      <c r="F3682" s="4" t="s">
        <v>7</v>
      </c>
      <c r="G3682" s="4" t="s">
        <v>13</v>
      </c>
    </row>
    <row r="3683" spans="1:9">
      <c r="A3683" t="n">
        <v>42076</v>
      </c>
      <c r="B3683" s="9" t="n">
        <v>5</v>
      </c>
      <c r="C3683" s="7" t="n">
        <v>30</v>
      </c>
      <c r="D3683" s="7" t="n">
        <v>14</v>
      </c>
      <c r="E3683" s="7" t="n">
        <v>8</v>
      </c>
      <c r="F3683" s="7" t="n">
        <v>1</v>
      </c>
      <c r="G3683" s="11" t="n">
        <f t="normal" ca="1">A3697</f>
        <v>0</v>
      </c>
    </row>
    <row r="3684" spans="1:9">
      <c r="A3684" t="s">
        <v>4</v>
      </c>
      <c r="B3684" s="4" t="s">
        <v>5</v>
      </c>
      <c r="C3684" s="4" t="s">
        <v>7</v>
      </c>
      <c r="D3684" s="4" t="s">
        <v>11</v>
      </c>
      <c r="E3684" s="4" t="s">
        <v>8</v>
      </c>
    </row>
    <row r="3685" spans="1:9">
      <c r="A3685" t="n">
        <v>42086</v>
      </c>
      <c r="B3685" s="33" t="n">
        <v>51</v>
      </c>
      <c r="C3685" s="7" t="n">
        <v>4</v>
      </c>
      <c r="D3685" s="7" t="n">
        <v>5633</v>
      </c>
      <c r="E3685" s="7" t="s">
        <v>55</v>
      </c>
    </row>
    <row r="3686" spans="1:9">
      <c r="A3686" t="s">
        <v>4</v>
      </c>
      <c r="B3686" s="4" t="s">
        <v>5</v>
      </c>
      <c r="C3686" s="4" t="s">
        <v>11</v>
      </c>
    </row>
    <row r="3687" spans="1:9">
      <c r="A3687" t="n">
        <v>42099</v>
      </c>
      <c r="B3687" s="34" t="n">
        <v>16</v>
      </c>
      <c r="C3687" s="7" t="n">
        <v>0</v>
      </c>
    </row>
    <row r="3688" spans="1:9">
      <c r="A3688" t="s">
        <v>4</v>
      </c>
      <c r="B3688" s="4" t="s">
        <v>5</v>
      </c>
      <c r="C3688" s="4" t="s">
        <v>11</v>
      </c>
      <c r="D3688" s="4" t="s">
        <v>53</v>
      </c>
      <c r="E3688" s="4" t="s">
        <v>7</v>
      </c>
      <c r="F3688" s="4" t="s">
        <v>7</v>
      </c>
      <c r="G3688" s="4" t="s">
        <v>53</v>
      </c>
      <c r="H3688" s="4" t="s">
        <v>7</v>
      </c>
      <c r="I3688" s="4" t="s">
        <v>7</v>
      </c>
      <c r="J3688" s="4" t="s">
        <v>53</v>
      </c>
      <c r="K3688" s="4" t="s">
        <v>7</v>
      </c>
      <c r="L3688" s="4" t="s">
        <v>7</v>
      </c>
    </row>
    <row r="3689" spans="1:9">
      <c r="A3689" t="n">
        <v>42102</v>
      </c>
      <c r="B3689" s="35" t="n">
        <v>26</v>
      </c>
      <c r="C3689" s="7" t="n">
        <v>5633</v>
      </c>
      <c r="D3689" s="7" t="s">
        <v>435</v>
      </c>
      <c r="E3689" s="7" t="n">
        <v>2</v>
      </c>
      <c r="F3689" s="7" t="n">
        <v>3</v>
      </c>
      <c r="G3689" s="7" t="s">
        <v>436</v>
      </c>
      <c r="H3689" s="7" t="n">
        <v>2</v>
      </c>
      <c r="I3689" s="7" t="n">
        <v>3</v>
      </c>
      <c r="J3689" s="7" t="s">
        <v>437</v>
      </c>
      <c r="K3689" s="7" t="n">
        <v>2</v>
      </c>
      <c r="L3689" s="7" t="n">
        <v>0</v>
      </c>
    </row>
    <row r="3690" spans="1:9">
      <c r="A3690" t="s">
        <v>4</v>
      </c>
      <c r="B3690" s="4" t="s">
        <v>5</v>
      </c>
    </row>
    <row r="3691" spans="1:9">
      <c r="A3691" t="n">
        <v>42268</v>
      </c>
      <c r="B3691" s="29" t="n">
        <v>28</v>
      </c>
    </row>
    <row r="3692" spans="1:9">
      <c r="A3692" t="s">
        <v>4</v>
      </c>
      <c r="B3692" s="4" t="s">
        <v>5</v>
      </c>
      <c r="C3692" s="4" t="s">
        <v>11</v>
      </c>
    </row>
    <row r="3693" spans="1:9">
      <c r="A3693" t="n">
        <v>42269</v>
      </c>
      <c r="B3693" s="13" t="n">
        <v>12</v>
      </c>
      <c r="C3693" s="7" t="n">
        <v>14</v>
      </c>
    </row>
    <row r="3694" spans="1:9">
      <c r="A3694" t="s">
        <v>4</v>
      </c>
      <c r="B3694" s="4" t="s">
        <v>5</v>
      </c>
      <c r="C3694" s="4" t="s">
        <v>13</v>
      </c>
    </row>
    <row r="3695" spans="1:9">
      <c r="A3695" t="n">
        <v>42272</v>
      </c>
      <c r="B3695" s="17" t="n">
        <v>3</v>
      </c>
      <c r="C3695" s="11" t="n">
        <f t="normal" ca="1">A3705</f>
        <v>0</v>
      </c>
    </row>
    <row r="3696" spans="1:9">
      <c r="A3696" t="s">
        <v>4</v>
      </c>
      <c r="B3696" s="4" t="s">
        <v>5</v>
      </c>
      <c r="C3696" s="4" t="s">
        <v>7</v>
      </c>
      <c r="D3696" s="4" t="s">
        <v>11</v>
      </c>
      <c r="E3696" s="4" t="s">
        <v>8</v>
      </c>
    </row>
    <row r="3697" spans="1:12">
      <c r="A3697" t="n">
        <v>42277</v>
      </c>
      <c r="B3697" s="33" t="n">
        <v>51</v>
      </c>
      <c r="C3697" s="7" t="n">
        <v>4</v>
      </c>
      <c r="D3697" s="7" t="n">
        <v>5633</v>
      </c>
      <c r="E3697" s="7" t="s">
        <v>55</v>
      </c>
    </row>
    <row r="3698" spans="1:12">
      <c r="A3698" t="s">
        <v>4</v>
      </c>
      <c r="B3698" s="4" t="s">
        <v>5</v>
      </c>
      <c r="C3698" s="4" t="s">
        <v>11</v>
      </c>
    </row>
    <row r="3699" spans="1:12">
      <c r="A3699" t="n">
        <v>42290</v>
      </c>
      <c r="B3699" s="34" t="n">
        <v>16</v>
      </c>
      <c r="C3699" s="7" t="n">
        <v>0</v>
      </c>
    </row>
    <row r="3700" spans="1:12">
      <c r="A3700" t="s">
        <v>4</v>
      </c>
      <c r="B3700" s="4" t="s">
        <v>5</v>
      </c>
      <c r="C3700" s="4" t="s">
        <v>11</v>
      </c>
      <c r="D3700" s="4" t="s">
        <v>53</v>
      </c>
      <c r="E3700" s="4" t="s">
        <v>7</v>
      </c>
      <c r="F3700" s="4" t="s">
        <v>7</v>
      </c>
      <c r="G3700" s="4" t="s">
        <v>53</v>
      </c>
      <c r="H3700" s="4" t="s">
        <v>7</v>
      </c>
      <c r="I3700" s="4" t="s">
        <v>7</v>
      </c>
    </row>
    <row r="3701" spans="1:12">
      <c r="A3701" t="n">
        <v>42293</v>
      </c>
      <c r="B3701" s="35" t="n">
        <v>26</v>
      </c>
      <c r="C3701" s="7" t="n">
        <v>5633</v>
      </c>
      <c r="D3701" s="7" t="s">
        <v>438</v>
      </c>
      <c r="E3701" s="7" t="n">
        <v>2</v>
      </c>
      <c r="F3701" s="7" t="n">
        <v>3</v>
      </c>
      <c r="G3701" s="7" t="s">
        <v>439</v>
      </c>
      <c r="H3701" s="7" t="n">
        <v>2</v>
      </c>
      <c r="I3701" s="7" t="n">
        <v>0</v>
      </c>
    </row>
    <row r="3702" spans="1:12">
      <c r="A3702" t="s">
        <v>4</v>
      </c>
      <c r="B3702" s="4" t="s">
        <v>5</v>
      </c>
    </row>
    <row r="3703" spans="1:12">
      <c r="A3703" t="n">
        <v>42379</v>
      </c>
      <c r="B3703" s="29" t="n">
        <v>28</v>
      </c>
    </row>
    <row r="3704" spans="1:12">
      <c r="A3704" t="s">
        <v>4</v>
      </c>
      <c r="B3704" s="4" t="s">
        <v>5</v>
      </c>
      <c r="C3704" s="4" t="s">
        <v>7</v>
      </c>
    </row>
    <row r="3705" spans="1:12">
      <c r="A3705" t="n">
        <v>42380</v>
      </c>
      <c r="B3705" s="38" t="n">
        <v>23</v>
      </c>
      <c r="C3705" s="7" t="n">
        <v>10</v>
      </c>
    </row>
    <row r="3706" spans="1:12">
      <c r="A3706" t="s">
        <v>4</v>
      </c>
      <c r="B3706" s="4" t="s">
        <v>5</v>
      </c>
      <c r="C3706" s="4" t="s">
        <v>7</v>
      </c>
      <c r="D3706" s="4" t="s">
        <v>8</v>
      </c>
    </row>
    <row r="3707" spans="1:12">
      <c r="A3707" t="n">
        <v>42382</v>
      </c>
      <c r="B3707" s="6" t="n">
        <v>2</v>
      </c>
      <c r="C3707" s="7" t="n">
        <v>10</v>
      </c>
      <c r="D3707" s="7" t="s">
        <v>58</v>
      </c>
    </row>
    <row r="3708" spans="1:12">
      <c r="A3708" t="s">
        <v>4</v>
      </c>
      <c r="B3708" s="4" t="s">
        <v>5</v>
      </c>
      <c r="C3708" s="4" t="s">
        <v>7</v>
      </c>
    </row>
    <row r="3709" spans="1:12">
      <c r="A3709" t="n">
        <v>42405</v>
      </c>
      <c r="B3709" s="52" t="n">
        <v>74</v>
      </c>
      <c r="C3709" s="7" t="n">
        <v>46</v>
      </c>
    </row>
    <row r="3710" spans="1:12">
      <c r="A3710" t="s">
        <v>4</v>
      </c>
      <c r="B3710" s="4" t="s">
        <v>5</v>
      </c>
      <c r="C3710" s="4" t="s">
        <v>7</v>
      </c>
    </row>
    <row r="3711" spans="1:12">
      <c r="A3711" t="n">
        <v>42407</v>
      </c>
      <c r="B3711" s="52" t="n">
        <v>74</v>
      </c>
      <c r="C3711" s="7" t="n">
        <v>54</v>
      </c>
    </row>
    <row r="3712" spans="1:12">
      <c r="A3712" t="s">
        <v>4</v>
      </c>
      <c r="B3712" s="4" t="s">
        <v>5</v>
      </c>
    </row>
    <row r="3713" spans="1:9">
      <c r="A3713" t="n">
        <v>42409</v>
      </c>
      <c r="B3713" s="5" t="n">
        <v>1</v>
      </c>
    </row>
    <row r="3714" spans="1:9" s="3" customFormat="1" customHeight="0">
      <c r="A3714" s="3" t="s">
        <v>2</v>
      </c>
      <c r="B3714" s="3" t="s">
        <v>440</v>
      </c>
    </row>
    <row r="3715" spans="1:9">
      <c r="A3715" t="s">
        <v>4</v>
      </c>
      <c r="B3715" s="4" t="s">
        <v>5</v>
      </c>
      <c r="C3715" s="4" t="s">
        <v>7</v>
      </c>
      <c r="D3715" s="4" t="s">
        <v>11</v>
      </c>
      <c r="E3715" s="4" t="s">
        <v>7</v>
      </c>
      <c r="F3715" s="4" t="s">
        <v>7</v>
      </c>
      <c r="G3715" s="4" t="s">
        <v>7</v>
      </c>
      <c r="H3715" s="4" t="s">
        <v>11</v>
      </c>
      <c r="I3715" s="4" t="s">
        <v>13</v>
      </c>
      <c r="J3715" s="4" t="s">
        <v>13</v>
      </c>
    </row>
    <row r="3716" spans="1:9">
      <c r="A3716" t="n">
        <v>42412</v>
      </c>
      <c r="B3716" s="44" t="n">
        <v>6</v>
      </c>
      <c r="C3716" s="7" t="n">
        <v>33</v>
      </c>
      <c r="D3716" s="7" t="n">
        <v>65534</v>
      </c>
      <c r="E3716" s="7" t="n">
        <v>9</v>
      </c>
      <c r="F3716" s="7" t="n">
        <v>1</v>
      </c>
      <c r="G3716" s="7" t="n">
        <v>1</v>
      </c>
      <c r="H3716" s="7" t="n">
        <v>100</v>
      </c>
      <c r="I3716" s="11" t="n">
        <f t="normal" ca="1">A3718</f>
        <v>0</v>
      </c>
      <c r="J3716" s="11" t="n">
        <f t="normal" ca="1">A3730</f>
        <v>0</v>
      </c>
    </row>
    <row r="3717" spans="1:9">
      <c r="A3717" t="s">
        <v>4</v>
      </c>
      <c r="B3717" s="4" t="s">
        <v>5</v>
      </c>
      <c r="C3717" s="4" t="s">
        <v>11</v>
      </c>
      <c r="D3717" s="4" t="s">
        <v>15</v>
      </c>
      <c r="E3717" s="4" t="s">
        <v>15</v>
      </c>
      <c r="F3717" s="4" t="s">
        <v>15</v>
      </c>
      <c r="G3717" s="4" t="s">
        <v>15</v>
      </c>
    </row>
    <row r="3718" spans="1:9">
      <c r="A3718" t="n">
        <v>42429</v>
      </c>
      <c r="B3718" s="45" t="n">
        <v>46</v>
      </c>
      <c r="C3718" s="7" t="n">
        <v>65534</v>
      </c>
      <c r="D3718" s="7" t="n">
        <v>92.5</v>
      </c>
      <c r="E3718" s="7" t="n">
        <v>14</v>
      </c>
      <c r="F3718" s="7" t="n">
        <v>-7.84999990463257</v>
      </c>
      <c r="G3718" s="7" t="n">
        <v>270</v>
      </c>
    </row>
    <row r="3719" spans="1:9">
      <c r="A3719" t="s">
        <v>4</v>
      </c>
      <c r="B3719" s="4" t="s">
        <v>5</v>
      </c>
      <c r="C3719" s="4" t="s">
        <v>7</v>
      </c>
      <c r="D3719" s="4" t="s">
        <v>11</v>
      </c>
      <c r="E3719" s="4" t="s">
        <v>7</v>
      </c>
      <c r="F3719" s="4" t="s">
        <v>8</v>
      </c>
      <c r="G3719" s="4" t="s">
        <v>8</v>
      </c>
      <c r="H3719" s="4" t="s">
        <v>8</v>
      </c>
      <c r="I3719" s="4" t="s">
        <v>8</v>
      </c>
      <c r="J3719" s="4" t="s">
        <v>8</v>
      </c>
      <c r="K3719" s="4" t="s">
        <v>8</v>
      </c>
      <c r="L3719" s="4" t="s">
        <v>8</v>
      </c>
      <c r="M3719" s="4" t="s">
        <v>8</v>
      </c>
      <c r="N3719" s="4" t="s">
        <v>8</v>
      </c>
      <c r="O3719" s="4" t="s">
        <v>8</v>
      </c>
      <c r="P3719" s="4" t="s">
        <v>8</v>
      </c>
      <c r="Q3719" s="4" t="s">
        <v>8</v>
      </c>
      <c r="R3719" s="4" t="s">
        <v>8</v>
      </c>
      <c r="S3719" s="4" t="s">
        <v>8</v>
      </c>
      <c r="T3719" s="4" t="s">
        <v>8</v>
      </c>
      <c r="U3719" s="4" t="s">
        <v>8</v>
      </c>
    </row>
    <row r="3720" spans="1:9">
      <c r="A3720" t="n">
        <v>42448</v>
      </c>
      <c r="B3720" s="46" t="n">
        <v>36</v>
      </c>
      <c r="C3720" s="7" t="n">
        <v>8</v>
      </c>
      <c r="D3720" s="7" t="n">
        <v>65534</v>
      </c>
      <c r="E3720" s="7" t="n">
        <v>0</v>
      </c>
      <c r="F3720" s="7" t="s">
        <v>99</v>
      </c>
      <c r="G3720" s="7" t="s">
        <v>25</v>
      </c>
      <c r="H3720" s="7" t="s">
        <v>25</v>
      </c>
      <c r="I3720" s="7" t="s">
        <v>25</v>
      </c>
      <c r="J3720" s="7" t="s">
        <v>25</v>
      </c>
      <c r="K3720" s="7" t="s">
        <v>25</v>
      </c>
      <c r="L3720" s="7" t="s">
        <v>25</v>
      </c>
      <c r="M3720" s="7" t="s">
        <v>25</v>
      </c>
      <c r="N3720" s="7" t="s">
        <v>25</v>
      </c>
      <c r="O3720" s="7" t="s">
        <v>25</v>
      </c>
      <c r="P3720" s="7" t="s">
        <v>25</v>
      </c>
      <c r="Q3720" s="7" t="s">
        <v>25</v>
      </c>
      <c r="R3720" s="7" t="s">
        <v>25</v>
      </c>
      <c r="S3720" s="7" t="s">
        <v>25</v>
      </c>
      <c r="T3720" s="7" t="s">
        <v>25</v>
      </c>
      <c r="U3720" s="7" t="s">
        <v>25</v>
      </c>
    </row>
    <row r="3721" spans="1:9">
      <c r="A3721" t="s">
        <v>4</v>
      </c>
      <c r="B3721" s="4" t="s">
        <v>5</v>
      </c>
      <c r="C3721" s="4" t="s">
        <v>11</v>
      </c>
      <c r="D3721" s="4" t="s">
        <v>7</v>
      </c>
      <c r="E3721" s="4" t="s">
        <v>7</v>
      </c>
      <c r="F3721" s="4" t="s">
        <v>8</v>
      </c>
    </row>
    <row r="3722" spans="1:9">
      <c r="A3722" t="n">
        <v>42478</v>
      </c>
      <c r="B3722" s="51" t="n">
        <v>47</v>
      </c>
      <c r="C3722" s="7" t="n">
        <v>65534</v>
      </c>
      <c r="D3722" s="7" t="n">
        <v>0</v>
      </c>
      <c r="E3722" s="7" t="n">
        <v>0</v>
      </c>
      <c r="F3722" s="7" t="s">
        <v>100</v>
      </c>
    </row>
    <row r="3723" spans="1:9">
      <c r="A3723" t="s">
        <v>4</v>
      </c>
      <c r="B3723" s="4" t="s">
        <v>5</v>
      </c>
      <c r="C3723" s="4" t="s">
        <v>11</v>
      </c>
      <c r="D3723" s="4" t="s">
        <v>7</v>
      </c>
      <c r="E3723" s="4" t="s">
        <v>8</v>
      </c>
      <c r="F3723" s="4" t="s">
        <v>15</v>
      </c>
      <c r="G3723" s="4" t="s">
        <v>15</v>
      </c>
      <c r="H3723" s="4" t="s">
        <v>15</v>
      </c>
    </row>
    <row r="3724" spans="1:9">
      <c r="A3724" t="n">
        <v>42500</v>
      </c>
      <c r="B3724" s="47" t="n">
        <v>48</v>
      </c>
      <c r="C3724" s="7" t="n">
        <v>65534</v>
      </c>
      <c r="D3724" s="7" t="n">
        <v>0</v>
      </c>
      <c r="E3724" s="7" t="s">
        <v>99</v>
      </c>
      <c r="F3724" s="7" t="n">
        <v>0</v>
      </c>
      <c r="G3724" s="7" t="n">
        <v>1</v>
      </c>
      <c r="H3724" s="7" t="n">
        <v>0</v>
      </c>
    </row>
    <row r="3725" spans="1:9">
      <c r="A3725" t="s">
        <v>4</v>
      </c>
      <c r="B3725" s="4" t="s">
        <v>5</v>
      </c>
      <c r="C3725" s="4" t="s">
        <v>11</v>
      </c>
      <c r="D3725" s="4" t="s">
        <v>16</v>
      </c>
    </row>
    <row r="3726" spans="1:9">
      <c r="A3726" t="n">
        <v>42526</v>
      </c>
      <c r="B3726" s="48" t="n">
        <v>43</v>
      </c>
      <c r="C3726" s="7" t="n">
        <v>65534</v>
      </c>
      <c r="D3726" s="7" t="n">
        <v>64</v>
      </c>
    </row>
    <row r="3727" spans="1:9">
      <c r="A3727" t="s">
        <v>4</v>
      </c>
      <c r="B3727" s="4" t="s">
        <v>5</v>
      </c>
      <c r="C3727" s="4" t="s">
        <v>13</v>
      </c>
    </row>
    <row r="3728" spans="1:9">
      <c r="A3728" t="n">
        <v>42533</v>
      </c>
      <c r="B3728" s="17" t="n">
        <v>3</v>
      </c>
      <c r="C3728" s="11" t="n">
        <f t="normal" ca="1">A3730</f>
        <v>0</v>
      </c>
    </row>
    <row r="3729" spans="1:21">
      <c r="A3729" t="s">
        <v>4</v>
      </c>
      <c r="B3729" s="4" t="s">
        <v>5</v>
      </c>
    </row>
    <row r="3730" spans="1:21">
      <c r="A3730" t="n">
        <v>42538</v>
      </c>
      <c r="B3730" s="5" t="n">
        <v>1</v>
      </c>
    </row>
    <row r="3731" spans="1:21" s="3" customFormat="1" customHeight="0">
      <c r="A3731" s="3" t="s">
        <v>2</v>
      </c>
      <c r="B3731" s="3" t="s">
        <v>441</v>
      </c>
    </row>
    <row r="3732" spans="1:21">
      <c r="A3732" t="s">
        <v>4</v>
      </c>
      <c r="B3732" s="4" t="s">
        <v>5</v>
      </c>
      <c r="C3732" s="4" t="s">
        <v>7</v>
      </c>
      <c r="D3732" s="4" t="s">
        <v>11</v>
      </c>
      <c r="E3732" s="4" t="s">
        <v>7</v>
      </c>
      <c r="F3732" s="4" t="s">
        <v>13</v>
      </c>
    </row>
    <row r="3733" spans="1:21">
      <c r="A3733" t="n">
        <v>42540</v>
      </c>
      <c r="B3733" s="9" t="n">
        <v>5</v>
      </c>
      <c r="C3733" s="7" t="n">
        <v>30</v>
      </c>
      <c r="D3733" s="7" t="n">
        <v>10225</v>
      </c>
      <c r="E3733" s="7" t="n">
        <v>1</v>
      </c>
      <c r="F3733" s="11" t="n">
        <f t="normal" ca="1">A3765</f>
        <v>0</v>
      </c>
    </row>
    <row r="3734" spans="1:21">
      <c r="A3734" t="s">
        <v>4</v>
      </c>
      <c r="B3734" s="4" t="s">
        <v>5</v>
      </c>
      <c r="C3734" s="4" t="s">
        <v>11</v>
      </c>
      <c r="D3734" s="4" t="s">
        <v>7</v>
      </c>
      <c r="E3734" s="4" t="s">
        <v>7</v>
      </c>
      <c r="F3734" s="4" t="s">
        <v>8</v>
      </c>
    </row>
    <row r="3735" spans="1:21">
      <c r="A3735" t="n">
        <v>42549</v>
      </c>
      <c r="B3735" s="25" t="n">
        <v>20</v>
      </c>
      <c r="C3735" s="7" t="n">
        <v>65534</v>
      </c>
      <c r="D3735" s="7" t="n">
        <v>3</v>
      </c>
      <c r="E3735" s="7" t="n">
        <v>10</v>
      </c>
      <c r="F3735" s="7" t="s">
        <v>102</v>
      </c>
    </row>
    <row r="3736" spans="1:21">
      <c r="A3736" t="s">
        <v>4</v>
      </c>
      <c r="B3736" s="4" t="s">
        <v>5</v>
      </c>
      <c r="C3736" s="4" t="s">
        <v>11</v>
      </c>
    </row>
    <row r="3737" spans="1:21">
      <c r="A3737" t="n">
        <v>42570</v>
      </c>
      <c r="B3737" s="34" t="n">
        <v>16</v>
      </c>
      <c r="C3737" s="7" t="n">
        <v>0</v>
      </c>
    </row>
    <row r="3738" spans="1:21">
      <c r="A3738" t="s">
        <v>4</v>
      </c>
      <c r="B3738" s="4" t="s">
        <v>5</v>
      </c>
      <c r="C3738" s="4" t="s">
        <v>7</v>
      </c>
      <c r="D3738" s="4" t="s">
        <v>11</v>
      </c>
    </row>
    <row r="3739" spans="1:21">
      <c r="A3739" t="n">
        <v>42573</v>
      </c>
      <c r="B3739" s="26" t="n">
        <v>22</v>
      </c>
      <c r="C3739" s="7" t="n">
        <v>10</v>
      </c>
      <c r="D3739" s="7" t="n">
        <v>0</v>
      </c>
    </row>
    <row r="3740" spans="1:21">
      <c r="A3740" t="s">
        <v>4</v>
      </c>
      <c r="B3740" s="4" t="s">
        <v>5</v>
      </c>
      <c r="C3740" s="4" t="s">
        <v>7</v>
      </c>
      <c r="D3740" s="4" t="s">
        <v>11</v>
      </c>
      <c r="E3740" s="4" t="s">
        <v>7</v>
      </c>
      <c r="F3740" s="4" t="s">
        <v>7</v>
      </c>
      <c r="G3740" s="4" t="s">
        <v>13</v>
      </c>
    </row>
    <row r="3741" spans="1:21">
      <c r="A3741" t="n">
        <v>42577</v>
      </c>
      <c r="B3741" s="9" t="n">
        <v>5</v>
      </c>
      <c r="C3741" s="7" t="n">
        <v>30</v>
      </c>
      <c r="D3741" s="7" t="n">
        <v>15</v>
      </c>
      <c r="E3741" s="7" t="n">
        <v>8</v>
      </c>
      <c r="F3741" s="7" t="n">
        <v>1</v>
      </c>
      <c r="G3741" s="11" t="n">
        <f t="normal" ca="1">A3755</f>
        <v>0</v>
      </c>
    </row>
    <row r="3742" spans="1:21">
      <c r="A3742" t="s">
        <v>4</v>
      </c>
      <c r="B3742" s="4" t="s">
        <v>5</v>
      </c>
      <c r="C3742" s="4" t="s">
        <v>7</v>
      </c>
      <c r="D3742" s="4" t="s">
        <v>11</v>
      </c>
      <c r="E3742" s="4" t="s">
        <v>8</v>
      </c>
    </row>
    <row r="3743" spans="1:21">
      <c r="A3743" t="n">
        <v>42587</v>
      </c>
      <c r="B3743" s="33" t="n">
        <v>51</v>
      </c>
      <c r="C3743" s="7" t="n">
        <v>4</v>
      </c>
      <c r="D3743" s="7" t="n">
        <v>5634</v>
      </c>
      <c r="E3743" s="7" t="s">
        <v>55</v>
      </c>
    </row>
    <row r="3744" spans="1:21">
      <c r="A3744" t="s">
        <v>4</v>
      </c>
      <c r="B3744" s="4" t="s">
        <v>5</v>
      </c>
      <c r="C3744" s="4" t="s">
        <v>11</v>
      </c>
    </row>
    <row r="3745" spans="1:7">
      <c r="A3745" t="n">
        <v>42600</v>
      </c>
      <c r="B3745" s="34" t="n">
        <v>16</v>
      </c>
      <c r="C3745" s="7" t="n">
        <v>0</v>
      </c>
    </row>
    <row r="3746" spans="1:7">
      <c r="A3746" t="s">
        <v>4</v>
      </c>
      <c r="B3746" s="4" t="s">
        <v>5</v>
      </c>
      <c r="C3746" s="4" t="s">
        <v>11</v>
      </c>
      <c r="D3746" s="4" t="s">
        <v>53</v>
      </c>
      <c r="E3746" s="4" t="s">
        <v>7</v>
      </c>
      <c r="F3746" s="4" t="s">
        <v>7</v>
      </c>
      <c r="G3746" s="4" t="s">
        <v>53</v>
      </c>
      <c r="H3746" s="4" t="s">
        <v>7</v>
      </c>
      <c r="I3746" s="4" t="s">
        <v>7</v>
      </c>
      <c r="J3746" s="4" t="s">
        <v>53</v>
      </c>
      <c r="K3746" s="4" t="s">
        <v>7</v>
      </c>
      <c r="L3746" s="4" t="s">
        <v>7</v>
      </c>
    </row>
    <row r="3747" spans="1:7">
      <c r="A3747" t="n">
        <v>42603</v>
      </c>
      <c r="B3747" s="35" t="n">
        <v>26</v>
      </c>
      <c r="C3747" s="7" t="n">
        <v>5634</v>
      </c>
      <c r="D3747" s="7" t="s">
        <v>442</v>
      </c>
      <c r="E3747" s="7" t="n">
        <v>2</v>
      </c>
      <c r="F3747" s="7" t="n">
        <v>3</v>
      </c>
      <c r="G3747" s="7" t="s">
        <v>443</v>
      </c>
      <c r="H3747" s="7" t="n">
        <v>2</v>
      </c>
      <c r="I3747" s="7" t="n">
        <v>3</v>
      </c>
      <c r="J3747" s="7" t="s">
        <v>444</v>
      </c>
      <c r="K3747" s="7" t="n">
        <v>2</v>
      </c>
      <c r="L3747" s="7" t="n">
        <v>0</v>
      </c>
    </row>
    <row r="3748" spans="1:7">
      <c r="A3748" t="s">
        <v>4</v>
      </c>
      <c r="B3748" s="4" t="s">
        <v>5</v>
      </c>
    </row>
    <row r="3749" spans="1:7">
      <c r="A3749" t="n">
        <v>42830</v>
      </c>
      <c r="B3749" s="29" t="n">
        <v>28</v>
      </c>
    </row>
    <row r="3750" spans="1:7">
      <c r="A3750" t="s">
        <v>4</v>
      </c>
      <c r="B3750" s="4" t="s">
        <v>5</v>
      </c>
      <c r="C3750" s="4" t="s">
        <v>11</v>
      </c>
    </row>
    <row r="3751" spans="1:7">
      <c r="A3751" t="n">
        <v>42831</v>
      </c>
      <c r="B3751" s="13" t="n">
        <v>12</v>
      </c>
      <c r="C3751" s="7" t="n">
        <v>15</v>
      </c>
    </row>
    <row r="3752" spans="1:7">
      <c r="A3752" t="s">
        <v>4</v>
      </c>
      <c r="B3752" s="4" t="s">
        <v>5</v>
      </c>
      <c r="C3752" s="4" t="s">
        <v>13</v>
      </c>
    </row>
    <row r="3753" spans="1:7">
      <c r="A3753" t="n">
        <v>42834</v>
      </c>
      <c r="B3753" s="17" t="n">
        <v>3</v>
      </c>
      <c r="C3753" s="11" t="n">
        <f t="normal" ca="1">A3763</f>
        <v>0</v>
      </c>
    </row>
    <row r="3754" spans="1:7">
      <c r="A3754" t="s">
        <v>4</v>
      </c>
      <c r="B3754" s="4" t="s">
        <v>5</v>
      </c>
      <c r="C3754" s="4" t="s">
        <v>7</v>
      </c>
      <c r="D3754" s="4" t="s">
        <v>11</v>
      </c>
      <c r="E3754" s="4" t="s">
        <v>8</v>
      </c>
    </row>
    <row r="3755" spans="1:7">
      <c r="A3755" t="n">
        <v>42839</v>
      </c>
      <c r="B3755" s="33" t="n">
        <v>51</v>
      </c>
      <c r="C3755" s="7" t="n">
        <v>4</v>
      </c>
      <c r="D3755" s="7" t="n">
        <v>5634</v>
      </c>
      <c r="E3755" s="7" t="s">
        <v>55</v>
      </c>
    </row>
    <row r="3756" spans="1:7">
      <c r="A3756" t="s">
        <v>4</v>
      </c>
      <c r="B3756" s="4" t="s">
        <v>5</v>
      </c>
      <c r="C3756" s="4" t="s">
        <v>11</v>
      </c>
    </row>
    <row r="3757" spans="1:7">
      <c r="A3757" t="n">
        <v>42852</v>
      </c>
      <c r="B3757" s="34" t="n">
        <v>16</v>
      </c>
      <c r="C3757" s="7" t="n">
        <v>0</v>
      </c>
    </row>
    <row r="3758" spans="1:7">
      <c r="A3758" t="s">
        <v>4</v>
      </c>
      <c r="B3758" s="4" t="s">
        <v>5</v>
      </c>
      <c r="C3758" s="4" t="s">
        <v>11</v>
      </c>
      <c r="D3758" s="4" t="s">
        <v>53</v>
      </c>
      <c r="E3758" s="4" t="s">
        <v>7</v>
      </c>
      <c r="F3758" s="4" t="s">
        <v>7</v>
      </c>
      <c r="G3758" s="4" t="s">
        <v>53</v>
      </c>
      <c r="H3758" s="4" t="s">
        <v>7</v>
      </c>
      <c r="I3758" s="4" t="s">
        <v>7</v>
      </c>
    </row>
    <row r="3759" spans="1:7">
      <c r="A3759" t="n">
        <v>42855</v>
      </c>
      <c r="B3759" s="35" t="n">
        <v>26</v>
      </c>
      <c r="C3759" s="7" t="n">
        <v>5634</v>
      </c>
      <c r="D3759" s="7" t="s">
        <v>445</v>
      </c>
      <c r="E3759" s="7" t="n">
        <v>2</v>
      </c>
      <c r="F3759" s="7" t="n">
        <v>3</v>
      </c>
      <c r="G3759" s="7" t="s">
        <v>446</v>
      </c>
      <c r="H3759" s="7" t="n">
        <v>2</v>
      </c>
      <c r="I3759" s="7" t="n">
        <v>0</v>
      </c>
    </row>
    <row r="3760" spans="1:7">
      <c r="A3760" t="s">
        <v>4</v>
      </c>
      <c r="B3760" s="4" t="s">
        <v>5</v>
      </c>
    </row>
    <row r="3761" spans="1:12">
      <c r="A3761" t="n">
        <v>43014</v>
      </c>
      <c r="B3761" s="29" t="n">
        <v>28</v>
      </c>
    </row>
    <row r="3762" spans="1:12">
      <c r="A3762" t="s">
        <v>4</v>
      </c>
      <c r="B3762" s="4" t="s">
        <v>5</v>
      </c>
      <c r="C3762" s="4" t="s">
        <v>13</v>
      </c>
    </row>
    <row r="3763" spans="1:12">
      <c r="A3763" t="n">
        <v>43015</v>
      </c>
      <c r="B3763" s="17" t="n">
        <v>3</v>
      </c>
      <c r="C3763" s="11" t="n">
        <f t="normal" ca="1">A3935</f>
        <v>0</v>
      </c>
    </row>
    <row r="3764" spans="1:12">
      <c r="A3764" t="s">
        <v>4</v>
      </c>
      <c r="B3764" s="4" t="s">
        <v>5</v>
      </c>
      <c r="C3764" s="4" t="s">
        <v>7</v>
      </c>
      <c r="D3764" s="4" t="s">
        <v>11</v>
      </c>
      <c r="E3764" s="4" t="s">
        <v>7</v>
      </c>
      <c r="F3764" s="4" t="s">
        <v>13</v>
      </c>
    </row>
    <row r="3765" spans="1:12">
      <c r="A3765" t="n">
        <v>43020</v>
      </c>
      <c r="B3765" s="9" t="n">
        <v>5</v>
      </c>
      <c r="C3765" s="7" t="n">
        <v>30</v>
      </c>
      <c r="D3765" s="7" t="n">
        <v>9724</v>
      </c>
      <c r="E3765" s="7" t="n">
        <v>1</v>
      </c>
      <c r="F3765" s="11" t="n">
        <f t="normal" ca="1">A3797</f>
        <v>0</v>
      </c>
    </row>
    <row r="3766" spans="1:12">
      <c r="A3766" t="s">
        <v>4</v>
      </c>
      <c r="B3766" s="4" t="s">
        <v>5</v>
      </c>
      <c r="C3766" s="4" t="s">
        <v>11</v>
      </c>
      <c r="D3766" s="4" t="s">
        <v>7</v>
      </c>
      <c r="E3766" s="4" t="s">
        <v>7</v>
      </c>
      <c r="F3766" s="4" t="s">
        <v>8</v>
      </c>
    </row>
    <row r="3767" spans="1:12">
      <c r="A3767" t="n">
        <v>43029</v>
      </c>
      <c r="B3767" s="25" t="n">
        <v>20</v>
      </c>
      <c r="C3767" s="7" t="n">
        <v>65534</v>
      </c>
      <c r="D3767" s="7" t="n">
        <v>3</v>
      </c>
      <c r="E3767" s="7" t="n">
        <v>10</v>
      </c>
      <c r="F3767" s="7" t="s">
        <v>102</v>
      </c>
    </row>
    <row r="3768" spans="1:12">
      <c r="A3768" t="s">
        <v>4</v>
      </c>
      <c r="B3768" s="4" t="s">
        <v>5</v>
      </c>
      <c r="C3768" s="4" t="s">
        <v>11</v>
      </c>
    </row>
    <row r="3769" spans="1:12">
      <c r="A3769" t="n">
        <v>43050</v>
      </c>
      <c r="B3769" s="34" t="n">
        <v>16</v>
      </c>
      <c r="C3769" s="7" t="n">
        <v>0</v>
      </c>
    </row>
    <row r="3770" spans="1:12">
      <c r="A3770" t="s">
        <v>4</v>
      </c>
      <c r="B3770" s="4" t="s">
        <v>5</v>
      </c>
      <c r="C3770" s="4" t="s">
        <v>7</v>
      </c>
      <c r="D3770" s="4" t="s">
        <v>11</v>
      </c>
    </row>
    <row r="3771" spans="1:12">
      <c r="A3771" t="n">
        <v>43053</v>
      </c>
      <c r="B3771" s="26" t="n">
        <v>22</v>
      </c>
      <c r="C3771" s="7" t="n">
        <v>10</v>
      </c>
      <c r="D3771" s="7" t="n">
        <v>0</v>
      </c>
    </row>
    <row r="3772" spans="1:12">
      <c r="A3772" t="s">
        <v>4</v>
      </c>
      <c r="B3772" s="4" t="s">
        <v>5</v>
      </c>
      <c r="C3772" s="4" t="s">
        <v>7</v>
      </c>
      <c r="D3772" s="4" t="s">
        <v>11</v>
      </c>
      <c r="E3772" s="4" t="s">
        <v>7</v>
      </c>
      <c r="F3772" s="4" t="s">
        <v>7</v>
      </c>
      <c r="G3772" s="4" t="s">
        <v>13</v>
      </c>
    </row>
    <row r="3773" spans="1:12">
      <c r="A3773" t="n">
        <v>43057</v>
      </c>
      <c r="B3773" s="9" t="n">
        <v>5</v>
      </c>
      <c r="C3773" s="7" t="n">
        <v>30</v>
      </c>
      <c r="D3773" s="7" t="n">
        <v>15</v>
      </c>
      <c r="E3773" s="7" t="n">
        <v>8</v>
      </c>
      <c r="F3773" s="7" t="n">
        <v>1</v>
      </c>
      <c r="G3773" s="11" t="n">
        <f t="normal" ca="1">A3787</f>
        <v>0</v>
      </c>
    </row>
    <row r="3774" spans="1:12">
      <c r="A3774" t="s">
        <v>4</v>
      </c>
      <c r="B3774" s="4" t="s">
        <v>5</v>
      </c>
      <c r="C3774" s="4" t="s">
        <v>7</v>
      </c>
      <c r="D3774" s="4" t="s">
        <v>11</v>
      </c>
      <c r="E3774" s="4" t="s">
        <v>8</v>
      </c>
    </row>
    <row r="3775" spans="1:12">
      <c r="A3775" t="n">
        <v>43067</v>
      </c>
      <c r="B3775" s="33" t="n">
        <v>51</v>
      </c>
      <c r="C3775" s="7" t="n">
        <v>4</v>
      </c>
      <c r="D3775" s="7" t="n">
        <v>5634</v>
      </c>
      <c r="E3775" s="7" t="s">
        <v>55</v>
      </c>
    </row>
    <row r="3776" spans="1:12">
      <c r="A3776" t="s">
        <v>4</v>
      </c>
      <c r="B3776" s="4" t="s">
        <v>5</v>
      </c>
      <c r="C3776" s="4" t="s">
        <v>11</v>
      </c>
    </row>
    <row r="3777" spans="1:7">
      <c r="A3777" t="n">
        <v>43080</v>
      </c>
      <c r="B3777" s="34" t="n">
        <v>16</v>
      </c>
      <c r="C3777" s="7" t="n">
        <v>0</v>
      </c>
    </row>
    <row r="3778" spans="1:7">
      <c r="A3778" t="s">
        <v>4</v>
      </c>
      <c r="B3778" s="4" t="s">
        <v>5</v>
      </c>
      <c r="C3778" s="4" t="s">
        <v>11</v>
      </c>
      <c r="D3778" s="4" t="s">
        <v>53</v>
      </c>
      <c r="E3778" s="4" t="s">
        <v>7</v>
      </c>
      <c r="F3778" s="4" t="s">
        <v>7</v>
      </c>
      <c r="G3778" s="4" t="s">
        <v>53</v>
      </c>
      <c r="H3778" s="4" t="s">
        <v>7</v>
      </c>
      <c r="I3778" s="4" t="s">
        <v>7</v>
      </c>
      <c r="J3778" s="4" t="s">
        <v>53</v>
      </c>
      <c r="K3778" s="4" t="s">
        <v>7</v>
      </c>
      <c r="L3778" s="4" t="s">
        <v>7</v>
      </c>
    </row>
    <row r="3779" spans="1:7">
      <c r="A3779" t="n">
        <v>43083</v>
      </c>
      <c r="B3779" s="35" t="n">
        <v>26</v>
      </c>
      <c r="C3779" s="7" t="n">
        <v>5634</v>
      </c>
      <c r="D3779" s="7" t="s">
        <v>447</v>
      </c>
      <c r="E3779" s="7" t="n">
        <v>2</v>
      </c>
      <c r="F3779" s="7" t="n">
        <v>3</v>
      </c>
      <c r="G3779" s="7" t="s">
        <v>448</v>
      </c>
      <c r="H3779" s="7" t="n">
        <v>2</v>
      </c>
      <c r="I3779" s="7" t="n">
        <v>3</v>
      </c>
      <c r="J3779" s="7" t="s">
        <v>449</v>
      </c>
      <c r="K3779" s="7" t="n">
        <v>2</v>
      </c>
      <c r="L3779" s="7" t="n">
        <v>0</v>
      </c>
    </row>
    <row r="3780" spans="1:7">
      <c r="A3780" t="s">
        <v>4</v>
      </c>
      <c r="B3780" s="4" t="s">
        <v>5</v>
      </c>
    </row>
    <row r="3781" spans="1:7">
      <c r="A3781" t="n">
        <v>43306</v>
      </c>
      <c r="B3781" s="29" t="n">
        <v>28</v>
      </c>
    </row>
    <row r="3782" spans="1:7">
      <c r="A3782" t="s">
        <v>4</v>
      </c>
      <c r="B3782" s="4" t="s">
        <v>5</v>
      </c>
      <c r="C3782" s="4" t="s">
        <v>11</v>
      </c>
    </row>
    <row r="3783" spans="1:7">
      <c r="A3783" t="n">
        <v>43307</v>
      </c>
      <c r="B3783" s="13" t="n">
        <v>12</v>
      </c>
      <c r="C3783" s="7" t="n">
        <v>15</v>
      </c>
    </row>
    <row r="3784" spans="1:7">
      <c r="A3784" t="s">
        <v>4</v>
      </c>
      <c r="B3784" s="4" t="s">
        <v>5</v>
      </c>
      <c r="C3784" s="4" t="s">
        <v>13</v>
      </c>
    </row>
    <row r="3785" spans="1:7">
      <c r="A3785" t="n">
        <v>43310</v>
      </c>
      <c r="B3785" s="17" t="n">
        <v>3</v>
      </c>
      <c r="C3785" s="11" t="n">
        <f t="normal" ca="1">A3795</f>
        <v>0</v>
      </c>
    </row>
    <row r="3786" spans="1:7">
      <c r="A3786" t="s">
        <v>4</v>
      </c>
      <c r="B3786" s="4" t="s">
        <v>5</v>
      </c>
      <c r="C3786" s="4" t="s">
        <v>7</v>
      </c>
      <c r="D3786" s="4" t="s">
        <v>11</v>
      </c>
      <c r="E3786" s="4" t="s">
        <v>8</v>
      </c>
    </row>
    <row r="3787" spans="1:7">
      <c r="A3787" t="n">
        <v>43315</v>
      </c>
      <c r="B3787" s="33" t="n">
        <v>51</v>
      </c>
      <c r="C3787" s="7" t="n">
        <v>4</v>
      </c>
      <c r="D3787" s="7" t="n">
        <v>5634</v>
      </c>
      <c r="E3787" s="7" t="s">
        <v>55</v>
      </c>
    </row>
    <row r="3788" spans="1:7">
      <c r="A3788" t="s">
        <v>4</v>
      </c>
      <c r="B3788" s="4" t="s">
        <v>5</v>
      </c>
      <c r="C3788" s="4" t="s">
        <v>11</v>
      </c>
    </row>
    <row r="3789" spans="1:7">
      <c r="A3789" t="n">
        <v>43328</v>
      </c>
      <c r="B3789" s="34" t="n">
        <v>16</v>
      </c>
      <c r="C3789" s="7" t="n">
        <v>0</v>
      </c>
    </row>
    <row r="3790" spans="1:7">
      <c r="A3790" t="s">
        <v>4</v>
      </c>
      <c r="B3790" s="4" t="s">
        <v>5</v>
      </c>
      <c r="C3790" s="4" t="s">
        <v>11</v>
      </c>
      <c r="D3790" s="4" t="s">
        <v>53</v>
      </c>
      <c r="E3790" s="4" t="s">
        <v>7</v>
      </c>
      <c r="F3790" s="4" t="s">
        <v>7</v>
      </c>
      <c r="G3790" s="4" t="s">
        <v>53</v>
      </c>
      <c r="H3790" s="4" t="s">
        <v>7</v>
      </c>
      <c r="I3790" s="4" t="s">
        <v>7</v>
      </c>
    </row>
    <row r="3791" spans="1:7">
      <c r="A3791" t="n">
        <v>43331</v>
      </c>
      <c r="B3791" s="35" t="n">
        <v>26</v>
      </c>
      <c r="C3791" s="7" t="n">
        <v>5634</v>
      </c>
      <c r="D3791" s="7" t="s">
        <v>450</v>
      </c>
      <c r="E3791" s="7" t="n">
        <v>2</v>
      </c>
      <c r="F3791" s="7" t="n">
        <v>3</v>
      </c>
      <c r="G3791" s="7" t="s">
        <v>451</v>
      </c>
      <c r="H3791" s="7" t="n">
        <v>2</v>
      </c>
      <c r="I3791" s="7" t="n">
        <v>0</v>
      </c>
    </row>
    <row r="3792" spans="1:7">
      <c r="A3792" t="s">
        <v>4</v>
      </c>
      <c r="B3792" s="4" t="s">
        <v>5</v>
      </c>
    </row>
    <row r="3793" spans="1:12">
      <c r="A3793" t="n">
        <v>43522</v>
      </c>
      <c r="B3793" s="29" t="n">
        <v>28</v>
      </c>
    </row>
    <row r="3794" spans="1:12">
      <c r="A3794" t="s">
        <v>4</v>
      </c>
      <c r="B3794" s="4" t="s">
        <v>5</v>
      </c>
      <c r="C3794" s="4" t="s">
        <v>13</v>
      </c>
    </row>
    <row r="3795" spans="1:12">
      <c r="A3795" t="n">
        <v>43523</v>
      </c>
      <c r="B3795" s="17" t="n">
        <v>3</v>
      </c>
      <c r="C3795" s="11" t="n">
        <f t="normal" ca="1">A3935</f>
        <v>0</v>
      </c>
    </row>
    <row r="3796" spans="1:12">
      <c r="A3796" t="s">
        <v>4</v>
      </c>
      <c r="B3796" s="4" t="s">
        <v>5</v>
      </c>
      <c r="C3796" s="4" t="s">
        <v>7</v>
      </c>
      <c r="D3796" s="4" t="s">
        <v>11</v>
      </c>
      <c r="E3796" s="4" t="s">
        <v>7</v>
      </c>
      <c r="F3796" s="4" t="s">
        <v>13</v>
      </c>
    </row>
    <row r="3797" spans="1:12">
      <c r="A3797" t="n">
        <v>43528</v>
      </c>
      <c r="B3797" s="9" t="n">
        <v>5</v>
      </c>
      <c r="C3797" s="7" t="n">
        <v>30</v>
      </c>
      <c r="D3797" s="7" t="n">
        <v>9721</v>
      </c>
      <c r="E3797" s="7" t="n">
        <v>1</v>
      </c>
      <c r="F3797" s="11" t="n">
        <f t="normal" ca="1">A3841</f>
        <v>0</v>
      </c>
    </row>
    <row r="3798" spans="1:12">
      <c r="A3798" t="s">
        <v>4</v>
      </c>
      <c r="B3798" s="4" t="s">
        <v>5</v>
      </c>
      <c r="C3798" s="4" t="s">
        <v>11</v>
      </c>
      <c r="D3798" s="4" t="s">
        <v>7</v>
      </c>
      <c r="E3798" s="4" t="s">
        <v>7</v>
      </c>
      <c r="F3798" s="4" t="s">
        <v>8</v>
      </c>
    </row>
    <row r="3799" spans="1:12">
      <c r="A3799" t="n">
        <v>43537</v>
      </c>
      <c r="B3799" s="25" t="n">
        <v>20</v>
      </c>
      <c r="C3799" s="7" t="n">
        <v>65534</v>
      </c>
      <c r="D3799" s="7" t="n">
        <v>3</v>
      </c>
      <c r="E3799" s="7" t="n">
        <v>10</v>
      </c>
      <c r="F3799" s="7" t="s">
        <v>102</v>
      </c>
    </row>
    <row r="3800" spans="1:12">
      <c r="A3800" t="s">
        <v>4</v>
      </c>
      <c r="B3800" s="4" t="s">
        <v>5</v>
      </c>
      <c r="C3800" s="4" t="s">
        <v>11</v>
      </c>
    </row>
    <row r="3801" spans="1:12">
      <c r="A3801" t="n">
        <v>43558</v>
      </c>
      <c r="B3801" s="34" t="n">
        <v>16</v>
      </c>
      <c r="C3801" s="7" t="n">
        <v>0</v>
      </c>
    </row>
    <row r="3802" spans="1:12">
      <c r="A3802" t="s">
        <v>4</v>
      </c>
      <c r="B3802" s="4" t="s">
        <v>5</v>
      </c>
      <c r="C3802" s="4" t="s">
        <v>7</v>
      </c>
      <c r="D3802" s="4" t="s">
        <v>11</v>
      </c>
    </row>
    <row r="3803" spans="1:12">
      <c r="A3803" t="n">
        <v>43561</v>
      </c>
      <c r="B3803" s="26" t="n">
        <v>22</v>
      </c>
      <c r="C3803" s="7" t="n">
        <v>10</v>
      </c>
      <c r="D3803" s="7" t="n">
        <v>0</v>
      </c>
    </row>
    <row r="3804" spans="1:12">
      <c r="A3804" t="s">
        <v>4</v>
      </c>
      <c r="B3804" s="4" t="s">
        <v>5</v>
      </c>
      <c r="C3804" s="4" t="s">
        <v>7</v>
      </c>
      <c r="D3804" s="4" t="s">
        <v>11</v>
      </c>
      <c r="E3804" s="4" t="s">
        <v>7</v>
      </c>
      <c r="F3804" s="4" t="s">
        <v>7</v>
      </c>
      <c r="G3804" s="4" t="s">
        <v>13</v>
      </c>
    </row>
    <row r="3805" spans="1:12">
      <c r="A3805" t="n">
        <v>43565</v>
      </c>
      <c r="B3805" s="9" t="n">
        <v>5</v>
      </c>
      <c r="C3805" s="7" t="n">
        <v>30</v>
      </c>
      <c r="D3805" s="7" t="n">
        <v>9505</v>
      </c>
      <c r="E3805" s="7" t="n">
        <v>8</v>
      </c>
      <c r="F3805" s="7" t="n">
        <v>1</v>
      </c>
      <c r="G3805" s="11" t="n">
        <f t="normal" ca="1">A3817</f>
        <v>0</v>
      </c>
    </row>
    <row r="3806" spans="1:12">
      <c r="A3806" t="s">
        <v>4</v>
      </c>
      <c r="B3806" s="4" t="s">
        <v>5</v>
      </c>
      <c r="C3806" s="4" t="s">
        <v>7</v>
      </c>
      <c r="D3806" s="4" t="s">
        <v>11</v>
      </c>
      <c r="E3806" s="4" t="s">
        <v>8</v>
      </c>
    </row>
    <row r="3807" spans="1:12">
      <c r="A3807" t="n">
        <v>43575</v>
      </c>
      <c r="B3807" s="33" t="n">
        <v>51</v>
      </c>
      <c r="C3807" s="7" t="n">
        <v>4</v>
      </c>
      <c r="D3807" s="7" t="n">
        <v>5634</v>
      </c>
      <c r="E3807" s="7" t="s">
        <v>55</v>
      </c>
    </row>
    <row r="3808" spans="1:12">
      <c r="A3808" t="s">
        <v>4</v>
      </c>
      <c r="B3808" s="4" t="s">
        <v>5</v>
      </c>
      <c r="C3808" s="4" t="s">
        <v>11</v>
      </c>
    </row>
    <row r="3809" spans="1:7">
      <c r="A3809" t="n">
        <v>43588</v>
      </c>
      <c r="B3809" s="34" t="n">
        <v>16</v>
      </c>
      <c r="C3809" s="7" t="n">
        <v>0</v>
      </c>
    </row>
    <row r="3810" spans="1:7">
      <c r="A3810" t="s">
        <v>4</v>
      </c>
      <c r="B3810" s="4" t="s">
        <v>5</v>
      </c>
      <c r="C3810" s="4" t="s">
        <v>11</v>
      </c>
      <c r="D3810" s="4" t="s">
        <v>53</v>
      </c>
      <c r="E3810" s="4" t="s">
        <v>7</v>
      </c>
      <c r="F3810" s="4" t="s">
        <v>7</v>
      </c>
      <c r="G3810" s="4" t="s">
        <v>53</v>
      </c>
      <c r="H3810" s="4" t="s">
        <v>7</v>
      </c>
      <c r="I3810" s="4" t="s">
        <v>7</v>
      </c>
    </row>
    <row r="3811" spans="1:7">
      <c r="A3811" t="n">
        <v>43591</v>
      </c>
      <c r="B3811" s="35" t="n">
        <v>26</v>
      </c>
      <c r="C3811" s="7" t="n">
        <v>5634</v>
      </c>
      <c r="D3811" s="7" t="s">
        <v>452</v>
      </c>
      <c r="E3811" s="7" t="n">
        <v>2</v>
      </c>
      <c r="F3811" s="7" t="n">
        <v>3</v>
      </c>
      <c r="G3811" s="7" t="s">
        <v>453</v>
      </c>
      <c r="H3811" s="7" t="n">
        <v>2</v>
      </c>
      <c r="I3811" s="7" t="n">
        <v>0</v>
      </c>
    </row>
    <row r="3812" spans="1:7">
      <c r="A3812" t="s">
        <v>4</v>
      </c>
      <c r="B3812" s="4" t="s">
        <v>5</v>
      </c>
    </row>
    <row r="3813" spans="1:7">
      <c r="A3813" t="n">
        <v>43737</v>
      </c>
      <c r="B3813" s="29" t="n">
        <v>28</v>
      </c>
    </row>
    <row r="3814" spans="1:7">
      <c r="A3814" t="s">
        <v>4</v>
      </c>
      <c r="B3814" s="4" t="s">
        <v>5</v>
      </c>
      <c r="C3814" s="4" t="s">
        <v>13</v>
      </c>
    </row>
    <row r="3815" spans="1:7">
      <c r="A3815" t="n">
        <v>43738</v>
      </c>
      <c r="B3815" s="17" t="n">
        <v>3</v>
      </c>
      <c r="C3815" s="11" t="n">
        <f t="normal" ca="1">A3839</f>
        <v>0</v>
      </c>
    </row>
    <row r="3816" spans="1:7">
      <c r="A3816" t="s">
        <v>4</v>
      </c>
      <c r="B3816" s="4" t="s">
        <v>5</v>
      </c>
      <c r="C3816" s="4" t="s">
        <v>7</v>
      </c>
      <c r="D3816" s="4" t="s">
        <v>11</v>
      </c>
      <c r="E3816" s="4" t="s">
        <v>7</v>
      </c>
      <c r="F3816" s="4" t="s">
        <v>7</v>
      </c>
      <c r="G3816" s="4" t="s">
        <v>13</v>
      </c>
    </row>
    <row r="3817" spans="1:7">
      <c r="A3817" t="n">
        <v>43743</v>
      </c>
      <c r="B3817" s="9" t="n">
        <v>5</v>
      </c>
      <c r="C3817" s="7" t="n">
        <v>30</v>
      </c>
      <c r="D3817" s="7" t="n">
        <v>15</v>
      </c>
      <c r="E3817" s="7" t="n">
        <v>8</v>
      </c>
      <c r="F3817" s="7" t="n">
        <v>1</v>
      </c>
      <c r="G3817" s="11" t="n">
        <f t="normal" ca="1">A3831</f>
        <v>0</v>
      </c>
    </row>
    <row r="3818" spans="1:7">
      <c r="A3818" t="s">
        <v>4</v>
      </c>
      <c r="B3818" s="4" t="s">
        <v>5</v>
      </c>
      <c r="C3818" s="4" t="s">
        <v>7</v>
      </c>
      <c r="D3818" s="4" t="s">
        <v>11</v>
      </c>
      <c r="E3818" s="4" t="s">
        <v>8</v>
      </c>
    </row>
    <row r="3819" spans="1:7">
      <c r="A3819" t="n">
        <v>43753</v>
      </c>
      <c r="B3819" s="33" t="n">
        <v>51</v>
      </c>
      <c r="C3819" s="7" t="n">
        <v>4</v>
      </c>
      <c r="D3819" s="7" t="n">
        <v>5634</v>
      </c>
      <c r="E3819" s="7" t="s">
        <v>55</v>
      </c>
    </row>
    <row r="3820" spans="1:7">
      <c r="A3820" t="s">
        <v>4</v>
      </c>
      <c r="B3820" s="4" t="s">
        <v>5</v>
      </c>
      <c r="C3820" s="4" t="s">
        <v>11</v>
      </c>
    </row>
    <row r="3821" spans="1:7">
      <c r="A3821" t="n">
        <v>43766</v>
      </c>
      <c r="B3821" s="34" t="n">
        <v>16</v>
      </c>
      <c r="C3821" s="7" t="n">
        <v>0</v>
      </c>
    </row>
    <row r="3822" spans="1:7">
      <c r="A3822" t="s">
        <v>4</v>
      </c>
      <c r="B3822" s="4" t="s">
        <v>5</v>
      </c>
      <c r="C3822" s="4" t="s">
        <v>11</v>
      </c>
      <c r="D3822" s="4" t="s">
        <v>53</v>
      </c>
      <c r="E3822" s="4" t="s">
        <v>7</v>
      </c>
      <c r="F3822" s="4" t="s">
        <v>7</v>
      </c>
      <c r="G3822" s="4" t="s">
        <v>53</v>
      </c>
      <c r="H3822" s="4" t="s">
        <v>7</v>
      </c>
      <c r="I3822" s="4" t="s">
        <v>7</v>
      </c>
      <c r="J3822" s="4" t="s">
        <v>53</v>
      </c>
      <c r="K3822" s="4" t="s">
        <v>7</v>
      </c>
      <c r="L3822" s="4" t="s">
        <v>7</v>
      </c>
    </row>
    <row r="3823" spans="1:7">
      <c r="A3823" t="n">
        <v>43769</v>
      </c>
      <c r="B3823" s="35" t="n">
        <v>26</v>
      </c>
      <c r="C3823" s="7" t="n">
        <v>5634</v>
      </c>
      <c r="D3823" s="7" t="s">
        <v>447</v>
      </c>
      <c r="E3823" s="7" t="n">
        <v>2</v>
      </c>
      <c r="F3823" s="7" t="n">
        <v>3</v>
      </c>
      <c r="G3823" s="7" t="s">
        <v>448</v>
      </c>
      <c r="H3823" s="7" t="n">
        <v>2</v>
      </c>
      <c r="I3823" s="7" t="n">
        <v>3</v>
      </c>
      <c r="J3823" s="7" t="s">
        <v>449</v>
      </c>
      <c r="K3823" s="7" t="n">
        <v>2</v>
      </c>
      <c r="L3823" s="7" t="n">
        <v>0</v>
      </c>
    </row>
    <row r="3824" spans="1:7">
      <c r="A3824" t="s">
        <v>4</v>
      </c>
      <c r="B3824" s="4" t="s">
        <v>5</v>
      </c>
    </row>
    <row r="3825" spans="1:12">
      <c r="A3825" t="n">
        <v>43992</v>
      </c>
      <c r="B3825" s="29" t="n">
        <v>28</v>
      </c>
    </row>
    <row r="3826" spans="1:12">
      <c r="A3826" t="s">
        <v>4</v>
      </c>
      <c r="B3826" s="4" t="s">
        <v>5</v>
      </c>
      <c r="C3826" s="4" t="s">
        <v>11</v>
      </c>
    </row>
    <row r="3827" spans="1:12">
      <c r="A3827" t="n">
        <v>43993</v>
      </c>
      <c r="B3827" s="13" t="n">
        <v>12</v>
      </c>
      <c r="C3827" s="7" t="n">
        <v>15</v>
      </c>
    </row>
    <row r="3828" spans="1:12">
      <c r="A3828" t="s">
        <v>4</v>
      </c>
      <c r="B3828" s="4" t="s">
        <v>5</v>
      </c>
      <c r="C3828" s="4" t="s">
        <v>13</v>
      </c>
    </row>
    <row r="3829" spans="1:12">
      <c r="A3829" t="n">
        <v>43996</v>
      </c>
      <c r="B3829" s="17" t="n">
        <v>3</v>
      </c>
      <c r="C3829" s="11" t="n">
        <f t="normal" ca="1">A3839</f>
        <v>0</v>
      </c>
    </row>
    <row r="3830" spans="1:12">
      <c r="A3830" t="s">
        <v>4</v>
      </c>
      <c r="B3830" s="4" t="s">
        <v>5</v>
      </c>
      <c r="C3830" s="4" t="s">
        <v>7</v>
      </c>
      <c r="D3830" s="4" t="s">
        <v>11</v>
      </c>
      <c r="E3830" s="4" t="s">
        <v>8</v>
      </c>
    </row>
    <row r="3831" spans="1:12">
      <c r="A3831" t="n">
        <v>44001</v>
      </c>
      <c r="B3831" s="33" t="n">
        <v>51</v>
      </c>
      <c r="C3831" s="7" t="n">
        <v>4</v>
      </c>
      <c r="D3831" s="7" t="n">
        <v>5634</v>
      </c>
      <c r="E3831" s="7" t="s">
        <v>55</v>
      </c>
    </row>
    <row r="3832" spans="1:12">
      <c r="A3832" t="s">
        <v>4</v>
      </c>
      <c r="B3832" s="4" t="s">
        <v>5</v>
      </c>
      <c r="C3832" s="4" t="s">
        <v>11</v>
      </c>
    </row>
    <row r="3833" spans="1:12">
      <c r="A3833" t="n">
        <v>44014</v>
      </c>
      <c r="B3833" s="34" t="n">
        <v>16</v>
      </c>
      <c r="C3833" s="7" t="n">
        <v>0</v>
      </c>
    </row>
    <row r="3834" spans="1:12">
      <c r="A3834" t="s">
        <v>4</v>
      </c>
      <c r="B3834" s="4" t="s">
        <v>5</v>
      </c>
      <c r="C3834" s="4" t="s">
        <v>11</v>
      </c>
      <c r="D3834" s="4" t="s">
        <v>53</v>
      </c>
      <c r="E3834" s="4" t="s">
        <v>7</v>
      </c>
      <c r="F3834" s="4" t="s">
        <v>7</v>
      </c>
      <c r="G3834" s="4" t="s">
        <v>53</v>
      </c>
      <c r="H3834" s="4" t="s">
        <v>7</v>
      </c>
      <c r="I3834" s="4" t="s">
        <v>7</v>
      </c>
    </row>
    <row r="3835" spans="1:12">
      <c r="A3835" t="n">
        <v>44017</v>
      </c>
      <c r="B3835" s="35" t="n">
        <v>26</v>
      </c>
      <c r="C3835" s="7" t="n">
        <v>5634</v>
      </c>
      <c r="D3835" s="7" t="s">
        <v>450</v>
      </c>
      <c r="E3835" s="7" t="n">
        <v>2</v>
      </c>
      <c r="F3835" s="7" t="n">
        <v>3</v>
      </c>
      <c r="G3835" s="7" t="s">
        <v>451</v>
      </c>
      <c r="H3835" s="7" t="n">
        <v>2</v>
      </c>
      <c r="I3835" s="7" t="n">
        <v>0</v>
      </c>
    </row>
    <row r="3836" spans="1:12">
      <c r="A3836" t="s">
        <v>4</v>
      </c>
      <c r="B3836" s="4" t="s">
        <v>5</v>
      </c>
    </row>
    <row r="3837" spans="1:12">
      <c r="A3837" t="n">
        <v>44208</v>
      </c>
      <c r="B3837" s="29" t="n">
        <v>28</v>
      </c>
    </row>
    <row r="3838" spans="1:12">
      <c r="A3838" t="s">
        <v>4</v>
      </c>
      <c r="B3838" s="4" t="s">
        <v>5</v>
      </c>
      <c r="C3838" s="4" t="s">
        <v>13</v>
      </c>
    </row>
    <row r="3839" spans="1:12">
      <c r="A3839" t="n">
        <v>44209</v>
      </c>
      <c r="B3839" s="17" t="n">
        <v>3</v>
      </c>
      <c r="C3839" s="11" t="n">
        <f t="normal" ca="1">A3935</f>
        <v>0</v>
      </c>
    </row>
    <row r="3840" spans="1:12">
      <c r="A3840" t="s">
        <v>4</v>
      </c>
      <c r="B3840" s="4" t="s">
        <v>5</v>
      </c>
      <c r="C3840" s="4" t="s">
        <v>7</v>
      </c>
      <c r="D3840" s="4" t="s">
        <v>11</v>
      </c>
      <c r="E3840" s="4" t="s">
        <v>7</v>
      </c>
      <c r="F3840" s="4" t="s">
        <v>13</v>
      </c>
    </row>
    <row r="3841" spans="1:9">
      <c r="A3841" t="n">
        <v>44214</v>
      </c>
      <c r="B3841" s="9" t="n">
        <v>5</v>
      </c>
      <c r="C3841" s="7" t="n">
        <v>30</v>
      </c>
      <c r="D3841" s="7" t="n">
        <v>9720</v>
      </c>
      <c r="E3841" s="7" t="n">
        <v>1</v>
      </c>
      <c r="F3841" s="11" t="n">
        <f t="normal" ca="1">A3873</f>
        <v>0</v>
      </c>
    </row>
    <row r="3842" spans="1:9">
      <c r="A3842" t="s">
        <v>4</v>
      </c>
      <c r="B3842" s="4" t="s">
        <v>5</v>
      </c>
      <c r="C3842" s="4" t="s">
        <v>11</v>
      </c>
      <c r="D3842" s="4" t="s">
        <v>7</v>
      </c>
      <c r="E3842" s="4" t="s">
        <v>7</v>
      </c>
      <c r="F3842" s="4" t="s">
        <v>8</v>
      </c>
    </row>
    <row r="3843" spans="1:9">
      <c r="A3843" t="n">
        <v>44223</v>
      </c>
      <c r="B3843" s="25" t="n">
        <v>20</v>
      </c>
      <c r="C3843" s="7" t="n">
        <v>65534</v>
      </c>
      <c r="D3843" s="7" t="n">
        <v>3</v>
      </c>
      <c r="E3843" s="7" t="n">
        <v>10</v>
      </c>
      <c r="F3843" s="7" t="s">
        <v>102</v>
      </c>
    </row>
    <row r="3844" spans="1:9">
      <c r="A3844" t="s">
        <v>4</v>
      </c>
      <c r="B3844" s="4" t="s">
        <v>5</v>
      </c>
      <c r="C3844" s="4" t="s">
        <v>11</v>
      </c>
    </row>
    <row r="3845" spans="1:9">
      <c r="A3845" t="n">
        <v>44244</v>
      </c>
      <c r="B3845" s="34" t="n">
        <v>16</v>
      </c>
      <c r="C3845" s="7" t="n">
        <v>0</v>
      </c>
    </row>
    <row r="3846" spans="1:9">
      <c r="A3846" t="s">
        <v>4</v>
      </c>
      <c r="B3846" s="4" t="s">
        <v>5</v>
      </c>
      <c r="C3846" s="4" t="s">
        <v>7</v>
      </c>
      <c r="D3846" s="4" t="s">
        <v>11</v>
      </c>
    </row>
    <row r="3847" spans="1:9">
      <c r="A3847" t="n">
        <v>44247</v>
      </c>
      <c r="B3847" s="26" t="n">
        <v>22</v>
      </c>
      <c r="C3847" s="7" t="n">
        <v>10</v>
      </c>
      <c r="D3847" s="7" t="n">
        <v>0</v>
      </c>
    </row>
    <row r="3848" spans="1:9">
      <c r="A3848" t="s">
        <v>4</v>
      </c>
      <c r="B3848" s="4" t="s">
        <v>5</v>
      </c>
      <c r="C3848" s="4" t="s">
        <v>7</v>
      </c>
      <c r="D3848" s="4" t="s">
        <v>11</v>
      </c>
      <c r="E3848" s="4" t="s">
        <v>7</v>
      </c>
      <c r="F3848" s="4" t="s">
        <v>7</v>
      </c>
      <c r="G3848" s="4" t="s">
        <v>13</v>
      </c>
    </row>
    <row r="3849" spans="1:9">
      <c r="A3849" t="n">
        <v>44251</v>
      </c>
      <c r="B3849" s="9" t="n">
        <v>5</v>
      </c>
      <c r="C3849" s="7" t="n">
        <v>30</v>
      </c>
      <c r="D3849" s="7" t="n">
        <v>15</v>
      </c>
      <c r="E3849" s="7" t="n">
        <v>8</v>
      </c>
      <c r="F3849" s="7" t="n">
        <v>1</v>
      </c>
      <c r="G3849" s="11" t="n">
        <f t="normal" ca="1">A3863</f>
        <v>0</v>
      </c>
    </row>
    <row r="3850" spans="1:9">
      <c r="A3850" t="s">
        <v>4</v>
      </c>
      <c r="B3850" s="4" t="s">
        <v>5</v>
      </c>
      <c r="C3850" s="4" t="s">
        <v>7</v>
      </c>
      <c r="D3850" s="4" t="s">
        <v>11</v>
      </c>
      <c r="E3850" s="4" t="s">
        <v>8</v>
      </c>
    </row>
    <row r="3851" spans="1:9">
      <c r="A3851" t="n">
        <v>44261</v>
      </c>
      <c r="B3851" s="33" t="n">
        <v>51</v>
      </c>
      <c r="C3851" s="7" t="n">
        <v>4</v>
      </c>
      <c r="D3851" s="7" t="n">
        <v>5634</v>
      </c>
      <c r="E3851" s="7" t="s">
        <v>55</v>
      </c>
    </row>
    <row r="3852" spans="1:9">
      <c r="A3852" t="s">
        <v>4</v>
      </c>
      <c r="B3852" s="4" t="s">
        <v>5</v>
      </c>
      <c r="C3852" s="4" t="s">
        <v>11</v>
      </c>
    </row>
    <row r="3853" spans="1:9">
      <c r="A3853" t="n">
        <v>44274</v>
      </c>
      <c r="B3853" s="34" t="n">
        <v>16</v>
      </c>
      <c r="C3853" s="7" t="n">
        <v>0</v>
      </c>
    </row>
    <row r="3854" spans="1:9">
      <c r="A3854" t="s">
        <v>4</v>
      </c>
      <c r="B3854" s="4" t="s">
        <v>5</v>
      </c>
      <c r="C3854" s="4" t="s">
        <v>11</v>
      </c>
      <c r="D3854" s="4" t="s">
        <v>53</v>
      </c>
      <c r="E3854" s="4" t="s">
        <v>7</v>
      </c>
      <c r="F3854" s="4" t="s">
        <v>7</v>
      </c>
      <c r="G3854" s="4" t="s">
        <v>53</v>
      </c>
      <c r="H3854" s="4" t="s">
        <v>7</v>
      </c>
      <c r="I3854" s="4" t="s">
        <v>7</v>
      </c>
      <c r="J3854" s="4" t="s">
        <v>53</v>
      </c>
      <c r="K3854" s="4" t="s">
        <v>7</v>
      </c>
      <c r="L3854" s="4" t="s">
        <v>7</v>
      </c>
    </row>
    <row r="3855" spans="1:9">
      <c r="A3855" t="n">
        <v>44277</v>
      </c>
      <c r="B3855" s="35" t="n">
        <v>26</v>
      </c>
      <c r="C3855" s="7" t="n">
        <v>5634</v>
      </c>
      <c r="D3855" s="7" t="s">
        <v>454</v>
      </c>
      <c r="E3855" s="7" t="n">
        <v>2</v>
      </c>
      <c r="F3855" s="7" t="n">
        <v>3</v>
      </c>
      <c r="G3855" s="7" t="s">
        <v>455</v>
      </c>
      <c r="H3855" s="7" t="n">
        <v>2</v>
      </c>
      <c r="I3855" s="7" t="n">
        <v>3</v>
      </c>
      <c r="J3855" s="7" t="s">
        <v>456</v>
      </c>
      <c r="K3855" s="7" t="n">
        <v>2</v>
      </c>
      <c r="L3855" s="7" t="n">
        <v>0</v>
      </c>
    </row>
    <row r="3856" spans="1:9">
      <c r="A3856" t="s">
        <v>4</v>
      </c>
      <c r="B3856" s="4" t="s">
        <v>5</v>
      </c>
    </row>
    <row r="3857" spans="1:12">
      <c r="A3857" t="n">
        <v>44549</v>
      </c>
      <c r="B3857" s="29" t="n">
        <v>28</v>
      </c>
    </row>
    <row r="3858" spans="1:12">
      <c r="A3858" t="s">
        <v>4</v>
      </c>
      <c r="B3858" s="4" t="s">
        <v>5</v>
      </c>
      <c r="C3858" s="4" t="s">
        <v>11</v>
      </c>
    </row>
    <row r="3859" spans="1:12">
      <c r="A3859" t="n">
        <v>44550</v>
      </c>
      <c r="B3859" s="13" t="n">
        <v>12</v>
      </c>
      <c r="C3859" s="7" t="n">
        <v>15</v>
      </c>
    </row>
    <row r="3860" spans="1:12">
      <c r="A3860" t="s">
        <v>4</v>
      </c>
      <c r="B3860" s="4" t="s">
        <v>5</v>
      </c>
      <c r="C3860" s="4" t="s">
        <v>13</v>
      </c>
    </row>
    <row r="3861" spans="1:12">
      <c r="A3861" t="n">
        <v>44553</v>
      </c>
      <c r="B3861" s="17" t="n">
        <v>3</v>
      </c>
      <c r="C3861" s="11" t="n">
        <f t="normal" ca="1">A3871</f>
        <v>0</v>
      </c>
    </row>
    <row r="3862" spans="1:12">
      <c r="A3862" t="s">
        <v>4</v>
      </c>
      <c r="B3862" s="4" t="s">
        <v>5</v>
      </c>
      <c r="C3862" s="4" t="s">
        <v>7</v>
      </c>
      <c r="D3862" s="4" t="s">
        <v>11</v>
      </c>
      <c r="E3862" s="4" t="s">
        <v>8</v>
      </c>
    </row>
    <row r="3863" spans="1:12">
      <c r="A3863" t="n">
        <v>44558</v>
      </c>
      <c r="B3863" s="33" t="n">
        <v>51</v>
      </c>
      <c r="C3863" s="7" t="n">
        <v>4</v>
      </c>
      <c r="D3863" s="7" t="n">
        <v>5634</v>
      </c>
      <c r="E3863" s="7" t="s">
        <v>55</v>
      </c>
    </row>
    <row r="3864" spans="1:12">
      <c r="A3864" t="s">
        <v>4</v>
      </c>
      <c r="B3864" s="4" t="s">
        <v>5</v>
      </c>
      <c r="C3864" s="4" t="s">
        <v>11</v>
      </c>
    </row>
    <row r="3865" spans="1:12">
      <c r="A3865" t="n">
        <v>44571</v>
      </c>
      <c r="B3865" s="34" t="n">
        <v>16</v>
      </c>
      <c r="C3865" s="7" t="n">
        <v>0</v>
      </c>
    </row>
    <row r="3866" spans="1:12">
      <c r="A3866" t="s">
        <v>4</v>
      </c>
      <c r="B3866" s="4" t="s">
        <v>5</v>
      </c>
      <c r="C3866" s="4" t="s">
        <v>11</v>
      </c>
      <c r="D3866" s="4" t="s">
        <v>53</v>
      </c>
      <c r="E3866" s="4" t="s">
        <v>7</v>
      </c>
      <c r="F3866" s="4" t="s">
        <v>7</v>
      </c>
      <c r="G3866" s="4" t="s">
        <v>53</v>
      </c>
      <c r="H3866" s="4" t="s">
        <v>7</v>
      </c>
      <c r="I3866" s="4" t="s">
        <v>7</v>
      </c>
    </row>
    <row r="3867" spans="1:12">
      <c r="A3867" t="n">
        <v>44574</v>
      </c>
      <c r="B3867" s="35" t="n">
        <v>26</v>
      </c>
      <c r="C3867" s="7" t="n">
        <v>5634</v>
      </c>
      <c r="D3867" s="7" t="s">
        <v>457</v>
      </c>
      <c r="E3867" s="7" t="n">
        <v>2</v>
      </c>
      <c r="F3867" s="7" t="n">
        <v>3</v>
      </c>
      <c r="G3867" s="7" t="s">
        <v>458</v>
      </c>
      <c r="H3867" s="7" t="n">
        <v>2</v>
      </c>
      <c r="I3867" s="7" t="n">
        <v>0</v>
      </c>
    </row>
    <row r="3868" spans="1:12">
      <c r="A3868" t="s">
        <v>4</v>
      </c>
      <c r="B3868" s="4" t="s">
        <v>5</v>
      </c>
    </row>
    <row r="3869" spans="1:12">
      <c r="A3869" t="n">
        <v>44715</v>
      </c>
      <c r="B3869" s="29" t="n">
        <v>28</v>
      </c>
    </row>
    <row r="3870" spans="1:12">
      <c r="A3870" t="s">
        <v>4</v>
      </c>
      <c r="B3870" s="4" t="s">
        <v>5</v>
      </c>
      <c r="C3870" s="4" t="s">
        <v>13</v>
      </c>
    </row>
    <row r="3871" spans="1:12">
      <c r="A3871" t="n">
        <v>44716</v>
      </c>
      <c r="B3871" s="17" t="n">
        <v>3</v>
      </c>
      <c r="C3871" s="11" t="n">
        <f t="normal" ca="1">A3935</f>
        <v>0</v>
      </c>
    </row>
    <row r="3872" spans="1:12">
      <c r="A3872" t="s">
        <v>4</v>
      </c>
      <c r="B3872" s="4" t="s">
        <v>5</v>
      </c>
      <c r="C3872" s="4" t="s">
        <v>7</v>
      </c>
      <c r="D3872" s="4" t="s">
        <v>11</v>
      </c>
      <c r="E3872" s="4" t="s">
        <v>7</v>
      </c>
      <c r="F3872" s="4" t="s">
        <v>13</v>
      </c>
    </row>
    <row r="3873" spans="1:9">
      <c r="A3873" t="n">
        <v>44721</v>
      </c>
      <c r="B3873" s="9" t="n">
        <v>5</v>
      </c>
      <c r="C3873" s="7" t="n">
        <v>30</v>
      </c>
      <c r="D3873" s="7" t="n">
        <v>9718</v>
      </c>
      <c r="E3873" s="7" t="n">
        <v>1</v>
      </c>
      <c r="F3873" s="11" t="n">
        <f t="normal" ca="1">A3905</f>
        <v>0</v>
      </c>
    </row>
    <row r="3874" spans="1:9">
      <c r="A3874" t="s">
        <v>4</v>
      </c>
      <c r="B3874" s="4" t="s">
        <v>5</v>
      </c>
      <c r="C3874" s="4" t="s">
        <v>11</v>
      </c>
      <c r="D3874" s="4" t="s">
        <v>7</v>
      </c>
      <c r="E3874" s="4" t="s">
        <v>7</v>
      </c>
      <c r="F3874" s="4" t="s">
        <v>8</v>
      </c>
    </row>
    <row r="3875" spans="1:9">
      <c r="A3875" t="n">
        <v>44730</v>
      </c>
      <c r="B3875" s="25" t="n">
        <v>20</v>
      </c>
      <c r="C3875" s="7" t="n">
        <v>65534</v>
      </c>
      <c r="D3875" s="7" t="n">
        <v>3</v>
      </c>
      <c r="E3875" s="7" t="n">
        <v>10</v>
      </c>
      <c r="F3875" s="7" t="s">
        <v>102</v>
      </c>
    </row>
    <row r="3876" spans="1:9">
      <c r="A3876" t="s">
        <v>4</v>
      </c>
      <c r="B3876" s="4" t="s">
        <v>5</v>
      </c>
      <c r="C3876" s="4" t="s">
        <v>11</v>
      </c>
    </row>
    <row r="3877" spans="1:9">
      <c r="A3877" t="n">
        <v>44751</v>
      </c>
      <c r="B3877" s="34" t="n">
        <v>16</v>
      </c>
      <c r="C3877" s="7" t="n">
        <v>0</v>
      </c>
    </row>
    <row r="3878" spans="1:9">
      <c r="A3878" t="s">
        <v>4</v>
      </c>
      <c r="B3878" s="4" t="s">
        <v>5</v>
      </c>
      <c r="C3878" s="4" t="s">
        <v>7</v>
      </c>
      <c r="D3878" s="4" t="s">
        <v>11</v>
      </c>
    </row>
    <row r="3879" spans="1:9">
      <c r="A3879" t="n">
        <v>44754</v>
      </c>
      <c r="B3879" s="26" t="n">
        <v>22</v>
      </c>
      <c r="C3879" s="7" t="n">
        <v>10</v>
      </c>
      <c r="D3879" s="7" t="n">
        <v>0</v>
      </c>
    </row>
    <row r="3880" spans="1:9">
      <c r="A3880" t="s">
        <v>4</v>
      </c>
      <c r="B3880" s="4" t="s">
        <v>5</v>
      </c>
      <c r="C3880" s="4" t="s">
        <v>7</v>
      </c>
      <c r="D3880" s="4" t="s">
        <v>11</v>
      </c>
      <c r="E3880" s="4" t="s">
        <v>7</v>
      </c>
      <c r="F3880" s="4" t="s">
        <v>7</v>
      </c>
      <c r="G3880" s="4" t="s">
        <v>13</v>
      </c>
    </row>
    <row r="3881" spans="1:9">
      <c r="A3881" t="n">
        <v>44758</v>
      </c>
      <c r="B3881" s="9" t="n">
        <v>5</v>
      </c>
      <c r="C3881" s="7" t="n">
        <v>30</v>
      </c>
      <c r="D3881" s="7" t="n">
        <v>15</v>
      </c>
      <c r="E3881" s="7" t="n">
        <v>8</v>
      </c>
      <c r="F3881" s="7" t="n">
        <v>1</v>
      </c>
      <c r="G3881" s="11" t="n">
        <f t="normal" ca="1">A3895</f>
        <v>0</v>
      </c>
    </row>
    <row r="3882" spans="1:9">
      <c r="A3882" t="s">
        <v>4</v>
      </c>
      <c r="B3882" s="4" t="s">
        <v>5</v>
      </c>
      <c r="C3882" s="4" t="s">
        <v>7</v>
      </c>
      <c r="D3882" s="4" t="s">
        <v>11</v>
      </c>
      <c r="E3882" s="4" t="s">
        <v>8</v>
      </c>
    </row>
    <row r="3883" spans="1:9">
      <c r="A3883" t="n">
        <v>44768</v>
      </c>
      <c r="B3883" s="33" t="n">
        <v>51</v>
      </c>
      <c r="C3883" s="7" t="n">
        <v>4</v>
      </c>
      <c r="D3883" s="7" t="n">
        <v>5634</v>
      </c>
      <c r="E3883" s="7" t="s">
        <v>55</v>
      </c>
    </row>
    <row r="3884" spans="1:9">
      <c r="A3884" t="s">
        <v>4</v>
      </c>
      <c r="B3884" s="4" t="s">
        <v>5</v>
      </c>
      <c r="C3884" s="4" t="s">
        <v>11</v>
      </c>
    </row>
    <row r="3885" spans="1:9">
      <c r="A3885" t="n">
        <v>44781</v>
      </c>
      <c r="B3885" s="34" t="n">
        <v>16</v>
      </c>
      <c r="C3885" s="7" t="n">
        <v>0</v>
      </c>
    </row>
    <row r="3886" spans="1:9">
      <c r="A3886" t="s">
        <v>4</v>
      </c>
      <c r="B3886" s="4" t="s">
        <v>5</v>
      </c>
      <c r="C3886" s="4" t="s">
        <v>11</v>
      </c>
      <c r="D3886" s="4" t="s">
        <v>53</v>
      </c>
      <c r="E3886" s="4" t="s">
        <v>7</v>
      </c>
      <c r="F3886" s="4" t="s">
        <v>7</v>
      </c>
      <c r="G3886" s="4" t="s">
        <v>53</v>
      </c>
      <c r="H3886" s="4" t="s">
        <v>7</v>
      </c>
      <c r="I3886" s="4" t="s">
        <v>7</v>
      </c>
      <c r="J3886" s="4" t="s">
        <v>53</v>
      </c>
      <c r="K3886" s="4" t="s">
        <v>7</v>
      </c>
      <c r="L3886" s="4" t="s">
        <v>7</v>
      </c>
    </row>
    <row r="3887" spans="1:9">
      <c r="A3887" t="n">
        <v>44784</v>
      </c>
      <c r="B3887" s="35" t="n">
        <v>26</v>
      </c>
      <c r="C3887" s="7" t="n">
        <v>5634</v>
      </c>
      <c r="D3887" s="7" t="s">
        <v>459</v>
      </c>
      <c r="E3887" s="7" t="n">
        <v>2</v>
      </c>
      <c r="F3887" s="7" t="n">
        <v>3</v>
      </c>
      <c r="G3887" s="7" t="s">
        <v>460</v>
      </c>
      <c r="H3887" s="7" t="n">
        <v>2</v>
      </c>
      <c r="I3887" s="7" t="n">
        <v>3</v>
      </c>
      <c r="J3887" s="7" t="s">
        <v>461</v>
      </c>
      <c r="K3887" s="7" t="n">
        <v>2</v>
      </c>
      <c r="L3887" s="7" t="n">
        <v>0</v>
      </c>
    </row>
    <row r="3888" spans="1:9">
      <c r="A3888" t="s">
        <v>4</v>
      </c>
      <c r="B3888" s="4" t="s">
        <v>5</v>
      </c>
    </row>
    <row r="3889" spans="1:12">
      <c r="A3889" t="n">
        <v>45135</v>
      </c>
      <c r="B3889" s="29" t="n">
        <v>28</v>
      </c>
    </row>
    <row r="3890" spans="1:12">
      <c r="A3890" t="s">
        <v>4</v>
      </c>
      <c r="B3890" s="4" t="s">
        <v>5</v>
      </c>
      <c r="C3890" s="4" t="s">
        <v>11</v>
      </c>
    </row>
    <row r="3891" spans="1:12">
      <c r="A3891" t="n">
        <v>45136</v>
      </c>
      <c r="B3891" s="13" t="n">
        <v>12</v>
      </c>
      <c r="C3891" s="7" t="n">
        <v>15</v>
      </c>
    </row>
    <row r="3892" spans="1:12">
      <c r="A3892" t="s">
        <v>4</v>
      </c>
      <c r="B3892" s="4" t="s">
        <v>5</v>
      </c>
      <c r="C3892" s="4" t="s">
        <v>13</v>
      </c>
    </row>
    <row r="3893" spans="1:12">
      <c r="A3893" t="n">
        <v>45139</v>
      </c>
      <c r="B3893" s="17" t="n">
        <v>3</v>
      </c>
      <c r="C3893" s="11" t="n">
        <f t="normal" ca="1">A3903</f>
        <v>0</v>
      </c>
    </row>
    <row r="3894" spans="1:12">
      <c r="A3894" t="s">
        <v>4</v>
      </c>
      <c r="B3894" s="4" t="s">
        <v>5</v>
      </c>
      <c r="C3894" s="4" t="s">
        <v>7</v>
      </c>
      <c r="D3894" s="4" t="s">
        <v>11</v>
      </c>
      <c r="E3894" s="4" t="s">
        <v>8</v>
      </c>
    </row>
    <row r="3895" spans="1:12">
      <c r="A3895" t="n">
        <v>45144</v>
      </c>
      <c r="B3895" s="33" t="n">
        <v>51</v>
      </c>
      <c r="C3895" s="7" t="n">
        <v>4</v>
      </c>
      <c r="D3895" s="7" t="n">
        <v>5634</v>
      </c>
      <c r="E3895" s="7" t="s">
        <v>55</v>
      </c>
    </row>
    <row r="3896" spans="1:12">
      <c r="A3896" t="s">
        <v>4</v>
      </c>
      <c r="B3896" s="4" t="s">
        <v>5</v>
      </c>
      <c r="C3896" s="4" t="s">
        <v>11</v>
      </c>
    </row>
    <row r="3897" spans="1:12">
      <c r="A3897" t="n">
        <v>45157</v>
      </c>
      <c r="B3897" s="34" t="n">
        <v>16</v>
      </c>
      <c r="C3897" s="7" t="n">
        <v>0</v>
      </c>
    </row>
    <row r="3898" spans="1:12">
      <c r="A3898" t="s">
        <v>4</v>
      </c>
      <c r="B3898" s="4" t="s">
        <v>5</v>
      </c>
      <c r="C3898" s="4" t="s">
        <v>11</v>
      </c>
      <c r="D3898" s="4" t="s">
        <v>53</v>
      </c>
      <c r="E3898" s="4" t="s">
        <v>7</v>
      </c>
      <c r="F3898" s="4" t="s">
        <v>7</v>
      </c>
      <c r="G3898" s="4" t="s">
        <v>53</v>
      </c>
      <c r="H3898" s="4" t="s">
        <v>7</v>
      </c>
      <c r="I3898" s="4" t="s">
        <v>7</v>
      </c>
    </row>
    <row r="3899" spans="1:12">
      <c r="A3899" t="n">
        <v>45160</v>
      </c>
      <c r="B3899" s="35" t="n">
        <v>26</v>
      </c>
      <c r="C3899" s="7" t="n">
        <v>5634</v>
      </c>
      <c r="D3899" s="7" t="s">
        <v>462</v>
      </c>
      <c r="E3899" s="7" t="n">
        <v>2</v>
      </c>
      <c r="F3899" s="7" t="n">
        <v>3</v>
      </c>
      <c r="G3899" s="7" t="s">
        <v>463</v>
      </c>
      <c r="H3899" s="7" t="n">
        <v>2</v>
      </c>
      <c r="I3899" s="7" t="n">
        <v>0</v>
      </c>
    </row>
    <row r="3900" spans="1:12">
      <c r="A3900" t="s">
        <v>4</v>
      </c>
      <c r="B3900" s="4" t="s">
        <v>5</v>
      </c>
    </row>
    <row r="3901" spans="1:12">
      <c r="A3901" t="n">
        <v>45287</v>
      </c>
      <c r="B3901" s="29" t="n">
        <v>28</v>
      </c>
    </row>
    <row r="3902" spans="1:12">
      <c r="A3902" t="s">
        <v>4</v>
      </c>
      <c r="B3902" s="4" t="s">
        <v>5</v>
      </c>
      <c r="C3902" s="4" t="s">
        <v>13</v>
      </c>
    </row>
    <row r="3903" spans="1:12">
      <c r="A3903" t="n">
        <v>45288</v>
      </c>
      <c r="B3903" s="17" t="n">
        <v>3</v>
      </c>
      <c r="C3903" s="11" t="n">
        <f t="normal" ca="1">A3935</f>
        <v>0</v>
      </c>
    </row>
    <row r="3904" spans="1:12">
      <c r="A3904" t="s">
        <v>4</v>
      </c>
      <c r="B3904" s="4" t="s">
        <v>5</v>
      </c>
      <c r="C3904" s="4" t="s">
        <v>7</v>
      </c>
      <c r="D3904" s="4" t="s">
        <v>11</v>
      </c>
      <c r="E3904" s="4" t="s">
        <v>7</v>
      </c>
      <c r="F3904" s="4" t="s">
        <v>13</v>
      </c>
    </row>
    <row r="3905" spans="1:9">
      <c r="A3905" t="n">
        <v>45293</v>
      </c>
      <c r="B3905" s="9" t="n">
        <v>5</v>
      </c>
      <c r="C3905" s="7" t="n">
        <v>30</v>
      </c>
      <c r="D3905" s="7" t="n">
        <v>9717</v>
      </c>
      <c r="E3905" s="7" t="n">
        <v>1</v>
      </c>
      <c r="F3905" s="11" t="n">
        <f t="normal" ca="1">A3935</f>
        <v>0</v>
      </c>
    </row>
    <row r="3906" spans="1:9">
      <c r="A3906" t="s">
        <v>4</v>
      </c>
      <c r="B3906" s="4" t="s">
        <v>5</v>
      </c>
      <c r="C3906" s="4" t="s">
        <v>11</v>
      </c>
      <c r="D3906" s="4" t="s">
        <v>7</v>
      </c>
      <c r="E3906" s="4" t="s">
        <v>7</v>
      </c>
      <c r="F3906" s="4" t="s">
        <v>8</v>
      </c>
    </row>
    <row r="3907" spans="1:9">
      <c r="A3907" t="n">
        <v>45302</v>
      </c>
      <c r="B3907" s="25" t="n">
        <v>20</v>
      </c>
      <c r="C3907" s="7" t="n">
        <v>65534</v>
      </c>
      <c r="D3907" s="7" t="n">
        <v>3</v>
      </c>
      <c r="E3907" s="7" t="n">
        <v>10</v>
      </c>
      <c r="F3907" s="7" t="s">
        <v>102</v>
      </c>
    </row>
    <row r="3908" spans="1:9">
      <c r="A3908" t="s">
        <v>4</v>
      </c>
      <c r="B3908" s="4" t="s">
        <v>5</v>
      </c>
      <c r="C3908" s="4" t="s">
        <v>11</v>
      </c>
    </row>
    <row r="3909" spans="1:9">
      <c r="A3909" t="n">
        <v>45323</v>
      </c>
      <c r="B3909" s="34" t="n">
        <v>16</v>
      </c>
      <c r="C3909" s="7" t="n">
        <v>0</v>
      </c>
    </row>
    <row r="3910" spans="1:9">
      <c r="A3910" t="s">
        <v>4</v>
      </c>
      <c r="B3910" s="4" t="s">
        <v>5</v>
      </c>
      <c r="C3910" s="4" t="s">
        <v>7</v>
      </c>
      <c r="D3910" s="4" t="s">
        <v>11</v>
      </c>
    </row>
    <row r="3911" spans="1:9">
      <c r="A3911" t="n">
        <v>45326</v>
      </c>
      <c r="B3911" s="26" t="n">
        <v>22</v>
      </c>
      <c r="C3911" s="7" t="n">
        <v>10</v>
      </c>
      <c r="D3911" s="7" t="n">
        <v>0</v>
      </c>
    </row>
    <row r="3912" spans="1:9">
      <c r="A3912" t="s">
        <v>4</v>
      </c>
      <c r="B3912" s="4" t="s">
        <v>5</v>
      </c>
      <c r="C3912" s="4" t="s">
        <v>7</v>
      </c>
      <c r="D3912" s="4" t="s">
        <v>11</v>
      </c>
      <c r="E3912" s="4" t="s">
        <v>7</v>
      </c>
      <c r="F3912" s="4" t="s">
        <v>7</v>
      </c>
      <c r="G3912" s="4" t="s">
        <v>13</v>
      </c>
    </row>
    <row r="3913" spans="1:9">
      <c r="A3913" t="n">
        <v>45330</v>
      </c>
      <c r="B3913" s="9" t="n">
        <v>5</v>
      </c>
      <c r="C3913" s="7" t="n">
        <v>30</v>
      </c>
      <c r="D3913" s="7" t="n">
        <v>15</v>
      </c>
      <c r="E3913" s="7" t="n">
        <v>8</v>
      </c>
      <c r="F3913" s="7" t="n">
        <v>1</v>
      </c>
      <c r="G3913" s="11" t="n">
        <f t="normal" ca="1">A3927</f>
        <v>0</v>
      </c>
    </row>
    <row r="3914" spans="1:9">
      <c r="A3914" t="s">
        <v>4</v>
      </c>
      <c r="B3914" s="4" t="s">
        <v>5</v>
      </c>
      <c r="C3914" s="4" t="s">
        <v>7</v>
      </c>
      <c r="D3914" s="4" t="s">
        <v>11</v>
      </c>
      <c r="E3914" s="4" t="s">
        <v>8</v>
      </c>
    </row>
    <row r="3915" spans="1:9">
      <c r="A3915" t="n">
        <v>45340</v>
      </c>
      <c r="B3915" s="33" t="n">
        <v>51</v>
      </c>
      <c r="C3915" s="7" t="n">
        <v>4</v>
      </c>
      <c r="D3915" s="7" t="n">
        <v>5634</v>
      </c>
      <c r="E3915" s="7" t="s">
        <v>55</v>
      </c>
    </row>
    <row r="3916" spans="1:9">
      <c r="A3916" t="s">
        <v>4</v>
      </c>
      <c r="B3916" s="4" t="s">
        <v>5</v>
      </c>
      <c r="C3916" s="4" t="s">
        <v>11</v>
      </c>
    </row>
    <row r="3917" spans="1:9">
      <c r="A3917" t="n">
        <v>45353</v>
      </c>
      <c r="B3917" s="34" t="n">
        <v>16</v>
      </c>
      <c r="C3917" s="7" t="n">
        <v>0</v>
      </c>
    </row>
    <row r="3918" spans="1:9">
      <c r="A3918" t="s">
        <v>4</v>
      </c>
      <c r="B3918" s="4" t="s">
        <v>5</v>
      </c>
      <c r="C3918" s="4" t="s">
        <v>11</v>
      </c>
      <c r="D3918" s="4" t="s">
        <v>53</v>
      </c>
      <c r="E3918" s="4" t="s">
        <v>7</v>
      </c>
      <c r="F3918" s="4" t="s">
        <v>7</v>
      </c>
      <c r="G3918" s="4" t="s">
        <v>53</v>
      </c>
      <c r="H3918" s="4" t="s">
        <v>7</v>
      </c>
      <c r="I3918" s="4" t="s">
        <v>7</v>
      </c>
    </row>
    <row r="3919" spans="1:9">
      <c r="A3919" t="n">
        <v>45356</v>
      </c>
      <c r="B3919" s="35" t="n">
        <v>26</v>
      </c>
      <c r="C3919" s="7" t="n">
        <v>5634</v>
      </c>
      <c r="D3919" s="7" t="s">
        <v>464</v>
      </c>
      <c r="E3919" s="7" t="n">
        <v>2</v>
      </c>
      <c r="F3919" s="7" t="n">
        <v>3</v>
      </c>
      <c r="G3919" s="7" t="s">
        <v>465</v>
      </c>
      <c r="H3919" s="7" t="n">
        <v>2</v>
      </c>
      <c r="I3919" s="7" t="n">
        <v>0</v>
      </c>
    </row>
    <row r="3920" spans="1:9">
      <c r="A3920" t="s">
        <v>4</v>
      </c>
      <c r="B3920" s="4" t="s">
        <v>5</v>
      </c>
    </row>
    <row r="3921" spans="1:9">
      <c r="A3921" t="n">
        <v>45552</v>
      </c>
      <c r="B3921" s="29" t="n">
        <v>28</v>
      </c>
    </row>
    <row r="3922" spans="1:9">
      <c r="A3922" t="s">
        <v>4</v>
      </c>
      <c r="B3922" s="4" t="s">
        <v>5</v>
      </c>
      <c r="C3922" s="4" t="s">
        <v>11</v>
      </c>
    </row>
    <row r="3923" spans="1:9">
      <c r="A3923" t="n">
        <v>45553</v>
      </c>
      <c r="B3923" s="13" t="n">
        <v>12</v>
      </c>
      <c r="C3923" s="7" t="n">
        <v>15</v>
      </c>
    </row>
    <row r="3924" spans="1:9">
      <c r="A3924" t="s">
        <v>4</v>
      </c>
      <c r="B3924" s="4" t="s">
        <v>5</v>
      </c>
      <c r="C3924" s="4" t="s">
        <v>13</v>
      </c>
    </row>
    <row r="3925" spans="1:9">
      <c r="A3925" t="n">
        <v>45556</v>
      </c>
      <c r="B3925" s="17" t="n">
        <v>3</v>
      </c>
      <c r="C3925" s="11" t="n">
        <f t="normal" ca="1">A3935</f>
        <v>0</v>
      </c>
    </row>
    <row r="3926" spans="1:9">
      <c r="A3926" t="s">
        <v>4</v>
      </c>
      <c r="B3926" s="4" t="s">
        <v>5</v>
      </c>
      <c r="C3926" s="4" t="s">
        <v>7</v>
      </c>
      <c r="D3926" s="4" t="s">
        <v>11</v>
      </c>
      <c r="E3926" s="4" t="s">
        <v>8</v>
      </c>
    </row>
    <row r="3927" spans="1:9">
      <c r="A3927" t="n">
        <v>45561</v>
      </c>
      <c r="B3927" s="33" t="n">
        <v>51</v>
      </c>
      <c r="C3927" s="7" t="n">
        <v>4</v>
      </c>
      <c r="D3927" s="7" t="n">
        <v>5634</v>
      </c>
      <c r="E3927" s="7" t="s">
        <v>55</v>
      </c>
    </row>
    <row r="3928" spans="1:9">
      <c r="A3928" t="s">
        <v>4</v>
      </c>
      <c r="B3928" s="4" t="s">
        <v>5</v>
      </c>
      <c r="C3928" s="4" t="s">
        <v>11</v>
      </c>
    </row>
    <row r="3929" spans="1:9">
      <c r="A3929" t="n">
        <v>45574</v>
      </c>
      <c r="B3929" s="34" t="n">
        <v>16</v>
      </c>
      <c r="C3929" s="7" t="n">
        <v>0</v>
      </c>
    </row>
    <row r="3930" spans="1:9">
      <c r="A3930" t="s">
        <v>4</v>
      </c>
      <c r="B3930" s="4" t="s">
        <v>5</v>
      </c>
      <c r="C3930" s="4" t="s">
        <v>11</v>
      </c>
      <c r="D3930" s="4" t="s">
        <v>53</v>
      </c>
      <c r="E3930" s="4" t="s">
        <v>7</v>
      </c>
      <c r="F3930" s="4" t="s">
        <v>7</v>
      </c>
    </row>
    <row r="3931" spans="1:9">
      <c r="A3931" t="n">
        <v>45577</v>
      </c>
      <c r="B3931" s="35" t="n">
        <v>26</v>
      </c>
      <c r="C3931" s="7" t="n">
        <v>5634</v>
      </c>
      <c r="D3931" s="7" t="s">
        <v>466</v>
      </c>
      <c r="E3931" s="7" t="n">
        <v>2</v>
      </c>
      <c r="F3931" s="7" t="n">
        <v>0</v>
      </c>
    </row>
    <row r="3932" spans="1:9">
      <c r="A3932" t="s">
        <v>4</v>
      </c>
      <c r="B3932" s="4" t="s">
        <v>5</v>
      </c>
    </row>
    <row r="3933" spans="1:9">
      <c r="A3933" t="n">
        <v>45682</v>
      </c>
      <c r="B3933" s="29" t="n">
        <v>28</v>
      </c>
    </row>
    <row r="3934" spans="1:9">
      <c r="A3934" t="s">
        <v>4</v>
      </c>
      <c r="B3934" s="4" t="s">
        <v>5</v>
      </c>
      <c r="C3934" s="4" t="s">
        <v>7</v>
      </c>
    </row>
    <row r="3935" spans="1:9">
      <c r="A3935" t="n">
        <v>45683</v>
      </c>
      <c r="B3935" s="38" t="n">
        <v>23</v>
      </c>
      <c r="C3935" s="7" t="n">
        <v>10</v>
      </c>
    </row>
    <row r="3936" spans="1:9">
      <c r="A3936" t="s">
        <v>4</v>
      </c>
      <c r="B3936" s="4" t="s">
        <v>5</v>
      </c>
      <c r="C3936" s="4" t="s">
        <v>7</v>
      </c>
      <c r="D3936" s="4" t="s">
        <v>8</v>
      </c>
    </row>
    <row r="3937" spans="1:6">
      <c r="A3937" t="n">
        <v>45685</v>
      </c>
      <c r="B3937" s="6" t="n">
        <v>2</v>
      </c>
      <c r="C3937" s="7" t="n">
        <v>10</v>
      </c>
      <c r="D3937" s="7" t="s">
        <v>58</v>
      </c>
    </row>
    <row r="3938" spans="1:6">
      <c r="A3938" t="s">
        <v>4</v>
      </c>
      <c r="B3938" s="4" t="s">
        <v>5</v>
      </c>
      <c r="C3938" s="4" t="s">
        <v>7</v>
      </c>
    </row>
    <row r="3939" spans="1:6">
      <c r="A3939" t="n">
        <v>45708</v>
      </c>
      <c r="B3939" s="52" t="n">
        <v>74</v>
      </c>
      <c r="C3939" s="7" t="n">
        <v>46</v>
      </c>
    </row>
    <row r="3940" spans="1:6">
      <c r="A3940" t="s">
        <v>4</v>
      </c>
      <c r="B3940" s="4" t="s">
        <v>5</v>
      </c>
      <c r="C3940" s="4" t="s">
        <v>7</v>
      </c>
    </row>
    <row r="3941" spans="1:6">
      <c r="A3941" t="n">
        <v>45710</v>
      </c>
      <c r="B3941" s="52" t="n">
        <v>74</v>
      </c>
      <c r="C3941" s="7" t="n">
        <v>54</v>
      </c>
    </row>
    <row r="3942" spans="1:6">
      <c r="A3942" t="s">
        <v>4</v>
      </c>
      <c r="B3942" s="4" t="s">
        <v>5</v>
      </c>
    </row>
    <row r="3943" spans="1:6">
      <c r="A3943" t="n">
        <v>45712</v>
      </c>
      <c r="B3943" s="5" t="n">
        <v>1</v>
      </c>
    </row>
    <row r="3944" spans="1:6" s="3" customFormat="1" customHeight="0">
      <c r="A3944" s="3" t="s">
        <v>2</v>
      </c>
      <c r="B3944" s="3" t="s">
        <v>467</v>
      </c>
    </row>
    <row r="3945" spans="1:6">
      <c r="A3945" t="s">
        <v>4</v>
      </c>
      <c r="B3945" s="4" t="s">
        <v>5</v>
      </c>
      <c r="C3945" s="4" t="s">
        <v>7</v>
      </c>
      <c r="D3945" s="4" t="s">
        <v>11</v>
      </c>
      <c r="E3945" s="4" t="s">
        <v>7</v>
      </c>
      <c r="F3945" s="4" t="s">
        <v>7</v>
      </c>
      <c r="G3945" s="4" t="s">
        <v>7</v>
      </c>
      <c r="H3945" s="4" t="s">
        <v>11</v>
      </c>
      <c r="I3945" s="4" t="s">
        <v>13</v>
      </c>
      <c r="J3945" s="4" t="s">
        <v>11</v>
      </c>
      <c r="K3945" s="4" t="s">
        <v>13</v>
      </c>
      <c r="L3945" s="4" t="s">
        <v>13</v>
      </c>
    </row>
    <row r="3946" spans="1:6">
      <c r="A3946" t="n">
        <v>45716</v>
      </c>
      <c r="B3946" s="44" t="n">
        <v>6</v>
      </c>
      <c r="C3946" s="7" t="n">
        <v>33</v>
      </c>
      <c r="D3946" s="7" t="n">
        <v>65534</v>
      </c>
      <c r="E3946" s="7" t="n">
        <v>9</v>
      </c>
      <c r="F3946" s="7" t="n">
        <v>1</v>
      </c>
      <c r="G3946" s="7" t="n">
        <v>2</v>
      </c>
      <c r="H3946" s="7" t="n">
        <v>2</v>
      </c>
      <c r="I3946" s="11" t="n">
        <f t="normal" ca="1">A3948</f>
        <v>0</v>
      </c>
      <c r="J3946" s="7" t="n">
        <v>100</v>
      </c>
      <c r="K3946" s="11" t="n">
        <f t="normal" ca="1">A3960</f>
        <v>0</v>
      </c>
      <c r="L3946" s="11" t="n">
        <f t="normal" ca="1">A3972</f>
        <v>0</v>
      </c>
    </row>
    <row r="3947" spans="1:6">
      <c r="A3947" t="s">
        <v>4</v>
      </c>
      <c r="B3947" s="4" t="s">
        <v>5</v>
      </c>
      <c r="C3947" s="4" t="s">
        <v>11</v>
      </c>
      <c r="D3947" s="4" t="s">
        <v>15</v>
      </c>
      <c r="E3947" s="4" t="s">
        <v>15</v>
      </c>
      <c r="F3947" s="4" t="s">
        <v>15</v>
      </c>
      <c r="G3947" s="4" t="s">
        <v>15</v>
      </c>
    </row>
    <row r="3948" spans="1:6">
      <c r="A3948" t="n">
        <v>45739</v>
      </c>
      <c r="B3948" s="45" t="n">
        <v>46</v>
      </c>
      <c r="C3948" s="7" t="n">
        <v>65534</v>
      </c>
      <c r="D3948" s="7" t="n">
        <v>-2.74000000953674</v>
      </c>
      <c r="E3948" s="7" t="n">
        <v>14</v>
      </c>
      <c r="F3948" s="7" t="n">
        <v>-40.6100006103516</v>
      </c>
      <c r="G3948" s="7" t="n">
        <v>0.899999976158142</v>
      </c>
    </row>
    <row r="3949" spans="1:6">
      <c r="A3949" t="s">
        <v>4</v>
      </c>
      <c r="B3949" s="4" t="s">
        <v>5</v>
      </c>
      <c r="C3949" s="4" t="s">
        <v>7</v>
      </c>
      <c r="D3949" s="4" t="s">
        <v>11</v>
      </c>
      <c r="E3949" s="4" t="s">
        <v>7</v>
      </c>
      <c r="F3949" s="4" t="s">
        <v>8</v>
      </c>
      <c r="G3949" s="4" t="s">
        <v>8</v>
      </c>
      <c r="H3949" s="4" t="s">
        <v>8</v>
      </c>
      <c r="I3949" s="4" t="s">
        <v>8</v>
      </c>
      <c r="J3949" s="4" t="s">
        <v>8</v>
      </c>
      <c r="K3949" s="4" t="s">
        <v>8</v>
      </c>
      <c r="L3949" s="4" t="s">
        <v>8</v>
      </c>
      <c r="M3949" s="4" t="s">
        <v>8</v>
      </c>
      <c r="N3949" s="4" t="s">
        <v>8</v>
      </c>
      <c r="O3949" s="4" t="s">
        <v>8</v>
      </c>
      <c r="P3949" s="4" t="s">
        <v>8</v>
      </c>
      <c r="Q3949" s="4" t="s">
        <v>8</v>
      </c>
      <c r="R3949" s="4" t="s">
        <v>8</v>
      </c>
      <c r="S3949" s="4" t="s">
        <v>8</v>
      </c>
      <c r="T3949" s="4" t="s">
        <v>8</v>
      </c>
      <c r="U3949" s="4" t="s">
        <v>8</v>
      </c>
    </row>
    <row r="3950" spans="1:6">
      <c r="A3950" t="n">
        <v>45758</v>
      </c>
      <c r="B3950" s="46" t="n">
        <v>36</v>
      </c>
      <c r="C3950" s="7" t="n">
        <v>8</v>
      </c>
      <c r="D3950" s="7" t="n">
        <v>65534</v>
      </c>
      <c r="E3950" s="7" t="n">
        <v>0</v>
      </c>
      <c r="F3950" s="7" t="s">
        <v>99</v>
      </c>
      <c r="G3950" s="7" t="s">
        <v>25</v>
      </c>
      <c r="H3950" s="7" t="s">
        <v>25</v>
      </c>
      <c r="I3950" s="7" t="s">
        <v>25</v>
      </c>
      <c r="J3950" s="7" t="s">
        <v>25</v>
      </c>
      <c r="K3950" s="7" t="s">
        <v>25</v>
      </c>
      <c r="L3950" s="7" t="s">
        <v>25</v>
      </c>
      <c r="M3950" s="7" t="s">
        <v>25</v>
      </c>
      <c r="N3950" s="7" t="s">
        <v>25</v>
      </c>
      <c r="O3950" s="7" t="s">
        <v>25</v>
      </c>
      <c r="P3950" s="7" t="s">
        <v>25</v>
      </c>
      <c r="Q3950" s="7" t="s">
        <v>25</v>
      </c>
      <c r="R3950" s="7" t="s">
        <v>25</v>
      </c>
      <c r="S3950" s="7" t="s">
        <v>25</v>
      </c>
      <c r="T3950" s="7" t="s">
        <v>25</v>
      </c>
      <c r="U3950" s="7" t="s">
        <v>25</v>
      </c>
    </row>
    <row r="3951" spans="1:6">
      <c r="A3951" t="s">
        <v>4</v>
      </c>
      <c r="B3951" s="4" t="s">
        <v>5</v>
      </c>
      <c r="C3951" s="4" t="s">
        <v>11</v>
      </c>
      <c r="D3951" s="4" t="s">
        <v>7</v>
      </c>
      <c r="E3951" s="4" t="s">
        <v>7</v>
      </c>
      <c r="F3951" s="4" t="s">
        <v>8</v>
      </c>
    </row>
    <row r="3952" spans="1:6">
      <c r="A3952" t="n">
        <v>45788</v>
      </c>
      <c r="B3952" s="51" t="n">
        <v>47</v>
      </c>
      <c r="C3952" s="7" t="n">
        <v>65534</v>
      </c>
      <c r="D3952" s="7" t="n">
        <v>0</v>
      </c>
      <c r="E3952" s="7" t="n">
        <v>0</v>
      </c>
      <c r="F3952" s="7" t="s">
        <v>100</v>
      </c>
    </row>
    <row r="3953" spans="1:21">
      <c r="A3953" t="s">
        <v>4</v>
      </c>
      <c r="B3953" s="4" t="s">
        <v>5</v>
      </c>
      <c r="C3953" s="4" t="s">
        <v>11</v>
      </c>
      <c r="D3953" s="4" t="s">
        <v>7</v>
      </c>
      <c r="E3953" s="4" t="s">
        <v>8</v>
      </c>
      <c r="F3953" s="4" t="s">
        <v>15</v>
      </c>
      <c r="G3953" s="4" t="s">
        <v>15</v>
      </c>
      <c r="H3953" s="4" t="s">
        <v>15</v>
      </c>
    </row>
    <row r="3954" spans="1:21">
      <c r="A3954" t="n">
        <v>45810</v>
      </c>
      <c r="B3954" s="47" t="n">
        <v>48</v>
      </c>
      <c r="C3954" s="7" t="n">
        <v>65534</v>
      </c>
      <c r="D3954" s="7" t="n">
        <v>0</v>
      </c>
      <c r="E3954" s="7" t="s">
        <v>99</v>
      </c>
      <c r="F3954" s="7" t="n">
        <v>0</v>
      </c>
      <c r="G3954" s="7" t="n">
        <v>1</v>
      </c>
      <c r="H3954" s="7" t="n">
        <v>0</v>
      </c>
    </row>
    <row r="3955" spans="1:21">
      <c r="A3955" t="s">
        <v>4</v>
      </c>
      <c r="B3955" s="4" t="s">
        <v>5</v>
      </c>
      <c r="C3955" s="4" t="s">
        <v>11</v>
      </c>
      <c r="D3955" s="4" t="s">
        <v>16</v>
      </c>
    </row>
    <row r="3956" spans="1:21">
      <c r="A3956" t="n">
        <v>45836</v>
      </c>
      <c r="B3956" s="48" t="n">
        <v>43</v>
      </c>
      <c r="C3956" s="7" t="n">
        <v>65534</v>
      </c>
      <c r="D3956" s="7" t="n">
        <v>64</v>
      </c>
    </row>
    <row r="3957" spans="1:21">
      <c r="A3957" t="s">
        <v>4</v>
      </c>
      <c r="B3957" s="4" t="s">
        <v>5</v>
      </c>
      <c r="C3957" s="4" t="s">
        <v>13</v>
      </c>
    </row>
    <row r="3958" spans="1:21">
      <c r="A3958" t="n">
        <v>45843</v>
      </c>
      <c r="B3958" s="17" t="n">
        <v>3</v>
      </c>
      <c r="C3958" s="11" t="n">
        <f t="normal" ca="1">A3972</f>
        <v>0</v>
      </c>
    </row>
    <row r="3959" spans="1:21">
      <c r="A3959" t="s">
        <v>4</v>
      </c>
      <c r="B3959" s="4" t="s">
        <v>5</v>
      </c>
      <c r="C3959" s="4" t="s">
        <v>11</v>
      </c>
      <c r="D3959" s="4" t="s">
        <v>15</v>
      </c>
      <c r="E3959" s="4" t="s">
        <v>15</v>
      </c>
      <c r="F3959" s="4" t="s">
        <v>15</v>
      </c>
      <c r="G3959" s="4" t="s">
        <v>15</v>
      </c>
    </row>
    <row r="3960" spans="1:21">
      <c r="A3960" t="n">
        <v>45848</v>
      </c>
      <c r="B3960" s="45" t="n">
        <v>46</v>
      </c>
      <c r="C3960" s="7" t="n">
        <v>65534</v>
      </c>
      <c r="D3960" s="7" t="n">
        <v>-2.74000000953674</v>
      </c>
      <c r="E3960" s="7" t="n">
        <v>14</v>
      </c>
      <c r="F3960" s="7" t="n">
        <v>-40.6100006103516</v>
      </c>
      <c r="G3960" s="7" t="n">
        <v>0.899999976158142</v>
      </c>
    </row>
    <row r="3961" spans="1:21">
      <c r="A3961" t="s">
        <v>4</v>
      </c>
      <c r="B3961" s="4" t="s">
        <v>5</v>
      </c>
      <c r="C3961" s="4" t="s">
        <v>7</v>
      </c>
      <c r="D3961" s="4" t="s">
        <v>11</v>
      </c>
      <c r="E3961" s="4" t="s">
        <v>7</v>
      </c>
      <c r="F3961" s="4" t="s">
        <v>8</v>
      </c>
      <c r="G3961" s="4" t="s">
        <v>8</v>
      </c>
      <c r="H3961" s="4" t="s">
        <v>8</v>
      </c>
      <c r="I3961" s="4" t="s">
        <v>8</v>
      </c>
      <c r="J3961" s="4" t="s">
        <v>8</v>
      </c>
      <c r="K3961" s="4" t="s">
        <v>8</v>
      </c>
      <c r="L3961" s="4" t="s">
        <v>8</v>
      </c>
      <c r="M3961" s="4" t="s">
        <v>8</v>
      </c>
      <c r="N3961" s="4" t="s">
        <v>8</v>
      </c>
      <c r="O3961" s="4" t="s">
        <v>8</v>
      </c>
      <c r="P3961" s="4" t="s">
        <v>8</v>
      </c>
      <c r="Q3961" s="4" t="s">
        <v>8</v>
      </c>
      <c r="R3961" s="4" t="s">
        <v>8</v>
      </c>
      <c r="S3961" s="4" t="s">
        <v>8</v>
      </c>
      <c r="T3961" s="4" t="s">
        <v>8</v>
      </c>
      <c r="U3961" s="4" t="s">
        <v>8</v>
      </c>
    </row>
    <row r="3962" spans="1:21">
      <c r="A3962" t="n">
        <v>45867</v>
      </c>
      <c r="B3962" s="46" t="n">
        <v>36</v>
      </c>
      <c r="C3962" s="7" t="n">
        <v>8</v>
      </c>
      <c r="D3962" s="7" t="n">
        <v>65534</v>
      </c>
      <c r="E3962" s="7" t="n">
        <v>0</v>
      </c>
      <c r="F3962" s="7" t="s">
        <v>99</v>
      </c>
      <c r="G3962" s="7" t="s">
        <v>25</v>
      </c>
      <c r="H3962" s="7" t="s">
        <v>25</v>
      </c>
      <c r="I3962" s="7" t="s">
        <v>25</v>
      </c>
      <c r="J3962" s="7" t="s">
        <v>25</v>
      </c>
      <c r="K3962" s="7" t="s">
        <v>25</v>
      </c>
      <c r="L3962" s="7" t="s">
        <v>25</v>
      </c>
      <c r="M3962" s="7" t="s">
        <v>25</v>
      </c>
      <c r="N3962" s="7" t="s">
        <v>25</v>
      </c>
      <c r="O3962" s="7" t="s">
        <v>25</v>
      </c>
      <c r="P3962" s="7" t="s">
        <v>25</v>
      </c>
      <c r="Q3962" s="7" t="s">
        <v>25</v>
      </c>
      <c r="R3962" s="7" t="s">
        <v>25</v>
      </c>
      <c r="S3962" s="7" t="s">
        <v>25</v>
      </c>
      <c r="T3962" s="7" t="s">
        <v>25</v>
      </c>
      <c r="U3962" s="7" t="s">
        <v>25</v>
      </c>
    </row>
    <row r="3963" spans="1:21">
      <c r="A3963" t="s">
        <v>4</v>
      </c>
      <c r="B3963" s="4" t="s">
        <v>5</v>
      </c>
      <c r="C3963" s="4" t="s">
        <v>11</v>
      </c>
      <c r="D3963" s="4" t="s">
        <v>7</v>
      </c>
      <c r="E3963" s="4" t="s">
        <v>7</v>
      </c>
      <c r="F3963" s="4" t="s">
        <v>8</v>
      </c>
    </row>
    <row r="3964" spans="1:21">
      <c r="A3964" t="n">
        <v>45897</v>
      </c>
      <c r="B3964" s="51" t="n">
        <v>47</v>
      </c>
      <c r="C3964" s="7" t="n">
        <v>65534</v>
      </c>
      <c r="D3964" s="7" t="n">
        <v>0</v>
      </c>
      <c r="E3964" s="7" t="n">
        <v>0</v>
      </c>
      <c r="F3964" s="7" t="s">
        <v>100</v>
      </c>
    </row>
    <row r="3965" spans="1:21">
      <c r="A3965" t="s">
        <v>4</v>
      </c>
      <c r="B3965" s="4" t="s">
        <v>5</v>
      </c>
      <c r="C3965" s="4" t="s">
        <v>11</v>
      </c>
      <c r="D3965" s="4" t="s">
        <v>7</v>
      </c>
      <c r="E3965" s="4" t="s">
        <v>8</v>
      </c>
      <c r="F3965" s="4" t="s">
        <v>15</v>
      </c>
      <c r="G3965" s="4" t="s">
        <v>15</v>
      </c>
      <c r="H3965" s="4" t="s">
        <v>15</v>
      </c>
    </row>
    <row r="3966" spans="1:21">
      <c r="A3966" t="n">
        <v>45919</v>
      </c>
      <c r="B3966" s="47" t="n">
        <v>48</v>
      </c>
      <c r="C3966" s="7" t="n">
        <v>65534</v>
      </c>
      <c r="D3966" s="7" t="n">
        <v>0</v>
      </c>
      <c r="E3966" s="7" t="s">
        <v>99</v>
      </c>
      <c r="F3966" s="7" t="n">
        <v>0</v>
      </c>
      <c r="G3966" s="7" t="n">
        <v>1</v>
      </c>
      <c r="H3966" s="7" t="n">
        <v>0</v>
      </c>
    </row>
    <row r="3967" spans="1:21">
      <c r="A3967" t="s">
        <v>4</v>
      </c>
      <c r="B3967" s="4" t="s">
        <v>5</v>
      </c>
      <c r="C3967" s="4" t="s">
        <v>11</v>
      </c>
      <c r="D3967" s="4" t="s">
        <v>16</v>
      </c>
    </row>
    <row r="3968" spans="1:21">
      <c r="A3968" t="n">
        <v>45945</v>
      </c>
      <c r="B3968" s="48" t="n">
        <v>43</v>
      </c>
      <c r="C3968" s="7" t="n">
        <v>65534</v>
      </c>
      <c r="D3968" s="7" t="n">
        <v>64</v>
      </c>
    </row>
    <row r="3969" spans="1:21">
      <c r="A3969" t="s">
        <v>4</v>
      </c>
      <c r="B3969" s="4" t="s">
        <v>5</v>
      </c>
      <c r="C3969" s="4" t="s">
        <v>13</v>
      </c>
    </row>
    <row r="3970" spans="1:21">
      <c r="A3970" t="n">
        <v>45952</v>
      </c>
      <c r="B3970" s="17" t="n">
        <v>3</v>
      </c>
      <c r="C3970" s="11" t="n">
        <f t="normal" ca="1">A3972</f>
        <v>0</v>
      </c>
    </row>
    <row r="3971" spans="1:21">
      <c r="A3971" t="s">
        <v>4</v>
      </c>
      <c r="B3971" s="4" t="s">
        <v>5</v>
      </c>
    </row>
    <row r="3972" spans="1:21">
      <c r="A3972" t="n">
        <v>45957</v>
      </c>
      <c r="B3972" s="5" t="n">
        <v>1</v>
      </c>
    </row>
    <row r="3973" spans="1:21" s="3" customFormat="1" customHeight="0">
      <c r="A3973" s="3" t="s">
        <v>2</v>
      </c>
      <c r="B3973" s="3" t="s">
        <v>468</v>
      </c>
    </row>
    <row r="3974" spans="1:21">
      <c r="A3974" t="s">
        <v>4</v>
      </c>
      <c r="B3974" s="4" t="s">
        <v>5</v>
      </c>
      <c r="C3974" s="4" t="s">
        <v>7</v>
      </c>
      <c r="D3974" s="4" t="s">
        <v>11</v>
      </c>
      <c r="E3974" s="4" t="s">
        <v>7</v>
      </c>
      <c r="F3974" s="4" t="s">
        <v>13</v>
      </c>
    </row>
    <row r="3975" spans="1:21">
      <c r="A3975" t="n">
        <v>45960</v>
      </c>
      <c r="B3975" s="9" t="n">
        <v>5</v>
      </c>
      <c r="C3975" s="7" t="n">
        <v>30</v>
      </c>
      <c r="D3975" s="7" t="n">
        <v>10225</v>
      </c>
      <c r="E3975" s="7" t="n">
        <v>1</v>
      </c>
      <c r="F3975" s="11" t="n">
        <f t="normal" ca="1">A3979</f>
        <v>0</v>
      </c>
    </row>
    <row r="3976" spans="1:21">
      <c r="A3976" t="s">
        <v>4</v>
      </c>
      <c r="B3976" s="4" t="s">
        <v>5</v>
      </c>
      <c r="C3976" s="4" t="s">
        <v>13</v>
      </c>
    </row>
    <row r="3977" spans="1:21">
      <c r="A3977" t="n">
        <v>45969</v>
      </c>
      <c r="B3977" s="17" t="n">
        <v>3</v>
      </c>
      <c r="C3977" s="11" t="n">
        <f t="normal" ca="1">A4059</f>
        <v>0</v>
      </c>
    </row>
    <row r="3978" spans="1:21">
      <c r="A3978" t="s">
        <v>4</v>
      </c>
      <c r="B3978" s="4" t="s">
        <v>5</v>
      </c>
      <c r="C3978" s="4" t="s">
        <v>7</v>
      </c>
      <c r="D3978" s="4" t="s">
        <v>11</v>
      </c>
      <c r="E3978" s="4" t="s">
        <v>7</v>
      </c>
      <c r="F3978" s="4" t="s">
        <v>13</v>
      </c>
    </row>
    <row r="3979" spans="1:21">
      <c r="A3979" t="n">
        <v>45974</v>
      </c>
      <c r="B3979" s="9" t="n">
        <v>5</v>
      </c>
      <c r="C3979" s="7" t="n">
        <v>30</v>
      </c>
      <c r="D3979" s="7" t="n">
        <v>9724</v>
      </c>
      <c r="E3979" s="7" t="n">
        <v>1</v>
      </c>
      <c r="F3979" s="11" t="n">
        <f t="normal" ca="1">A3983</f>
        <v>0</v>
      </c>
    </row>
    <row r="3980" spans="1:21">
      <c r="A3980" t="s">
        <v>4</v>
      </c>
      <c r="B3980" s="4" t="s">
        <v>5</v>
      </c>
      <c r="C3980" s="4" t="s">
        <v>13</v>
      </c>
    </row>
    <row r="3981" spans="1:21">
      <c r="A3981" t="n">
        <v>45983</v>
      </c>
      <c r="B3981" s="17" t="n">
        <v>3</v>
      </c>
      <c r="C3981" s="11" t="n">
        <f t="normal" ca="1">A4059</f>
        <v>0</v>
      </c>
    </row>
    <row r="3982" spans="1:21">
      <c r="A3982" t="s">
        <v>4</v>
      </c>
      <c r="B3982" s="4" t="s">
        <v>5</v>
      </c>
      <c r="C3982" s="4" t="s">
        <v>7</v>
      </c>
      <c r="D3982" s="4" t="s">
        <v>11</v>
      </c>
      <c r="E3982" s="4" t="s">
        <v>7</v>
      </c>
      <c r="F3982" s="4" t="s">
        <v>13</v>
      </c>
    </row>
    <row r="3983" spans="1:21">
      <c r="A3983" t="n">
        <v>45988</v>
      </c>
      <c r="B3983" s="9" t="n">
        <v>5</v>
      </c>
      <c r="C3983" s="7" t="n">
        <v>30</v>
      </c>
      <c r="D3983" s="7" t="n">
        <v>9720</v>
      </c>
      <c r="E3983" s="7" t="n">
        <v>1</v>
      </c>
      <c r="F3983" s="11" t="n">
        <f t="normal" ca="1">A3987</f>
        <v>0</v>
      </c>
    </row>
    <row r="3984" spans="1:21">
      <c r="A3984" t="s">
        <v>4</v>
      </c>
      <c r="B3984" s="4" t="s">
        <v>5</v>
      </c>
      <c r="C3984" s="4" t="s">
        <v>13</v>
      </c>
    </row>
    <row r="3985" spans="1:6">
      <c r="A3985" t="n">
        <v>45997</v>
      </c>
      <c r="B3985" s="17" t="n">
        <v>3</v>
      </c>
      <c r="C3985" s="11" t="n">
        <f t="normal" ca="1">A4059</f>
        <v>0</v>
      </c>
    </row>
    <row r="3986" spans="1:6">
      <c r="A3986" t="s">
        <v>4</v>
      </c>
      <c r="B3986" s="4" t="s">
        <v>5</v>
      </c>
      <c r="C3986" s="4" t="s">
        <v>7</v>
      </c>
      <c r="D3986" s="4" t="s">
        <v>11</v>
      </c>
      <c r="E3986" s="4" t="s">
        <v>7</v>
      </c>
      <c r="F3986" s="4" t="s">
        <v>13</v>
      </c>
    </row>
    <row r="3987" spans="1:6">
      <c r="A3987" t="n">
        <v>46002</v>
      </c>
      <c r="B3987" s="9" t="n">
        <v>5</v>
      </c>
      <c r="C3987" s="7" t="n">
        <v>30</v>
      </c>
      <c r="D3987" s="7" t="n">
        <v>9718</v>
      </c>
      <c r="E3987" s="7" t="n">
        <v>1</v>
      </c>
      <c r="F3987" s="11" t="n">
        <f t="normal" ca="1">A4029</f>
        <v>0</v>
      </c>
    </row>
    <row r="3988" spans="1:6">
      <c r="A3988" t="s">
        <v>4</v>
      </c>
      <c r="B3988" s="4" t="s">
        <v>5</v>
      </c>
      <c r="C3988" s="4" t="s">
        <v>7</v>
      </c>
      <c r="D3988" s="4" t="s">
        <v>11</v>
      </c>
      <c r="E3988" s="4" t="s">
        <v>7</v>
      </c>
      <c r="F3988" s="4" t="s">
        <v>7</v>
      </c>
      <c r="G3988" s="4" t="s">
        <v>13</v>
      </c>
    </row>
    <row r="3989" spans="1:6">
      <c r="A3989" t="n">
        <v>46011</v>
      </c>
      <c r="B3989" s="9" t="n">
        <v>5</v>
      </c>
      <c r="C3989" s="7" t="n">
        <v>30</v>
      </c>
      <c r="D3989" s="7" t="n">
        <v>16</v>
      </c>
      <c r="E3989" s="7" t="n">
        <v>8</v>
      </c>
      <c r="F3989" s="7" t="n">
        <v>1</v>
      </c>
      <c r="G3989" s="11" t="n">
        <f t="normal" ca="1">A4011</f>
        <v>0</v>
      </c>
    </row>
    <row r="3990" spans="1:6">
      <c r="A3990" t="s">
        <v>4</v>
      </c>
      <c r="B3990" s="4" t="s">
        <v>5</v>
      </c>
      <c r="C3990" s="4" t="s">
        <v>11</v>
      </c>
      <c r="D3990" s="4" t="s">
        <v>7</v>
      </c>
      <c r="E3990" s="4" t="s">
        <v>7</v>
      </c>
      <c r="F3990" s="4" t="s">
        <v>8</v>
      </c>
    </row>
    <row r="3991" spans="1:6">
      <c r="A3991" t="n">
        <v>46021</v>
      </c>
      <c r="B3991" s="25" t="n">
        <v>20</v>
      </c>
      <c r="C3991" s="7" t="n">
        <v>65534</v>
      </c>
      <c r="D3991" s="7" t="n">
        <v>3</v>
      </c>
      <c r="E3991" s="7" t="n">
        <v>10</v>
      </c>
      <c r="F3991" s="7" t="s">
        <v>102</v>
      </c>
    </row>
    <row r="3992" spans="1:6">
      <c r="A3992" t="s">
        <v>4</v>
      </c>
      <c r="B3992" s="4" t="s">
        <v>5</v>
      </c>
      <c r="C3992" s="4" t="s">
        <v>11</v>
      </c>
    </row>
    <row r="3993" spans="1:6">
      <c r="A3993" t="n">
        <v>46042</v>
      </c>
      <c r="B3993" s="34" t="n">
        <v>16</v>
      </c>
      <c r="C3993" s="7" t="n">
        <v>0</v>
      </c>
    </row>
    <row r="3994" spans="1:6">
      <c r="A3994" t="s">
        <v>4</v>
      </c>
      <c r="B3994" s="4" t="s">
        <v>5</v>
      </c>
      <c r="C3994" s="4" t="s">
        <v>7</v>
      </c>
      <c r="D3994" s="4" t="s">
        <v>16</v>
      </c>
    </row>
    <row r="3995" spans="1:6">
      <c r="A3995" t="n">
        <v>46045</v>
      </c>
      <c r="B3995" s="52" t="n">
        <v>74</v>
      </c>
      <c r="C3995" s="7" t="n">
        <v>48</v>
      </c>
      <c r="D3995" s="7" t="n">
        <v>1088</v>
      </c>
    </row>
    <row r="3996" spans="1:6">
      <c r="A3996" t="s">
        <v>4</v>
      </c>
      <c r="B3996" s="4" t="s">
        <v>5</v>
      </c>
      <c r="C3996" s="4" t="s">
        <v>7</v>
      </c>
      <c r="D3996" s="4" t="s">
        <v>11</v>
      </c>
    </row>
    <row r="3997" spans="1:6">
      <c r="A3997" t="n">
        <v>46051</v>
      </c>
      <c r="B3997" s="26" t="n">
        <v>22</v>
      </c>
      <c r="C3997" s="7" t="n">
        <v>10</v>
      </c>
      <c r="D3997" s="7" t="n">
        <v>0</v>
      </c>
    </row>
    <row r="3998" spans="1:6">
      <c r="A3998" t="s">
        <v>4</v>
      </c>
      <c r="B3998" s="4" t="s">
        <v>5</v>
      </c>
      <c r="C3998" s="4" t="s">
        <v>7</v>
      </c>
      <c r="D3998" s="4" t="s">
        <v>11</v>
      </c>
      <c r="E3998" s="4" t="s">
        <v>8</v>
      </c>
    </row>
    <row r="3999" spans="1:6">
      <c r="A3999" t="n">
        <v>46055</v>
      </c>
      <c r="B3999" s="33" t="n">
        <v>51</v>
      </c>
      <c r="C3999" s="7" t="n">
        <v>4</v>
      </c>
      <c r="D3999" s="7" t="n">
        <v>5635</v>
      </c>
      <c r="E3999" s="7" t="s">
        <v>55</v>
      </c>
    </row>
    <row r="4000" spans="1:6">
      <c r="A4000" t="s">
        <v>4</v>
      </c>
      <c r="B4000" s="4" t="s">
        <v>5</v>
      </c>
      <c r="C4000" s="4" t="s">
        <v>11</v>
      </c>
    </row>
    <row r="4001" spans="1:7">
      <c r="A4001" t="n">
        <v>46068</v>
      </c>
      <c r="B4001" s="34" t="n">
        <v>16</v>
      </c>
      <c r="C4001" s="7" t="n">
        <v>0</v>
      </c>
    </row>
    <row r="4002" spans="1:7">
      <c r="A4002" t="s">
        <v>4</v>
      </c>
      <c r="B4002" s="4" t="s">
        <v>5</v>
      </c>
      <c r="C4002" s="4" t="s">
        <v>11</v>
      </c>
      <c r="D4002" s="4" t="s">
        <v>53</v>
      </c>
      <c r="E4002" s="4" t="s">
        <v>7</v>
      </c>
      <c r="F4002" s="4" t="s">
        <v>7</v>
      </c>
    </row>
    <row r="4003" spans="1:7">
      <c r="A4003" t="n">
        <v>46071</v>
      </c>
      <c r="B4003" s="35" t="n">
        <v>26</v>
      </c>
      <c r="C4003" s="7" t="n">
        <v>5635</v>
      </c>
      <c r="D4003" s="7" t="s">
        <v>469</v>
      </c>
      <c r="E4003" s="7" t="n">
        <v>2</v>
      </c>
      <c r="F4003" s="7" t="n">
        <v>0</v>
      </c>
    </row>
    <row r="4004" spans="1:7">
      <c r="A4004" t="s">
        <v>4</v>
      </c>
      <c r="B4004" s="4" t="s">
        <v>5</v>
      </c>
    </row>
    <row r="4005" spans="1:7">
      <c r="A4005" t="n">
        <v>46108</v>
      </c>
      <c r="B4005" s="29" t="n">
        <v>28</v>
      </c>
    </row>
    <row r="4006" spans="1:7">
      <c r="A4006" t="s">
        <v>4</v>
      </c>
      <c r="B4006" s="4" t="s">
        <v>5</v>
      </c>
      <c r="C4006" s="4" t="s">
        <v>11</v>
      </c>
    </row>
    <row r="4007" spans="1:7">
      <c r="A4007" t="n">
        <v>46109</v>
      </c>
      <c r="B4007" s="13" t="n">
        <v>12</v>
      </c>
      <c r="C4007" s="7" t="n">
        <v>16</v>
      </c>
    </row>
    <row r="4008" spans="1:7">
      <c r="A4008" t="s">
        <v>4</v>
      </c>
      <c r="B4008" s="4" t="s">
        <v>5</v>
      </c>
      <c r="C4008" s="4" t="s">
        <v>13</v>
      </c>
    </row>
    <row r="4009" spans="1:7">
      <c r="A4009" t="n">
        <v>46112</v>
      </c>
      <c r="B4009" s="17" t="n">
        <v>3</v>
      </c>
      <c r="C4009" s="11" t="n">
        <f t="normal" ca="1">A4027</f>
        <v>0</v>
      </c>
    </row>
    <row r="4010" spans="1:7">
      <c r="A4010" t="s">
        <v>4</v>
      </c>
      <c r="B4010" s="4" t="s">
        <v>5</v>
      </c>
      <c r="C4010" s="4" t="s">
        <v>11</v>
      </c>
      <c r="D4010" s="4" t="s">
        <v>7</v>
      </c>
      <c r="E4010" s="4" t="s">
        <v>7</v>
      </c>
      <c r="F4010" s="4" t="s">
        <v>8</v>
      </c>
    </row>
    <row r="4011" spans="1:7">
      <c r="A4011" t="n">
        <v>46117</v>
      </c>
      <c r="B4011" s="25" t="n">
        <v>20</v>
      </c>
      <c r="C4011" s="7" t="n">
        <v>65534</v>
      </c>
      <c r="D4011" s="7" t="n">
        <v>3</v>
      </c>
      <c r="E4011" s="7" t="n">
        <v>10</v>
      </c>
      <c r="F4011" s="7" t="s">
        <v>102</v>
      </c>
    </row>
    <row r="4012" spans="1:7">
      <c r="A4012" t="s">
        <v>4</v>
      </c>
      <c r="B4012" s="4" t="s">
        <v>5</v>
      </c>
      <c r="C4012" s="4" t="s">
        <v>11</v>
      </c>
    </row>
    <row r="4013" spans="1:7">
      <c r="A4013" t="n">
        <v>46138</v>
      </c>
      <c r="B4013" s="34" t="n">
        <v>16</v>
      </c>
      <c r="C4013" s="7" t="n">
        <v>0</v>
      </c>
    </row>
    <row r="4014" spans="1:7">
      <c r="A4014" t="s">
        <v>4</v>
      </c>
      <c r="B4014" s="4" t="s">
        <v>5</v>
      </c>
      <c r="C4014" s="4" t="s">
        <v>7</v>
      </c>
      <c r="D4014" s="4" t="s">
        <v>16</v>
      </c>
    </row>
    <row r="4015" spans="1:7">
      <c r="A4015" t="n">
        <v>46141</v>
      </c>
      <c r="B4015" s="52" t="n">
        <v>74</v>
      </c>
      <c r="C4015" s="7" t="n">
        <v>48</v>
      </c>
      <c r="D4015" s="7" t="n">
        <v>64</v>
      </c>
    </row>
    <row r="4016" spans="1:7">
      <c r="A4016" t="s">
        <v>4</v>
      </c>
      <c r="B4016" s="4" t="s">
        <v>5</v>
      </c>
      <c r="C4016" s="4" t="s">
        <v>7</v>
      </c>
      <c r="D4016" s="4" t="s">
        <v>11</v>
      </c>
    </row>
    <row r="4017" spans="1:6">
      <c r="A4017" t="n">
        <v>46147</v>
      </c>
      <c r="B4017" s="26" t="n">
        <v>22</v>
      </c>
      <c r="C4017" s="7" t="n">
        <v>10</v>
      </c>
      <c r="D4017" s="7" t="n">
        <v>0</v>
      </c>
    </row>
    <row r="4018" spans="1:6">
      <c r="A4018" t="s">
        <v>4</v>
      </c>
      <c r="B4018" s="4" t="s">
        <v>5</v>
      </c>
      <c r="C4018" s="4" t="s">
        <v>7</v>
      </c>
      <c r="D4018" s="4" t="s">
        <v>11</v>
      </c>
      <c r="E4018" s="4" t="s">
        <v>8</v>
      </c>
    </row>
    <row r="4019" spans="1:6">
      <c r="A4019" t="n">
        <v>46151</v>
      </c>
      <c r="B4019" s="33" t="n">
        <v>51</v>
      </c>
      <c r="C4019" s="7" t="n">
        <v>4</v>
      </c>
      <c r="D4019" s="7" t="n">
        <v>5635</v>
      </c>
      <c r="E4019" s="7" t="s">
        <v>55</v>
      </c>
    </row>
    <row r="4020" spans="1:6">
      <c r="A4020" t="s">
        <v>4</v>
      </c>
      <c r="B4020" s="4" t="s">
        <v>5</v>
      </c>
      <c r="C4020" s="4" t="s">
        <v>11</v>
      </c>
    </row>
    <row r="4021" spans="1:6">
      <c r="A4021" t="n">
        <v>46164</v>
      </c>
      <c r="B4021" s="34" t="n">
        <v>16</v>
      </c>
      <c r="C4021" s="7" t="n">
        <v>0</v>
      </c>
    </row>
    <row r="4022" spans="1:6">
      <c r="A4022" t="s">
        <v>4</v>
      </c>
      <c r="B4022" s="4" t="s">
        <v>5</v>
      </c>
      <c r="C4022" s="4" t="s">
        <v>11</v>
      </c>
      <c r="D4022" s="4" t="s">
        <v>53</v>
      </c>
      <c r="E4022" s="4" t="s">
        <v>7</v>
      </c>
      <c r="F4022" s="4" t="s">
        <v>7</v>
      </c>
    </row>
    <row r="4023" spans="1:6">
      <c r="A4023" t="n">
        <v>46167</v>
      </c>
      <c r="B4023" s="35" t="n">
        <v>26</v>
      </c>
      <c r="C4023" s="7" t="n">
        <v>5635</v>
      </c>
      <c r="D4023" s="7" t="s">
        <v>470</v>
      </c>
      <c r="E4023" s="7" t="n">
        <v>2</v>
      </c>
      <c r="F4023" s="7" t="n">
        <v>0</v>
      </c>
    </row>
    <row r="4024" spans="1:6">
      <c r="A4024" t="s">
        <v>4</v>
      </c>
      <c r="B4024" s="4" t="s">
        <v>5</v>
      </c>
    </row>
    <row r="4025" spans="1:6">
      <c r="A4025" t="n">
        <v>46229</v>
      </c>
      <c r="B4025" s="29" t="n">
        <v>28</v>
      </c>
    </row>
    <row r="4026" spans="1:6">
      <c r="A4026" t="s">
        <v>4</v>
      </c>
      <c r="B4026" s="4" t="s">
        <v>5</v>
      </c>
      <c r="C4026" s="4" t="s">
        <v>13</v>
      </c>
    </row>
    <row r="4027" spans="1:6">
      <c r="A4027" t="n">
        <v>46230</v>
      </c>
      <c r="B4027" s="17" t="n">
        <v>3</v>
      </c>
      <c r="C4027" s="11" t="n">
        <f t="normal" ca="1">A4059</f>
        <v>0</v>
      </c>
    </row>
    <row r="4028" spans="1:6">
      <c r="A4028" t="s">
        <v>4</v>
      </c>
      <c r="B4028" s="4" t="s">
        <v>5</v>
      </c>
      <c r="C4028" s="4" t="s">
        <v>7</v>
      </c>
      <c r="D4028" s="4" t="s">
        <v>11</v>
      </c>
      <c r="E4028" s="4" t="s">
        <v>7</v>
      </c>
      <c r="F4028" s="4" t="s">
        <v>13</v>
      </c>
    </row>
    <row r="4029" spans="1:6">
      <c r="A4029" t="n">
        <v>46235</v>
      </c>
      <c r="B4029" s="9" t="n">
        <v>5</v>
      </c>
      <c r="C4029" s="7" t="n">
        <v>30</v>
      </c>
      <c r="D4029" s="7" t="n">
        <v>9717</v>
      </c>
      <c r="E4029" s="7" t="n">
        <v>1</v>
      </c>
      <c r="F4029" s="11" t="n">
        <f t="normal" ca="1">A4059</f>
        <v>0</v>
      </c>
    </row>
    <row r="4030" spans="1:6">
      <c r="A4030" t="s">
        <v>4</v>
      </c>
      <c r="B4030" s="4" t="s">
        <v>5</v>
      </c>
      <c r="C4030" s="4" t="s">
        <v>11</v>
      </c>
      <c r="D4030" s="4" t="s">
        <v>7</v>
      </c>
      <c r="E4030" s="4" t="s">
        <v>7</v>
      </c>
      <c r="F4030" s="4" t="s">
        <v>8</v>
      </c>
    </row>
    <row r="4031" spans="1:6">
      <c r="A4031" t="n">
        <v>46244</v>
      </c>
      <c r="B4031" s="25" t="n">
        <v>20</v>
      </c>
      <c r="C4031" s="7" t="n">
        <v>65534</v>
      </c>
      <c r="D4031" s="7" t="n">
        <v>3</v>
      </c>
      <c r="E4031" s="7" t="n">
        <v>10</v>
      </c>
      <c r="F4031" s="7" t="s">
        <v>102</v>
      </c>
    </row>
    <row r="4032" spans="1:6">
      <c r="A4032" t="s">
        <v>4</v>
      </c>
      <c r="B4032" s="4" t="s">
        <v>5</v>
      </c>
      <c r="C4032" s="4" t="s">
        <v>11</v>
      </c>
    </row>
    <row r="4033" spans="1:6">
      <c r="A4033" t="n">
        <v>46265</v>
      </c>
      <c r="B4033" s="34" t="n">
        <v>16</v>
      </c>
      <c r="C4033" s="7" t="n">
        <v>0</v>
      </c>
    </row>
    <row r="4034" spans="1:6">
      <c r="A4034" t="s">
        <v>4</v>
      </c>
      <c r="B4034" s="4" t="s">
        <v>5</v>
      </c>
      <c r="C4034" s="4" t="s">
        <v>7</v>
      </c>
      <c r="D4034" s="4" t="s">
        <v>11</v>
      </c>
    </row>
    <row r="4035" spans="1:6">
      <c r="A4035" t="n">
        <v>46268</v>
      </c>
      <c r="B4035" s="26" t="n">
        <v>22</v>
      </c>
      <c r="C4035" s="7" t="n">
        <v>10</v>
      </c>
      <c r="D4035" s="7" t="n">
        <v>0</v>
      </c>
    </row>
    <row r="4036" spans="1:6">
      <c r="A4036" t="s">
        <v>4</v>
      </c>
      <c r="B4036" s="4" t="s">
        <v>5</v>
      </c>
      <c r="C4036" s="4" t="s">
        <v>7</v>
      </c>
      <c r="D4036" s="4" t="s">
        <v>11</v>
      </c>
      <c r="E4036" s="4" t="s">
        <v>7</v>
      </c>
      <c r="F4036" s="4" t="s">
        <v>7</v>
      </c>
      <c r="G4036" s="4" t="s">
        <v>13</v>
      </c>
    </row>
    <row r="4037" spans="1:6">
      <c r="A4037" t="n">
        <v>46272</v>
      </c>
      <c r="B4037" s="9" t="n">
        <v>5</v>
      </c>
      <c r="C4037" s="7" t="n">
        <v>30</v>
      </c>
      <c r="D4037" s="7" t="n">
        <v>16</v>
      </c>
      <c r="E4037" s="7" t="n">
        <v>8</v>
      </c>
      <c r="F4037" s="7" t="n">
        <v>1</v>
      </c>
      <c r="G4037" s="11" t="n">
        <f t="normal" ca="1">A4051</f>
        <v>0</v>
      </c>
    </row>
    <row r="4038" spans="1:6">
      <c r="A4038" t="s">
        <v>4</v>
      </c>
      <c r="B4038" s="4" t="s">
        <v>5</v>
      </c>
      <c r="C4038" s="4" t="s">
        <v>7</v>
      </c>
      <c r="D4038" s="4" t="s">
        <v>11</v>
      </c>
      <c r="E4038" s="4" t="s">
        <v>8</v>
      </c>
    </row>
    <row r="4039" spans="1:6">
      <c r="A4039" t="n">
        <v>46282</v>
      </c>
      <c r="B4039" s="33" t="n">
        <v>51</v>
      </c>
      <c r="C4039" s="7" t="n">
        <v>4</v>
      </c>
      <c r="D4039" s="7" t="n">
        <v>5635</v>
      </c>
      <c r="E4039" s="7" t="s">
        <v>55</v>
      </c>
    </row>
    <row r="4040" spans="1:6">
      <c r="A4040" t="s">
        <v>4</v>
      </c>
      <c r="B4040" s="4" t="s">
        <v>5</v>
      </c>
      <c r="C4040" s="4" t="s">
        <v>11</v>
      </c>
    </row>
    <row r="4041" spans="1:6">
      <c r="A4041" t="n">
        <v>46295</v>
      </c>
      <c r="B4041" s="34" t="n">
        <v>16</v>
      </c>
      <c r="C4041" s="7" t="n">
        <v>0</v>
      </c>
    </row>
    <row r="4042" spans="1:6">
      <c r="A4042" t="s">
        <v>4</v>
      </c>
      <c r="B4042" s="4" t="s">
        <v>5</v>
      </c>
      <c r="C4042" s="4" t="s">
        <v>11</v>
      </c>
      <c r="D4042" s="4" t="s">
        <v>53</v>
      </c>
      <c r="E4042" s="4" t="s">
        <v>7</v>
      </c>
      <c r="F4042" s="4" t="s">
        <v>7</v>
      </c>
      <c r="G4042" s="4" t="s">
        <v>53</v>
      </c>
      <c r="H4042" s="4" t="s">
        <v>7</v>
      </c>
      <c r="I4042" s="4" t="s">
        <v>7</v>
      </c>
    </row>
    <row r="4043" spans="1:6">
      <c r="A4043" t="n">
        <v>46298</v>
      </c>
      <c r="B4043" s="35" t="n">
        <v>26</v>
      </c>
      <c r="C4043" s="7" t="n">
        <v>5635</v>
      </c>
      <c r="D4043" s="7" t="s">
        <v>471</v>
      </c>
      <c r="E4043" s="7" t="n">
        <v>2</v>
      </c>
      <c r="F4043" s="7" t="n">
        <v>3</v>
      </c>
      <c r="G4043" s="7" t="s">
        <v>472</v>
      </c>
      <c r="H4043" s="7" t="n">
        <v>2</v>
      </c>
      <c r="I4043" s="7" t="n">
        <v>0</v>
      </c>
    </row>
    <row r="4044" spans="1:6">
      <c r="A4044" t="s">
        <v>4</v>
      </c>
      <c r="B4044" s="4" t="s">
        <v>5</v>
      </c>
    </row>
    <row r="4045" spans="1:6">
      <c r="A4045" t="n">
        <v>46504</v>
      </c>
      <c r="B4045" s="29" t="n">
        <v>28</v>
      </c>
    </row>
    <row r="4046" spans="1:6">
      <c r="A4046" t="s">
        <v>4</v>
      </c>
      <c r="B4046" s="4" t="s">
        <v>5</v>
      </c>
      <c r="C4046" s="4" t="s">
        <v>11</v>
      </c>
    </row>
    <row r="4047" spans="1:6">
      <c r="A4047" t="n">
        <v>46505</v>
      </c>
      <c r="B4047" s="13" t="n">
        <v>12</v>
      </c>
      <c r="C4047" s="7" t="n">
        <v>16</v>
      </c>
    </row>
    <row r="4048" spans="1:6">
      <c r="A4048" t="s">
        <v>4</v>
      </c>
      <c r="B4048" s="4" t="s">
        <v>5</v>
      </c>
      <c r="C4048" s="4" t="s">
        <v>13</v>
      </c>
    </row>
    <row r="4049" spans="1:9">
      <c r="A4049" t="n">
        <v>46508</v>
      </c>
      <c r="B4049" s="17" t="n">
        <v>3</v>
      </c>
      <c r="C4049" s="11" t="n">
        <f t="normal" ca="1">A4059</f>
        <v>0</v>
      </c>
    </row>
    <row r="4050" spans="1:9">
      <c r="A4050" t="s">
        <v>4</v>
      </c>
      <c r="B4050" s="4" t="s">
        <v>5</v>
      </c>
      <c r="C4050" s="4" t="s">
        <v>7</v>
      </c>
      <c r="D4050" s="4" t="s">
        <v>11</v>
      </c>
      <c r="E4050" s="4" t="s">
        <v>8</v>
      </c>
    </row>
    <row r="4051" spans="1:9">
      <c r="A4051" t="n">
        <v>46513</v>
      </c>
      <c r="B4051" s="33" t="n">
        <v>51</v>
      </c>
      <c r="C4051" s="7" t="n">
        <v>4</v>
      </c>
      <c r="D4051" s="7" t="n">
        <v>5635</v>
      </c>
      <c r="E4051" s="7" t="s">
        <v>55</v>
      </c>
    </row>
    <row r="4052" spans="1:9">
      <c r="A4052" t="s">
        <v>4</v>
      </c>
      <c r="B4052" s="4" t="s">
        <v>5</v>
      </c>
      <c r="C4052" s="4" t="s">
        <v>11</v>
      </c>
    </row>
    <row r="4053" spans="1:9">
      <c r="A4053" t="n">
        <v>46526</v>
      </c>
      <c r="B4053" s="34" t="n">
        <v>16</v>
      </c>
      <c r="C4053" s="7" t="n">
        <v>0</v>
      </c>
    </row>
    <row r="4054" spans="1:9">
      <c r="A4054" t="s">
        <v>4</v>
      </c>
      <c r="B4054" s="4" t="s">
        <v>5</v>
      </c>
      <c r="C4054" s="4" t="s">
        <v>11</v>
      </c>
      <c r="D4054" s="4" t="s">
        <v>53</v>
      </c>
      <c r="E4054" s="4" t="s">
        <v>7</v>
      </c>
      <c r="F4054" s="4" t="s">
        <v>7</v>
      </c>
      <c r="G4054" s="4" t="s">
        <v>53</v>
      </c>
      <c r="H4054" s="4" t="s">
        <v>7</v>
      </c>
      <c r="I4054" s="4" t="s">
        <v>7</v>
      </c>
    </row>
    <row r="4055" spans="1:9">
      <c r="A4055" t="n">
        <v>46529</v>
      </c>
      <c r="B4055" s="35" t="n">
        <v>26</v>
      </c>
      <c r="C4055" s="7" t="n">
        <v>5635</v>
      </c>
      <c r="D4055" s="7" t="s">
        <v>473</v>
      </c>
      <c r="E4055" s="7" t="n">
        <v>2</v>
      </c>
      <c r="F4055" s="7" t="n">
        <v>3</v>
      </c>
      <c r="G4055" s="7" t="s">
        <v>474</v>
      </c>
      <c r="H4055" s="7" t="n">
        <v>2</v>
      </c>
      <c r="I4055" s="7" t="n">
        <v>0</v>
      </c>
    </row>
    <row r="4056" spans="1:9">
      <c r="A4056" t="s">
        <v>4</v>
      </c>
      <c r="B4056" s="4" t="s">
        <v>5</v>
      </c>
    </row>
    <row r="4057" spans="1:9">
      <c r="A4057" t="n">
        <v>46716</v>
      </c>
      <c r="B4057" s="29" t="n">
        <v>28</v>
      </c>
    </row>
    <row r="4058" spans="1:9">
      <c r="A4058" t="s">
        <v>4</v>
      </c>
      <c r="B4058" s="4" t="s">
        <v>5</v>
      </c>
      <c r="C4058" s="4" t="s">
        <v>7</v>
      </c>
    </row>
    <row r="4059" spans="1:9">
      <c r="A4059" t="n">
        <v>46717</v>
      </c>
      <c r="B4059" s="38" t="n">
        <v>23</v>
      </c>
      <c r="C4059" s="7" t="n">
        <v>10</v>
      </c>
    </row>
    <row r="4060" spans="1:9">
      <c r="A4060" t="s">
        <v>4</v>
      </c>
      <c r="B4060" s="4" t="s">
        <v>5</v>
      </c>
      <c r="C4060" s="4" t="s">
        <v>7</v>
      </c>
      <c r="D4060" s="4" t="s">
        <v>8</v>
      </c>
    </row>
    <row r="4061" spans="1:9">
      <c r="A4061" t="n">
        <v>46719</v>
      </c>
      <c r="B4061" s="6" t="n">
        <v>2</v>
      </c>
      <c r="C4061" s="7" t="n">
        <v>10</v>
      </c>
      <c r="D4061" s="7" t="s">
        <v>58</v>
      </c>
    </row>
    <row r="4062" spans="1:9">
      <c r="A4062" t="s">
        <v>4</v>
      </c>
      <c r="B4062" s="4" t="s">
        <v>5</v>
      </c>
      <c r="C4062" s="4" t="s">
        <v>7</v>
      </c>
    </row>
    <row r="4063" spans="1:9">
      <c r="A4063" t="n">
        <v>46742</v>
      </c>
      <c r="B4063" s="52" t="n">
        <v>74</v>
      </c>
      <c r="C4063" s="7" t="n">
        <v>46</v>
      </c>
    </row>
    <row r="4064" spans="1:9">
      <c r="A4064" t="s">
        <v>4</v>
      </c>
      <c r="B4064" s="4" t="s">
        <v>5</v>
      </c>
      <c r="C4064" s="4" t="s">
        <v>7</v>
      </c>
    </row>
    <row r="4065" spans="1:9">
      <c r="A4065" t="n">
        <v>46744</v>
      </c>
      <c r="B4065" s="52" t="n">
        <v>74</v>
      </c>
      <c r="C4065" s="7" t="n">
        <v>54</v>
      </c>
    </row>
    <row r="4066" spans="1:9">
      <c r="A4066" t="s">
        <v>4</v>
      </c>
      <c r="B4066" s="4" t="s">
        <v>5</v>
      </c>
    </row>
    <row r="4067" spans="1:9">
      <c r="A4067" t="n">
        <v>46746</v>
      </c>
      <c r="B4067" s="5" t="n">
        <v>1</v>
      </c>
    </row>
    <row r="4068" spans="1:9" s="3" customFormat="1" customHeight="0">
      <c r="A4068" s="3" t="s">
        <v>2</v>
      </c>
      <c r="B4068" s="3" t="s">
        <v>475</v>
      </c>
    </row>
    <row r="4069" spans="1:9">
      <c r="A4069" t="s">
        <v>4</v>
      </c>
      <c r="B4069" s="4" t="s">
        <v>5</v>
      </c>
      <c r="C4069" s="4" t="s">
        <v>7</v>
      </c>
      <c r="D4069" s="4" t="s">
        <v>11</v>
      </c>
      <c r="E4069" s="4" t="s">
        <v>7</v>
      </c>
      <c r="F4069" s="4" t="s">
        <v>7</v>
      </c>
      <c r="G4069" s="4" t="s">
        <v>7</v>
      </c>
      <c r="H4069" s="4" t="s">
        <v>11</v>
      </c>
      <c r="I4069" s="4" t="s">
        <v>13</v>
      </c>
      <c r="J4069" s="4" t="s">
        <v>13</v>
      </c>
    </row>
    <row r="4070" spans="1:9">
      <c r="A4070" t="n">
        <v>46748</v>
      </c>
      <c r="B4070" s="44" t="n">
        <v>6</v>
      </c>
      <c r="C4070" s="7" t="n">
        <v>33</v>
      </c>
      <c r="D4070" s="7" t="n">
        <v>65534</v>
      </c>
      <c r="E4070" s="7" t="n">
        <v>9</v>
      </c>
      <c r="F4070" s="7" t="n">
        <v>1</v>
      </c>
      <c r="G4070" s="7" t="n">
        <v>1</v>
      </c>
      <c r="H4070" s="7" t="n">
        <v>100</v>
      </c>
      <c r="I4070" s="11" t="n">
        <f t="normal" ca="1">A4072</f>
        <v>0</v>
      </c>
      <c r="J4070" s="11" t="n">
        <f t="normal" ca="1">A4084</f>
        <v>0</v>
      </c>
    </row>
    <row r="4071" spans="1:9">
      <c r="A4071" t="s">
        <v>4</v>
      </c>
      <c r="B4071" s="4" t="s">
        <v>5</v>
      </c>
      <c r="C4071" s="4" t="s">
        <v>11</v>
      </c>
      <c r="D4071" s="4" t="s">
        <v>15</v>
      </c>
      <c r="E4071" s="4" t="s">
        <v>15</v>
      </c>
      <c r="F4071" s="4" t="s">
        <v>15</v>
      </c>
      <c r="G4071" s="4" t="s">
        <v>15</v>
      </c>
    </row>
    <row r="4072" spans="1:9">
      <c r="A4072" t="n">
        <v>46765</v>
      </c>
      <c r="B4072" s="45" t="n">
        <v>46</v>
      </c>
      <c r="C4072" s="7" t="n">
        <v>65534</v>
      </c>
      <c r="D4072" s="7" t="n">
        <v>2.70000004768372</v>
      </c>
      <c r="E4072" s="7" t="n">
        <v>14</v>
      </c>
      <c r="F4072" s="7" t="n">
        <v>-40.6599998474121</v>
      </c>
      <c r="G4072" s="7" t="n">
        <v>2.79999995231628</v>
      </c>
    </row>
    <row r="4073" spans="1:9">
      <c r="A4073" t="s">
        <v>4</v>
      </c>
      <c r="B4073" s="4" t="s">
        <v>5</v>
      </c>
      <c r="C4073" s="4" t="s">
        <v>7</v>
      </c>
      <c r="D4073" s="4" t="s">
        <v>11</v>
      </c>
      <c r="E4073" s="4" t="s">
        <v>7</v>
      </c>
      <c r="F4073" s="4" t="s">
        <v>8</v>
      </c>
      <c r="G4073" s="4" t="s">
        <v>8</v>
      </c>
      <c r="H4073" s="4" t="s">
        <v>8</v>
      </c>
      <c r="I4073" s="4" t="s">
        <v>8</v>
      </c>
      <c r="J4073" s="4" t="s">
        <v>8</v>
      </c>
      <c r="K4073" s="4" t="s">
        <v>8</v>
      </c>
      <c r="L4073" s="4" t="s">
        <v>8</v>
      </c>
      <c r="M4073" s="4" t="s">
        <v>8</v>
      </c>
      <c r="N4073" s="4" t="s">
        <v>8</v>
      </c>
      <c r="O4073" s="4" t="s">
        <v>8</v>
      </c>
      <c r="P4073" s="4" t="s">
        <v>8</v>
      </c>
      <c r="Q4073" s="4" t="s">
        <v>8</v>
      </c>
      <c r="R4073" s="4" t="s">
        <v>8</v>
      </c>
      <c r="S4073" s="4" t="s">
        <v>8</v>
      </c>
      <c r="T4073" s="4" t="s">
        <v>8</v>
      </c>
      <c r="U4073" s="4" t="s">
        <v>8</v>
      </c>
    </row>
    <row r="4074" spans="1:9">
      <c r="A4074" t="n">
        <v>46784</v>
      </c>
      <c r="B4074" s="46" t="n">
        <v>36</v>
      </c>
      <c r="C4074" s="7" t="n">
        <v>8</v>
      </c>
      <c r="D4074" s="7" t="n">
        <v>65534</v>
      </c>
      <c r="E4074" s="7" t="n">
        <v>0</v>
      </c>
      <c r="F4074" s="7" t="s">
        <v>99</v>
      </c>
      <c r="G4074" s="7" t="s">
        <v>25</v>
      </c>
      <c r="H4074" s="7" t="s">
        <v>25</v>
      </c>
      <c r="I4074" s="7" t="s">
        <v>25</v>
      </c>
      <c r="J4074" s="7" t="s">
        <v>25</v>
      </c>
      <c r="K4074" s="7" t="s">
        <v>25</v>
      </c>
      <c r="L4074" s="7" t="s">
        <v>25</v>
      </c>
      <c r="M4074" s="7" t="s">
        <v>25</v>
      </c>
      <c r="N4074" s="7" t="s">
        <v>25</v>
      </c>
      <c r="O4074" s="7" t="s">
        <v>25</v>
      </c>
      <c r="P4074" s="7" t="s">
        <v>25</v>
      </c>
      <c r="Q4074" s="7" t="s">
        <v>25</v>
      </c>
      <c r="R4074" s="7" t="s">
        <v>25</v>
      </c>
      <c r="S4074" s="7" t="s">
        <v>25</v>
      </c>
      <c r="T4074" s="7" t="s">
        <v>25</v>
      </c>
      <c r="U4074" s="7" t="s">
        <v>25</v>
      </c>
    </row>
    <row r="4075" spans="1:9">
      <c r="A4075" t="s">
        <v>4</v>
      </c>
      <c r="B4075" s="4" t="s">
        <v>5</v>
      </c>
      <c r="C4075" s="4" t="s">
        <v>11</v>
      </c>
      <c r="D4075" s="4" t="s">
        <v>7</v>
      </c>
      <c r="E4075" s="4" t="s">
        <v>7</v>
      </c>
      <c r="F4075" s="4" t="s">
        <v>8</v>
      </c>
    </row>
    <row r="4076" spans="1:9">
      <c r="A4076" t="n">
        <v>46814</v>
      </c>
      <c r="B4076" s="51" t="n">
        <v>47</v>
      </c>
      <c r="C4076" s="7" t="n">
        <v>65534</v>
      </c>
      <c r="D4076" s="7" t="n">
        <v>0</v>
      </c>
      <c r="E4076" s="7" t="n">
        <v>0</v>
      </c>
      <c r="F4076" s="7" t="s">
        <v>100</v>
      </c>
    </row>
    <row r="4077" spans="1:9">
      <c r="A4077" t="s">
        <v>4</v>
      </c>
      <c r="B4077" s="4" t="s">
        <v>5</v>
      </c>
      <c r="C4077" s="4" t="s">
        <v>11</v>
      </c>
      <c r="D4077" s="4" t="s">
        <v>7</v>
      </c>
      <c r="E4077" s="4" t="s">
        <v>8</v>
      </c>
      <c r="F4077" s="4" t="s">
        <v>15</v>
      </c>
      <c r="G4077" s="4" t="s">
        <v>15</v>
      </c>
      <c r="H4077" s="4" t="s">
        <v>15</v>
      </c>
    </row>
    <row r="4078" spans="1:9">
      <c r="A4078" t="n">
        <v>46836</v>
      </c>
      <c r="B4078" s="47" t="n">
        <v>48</v>
      </c>
      <c r="C4078" s="7" t="n">
        <v>65534</v>
      </c>
      <c r="D4078" s="7" t="n">
        <v>0</v>
      </c>
      <c r="E4078" s="7" t="s">
        <v>99</v>
      </c>
      <c r="F4078" s="7" t="n">
        <v>0</v>
      </c>
      <c r="G4078" s="7" t="n">
        <v>1</v>
      </c>
      <c r="H4078" s="7" t="n">
        <v>0</v>
      </c>
    </row>
    <row r="4079" spans="1:9">
      <c r="A4079" t="s">
        <v>4</v>
      </c>
      <c r="B4079" s="4" t="s">
        <v>5</v>
      </c>
      <c r="C4079" s="4" t="s">
        <v>11</v>
      </c>
      <c r="D4079" s="4" t="s">
        <v>16</v>
      </c>
    </row>
    <row r="4080" spans="1:9">
      <c r="A4080" t="n">
        <v>46862</v>
      </c>
      <c r="B4080" s="48" t="n">
        <v>43</v>
      </c>
      <c r="C4080" s="7" t="n">
        <v>65534</v>
      </c>
      <c r="D4080" s="7" t="n">
        <v>64</v>
      </c>
    </row>
    <row r="4081" spans="1:21">
      <c r="A4081" t="s">
        <v>4</v>
      </c>
      <c r="B4081" s="4" t="s">
        <v>5</v>
      </c>
      <c r="C4081" s="4" t="s">
        <v>13</v>
      </c>
    </row>
    <row r="4082" spans="1:21">
      <c r="A4082" t="n">
        <v>46869</v>
      </c>
      <c r="B4082" s="17" t="n">
        <v>3</v>
      </c>
      <c r="C4082" s="11" t="n">
        <f t="normal" ca="1">A4084</f>
        <v>0</v>
      </c>
    </row>
    <row r="4083" spans="1:21">
      <c r="A4083" t="s">
        <v>4</v>
      </c>
      <c r="B4083" s="4" t="s">
        <v>5</v>
      </c>
    </row>
    <row r="4084" spans="1:21">
      <c r="A4084" t="n">
        <v>46874</v>
      </c>
      <c r="B4084" s="5" t="n">
        <v>1</v>
      </c>
    </row>
    <row r="4085" spans="1:21" s="3" customFormat="1" customHeight="0">
      <c r="A4085" s="3" t="s">
        <v>2</v>
      </c>
      <c r="B4085" s="3" t="s">
        <v>476</v>
      </c>
    </row>
    <row r="4086" spans="1:21">
      <c r="A4086" t="s">
        <v>4</v>
      </c>
      <c r="B4086" s="4" t="s">
        <v>5</v>
      </c>
      <c r="C4086" s="4" t="s">
        <v>7</v>
      </c>
      <c r="D4086" s="4" t="s">
        <v>11</v>
      </c>
      <c r="E4086" s="4" t="s">
        <v>7</v>
      </c>
      <c r="F4086" s="4" t="s">
        <v>13</v>
      </c>
    </row>
    <row r="4087" spans="1:21">
      <c r="A4087" t="n">
        <v>46876</v>
      </c>
      <c r="B4087" s="9" t="n">
        <v>5</v>
      </c>
      <c r="C4087" s="7" t="n">
        <v>30</v>
      </c>
      <c r="D4087" s="7" t="n">
        <v>10225</v>
      </c>
      <c r="E4087" s="7" t="n">
        <v>1</v>
      </c>
      <c r="F4087" s="11" t="n">
        <f t="normal" ca="1">A4091</f>
        <v>0</v>
      </c>
    </row>
    <row r="4088" spans="1:21">
      <c r="A4088" t="s">
        <v>4</v>
      </c>
      <c r="B4088" s="4" t="s">
        <v>5</v>
      </c>
      <c r="C4088" s="4" t="s">
        <v>13</v>
      </c>
    </row>
    <row r="4089" spans="1:21">
      <c r="A4089" t="n">
        <v>46885</v>
      </c>
      <c r="B4089" s="17" t="n">
        <v>3</v>
      </c>
      <c r="C4089" s="11" t="n">
        <f t="normal" ca="1">A4147</f>
        <v>0</v>
      </c>
    </row>
    <row r="4090" spans="1:21">
      <c r="A4090" t="s">
        <v>4</v>
      </c>
      <c r="B4090" s="4" t="s">
        <v>5</v>
      </c>
      <c r="C4090" s="4" t="s">
        <v>7</v>
      </c>
      <c r="D4090" s="4" t="s">
        <v>11</v>
      </c>
      <c r="E4090" s="4" t="s">
        <v>7</v>
      </c>
      <c r="F4090" s="4" t="s">
        <v>13</v>
      </c>
    </row>
    <row r="4091" spans="1:21">
      <c r="A4091" t="n">
        <v>46890</v>
      </c>
      <c r="B4091" s="9" t="n">
        <v>5</v>
      </c>
      <c r="C4091" s="7" t="n">
        <v>30</v>
      </c>
      <c r="D4091" s="7" t="n">
        <v>9724</v>
      </c>
      <c r="E4091" s="7" t="n">
        <v>1</v>
      </c>
      <c r="F4091" s="11" t="n">
        <f t="normal" ca="1">A4095</f>
        <v>0</v>
      </c>
    </row>
    <row r="4092" spans="1:21">
      <c r="A4092" t="s">
        <v>4</v>
      </c>
      <c r="B4092" s="4" t="s">
        <v>5</v>
      </c>
      <c r="C4092" s="4" t="s">
        <v>13</v>
      </c>
    </row>
    <row r="4093" spans="1:21">
      <c r="A4093" t="n">
        <v>46899</v>
      </c>
      <c r="B4093" s="17" t="n">
        <v>3</v>
      </c>
      <c r="C4093" s="11" t="n">
        <f t="normal" ca="1">A4147</f>
        <v>0</v>
      </c>
    </row>
    <row r="4094" spans="1:21">
      <c r="A4094" t="s">
        <v>4</v>
      </c>
      <c r="B4094" s="4" t="s">
        <v>5</v>
      </c>
      <c r="C4094" s="4" t="s">
        <v>7</v>
      </c>
      <c r="D4094" s="4" t="s">
        <v>11</v>
      </c>
      <c r="E4094" s="4" t="s">
        <v>7</v>
      </c>
      <c r="F4094" s="4" t="s">
        <v>13</v>
      </c>
    </row>
    <row r="4095" spans="1:21">
      <c r="A4095" t="n">
        <v>46904</v>
      </c>
      <c r="B4095" s="9" t="n">
        <v>5</v>
      </c>
      <c r="C4095" s="7" t="n">
        <v>30</v>
      </c>
      <c r="D4095" s="7" t="n">
        <v>9720</v>
      </c>
      <c r="E4095" s="7" t="n">
        <v>1</v>
      </c>
      <c r="F4095" s="11" t="n">
        <f t="normal" ca="1">A4099</f>
        <v>0</v>
      </c>
    </row>
    <row r="4096" spans="1:21">
      <c r="A4096" t="s">
        <v>4</v>
      </c>
      <c r="B4096" s="4" t="s">
        <v>5</v>
      </c>
      <c r="C4096" s="4" t="s">
        <v>13</v>
      </c>
    </row>
    <row r="4097" spans="1:6">
      <c r="A4097" t="n">
        <v>46913</v>
      </c>
      <c r="B4097" s="17" t="n">
        <v>3</v>
      </c>
      <c r="C4097" s="11" t="n">
        <f t="normal" ca="1">A4147</f>
        <v>0</v>
      </c>
    </row>
    <row r="4098" spans="1:6">
      <c r="A4098" t="s">
        <v>4</v>
      </c>
      <c r="B4098" s="4" t="s">
        <v>5</v>
      </c>
      <c r="C4098" s="4" t="s">
        <v>7</v>
      </c>
      <c r="D4098" s="4" t="s">
        <v>11</v>
      </c>
      <c r="E4098" s="4" t="s">
        <v>7</v>
      </c>
      <c r="F4098" s="4" t="s">
        <v>13</v>
      </c>
    </row>
    <row r="4099" spans="1:6">
      <c r="A4099" t="n">
        <v>46918</v>
      </c>
      <c r="B4099" s="9" t="n">
        <v>5</v>
      </c>
      <c r="C4099" s="7" t="n">
        <v>30</v>
      </c>
      <c r="D4099" s="7" t="n">
        <v>9718</v>
      </c>
      <c r="E4099" s="7" t="n">
        <v>1</v>
      </c>
      <c r="F4099" s="11" t="n">
        <f t="normal" ca="1">A4131</f>
        <v>0</v>
      </c>
    </row>
    <row r="4100" spans="1:6">
      <c r="A4100" t="s">
        <v>4</v>
      </c>
      <c r="B4100" s="4" t="s">
        <v>5</v>
      </c>
      <c r="C4100" s="4" t="s">
        <v>11</v>
      </c>
      <c r="D4100" s="4" t="s">
        <v>7</v>
      </c>
      <c r="E4100" s="4" t="s">
        <v>7</v>
      </c>
      <c r="F4100" s="4" t="s">
        <v>8</v>
      </c>
    </row>
    <row r="4101" spans="1:6">
      <c r="A4101" t="n">
        <v>46927</v>
      </c>
      <c r="B4101" s="25" t="n">
        <v>20</v>
      </c>
      <c r="C4101" s="7" t="n">
        <v>65534</v>
      </c>
      <c r="D4101" s="7" t="n">
        <v>3</v>
      </c>
      <c r="E4101" s="7" t="n">
        <v>10</v>
      </c>
      <c r="F4101" s="7" t="s">
        <v>102</v>
      </c>
    </row>
    <row r="4102" spans="1:6">
      <c r="A4102" t="s">
        <v>4</v>
      </c>
      <c r="B4102" s="4" t="s">
        <v>5</v>
      </c>
      <c r="C4102" s="4" t="s">
        <v>11</v>
      </c>
    </row>
    <row r="4103" spans="1:6">
      <c r="A4103" t="n">
        <v>46948</v>
      </c>
      <c r="B4103" s="34" t="n">
        <v>16</v>
      </c>
      <c r="C4103" s="7" t="n">
        <v>0</v>
      </c>
    </row>
    <row r="4104" spans="1:6">
      <c r="A4104" t="s">
        <v>4</v>
      </c>
      <c r="B4104" s="4" t="s">
        <v>5</v>
      </c>
      <c r="C4104" s="4" t="s">
        <v>7</v>
      </c>
      <c r="D4104" s="4" t="s">
        <v>11</v>
      </c>
    </row>
    <row r="4105" spans="1:6">
      <c r="A4105" t="n">
        <v>46951</v>
      </c>
      <c r="B4105" s="26" t="n">
        <v>22</v>
      </c>
      <c r="C4105" s="7" t="n">
        <v>10</v>
      </c>
      <c r="D4105" s="7" t="n">
        <v>0</v>
      </c>
    </row>
    <row r="4106" spans="1:6">
      <c r="A4106" t="s">
        <v>4</v>
      </c>
      <c r="B4106" s="4" t="s">
        <v>5</v>
      </c>
      <c r="C4106" s="4" t="s">
        <v>7</v>
      </c>
      <c r="D4106" s="4" t="s">
        <v>11</v>
      </c>
      <c r="E4106" s="4" t="s">
        <v>7</v>
      </c>
      <c r="F4106" s="4" t="s">
        <v>7</v>
      </c>
      <c r="G4106" s="4" t="s">
        <v>13</v>
      </c>
    </row>
    <row r="4107" spans="1:6">
      <c r="A4107" t="n">
        <v>46955</v>
      </c>
      <c r="B4107" s="9" t="n">
        <v>5</v>
      </c>
      <c r="C4107" s="7" t="n">
        <v>30</v>
      </c>
      <c r="D4107" s="7" t="n">
        <v>17</v>
      </c>
      <c r="E4107" s="7" t="n">
        <v>8</v>
      </c>
      <c r="F4107" s="7" t="n">
        <v>1</v>
      </c>
      <c r="G4107" s="11" t="n">
        <f t="normal" ca="1">A4121</f>
        <v>0</v>
      </c>
    </row>
    <row r="4108" spans="1:6">
      <c r="A4108" t="s">
        <v>4</v>
      </c>
      <c r="B4108" s="4" t="s">
        <v>5</v>
      </c>
      <c r="C4108" s="4" t="s">
        <v>7</v>
      </c>
      <c r="D4108" s="4" t="s">
        <v>11</v>
      </c>
      <c r="E4108" s="4" t="s">
        <v>8</v>
      </c>
    </row>
    <row r="4109" spans="1:6">
      <c r="A4109" t="n">
        <v>46965</v>
      </c>
      <c r="B4109" s="33" t="n">
        <v>51</v>
      </c>
      <c r="C4109" s="7" t="n">
        <v>4</v>
      </c>
      <c r="D4109" s="7" t="n">
        <v>5636</v>
      </c>
      <c r="E4109" s="7" t="s">
        <v>55</v>
      </c>
    </row>
    <row r="4110" spans="1:6">
      <c r="A4110" t="s">
        <v>4</v>
      </c>
      <c r="B4110" s="4" t="s">
        <v>5</v>
      </c>
      <c r="C4110" s="4" t="s">
        <v>11</v>
      </c>
    </row>
    <row r="4111" spans="1:6">
      <c r="A4111" t="n">
        <v>46978</v>
      </c>
      <c r="B4111" s="34" t="n">
        <v>16</v>
      </c>
      <c r="C4111" s="7" t="n">
        <v>0</v>
      </c>
    </row>
    <row r="4112" spans="1:6">
      <c r="A4112" t="s">
        <v>4</v>
      </c>
      <c r="B4112" s="4" t="s">
        <v>5</v>
      </c>
      <c r="C4112" s="4" t="s">
        <v>11</v>
      </c>
      <c r="D4112" s="4" t="s">
        <v>53</v>
      </c>
      <c r="E4112" s="4" t="s">
        <v>7</v>
      </c>
      <c r="F4112" s="4" t="s">
        <v>7</v>
      </c>
      <c r="G4112" s="4" t="s">
        <v>53</v>
      </c>
      <c r="H4112" s="4" t="s">
        <v>7</v>
      </c>
      <c r="I4112" s="4" t="s">
        <v>7</v>
      </c>
      <c r="J4112" s="4" t="s">
        <v>53</v>
      </c>
      <c r="K4112" s="4" t="s">
        <v>7</v>
      </c>
      <c r="L4112" s="4" t="s">
        <v>7</v>
      </c>
    </row>
    <row r="4113" spans="1:12">
      <c r="A4113" t="n">
        <v>46981</v>
      </c>
      <c r="B4113" s="35" t="n">
        <v>26</v>
      </c>
      <c r="C4113" s="7" t="n">
        <v>5636</v>
      </c>
      <c r="D4113" s="7" t="s">
        <v>477</v>
      </c>
      <c r="E4113" s="7" t="n">
        <v>2</v>
      </c>
      <c r="F4113" s="7" t="n">
        <v>3</v>
      </c>
      <c r="G4113" s="7" t="s">
        <v>478</v>
      </c>
      <c r="H4113" s="7" t="n">
        <v>2</v>
      </c>
      <c r="I4113" s="7" t="n">
        <v>3</v>
      </c>
      <c r="J4113" s="7" t="s">
        <v>479</v>
      </c>
      <c r="K4113" s="7" t="n">
        <v>2</v>
      </c>
      <c r="L4113" s="7" t="n">
        <v>0</v>
      </c>
    </row>
    <row r="4114" spans="1:12">
      <c r="A4114" t="s">
        <v>4</v>
      </c>
      <c r="B4114" s="4" t="s">
        <v>5</v>
      </c>
    </row>
    <row r="4115" spans="1:12">
      <c r="A4115" t="n">
        <v>47200</v>
      </c>
      <c r="B4115" s="29" t="n">
        <v>28</v>
      </c>
    </row>
    <row r="4116" spans="1:12">
      <c r="A4116" t="s">
        <v>4</v>
      </c>
      <c r="B4116" s="4" t="s">
        <v>5</v>
      </c>
      <c r="C4116" s="4" t="s">
        <v>11</v>
      </c>
    </row>
    <row r="4117" spans="1:12">
      <c r="A4117" t="n">
        <v>47201</v>
      </c>
      <c r="B4117" s="13" t="n">
        <v>12</v>
      </c>
      <c r="C4117" s="7" t="n">
        <v>17</v>
      </c>
    </row>
    <row r="4118" spans="1:12">
      <c r="A4118" t="s">
        <v>4</v>
      </c>
      <c r="B4118" s="4" t="s">
        <v>5</v>
      </c>
      <c r="C4118" s="4" t="s">
        <v>13</v>
      </c>
    </row>
    <row r="4119" spans="1:12">
      <c r="A4119" t="n">
        <v>47204</v>
      </c>
      <c r="B4119" s="17" t="n">
        <v>3</v>
      </c>
      <c r="C4119" s="11" t="n">
        <f t="normal" ca="1">A4129</f>
        <v>0</v>
      </c>
    </row>
    <row r="4120" spans="1:12">
      <c r="A4120" t="s">
        <v>4</v>
      </c>
      <c r="B4120" s="4" t="s">
        <v>5</v>
      </c>
      <c r="C4120" s="4" t="s">
        <v>7</v>
      </c>
      <c r="D4120" s="4" t="s">
        <v>11</v>
      </c>
      <c r="E4120" s="4" t="s">
        <v>8</v>
      </c>
    </row>
    <row r="4121" spans="1:12">
      <c r="A4121" t="n">
        <v>47209</v>
      </c>
      <c r="B4121" s="33" t="n">
        <v>51</v>
      </c>
      <c r="C4121" s="7" t="n">
        <v>4</v>
      </c>
      <c r="D4121" s="7" t="n">
        <v>5636</v>
      </c>
      <c r="E4121" s="7" t="s">
        <v>55</v>
      </c>
    </row>
    <row r="4122" spans="1:12">
      <c r="A4122" t="s">
        <v>4</v>
      </c>
      <c r="B4122" s="4" t="s">
        <v>5</v>
      </c>
      <c r="C4122" s="4" t="s">
        <v>11</v>
      </c>
    </row>
    <row r="4123" spans="1:12">
      <c r="A4123" t="n">
        <v>47222</v>
      </c>
      <c r="B4123" s="34" t="n">
        <v>16</v>
      </c>
      <c r="C4123" s="7" t="n">
        <v>0</v>
      </c>
    </row>
    <row r="4124" spans="1:12">
      <c r="A4124" t="s">
        <v>4</v>
      </c>
      <c r="B4124" s="4" t="s">
        <v>5</v>
      </c>
      <c r="C4124" s="4" t="s">
        <v>11</v>
      </c>
      <c r="D4124" s="4" t="s">
        <v>53</v>
      </c>
      <c r="E4124" s="4" t="s">
        <v>7</v>
      </c>
      <c r="F4124" s="4" t="s">
        <v>7</v>
      </c>
      <c r="G4124" s="4" t="s">
        <v>53</v>
      </c>
      <c r="H4124" s="4" t="s">
        <v>7</v>
      </c>
      <c r="I4124" s="4" t="s">
        <v>7</v>
      </c>
    </row>
    <row r="4125" spans="1:12">
      <c r="A4125" t="n">
        <v>47225</v>
      </c>
      <c r="B4125" s="35" t="n">
        <v>26</v>
      </c>
      <c r="C4125" s="7" t="n">
        <v>5636</v>
      </c>
      <c r="D4125" s="7" t="s">
        <v>480</v>
      </c>
      <c r="E4125" s="7" t="n">
        <v>2</v>
      </c>
      <c r="F4125" s="7" t="n">
        <v>3</v>
      </c>
      <c r="G4125" s="7" t="s">
        <v>481</v>
      </c>
      <c r="H4125" s="7" t="n">
        <v>2</v>
      </c>
      <c r="I4125" s="7" t="n">
        <v>0</v>
      </c>
    </row>
    <row r="4126" spans="1:12">
      <c r="A4126" t="s">
        <v>4</v>
      </c>
      <c r="B4126" s="4" t="s">
        <v>5</v>
      </c>
    </row>
    <row r="4127" spans="1:12">
      <c r="A4127" t="n">
        <v>47415</v>
      </c>
      <c r="B4127" s="29" t="n">
        <v>28</v>
      </c>
    </row>
    <row r="4128" spans="1:12">
      <c r="A4128" t="s">
        <v>4</v>
      </c>
      <c r="B4128" s="4" t="s">
        <v>5</v>
      </c>
      <c r="C4128" s="4" t="s">
        <v>13</v>
      </c>
    </row>
    <row r="4129" spans="1:12">
      <c r="A4129" t="n">
        <v>47416</v>
      </c>
      <c r="B4129" s="17" t="n">
        <v>3</v>
      </c>
      <c r="C4129" s="11" t="n">
        <f t="normal" ca="1">A4147</f>
        <v>0</v>
      </c>
    </row>
    <row r="4130" spans="1:12">
      <c r="A4130" t="s">
        <v>4</v>
      </c>
      <c r="B4130" s="4" t="s">
        <v>5</v>
      </c>
      <c r="C4130" s="4" t="s">
        <v>7</v>
      </c>
      <c r="D4130" s="4" t="s">
        <v>11</v>
      </c>
      <c r="E4130" s="4" t="s">
        <v>7</v>
      </c>
      <c r="F4130" s="4" t="s">
        <v>13</v>
      </c>
    </row>
    <row r="4131" spans="1:12">
      <c r="A4131" t="n">
        <v>47421</v>
      </c>
      <c r="B4131" s="9" t="n">
        <v>5</v>
      </c>
      <c r="C4131" s="7" t="n">
        <v>30</v>
      </c>
      <c r="D4131" s="7" t="n">
        <v>9717</v>
      </c>
      <c r="E4131" s="7" t="n">
        <v>1</v>
      </c>
      <c r="F4131" s="11" t="n">
        <f t="normal" ca="1">A4147</f>
        <v>0</v>
      </c>
    </row>
    <row r="4132" spans="1:12">
      <c r="A4132" t="s">
        <v>4</v>
      </c>
      <c r="B4132" s="4" t="s">
        <v>5</v>
      </c>
      <c r="C4132" s="4" t="s">
        <v>11</v>
      </c>
      <c r="D4132" s="4" t="s">
        <v>7</v>
      </c>
      <c r="E4132" s="4" t="s">
        <v>7</v>
      </c>
      <c r="F4132" s="4" t="s">
        <v>8</v>
      </c>
    </row>
    <row r="4133" spans="1:12">
      <c r="A4133" t="n">
        <v>47430</v>
      </c>
      <c r="B4133" s="25" t="n">
        <v>20</v>
      </c>
      <c r="C4133" s="7" t="n">
        <v>65534</v>
      </c>
      <c r="D4133" s="7" t="n">
        <v>3</v>
      </c>
      <c r="E4133" s="7" t="n">
        <v>10</v>
      </c>
      <c r="F4133" s="7" t="s">
        <v>102</v>
      </c>
    </row>
    <row r="4134" spans="1:12">
      <c r="A4134" t="s">
        <v>4</v>
      </c>
      <c r="B4134" s="4" t="s">
        <v>5</v>
      </c>
      <c r="C4134" s="4" t="s">
        <v>11</v>
      </c>
    </row>
    <row r="4135" spans="1:12">
      <c r="A4135" t="n">
        <v>47451</v>
      </c>
      <c r="B4135" s="34" t="n">
        <v>16</v>
      </c>
      <c r="C4135" s="7" t="n">
        <v>0</v>
      </c>
    </row>
    <row r="4136" spans="1:12">
      <c r="A4136" t="s">
        <v>4</v>
      </c>
      <c r="B4136" s="4" t="s">
        <v>5</v>
      </c>
      <c r="C4136" s="4" t="s">
        <v>7</v>
      </c>
      <c r="D4136" s="4" t="s">
        <v>11</v>
      </c>
    </row>
    <row r="4137" spans="1:12">
      <c r="A4137" t="n">
        <v>47454</v>
      </c>
      <c r="B4137" s="26" t="n">
        <v>22</v>
      </c>
      <c r="C4137" s="7" t="n">
        <v>10</v>
      </c>
      <c r="D4137" s="7" t="n">
        <v>0</v>
      </c>
    </row>
    <row r="4138" spans="1:12">
      <c r="A4138" t="s">
        <v>4</v>
      </c>
      <c r="B4138" s="4" t="s">
        <v>5</v>
      </c>
      <c r="C4138" s="4" t="s">
        <v>7</v>
      </c>
      <c r="D4138" s="4" t="s">
        <v>11</v>
      </c>
      <c r="E4138" s="4" t="s">
        <v>8</v>
      </c>
    </row>
    <row r="4139" spans="1:12">
      <c r="A4139" t="n">
        <v>47458</v>
      </c>
      <c r="B4139" s="33" t="n">
        <v>51</v>
      </c>
      <c r="C4139" s="7" t="n">
        <v>4</v>
      </c>
      <c r="D4139" s="7" t="n">
        <v>5636</v>
      </c>
      <c r="E4139" s="7" t="s">
        <v>55</v>
      </c>
    </row>
    <row r="4140" spans="1:12">
      <c r="A4140" t="s">
        <v>4</v>
      </c>
      <c r="B4140" s="4" t="s">
        <v>5</v>
      </c>
      <c r="C4140" s="4" t="s">
        <v>11</v>
      </c>
    </row>
    <row r="4141" spans="1:12">
      <c r="A4141" t="n">
        <v>47471</v>
      </c>
      <c r="B4141" s="34" t="n">
        <v>16</v>
      </c>
      <c r="C4141" s="7" t="n">
        <v>0</v>
      </c>
    </row>
    <row r="4142" spans="1:12">
      <c r="A4142" t="s">
        <v>4</v>
      </c>
      <c r="B4142" s="4" t="s">
        <v>5</v>
      </c>
      <c r="C4142" s="4" t="s">
        <v>11</v>
      </c>
      <c r="D4142" s="4" t="s">
        <v>53</v>
      </c>
      <c r="E4142" s="4" t="s">
        <v>7</v>
      </c>
      <c r="F4142" s="4" t="s">
        <v>7</v>
      </c>
      <c r="G4142" s="4" t="s">
        <v>53</v>
      </c>
      <c r="H4142" s="4" t="s">
        <v>7</v>
      </c>
      <c r="I4142" s="4" t="s">
        <v>7</v>
      </c>
    </row>
    <row r="4143" spans="1:12">
      <c r="A4143" t="n">
        <v>47474</v>
      </c>
      <c r="B4143" s="35" t="n">
        <v>26</v>
      </c>
      <c r="C4143" s="7" t="n">
        <v>5636</v>
      </c>
      <c r="D4143" s="7" t="s">
        <v>482</v>
      </c>
      <c r="E4143" s="7" t="n">
        <v>2</v>
      </c>
      <c r="F4143" s="7" t="n">
        <v>3</v>
      </c>
      <c r="G4143" s="7" t="s">
        <v>483</v>
      </c>
      <c r="H4143" s="7" t="n">
        <v>2</v>
      </c>
      <c r="I4143" s="7" t="n">
        <v>0</v>
      </c>
    </row>
    <row r="4144" spans="1:12">
      <c r="A4144" t="s">
        <v>4</v>
      </c>
      <c r="B4144" s="4" t="s">
        <v>5</v>
      </c>
    </row>
    <row r="4145" spans="1:9">
      <c r="A4145" t="n">
        <v>47567</v>
      </c>
      <c r="B4145" s="29" t="n">
        <v>28</v>
      </c>
    </row>
    <row r="4146" spans="1:9">
      <c r="A4146" t="s">
        <v>4</v>
      </c>
      <c r="B4146" s="4" t="s">
        <v>5</v>
      </c>
      <c r="C4146" s="4" t="s">
        <v>7</v>
      </c>
    </row>
    <row r="4147" spans="1:9">
      <c r="A4147" t="n">
        <v>47568</v>
      </c>
      <c r="B4147" s="38" t="n">
        <v>23</v>
      </c>
      <c r="C4147" s="7" t="n">
        <v>10</v>
      </c>
    </row>
    <row r="4148" spans="1:9">
      <c r="A4148" t="s">
        <v>4</v>
      </c>
      <c r="B4148" s="4" t="s">
        <v>5</v>
      </c>
      <c r="C4148" s="4" t="s">
        <v>7</v>
      </c>
      <c r="D4148" s="4" t="s">
        <v>8</v>
      </c>
    </row>
    <row r="4149" spans="1:9">
      <c r="A4149" t="n">
        <v>47570</v>
      </c>
      <c r="B4149" s="6" t="n">
        <v>2</v>
      </c>
      <c r="C4149" s="7" t="n">
        <v>10</v>
      </c>
      <c r="D4149" s="7" t="s">
        <v>58</v>
      </c>
    </row>
    <row r="4150" spans="1:9">
      <c r="A4150" t="s">
        <v>4</v>
      </c>
      <c r="B4150" s="4" t="s">
        <v>5</v>
      </c>
      <c r="C4150" s="4" t="s">
        <v>7</v>
      </c>
    </row>
    <row r="4151" spans="1:9">
      <c r="A4151" t="n">
        <v>47593</v>
      </c>
      <c r="B4151" s="52" t="n">
        <v>74</v>
      </c>
      <c r="C4151" s="7" t="n">
        <v>46</v>
      </c>
    </row>
    <row r="4152" spans="1:9">
      <c r="A4152" t="s">
        <v>4</v>
      </c>
      <c r="B4152" s="4" t="s">
        <v>5</v>
      </c>
      <c r="C4152" s="4" t="s">
        <v>7</v>
      </c>
    </row>
    <row r="4153" spans="1:9">
      <c r="A4153" t="n">
        <v>47595</v>
      </c>
      <c r="B4153" s="52" t="n">
        <v>74</v>
      </c>
      <c r="C4153" s="7" t="n">
        <v>54</v>
      </c>
    </row>
    <row r="4154" spans="1:9">
      <c r="A4154" t="s">
        <v>4</v>
      </c>
      <c r="B4154" s="4" t="s">
        <v>5</v>
      </c>
    </row>
    <row r="4155" spans="1:9">
      <c r="A4155" t="n">
        <v>47597</v>
      </c>
      <c r="B4155" s="5" t="n">
        <v>1</v>
      </c>
    </row>
    <row r="4156" spans="1:9" s="3" customFormat="1" customHeight="0">
      <c r="A4156" s="3" t="s">
        <v>2</v>
      </c>
      <c r="B4156" s="3" t="s">
        <v>484</v>
      </c>
    </row>
    <row r="4157" spans="1:9">
      <c r="A4157" t="s">
        <v>4</v>
      </c>
      <c r="B4157" s="4" t="s">
        <v>5</v>
      </c>
      <c r="C4157" s="4" t="s">
        <v>7</v>
      </c>
      <c r="D4157" s="4" t="s">
        <v>11</v>
      </c>
      <c r="E4157" s="4" t="s">
        <v>7</v>
      </c>
      <c r="F4157" s="4" t="s">
        <v>7</v>
      </c>
      <c r="G4157" s="4" t="s">
        <v>7</v>
      </c>
      <c r="H4157" s="4" t="s">
        <v>11</v>
      </c>
      <c r="I4157" s="4" t="s">
        <v>13</v>
      </c>
      <c r="J4157" s="4" t="s">
        <v>13</v>
      </c>
    </row>
    <row r="4158" spans="1:9">
      <c r="A4158" t="n">
        <v>47600</v>
      </c>
      <c r="B4158" s="44" t="n">
        <v>6</v>
      </c>
      <c r="C4158" s="7" t="n">
        <v>33</v>
      </c>
      <c r="D4158" s="7" t="n">
        <v>65534</v>
      </c>
      <c r="E4158" s="7" t="n">
        <v>9</v>
      </c>
      <c r="F4158" s="7" t="n">
        <v>1</v>
      </c>
      <c r="G4158" s="7" t="n">
        <v>1</v>
      </c>
      <c r="H4158" s="7" t="n">
        <v>100</v>
      </c>
      <c r="I4158" s="11" t="n">
        <f t="normal" ca="1">A4160</f>
        <v>0</v>
      </c>
      <c r="J4158" s="11" t="n">
        <f t="normal" ca="1">A4176</f>
        <v>0</v>
      </c>
    </row>
    <row r="4159" spans="1:9">
      <c r="A4159" t="s">
        <v>4</v>
      </c>
      <c r="B4159" s="4" t="s">
        <v>5</v>
      </c>
      <c r="C4159" s="4" t="s">
        <v>11</v>
      </c>
      <c r="D4159" s="4" t="s">
        <v>15</v>
      </c>
      <c r="E4159" s="4" t="s">
        <v>15</v>
      </c>
      <c r="F4159" s="4" t="s">
        <v>15</v>
      </c>
      <c r="G4159" s="4" t="s">
        <v>15</v>
      </c>
    </row>
    <row r="4160" spans="1:9">
      <c r="A4160" t="n">
        <v>47617</v>
      </c>
      <c r="B4160" s="45" t="n">
        <v>46</v>
      </c>
      <c r="C4160" s="7" t="n">
        <v>65534</v>
      </c>
      <c r="D4160" s="7" t="n">
        <v>-50.5800018310547</v>
      </c>
      <c r="E4160" s="7" t="n">
        <v>14</v>
      </c>
      <c r="F4160" s="7" t="n">
        <v>20.9799995422363</v>
      </c>
      <c r="G4160" s="7" t="n">
        <v>28</v>
      </c>
    </row>
    <row r="4161" spans="1:10">
      <c r="A4161" t="s">
        <v>4</v>
      </c>
      <c r="B4161" s="4" t="s">
        <v>5</v>
      </c>
      <c r="C4161" s="4" t="s">
        <v>7</v>
      </c>
      <c r="D4161" s="4" t="s">
        <v>11</v>
      </c>
      <c r="E4161" s="4" t="s">
        <v>15</v>
      </c>
      <c r="F4161" s="4" t="s">
        <v>15</v>
      </c>
      <c r="G4161" s="4" t="s">
        <v>15</v>
      </c>
      <c r="H4161" s="4" t="s">
        <v>15</v>
      </c>
      <c r="I4161" s="4" t="s">
        <v>15</v>
      </c>
      <c r="J4161" s="4" t="s">
        <v>7</v>
      </c>
      <c r="K4161" s="4" t="s">
        <v>11</v>
      </c>
    </row>
    <row r="4162" spans="1:10">
      <c r="A4162" t="n">
        <v>47636</v>
      </c>
      <c r="B4162" s="58" t="n">
        <v>57</v>
      </c>
      <c r="C4162" s="7" t="n">
        <v>1</v>
      </c>
      <c r="D4162" s="7" t="n">
        <v>65534</v>
      </c>
      <c r="E4162" s="7" t="n">
        <v>-9999</v>
      </c>
      <c r="F4162" s="7" t="n">
        <v>-9999</v>
      </c>
      <c r="G4162" s="7" t="n">
        <v>-9999</v>
      </c>
      <c r="H4162" s="7" t="n">
        <v>0</v>
      </c>
      <c r="I4162" s="7" t="n">
        <v>0</v>
      </c>
      <c r="J4162" s="7" t="n">
        <v>0</v>
      </c>
      <c r="K4162" s="7" t="n">
        <v>0</v>
      </c>
    </row>
    <row r="4163" spans="1:10">
      <c r="A4163" t="s">
        <v>4</v>
      </c>
      <c r="B4163" s="4" t="s">
        <v>5</v>
      </c>
      <c r="C4163" s="4" t="s">
        <v>7</v>
      </c>
      <c r="D4163" s="4" t="s">
        <v>16</v>
      </c>
      <c r="E4163" s="4" t="s">
        <v>7</v>
      </c>
      <c r="F4163" s="4" t="s">
        <v>13</v>
      </c>
    </row>
    <row r="4164" spans="1:10">
      <c r="A4164" t="n">
        <v>47663</v>
      </c>
      <c r="B4164" s="9" t="n">
        <v>5</v>
      </c>
      <c r="C4164" s="7" t="n">
        <v>0</v>
      </c>
      <c r="D4164" s="7" t="n">
        <v>1</v>
      </c>
      <c r="E4164" s="7" t="n">
        <v>1</v>
      </c>
      <c r="F4164" s="11" t="n">
        <f t="normal" ca="1">A4174</f>
        <v>0</v>
      </c>
    </row>
    <row r="4165" spans="1:10">
      <c r="A4165" t="s">
        <v>4</v>
      </c>
      <c r="B4165" s="4" t="s">
        <v>5</v>
      </c>
      <c r="C4165" s="4" t="s">
        <v>7</v>
      </c>
      <c r="D4165" s="4" t="s">
        <v>11</v>
      </c>
      <c r="E4165" s="4" t="s">
        <v>15</v>
      </c>
      <c r="F4165" s="4" t="s">
        <v>15</v>
      </c>
      <c r="G4165" s="4" t="s">
        <v>15</v>
      </c>
      <c r="H4165" s="4" t="s">
        <v>15</v>
      </c>
      <c r="I4165" s="4" t="s">
        <v>15</v>
      </c>
      <c r="J4165" s="4" t="s">
        <v>7</v>
      </c>
      <c r="K4165" s="4" t="s">
        <v>11</v>
      </c>
    </row>
    <row r="4166" spans="1:10">
      <c r="A4166" t="n">
        <v>47674</v>
      </c>
      <c r="B4166" s="58" t="n">
        <v>57</v>
      </c>
      <c r="C4166" s="7" t="n">
        <v>0</v>
      </c>
      <c r="D4166" s="7" t="n">
        <v>65534</v>
      </c>
      <c r="E4166" s="7" t="n">
        <v>-9999</v>
      </c>
      <c r="F4166" s="7" t="n">
        <v>-9999</v>
      </c>
      <c r="G4166" s="7" t="n">
        <v>-9999</v>
      </c>
      <c r="H4166" s="7" t="n">
        <v>3.5</v>
      </c>
      <c r="I4166" s="7" t="n">
        <v>1.5</v>
      </c>
      <c r="J4166" s="7" t="n">
        <v>1</v>
      </c>
      <c r="K4166" s="7" t="n">
        <v>0</v>
      </c>
    </row>
    <row r="4167" spans="1:10">
      <c r="A4167" t="s">
        <v>4</v>
      </c>
      <c r="B4167" s="4" t="s">
        <v>5</v>
      </c>
      <c r="C4167" s="4" t="s">
        <v>11</v>
      </c>
      <c r="D4167" s="4" t="s">
        <v>7</v>
      </c>
    </row>
    <row r="4168" spans="1:10">
      <c r="A4168" t="n">
        <v>47701</v>
      </c>
      <c r="B4168" s="57" t="n">
        <v>56</v>
      </c>
      <c r="C4168" s="7" t="n">
        <v>65534</v>
      </c>
      <c r="D4168" s="7" t="n">
        <v>0</v>
      </c>
    </row>
    <row r="4169" spans="1:10">
      <c r="A4169" t="s">
        <v>4</v>
      </c>
      <c r="B4169" s="4" t="s">
        <v>5</v>
      </c>
      <c r="C4169" s="4" t="s">
        <v>11</v>
      </c>
    </row>
    <row r="4170" spans="1:10">
      <c r="A4170" t="n">
        <v>47705</v>
      </c>
      <c r="B4170" s="34" t="n">
        <v>16</v>
      </c>
      <c r="C4170" s="7" t="n">
        <v>1500</v>
      </c>
    </row>
    <row r="4171" spans="1:10">
      <c r="A4171" t="s">
        <v>4</v>
      </c>
      <c r="B4171" s="4" t="s">
        <v>5</v>
      </c>
      <c r="C4171" s="4" t="s">
        <v>13</v>
      </c>
    </row>
    <row r="4172" spans="1:10">
      <c r="A4172" t="n">
        <v>47708</v>
      </c>
      <c r="B4172" s="17" t="n">
        <v>3</v>
      </c>
      <c r="C4172" s="11" t="n">
        <f t="normal" ca="1">A4164</f>
        <v>0</v>
      </c>
    </row>
    <row r="4173" spans="1:10">
      <c r="A4173" t="s">
        <v>4</v>
      </c>
      <c r="B4173" s="4" t="s">
        <v>5</v>
      </c>
      <c r="C4173" s="4" t="s">
        <v>13</v>
      </c>
    </row>
    <row r="4174" spans="1:10">
      <c r="A4174" t="n">
        <v>47713</v>
      </c>
      <c r="B4174" s="17" t="n">
        <v>3</v>
      </c>
      <c r="C4174" s="11" t="n">
        <f t="normal" ca="1">A4176</f>
        <v>0</v>
      </c>
    </row>
    <row r="4175" spans="1:10">
      <c r="A4175" t="s">
        <v>4</v>
      </c>
      <c r="B4175" s="4" t="s">
        <v>5</v>
      </c>
    </row>
    <row r="4176" spans="1:10">
      <c r="A4176" t="n">
        <v>47718</v>
      </c>
      <c r="B4176" s="5" t="n">
        <v>1</v>
      </c>
    </row>
    <row r="4177" spans="1:11" s="3" customFormat="1" customHeight="0">
      <c r="A4177" s="3" t="s">
        <v>2</v>
      </c>
      <c r="B4177" s="3" t="s">
        <v>485</v>
      </c>
    </row>
    <row r="4178" spans="1:11">
      <c r="A4178" t="s">
        <v>4</v>
      </c>
      <c r="B4178" s="4" t="s">
        <v>5</v>
      </c>
      <c r="C4178" s="4" t="s">
        <v>7</v>
      </c>
      <c r="D4178" s="4" t="s">
        <v>11</v>
      </c>
      <c r="E4178" s="4" t="s">
        <v>7</v>
      </c>
      <c r="F4178" s="4" t="s">
        <v>13</v>
      </c>
    </row>
    <row r="4179" spans="1:11">
      <c r="A4179" t="n">
        <v>47720</v>
      </c>
      <c r="B4179" s="9" t="n">
        <v>5</v>
      </c>
      <c r="C4179" s="7" t="n">
        <v>30</v>
      </c>
      <c r="D4179" s="7" t="n">
        <v>10225</v>
      </c>
      <c r="E4179" s="7" t="n">
        <v>1</v>
      </c>
      <c r="F4179" s="11" t="n">
        <f t="normal" ca="1">A4183</f>
        <v>0</v>
      </c>
    </row>
    <row r="4180" spans="1:11">
      <c r="A4180" t="s">
        <v>4</v>
      </c>
      <c r="B4180" s="4" t="s">
        <v>5</v>
      </c>
      <c r="C4180" s="4" t="s">
        <v>13</v>
      </c>
    </row>
    <row r="4181" spans="1:11">
      <c r="A4181" t="n">
        <v>47729</v>
      </c>
      <c r="B4181" s="17" t="n">
        <v>3</v>
      </c>
      <c r="C4181" s="11" t="n">
        <f t="normal" ca="1">A4291</f>
        <v>0</v>
      </c>
    </row>
    <row r="4182" spans="1:11">
      <c r="A4182" t="s">
        <v>4</v>
      </c>
      <c r="B4182" s="4" t="s">
        <v>5</v>
      </c>
      <c r="C4182" s="4" t="s">
        <v>7</v>
      </c>
      <c r="D4182" s="4" t="s">
        <v>11</v>
      </c>
      <c r="E4182" s="4" t="s">
        <v>7</v>
      </c>
      <c r="F4182" s="4" t="s">
        <v>13</v>
      </c>
    </row>
    <row r="4183" spans="1:11">
      <c r="A4183" t="n">
        <v>47734</v>
      </c>
      <c r="B4183" s="9" t="n">
        <v>5</v>
      </c>
      <c r="C4183" s="7" t="n">
        <v>30</v>
      </c>
      <c r="D4183" s="7" t="n">
        <v>9724</v>
      </c>
      <c r="E4183" s="7" t="n">
        <v>1</v>
      </c>
      <c r="F4183" s="11" t="n">
        <f t="normal" ca="1">A4187</f>
        <v>0</v>
      </c>
    </row>
    <row r="4184" spans="1:11">
      <c r="A4184" t="s">
        <v>4</v>
      </c>
      <c r="B4184" s="4" t="s">
        <v>5</v>
      </c>
      <c r="C4184" s="4" t="s">
        <v>13</v>
      </c>
    </row>
    <row r="4185" spans="1:11">
      <c r="A4185" t="n">
        <v>47743</v>
      </c>
      <c r="B4185" s="17" t="n">
        <v>3</v>
      </c>
      <c r="C4185" s="11" t="n">
        <f t="normal" ca="1">A4291</f>
        <v>0</v>
      </c>
    </row>
    <row r="4186" spans="1:11">
      <c r="A4186" t="s">
        <v>4</v>
      </c>
      <c r="B4186" s="4" t="s">
        <v>5</v>
      </c>
      <c r="C4186" s="4" t="s">
        <v>7</v>
      </c>
      <c r="D4186" s="4" t="s">
        <v>11</v>
      </c>
      <c r="E4186" s="4" t="s">
        <v>7</v>
      </c>
      <c r="F4186" s="4" t="s">
        <v>13</v>
      </c>
    </row>
    <row r="4187" spans="1:11">
      <c r="A4187" t="n">
        <v>47748</v>
      </c>
      <c r="B4187" s="9" t="n">
        <v>5</v>
      </c>
      <c r="C4187" s="7" t="n">
        <v>30</v>
      </c>
      <c r="D4187" s="7" t="n">
        <v>9720</v>
      </c>
      <c r="E4187" s="7" t="n">
        <v>1</v>
      </c>
      <c r="F4187" s="11" t="n">
        <f t="normal" ca="1">A4191</f>
        <v>0</v>
      </c>
    </row>
    <row r="4188" spans="1:11">
      <c r="A4188" t="s">
        <v>4</v>
      </c>
      <c r="B4188" s="4" t="s">
        <v>5</v>
      </c>
      <c r="C4188" s="4" t="s">
        <v>13</v>
      </c>
    </row>
    <row r="4189" spans="1:11">
      <c r="A4189" t="n">
        <v>47757</v>
      </c>
      <c r="B4189" s="17" t="n">
        <v>3</v>
      </c>
      <c r="C4189" s="11" t="n">
        <f t="normal" ca="1">A4291</f>
        <v>0</v>
      </c>
    </row>
    <row r="4190" spans="1:11">
      <c r="A4190" t="s">
        <v>4</v>
      </c>
      <c r="B4190" s="4" t="s">
        <v>5</v>
      </c>
      <c r="C4190" s="4" t="s">
        <v>7</v>
      </c>
      <c r="D4190" s="4" t="s">
        <v>11</v>
      </c>
      <c r="E4190" s="4" t="s">
        <v>7</v>
      </c>
      <c r="F4190" s="4" t="s">
        <v>13</v>
      </c>
    </row>
    <row r="4191" spans="1:11">
      <c r="A4191" t="n">
        <v>47762</v>
      </c>
      <c r="B4191" s="9" t="n">
        <v>5</v>
      </c>
      <c r="C4191" s="7" t="n">
        <v>30</v>
      </c>
      <c r="D4191" s="7" t="n">
        <v>9718</v>
      </c>
      <c r="E4191" s="7" t="n">
        <v>1</v>
      </c>
      <c r="F4191" s="11" t="n">
        <f t="normal" ca="1">A4251</f>
        <v>0</v>
      </c>
    </row>
    <row r="4192" spans="1:11">
      <c r="A4192" t="s">
        <v>4</v>
      </c>
      <c r="B4192" s="4" t="s">
        <v>5</v>
      </c>
      <c r="C4192" s="4" t="s">
        <v>7</v>
      </c>
      <c r="D4192" s="4" t="s">
        <v>11</v>
      </c>
      <c r="E4192" s="4" t="s">
        <v>7</v>
      </c>
      <c r="F4192" s="4" t="s">
        <v>7</v>
      </c>
      <c r="G4192" s="4" t="s">
        <v>13</v>
      </c>
    </row>
    <row r="4193" spans="1:7">
      <c r="A4193" t="n">
        <v>47771</v>
      </c>
      <c r="B4193" s="9" t="n">
        <v>5</v>
      </c>
      <c r="C4193" s="7" t="n">
        <v>30</v>
      </c>
      <c r="D4193" s="7" t="n">
        <v>37</v>
      </c>
      <c r="E4193" s="7" t="n">
        <v>8</v>
      </c>
      <c r="F4193" s="7" t="n">
        <v>1</v>
      </c>
      <c r="G4193" s="11" t="n">
        <f t="normal" ca="1">A4217</f>
        <v>0</v>
      </c>
    </row>
    <row r="4194" spans="1:7">
      <c r="A4194" t="s">
        <v>4</v>
      </c>
      <c r="B4194" s="4" t="s">
        <v>5</v>
      </c>
      <c r="C4194" s="4" t="s">
        <v>11</v>
      </c>
      <c r="D4194" s="4" t="s">
        <v>7</v>
      </c>
      <c r="E4194" s="4" t="s">
        <v>7</v>
      </c>
      <c r="F4194" s="4" t="s">
        <v>8</v>
      </c>
    </row>
    <row r="4195" spans="1:7">
      <c r="A4195" t="n">
        <v>47781</v>
      </c>
      <c r="B4195" s="25" t="n">
        <v>20</v>
      </c>
      <c r="C4195" s="7" t="n">
        <v>65534</v>
      </c>
      <c r="D4195" s="7" t="n">
        <v>3</v>
      </c>
      <c r="E4195" s="7" t="n">
        <v>10</v>
      </c>
      <c r="F4195" s="7" t="s">
        <v>102</v>
      </c>
    </row>
    <row r="4196" spans="1:7">
      <c r="A4196" t="s">
        <v>4</v>
      </c>
      <c r="B4196" s="4" t="s">
        <v>5</v>
      </c>
      <c r="C4196" s="4" t="s">
        <v>11</v>
      </c>
    </row>
    <row r="4197" spans="1:7">
      <c r="A4197" t="n">
        <v>47802</v>
      </c>
      <c r="B4197" s="34" t="n">
        <v>16</v>
      </c>
      <c r="C4197" s="7" t="n">
        <v>0</v>
      </c>
    </row>
    <row r="4198" spans="1:7">
      <c r="A4198" t="s">
        <v>4</v>
      </c>
      <c r="B4198" s="4" t="s">
        <v>5</v>
      </c>
      <c r="C4198" s="4" t="s">
        <v>7</v>
      </c>
      <c r="D4198" s="4" t="s">
        <v>16</v>
      </c>
    </row>
    <row r="4199" spans="1:7">
      <c r="A4199" t="n">
        <v>47805</v>
      </c>
      <c r="B4199" s="52" t="n">
        <v>74</v>
      </c>
      <c r="C4199" s="7" t="n">
        <v>48</v>
      </c>
      <c r="D4199" s="7" t="n">
        <v>1088</v>
      </c>
    </row>
    <row r="4200" spans="1:7">
      <c r="A4200" t="s">
        <v>4</v>
      </c>
      <c r="B4200" s="4" t="s">
        <v>5</v>
      </c>
      <c r="C4200" s="4" t="s">
        <v>7</v>
      </c>
      <c r="D4200" s="4" t="s">
        <v>11</v>
      </c>
    </row>
    <row r="4201" spans="1:7">
      <c r="A4201" t="n">
        <v>47811</v>
      </c>
      <c r="B4201" s="26" t="n">
        <v>22</v>
      </c>
      <c r="C4201" s="7" t="n">
        <v>10</v>
      </c>
      <c r="D4201" s="7" t="n">
        <v>0</v>
      </c>
    </row>
    <row r="4202" spans="1:7">
      <c r="A4202" t="s">
        <v>4</v>
      </c>
      <c r="B4202" s="4" t="s">
        <v>5</v>
      </c>
      <c r="C4202" s="4" t="s">
        <v>11</v>
      </c>
      <c r="D4202" s="4" t="s">
        <v>7</v>
      </c>
      <c r="E4202" s="4" t="s">
        <v>8</v>
      </c>
      <c r="F4202" s="4" t="s">
        <v>15</v>
      </c>
      <c r="G4202" s="4" t="s">
        <v>15</v>
      </c>
      <c r="H4202" s="4" t="s">
        <v>15</v>
      </c>
    </row>
    <row r="4203" spans="1:7">
      <c r="A4203" t="n">
        <v>47815</v>
      </c>
      <c r="B4203" s="47" t="n">
        <v>48</v>
      </c>
      <c r="C4203" s="7" t="n">
        <v>65534</v>
      </c>
      <c r="D4203" s="7" t="n">
        <v>0</v>
      </c>
      <c r="E4203" s="7" t="s">
        <v>323</v>
      </c>
      <c r="F4203" s="7" t="n">
        <v>0.5</v>
      </c>
      <c r="G4203" s="7" t="n">
        <v>1</v>
      </c>
      <c r="H4203" s="7" t="n">
        <v>0</v>
      </c>
    </row>
    <row r="4204" spans="1:7">
      <c r="A4204" t="s">
        <v>4</v>
      </c>
      <c r="B4204" s="4" t="s">
        <v>5</v>
      </c>
      <c r="C4204" s="4" t="s">
        <v>7</v>
      </c>
      <c r="D4204" s="4" t="s">
        <v>11</v>
      </c>
      <c r="E4204" s="4" t="s">
        <v>8</v>
      </c>
    </row>
    <row r="4205" spans="1:7">
      <c r="A4205" t="n">
        <v>47839</v>
      </c>
      <c r="B4205" s="33" t="n">
        <v>51</v>
      </c>
      <c r="C4205" s="7" t="n">
        <v>4</v>
      </c>
      <c r="D4205" s="7" t="n">
        <v>65534</v>
      </c>
      <c r="E4205" s="7" t="s">
        <v>55</v>
      </c>
    </row>
    <row r="4206" spans="1:7">
      <c r="A4206" t="s">
        <v>4</v>
      </c>
      <c r="B4206" s="4" t="s">
        <v>5</v>
      </c>
      <c r="C4206" s="4" t="s">
        <v>11</v>
      </c>
    </row>
    <row r="4207" spans="1:7">
      <c r="A4207" t="n">
        <v>47852</v>
      </c>
      <c r="B4207" s="34" t="n">
        <v>16</v>
      </c>
      <c r="C4207" s="7" t="n">
        <v>0</v>
      </c>
    </row>
    <row r="4208" spans="1:7">
      <c r="A4208" t="s">
        <v>4</v>
      </c>
      <c r="B4208" s="4" t="s">
        <v>5</v>
      </c>
      <c r="C4208" s="4" t="s">
        <v>11</v>
      </c>
      <c r="D4208" s="4" t="s">
        <v>53</v>
      </c>
      <c r="E4208" s="4" t="s">
        <v>7</v>
      </c>
      <c r="F4208" s="4" t="s">
        <v>7</v>
      </c>
      <c r="G4208" s="4" t="s">
        <v>53</v>
      </c>
      <c r="H4208" s="4" t="s">
        <v>7</v>
      </c>
      <c r="I4208" s="4" t="s">
        <v>7</v>
      </c>
    </row>
    <row r="4209" spans="1:9">
      <c r="A4209" t="n">
        <v>47855</v>
      </c>
      <c r="B4209" s="35" t="n">
        <v>26</v>
      </c>
      <c r="C4209" s="7" t="n">
        <v>65534</v>
      </c>
      <c r="D4209" s="7" t="s">
        <v>486</v>
      </c>
      <c r="E4209" s="7" t="n">
        <v>2</v>
      </c>
      <c r="F4209" s="7" t="n">
        <v>3</v>
      </c>
      <c r="G4209" s="7" t="s">
        <v>487</v>
      </c>
      <c r="H4209" s="7" t="n">
        <v>2</v>
      </c>
      <c r="I4209" s="7" t="n">
        <v>0</v>
      </c>
    </row>
    <row r="4210" spans="1:9">
      <c r="A4210" t="s">
        <v>4</v>
      </c>
      <c r="B4210" s="4" t="s">
        <v>5</v>
      </c>
    </row>
    <row r="4211" spans="1:9">
      <c r="A4211" t="n">
        <v>47995</v>
      </c>
      <c r="B4211" s="29" t="n">
        <v>28</v>
      </c>
    </row>
    <row r="4212" spans="1:9">
      <c r="A4212" t="s">
        <v>4</v>
      </c>
      <c r="B4212" s="4" t="s">
        <v>5</v>
      </c>
      <c r="C4212" s="4" t="s">
        <v>11</v>
      </c>
    </row>
    <row r="4213" spans="1:9">
      <c r="A4213" t="n">
        <v>47996</v>
      </c>
      <c r="B4213" s="13" t="n">
        <v>12</v>
      </c>
      <c r="C4213" s="7" t="n">
        <v>37</v>
      </c>
    </row>
    <row r="4214" spans="1:9">
      <c r="A4214" t="s">
        <v>4</v>
      </c>
      <c r="B4214" s="4" t="s">
        <v>5</v>
      </c>
      <c r="C4214" s="4" t="s">
        <v>13</v>
      </c>
    </row>
    <row r="4215" spans="1:9">
      <c r="A4215" t="n">
        <v>47999</v>
      </c>
      <c r="B4215" s="17" t="n">
        <v>3</v>
      </c>
      <c r="C4215" s="11" t="n">
        <f t="normal" ca="1">A4249</f>
        <v>0</v>
      </c>
    </row>
    <row r="4216" spans="1:9">
      <c r="A4216" t="s">
        <v>4</v>
      </c>
      <c r="B4216" s="4" t="s">
        <v>5</v>
      </c>
      <c r="C4216" s="4" t="s">
        <v>11</v>
      </c>
      <c r="D4216" s="4" t="s">
        <v>7</v>
      </c>
      <c r="E4216" s="4" t="s">
        <v>7</v>
      </c>
      <c r="F4216" s="4" t="s">
        <v>8</v>
      </c>
    </row>
    <row r="4217" spans="1:9">
      <c r="A4217" t="n">
        <v>48004</v>
      </c>
      <c r="B4217" s="25" t="n">
        <v>20</v>
      </c>
      <c r="C4217" s="7" t="n">
        <v>65534</v>
      </c>
      <c r="D4217" s="7" t="n">
        <v>3</v>
      </c>
      <c r="E4217" s="7" t="n">
        <v>10</v>
      </c>
      <c r="F4217" s="7" t="s">
        <v>102</v>
      </c>
    </row>
    <row r="4218" spans="1:9">
      <c r="A4218" t="s">
        <v>4</v>
      </c>
      <c r="B4218" s="4" t="s">
        <v>5</v>
      </c>
      <c r="C4218" s="4" t="s">
        <v>11</v>
      </c>
    </row>
    <row r="4219" spans="1:9">
      <c r="A4219" t="n">
        <v>48025</v>
      </c>
      <c r="B4219" s="34" t="n">
        <v>16</v>
      </c>
      <c r="C4219" s="7" t="n">
        <v>0</v>
      </c>
    </row>
    <row r="4220" spans="1:9">
      <c r="A4220" t="s">
        <v>4</v>
      </c>
      <c r="B4220" s="4" t="s">
        <v>5</v>
      </c>
      <c r="C4220" s="4" t="s">
        <v>7</v>
      </c>
      <c r="D4220" s="4" t="s">
        <v>11</v>
      </c>
    </row>
    <row r="4221" spans="1:9">
      <c r="A4221" t="n">
        <v>48028</v>
      </c>
      <c r="B4221" s="26" t="n">
        <v>22</v>
      </c>
      <c r="C4221" s="7" t="n">
        <v>10</v>
      </c>
      <c r="D4221" s="7" t="n">
        <v>0</v>
      </c>
    </row>
    <row r="4222" spans="1:9">
      <c r="A4222" t="s">
        <v>4</v>
      </c>
      <c r="B4222" s="4" t="s">
        <v>5</v>
      </c>
      <c r="C4222" s="4" t="s">
        <v>7</v>
      </c>
      <c r="D4222" s="4" t="s">
        <v>11</v>
      </c>
      <c r="E4222" s="4" t="s">
        <v>8</v>
      </c>
    </row>
    <row r="4223" spans="1:9">
      <c r="A4223" t="n">
        <v>48032</v>
      </c>
      <c r="B4223" s="33" t="n">
        <v>51</v>
      </c>
      <c r="C4223" s="7" t="n">
        <v>4</v>
      </c>
      <c r="D4223" s="7" t="n">
        <v>65534</v>
      </c>
      <c r="E4223" s="7" t="s">
        <v>55</v>
      </c>
    </row>
    <row r="4224" spans="1:9">
      <c r="A4224" t="s">
        <v>4</v>
      </c>
      <c r="B4224" s="4" t="s">
        <v>5</v>
      </c>
      <c r="C4224" s="4" t="s">
        <v>11</v>
      </c>
    </row>
    <row r="4225" spans="1:9">
      <c r="A4225" t="n">
        <v>48045</v>
      </c>
      <c r="B4225" s="34" t="n">
        <v>16</v>
      </c>
      <c r="C4225" s="7" t="n">
        <v>0</v>
      </c>
    </row>
    <row r="4226" spans="1:9">
      <c r="A4226" t="s">
        <v>4</v>
      </c>
      <c r="B4226" s="4" t="s">
        <v>5</v>
      </c>
      <c r="C4226" s="4" t="s">
        <v>11</v>
      </c>
      <c r="D4226" s="4" t="s">
        <v>53</v>
      </c>
      <c r="E4226" s="4" t="s">
        <v>7</v>
      </c>
      <c r="F4226" s="4" t="s">
        <v>7</v>
      </c>
      <c r="G4226" s="4" t="s">
        <v>53</v>
      </c>
      <c r="H4226" s="4" t="s">
        <v>7</v>
      </c>
      <c r="I4226" s="4" t="s">
        <v>7</v>
      </c>
    </row>
    <row r="4227" spans="1:9">
      <c r="A4227" t="n">
        <v>48048</v>
      </c>
      <c r="B4227" s="35" t="n">
        <v>26</v>
      </c>
      <c r="C4227" s="7" t="n">
        <v>65534</v>
      </c>
      <c r="D4227" s="7" t="s">
        <v>488</v>
      </c>
      <c r="E4227" s="7" t="n">
        <v>2</v>
      </c>
      <c r="F4227" s="7" t="n">
        <v>3</v>
      </c>
      <c r="G4227" s="7" t="s">
        <v>489</v>
      </c>
      <c r="H4227" s="7" t="n">
        <v>2</v>
      </c>
      <c r="I4227" s="7" t="n">
        <v>0</v>
      </c>
    </row>
    <row r="4228" spans="1:9">
      <c r="A4228" t="s">
        <v>4</v>
      </c>
      <c r="B4228" s="4" t="s">
        <v>5</v>
      </c>
    </row>
    <row r="4229" spans="1:9">
      <c r="A4229" t="n">
        <v>48106</v>
      </c>
      <c r="B4229" s="29" t="n">
        <v>28</v>
      </c>
    </row>
    <row r="4230" spans="1:9">
      <c r="A4230" t="s">
        <v>4</v>
      </c>
      <c r="B4230" s="4" t="s">
        <v>5</v>
      </c>
      <c r="C4230" s="4" t="s">
        <v>7</v>
      </c>
      <c r="D4230" s="4" t="s">
        <v>11</v>
      </c>
      <c r="E4230" s="4" t="s">
        <v>8</v>
      </c>
    </row>
    <row r="4231" spans="1:9">
      <c r="A4231" t="n">
        <v>48107</v>
      </c>
      <c r="B4231" s="33" t="n">
        <v>51</v>
      </c>
      <c r="C4231" s="7" t="n">
        <v>4</v>
      </c>
      <c r="D4231" s="7" t="n">
        <v>12</v>
      </c>
      <c r="E4231" s="7" t="s">
        <v>490</v>
      </c>
    </row>
    <row r="4232" spans="1:9">
      <c r="A4232" t="s">
        <v>4</v>
      </c>
      <c r="B4232" s="4" t="s">
        <v>5</v>
      </c>
      <c r="C4232" s="4" t="s">
        <v>11</v>
      </c>
    </row>
    <row r="4233" spans="1:9">
      <c r="A4233" t="n">
        <v>48121</v>
      </c>
      <c r="B4233" s="34" t="n">
        <v>16</v>
      </c>
      <c r="C4233" s="7" t="n">
        <v>0</v>
      </c>
    </row>
    <row r="4234" spans="1:9">
      <c r="A4234" t="s">
        <v>4</v>
      </c>
      <c r="B4234" s="4" t="s">
        <v>5</v>
      </c>
      <c r="C4234" s="4" t="s">
        <v>11</v>
      </c>
      <c r="D4234" s="4" t="s">
        <v>53</v>
      </c>
      <c r="E4234" s="4" t="s">
        <v>7</v>
      </c>
      <c r="F4234" s="4" t="s">
        <v>7</v>
      </c>
    </row>
    <row r="4235" spans="1:9">
      <c r="A4235" t="n">
        <v>48124</v>
      </c>
      <c r="B4235" s="35" t="n">
        <v>26</v>
      </c>
      <c r="C4235" s="7" t="n">
        <v>12</v>
      </c>
      <c r="D4235" s="7" t="s">
        <v>491</v>
      </c>
      <c r="E4235" s="7" t="n">
        <v>2</v>
      </c>
      <c r="F4235" s="7" t="n">
        <v>0</v>
      </c>
    </row>
    <row r="4236" spans="1:9">
      <c r="A4236" t="s">
        <v>4</v>
      </c>
      <c r="B4236" s="4" t="s">
        <v>5</v>
      </c>
    </row>
    <row r="4237" spans="1:9">
      <c r="A4237" t="n">
        <v>48138</v>
      </c>
      <c r="B4237" s="29" t="n">
        <v>28</v>
      </c>
    </row>
    <row r="4238" spans="1:9">
      <c r="A4238" t="s">
        <v>4</v>
      </c>
      <c r="B4238" s="4" t="s">
        <v>5</v>
      </c>
      <c r="C4238" s="4" t="s">
        <v>11</v>
      </c>
      <c r="D4238" s="4" t="s">
        <v>7</v>
      </c>
    </row>
    <row r="4239" spans="1:9">
      <c r="A4239" t="n">
        <v>48139</v>
      </c>
      <c r="B4239" s="37" t="n">
        <v>89</v>
      </c>
      <c r="C4239" s="7" t="n">
        <v>65533</v>
      </c>
      <c r="D4239" s="7" t="n">
        <v>1</v>
      </c>
    </row>
    <row r="4240" spans="1:9">
      <c r="A4240" t="s">
        <v>4</v>
      </c>
      <c r="B4240" s="4" t="s">
        <v>5</v>
      </c>
      <c r="C4240" s="4" t="s">
        <v>7</v>
      </c>
      <c r="D4240" s="10" t="s">
        <v>10</v>
      </c>
      <c r="E4240" s="4" t="s">
        <v>5</v>
      </c>
      <c r="F4240" s="4" t="s">
        <v>7</v>
      </c>
      <c r="G4240" s="4" t="s">
        <v>11</v>
      </c>
      <c r="H4240" s="10" t="s">
        <v>12</v>
      </c>
      <c r="I4240" s="4" t="s">
        <v>7</v>
      </c>
      <c r="J4240" s="4" t="s">
        <v>7</v>
      </c>
      <c r="K4240" s="4" t="s">
        <v>13</v>
      </c>
    </row>
    <row r="4241" spans="1:11">
      <c r="A4241" t="n">
        <v>48143</v>
      </c>
      <c r="B4241" s="9" t="n">
        <v>5</v>
      </c>
      <c r="C4241" s="7" t="n">
        <v>28</v>
      </c>
      <c r="D4241" s="10" t="s">
        <v>3</v>
      </c>
      <c r="E4241" s="53" t="n">
        <v>64</v>
      </c>
      <c r="F4241" s="7" t="n">
        <v>6</v>
      </c>
      <c r="G4241" s="7" t="n">
        <v>12</v>
      </c>
      <c r="H4241" s="10" t="s">
        <v>3</v>
      </c>
      <c r="I4241" s="7" t="n">
        <v>8</v>
      </c>
      <c r="J4241" s="7" t="n">
        <v>1</v>
      </c>
      <c r="K4241" s="11" t="n">
        <f t="normal" ca="1">A4249</f>
        <v>0</v>
      </c>
    </row>
    <row r="4242" spans="1:11">
      <c r="A4242" t="s">
        <v>4</v>
      </c>
      <c r="B4242" s="4" t="s">
        <v>5</v>
      </c>
      <c r="C4242" s="4" t="s">
        <v>7</v>
      </c>
      <c r="D4242" s="4" t="s">
        <v>11</v>
      </c>
      <c r="E4242" s="4" t="s">
        <v>8</v>
      </c>
      <c r="F4242" s="4" t="s">
        <v>8</v>
      </c>
      <c r="G4242" s="4" t="s">
        <v>8</v>
      </c>
      <c r="H4242" s="4" t="s">
        <v>8</v>
      </c>
    </row>
    <row r="4243" spans="1:11">
      <c r="A4243" t="n">
        <v>48155</v>
      </c>
      <c r="B4243" s="33" t="n">
        <v>51</v>
      </c>
      <c r="C4243" s="7" t="n">
        <v>3</v>
      </c>
      <c r="D4243" s="7" t="n">
        <v>61456</v>
      </c>
      <c r="E4243" s="7" t="s">
        <v>492</v>
      </c>
      <c r="F4243" s="7" t="s">
        <v>493</v>
      </c>
      <c r="G4243" s="7" t="s">
        <v>67</v>
      </c>
      <c r="H4243" s="7" t="s">
        <v>68</v>
      </c>
    </row>
    <row r="4244" spans="1:11">
      <c r="A4244" t="s">
        <v>4</v>
      </c>
      <c r="B4244" s="4" t="s">
        <v>5</v>
      </c>
      <c r="C4244" s="4" t="s">
        <v>11</v>
      </c>
      <c r="D4244" s="4" t="s">
        <v>7</v>
      </c>
      <c r="E4244" s="4" t="s">
        <v>15</v>
      </c>
      <c r="F4244" s="4" t="s">
        <v>11</v>
      </c>
    </row>
    <row r="4245" spans="1:11">
      <c r="A4245" t="n">
        <v>48176</v>
      </c>
      <c r="B4245" s="60" t="n">
        <v>59</v>
      </c>
      <c r="C4245" s="7" t="n">
        <v>61456</v>
      </c>
      <c r="D4245" s="7" t="n">
        <v>6</v>
      </c>
      <c r="E4245" s="7" t="n">
        <v>0</v>
      </c>
      <c r="F4245" s="7" t="n">
        <v>0</v>
      </c>
    </row>
    <row r="4246" spans="1:11">
      <c r="A4246" t="s">
        <v>4</v>
      </c>
      <c r="B4246" s="4" t="s">
        <v>5</v>
      </c>
      <c r="C4246" s="4" t="s">
        <v>11</v>
      </c>
    </row>
    <row r="4247" spans="1:11">
      <c r="A4247" t="n">
        <v>48186</v>
      </c>
      <c r="B4247" s="34" t="n">
        <v>16</v>
      </c>
      <c r="C4247" s="7" t="n">
        <v>1300</v>
      </c>
    </row>
    <row r="4248" spans="1:11">
      <c r="A4248" t="s">
        <v>4</v>
      </c>
      <c r="B4248" s="4" t="s">
        <v>5</v>
      </c>
      <c r="C4248" s="4" t="s">
        <v>13</v>
      </c>
    </row>
    <row r="4249" spans="1:11">
      <c r="A4249" t="n">
        <v>48189</v>
      </c>
      <c r="B4249" s="17" t="n">
        <v>3</v>
      </c>
      <c r="C4249" s="11" t="n">
        <f t="normal" ca="1">A4291</f>
        <v>0</v>
      </c>
    </row>
    <row r="4250" spans="1:11">
      <c r="A4250" t="s">
        <v>4</v>
      </c>
      <c r="B4250" s="4" t="s">
        <v>5</v>
      </c>
      <c r="C4250" s="4" t="s">
        <v>7</v>
      </c>
      <c r="D4250" s="4" t="s">
        <v>11</v>
      </c>
      <c r="E4250" s="4" t="s">
        <v>7</v>
      </c>
      <c r="F4250" s="4" t="s">
        <v>13</v>
      </c>
    </row>
    <row r="4251" spans="1:11">
      <c r="A4251" t="n">
        <v>48194</v>
      </c>
      <c r="B4251" s="9" t="n">
        <v>5</v>
      </c>
      <c r="C4251" s="7" t="n">
        <v>30</v>
      </c>
      <c r="D4251" s="7" t="n">
        <v>9717</v>
      </c>
      <c r="E4251" s="7" t="n">
        <v>1</v>
      </c>
      <c r="F4251" s="11" t="n">
        <f t="normal" ca="1">A4291</f>
        <v>0</v>
      </c>
    </row>
    <row r="4252" spans="1:11">
      <c r="A4252" t="s">
        <v>4</v>
      </c>
      <c r="B4252" s="4" t="s">
        <v>5</v>
      </c>
      <c r="C4252" s="4" t="s">
        <v>7</v>
      </c>
      <c r="D4252" s="4" t="s">
        <v>11</v>
      </c>
      <c r="E4252" s="4" t="s">
        <v>7</v>
      </c>
      <c r="F4252" s="4" t="s">
        <v>7</v>
      </c>
      <c r="G4252" s="4" t="s">
        <v>13</v>
      </c>
    </row>
    <row r="4253" spans="1:11">
      <c r="A4253" t="n">
        <v>48203</v>
      </c>
      <c r="B4253" s="9" t="n">
        <v>5</v>
      </c>
      <c r="C4253" s="7" t="n">
        <v>30</v>
      </c>
      <c r="D4253" s="7" t="n">
        <v>37</v>
      </c>
      <c r="E4253" s="7" t="n">
        <v>8</v>
      </c>
      <c r="F4253" s="7" t="n">
        <v>1</v>
      </c>
      <c r="G4253" s="11" t="n">
        <f t="normal" ca="1">A4277</f>
        <v>0</v>
      </c>
    </row>
    <row r="4254" spans="1:11">
      <c r="A4254" t="s">
        <v>4</v>
      </c>
      <c r="B4254" s="4" t="s">
        <v>5</v>
      </c>
      <c r="C4254" s="4" t="s">
        <v>11</v>
      </c>
      <c r="D4254" s="4" t="s">
        <v>7</v>
      </c>
      <c r="E4254" s="4" t="s">
        <v>7</v>
      </c>
      <c r="F4254" s="4" t="s">
        <v>8</v>
      </c>
    </row>
    <row r="4255" spans="1:11">
      <c r="A4255" t="n">
        <v>48213</v>
      </c>
      <c r="B4255" s="25" t="n">
        <v>20</v>
      </c>
      <c r="C4255" s="7" t="n">
        <v>65534</v>
      </c>
      <c r="D4255" s="7" t="n">
        <v>3</v>
      </c>
      <c r="E4255" s="7" t="n">
        <v>10</v>
      </c>
      <c r="F4255" s="7" t="s">
        <v>102</v>
      </c>
    </row>
    <row r="4256" spans="1:11">
      <c r="A4256" t="s">
        <v>4</v>
      </c>
      <c r="B4256" s="4" t="s">
        <v>5</v>
      </c>
      <c r="C4256" s="4" t="s">
        <v>11</v>
      </c>
    </row>
    <row r="4257" spans="1:11">
      <c r="A4257" t="n">
        <v>48234</v>
      </c>
      <c r="B4257" s="34" t="n">
        <v>16</v>
      </c>
      <c r="C4257" s="7" t="n">
        <v>0</v>
      </c>
    </row>
    <row r="4258" spans="1:11">
      <c r="A4258" t="s">
        <v>4</v>
      </c>
      <c r="B4258" s="4" t="s">
        <v>5</v>
      </c>
      <c r="C4258" s="4" t="s">
        <v>7</v>
      </c>
      <c r="D4258" s="4" t="s">
        <v>16</v>
      </c>
    </row>
    <row r="4259" spans="1:11">
      <c r="A4259" t="n">
        <v>48237</v>
      </c>
      <c r="B4259" s="52" t="n">
        <v>74</v>
      </c>
      <c r="C4259" s="7" t="n">
        <v>48</v>
      </c>
      <c r="D4259" s="7" t="n">
        <v>1088</v>
      </c>
    </row>
    <row r="4260" spans="1:11">
      <c r="A4260" t="s">
        <v>4</v>
      </c>
      <c r="B4260" s="4" t="s">
        <v>5</v>
      </c>
      <c r="C4260" s="4" t="s">
        <v>7</v>
      </c>
      <c r="D4260" s="4" t="s">
        <v>11</v>
      </c>
    </row>
    <row r="4261" spans="1:11">
      <c r="A4261" t="n">
        <v>48243</v>
      </c>
      <c r="B4261" s="26" t="n">
        <v>22</v>
      </c>
      <c r="C4261" s="7" t="n">
        <v>10</v>
      </c>
      <c r="D4261" s="7" t="n">
        <v>0</v>
      </c>
    </row>
    <row r="4262" spans="1:11">
      <c r="A4262" t="s">
        <v>4</v>
      </c>
      <c r="B4262" s="4" t="s">
        <v>5</v>
      </c>
      <c r="C4262" s="4" t="s">
        <v>11</v>
      </c>
      <c r="D4262" s="4" t="s">
        <v>7</v>
      </c>
      <c r="E4262" s="4" t="s">
        <v>8</v>
      </c>
      <c r="F4262" s="4" t="s">
        <v>15</v>
      </c>
      <c r="G4262" s="4" t="s">
        <v>15</v>
      </c>
      <c r="H4262" s="4" t="s">
        <v>15</v>
      </c>
    </row>
    <row r="4263" spans="1:11">
      <c r="A4263" t="n">
        <v>48247</v>
      </c>
      <c r="B4263" s="47" t="n">
        <v>48</v>
      </c>
      <c r="C4263" s="7" t="n">
        <v>65534</v>
      </c>
      <c r="D4263" s="7" t="n">
        <v>0</v>
      </c>
      <c r="E4263" s="7" t="s">
        <v>323</v>
      </c>
      <c r="F4263" s="7" t="n">
        <v>0.5</v>
      </c>
      <c r="G4263" s="7" t="n">
        <v>1</v>
      </c>
      <c r="H4263" s="7" t="n">
        <v>0</v>
      </c>
    </row>
    <row r="4264" spans="1:11">
      <c r="A4264" t="s">
        <v>4</v>
      </c>
      <c r="B4264" s="4" t="s">
        <v>5</v>
      </c>
      <c r="C4264" s="4" t="s">
        <v>7</v>
      </c>
      <c r="D4264" s="4" t="s">
        <v>11</v>
      </c>
      <c r="E4264" s="4" t="s">
        <v>8</v>
      </c>
    </row>
    <row r="4265" spans="1:11">
      <c r="A4265" t="n">
        <v>48271</v>
      </c>
      <c r="B4265" s="33" t="n">
        <v>51</v>
      </c>
      <c r="C4265" s="7" t="n">
        <v>4</v>
      </c>
      <c r="D4265" s="7" t="n">
        <v>65534</v>
      </c>
      <c r="E4265" s="7" t="s">
        <v>55</v>
      </c>
    </row>
    <row r="4266" spans="1:11">
      <c r="A4266" t="s">
        <v>4</v>
      </c>
      <c r="B4266" s="4" t="s">
        <v>5</v>
      </c>
      <c r="C4266" s="4" t="s">
        <v>11</v>
      </c>
    </row>
    <row r="4267" spans="1:11">
      <c r="A4267" t="n">
        <v>48284</v>
      </c>
      <c r="B4267" s="34" t="n">
        <v>16</v>
      </c>
      <c r="C4267" s="7" t="n">
        <v>0</v>
      </c>
    </row>
    <row r="4268" spans="1:11">
      <c r="A4268" t="s">
        <v>4</v>
      </c>
      <c r="B4268" s="4" t="s">
        <v>5</v>
      </c>
      <c r="C4268" s="4" t="s">
        <v>11</v>
      </c>
      <c r="D4268" s="4" t="s">
        <v>53</v>
      </c>
      <c r="E4268" s="4" t="s">
        <v>7</v>
      </c>
      <c r="F4268" s="4" t="s">
        <v>7</v>
      </c>
      <c r="G4268" s="4" t="s">
        <v>53</v>
      </c>
      <c r="H4268" s="4" t="s">
        <v>7</v>
      </c>
      <c r="I4268" s="4" t="s">
        <v>7</v>
      </c>
    </row>
    <row r="4269" spans="1:11">
      <c r="A4269" t="n">
        <v>48287</v>
      </c>
      <c r="B4269" s="35" t="n">
        <v>26</v>
      </c>
      <c r="C4269" s="7" t="n">
        <v>65534</v>
      </c>
      <c r="D4269" s="7" t="s">
        <v>494</v>
      </c>
      <c r="E4269" s="7" t="n">
        <v>2</v>
      </c>
      <c r="F4269" s="7" t="n">
        <v>3</v>
      </c>
      <c r="G4269" s="7" t="s">
        <v>495</v>
      </c>
      <c r="H4269" s="7" t="n">
        <v>2</v>
      </c>
      <c r="I4269" s="7" t="n">
        <v>0</v>
      </c>
    </row>
    <row r="4270" spans="1:11">
      <c r="A4270" t="s">
        <v>4</v>
      </c>
      <c r="B4270" s="4" t="s">
        <v>5</v>
      </c>
    </row>
    <row r="4271" spans="1:11">
      <c r="A4271" t="n">
        <v>48381</v>
      </c>
      <c r="B4271" s="29" t="n">
        <v>28</v>
      </c>
    </row>
    <row r="4272" spans="1:11">
      <c r="A4272" t="s">
        <v>4</v>
      </c>
      <c r="B4272" s="4" t="s">
        <v>5</v>
      </c>
      <c r="C4272" s="4" t="s">
        <v>11</v>
      </c>
    </row>
    <row r="4273" spans="1:9">
      <c r="A4273" t="n">
        <v>48382</v>
      </c>
      <c r="B4273" s="13" t="n">
        <v>12</v>
      </c>
      <c r="C4273" s="7" t="n">
        <v>37</v>
      </c>
    </row>
    <row r="4274" spans="1:9">
      <c r="A4274" t="s">
        <v>4</v>
      </c>
      <c r="B4274" s="4" t="s">
        <v>5</v>
      </c>
      <c r="C4274" s="4" t="s">
        <v>13</v>
      </c>
    </row>
    <row r="4275" spans="1:9">
      <c r="A4275" t="n">
        <v>48385</v>
      </c>
      <c r="B4275" s="17" t="n">
        <v>3</v>
      </c>
      <c r="C4275" s="11" t="n">
        <f t="normal" ca="1">A4291</f>
        <v>0</v>
      </c>
    </row>
    <row r="4276" spans="1:9">
      <c r="A4276" t="s">
        <v>4</v>
      </c>
      <c r="B4276" s="4" t="s">
        <v>5</v>
      </c>
      <c r="C4276" s="4" t="s">
        <v>11</v>
      </c>
      <c r="D4276" s="4" t="s">
        <v>7</v>
      </c>
      <c r="E4276" s="4" t="s">
        <v>7</v>
      </c>
      <c r="F4276" s="4" t="s">
        <v>8</v>
      </c>
    </row>
    <row r="4277" spans="1:9">
      <c r="A4277" t="n">
        <v>48390</v>
      </c>
      <c r="B4277" s="25" t="n">
        <v>20</v>
      </c>
      <c r="C4277" s="7" t="n">
        <v>65534</v>
      </c>
      <c r="D4277" s="7" t="n">
        <v>3</v>
      </c>
      <c r="E4277" s="7" t="n">
        <v>10</v>
      </c>
      <c r="F4277" s="7" t="s">
        <v>102</v>
      </c>
    </row>
    <row r="4278" spans="1:9">
      <c r="A4278" t="s">
        <v>4</v>
      </c>
      <c r="B4278" s="4" t="s">
        <v>5</v>
      </c>
      <c r="C4278" s="4" t="s">
        <v>11</v>
      </c>
    </row>
    <row r="4279" spans="1:9">
      <c r="A4279" t="n">
        <v>48411</v>
      </c>
      <c r="B4279" s="34" t="n">
        <v>16</v>
      </c>
      <c r="C4279" s="7" t="n">
        <v>0</v>
      </c>
    </row>
    <row r="4280" spans="1:9">
      <c r="A4280" t="s">
        <v>4</v>
      </c>
      <c r="B4280" s="4" t="s">
        <v>5</v>
      </c>
      <c r="C4280" s="4" t="s">
        <v>7</v>
      </c>
      <c r="D4280" s="4" t="s">
        <v>11</v>
      </c>
    </row>
    <row r="4281" spans="1:9">
      <c r="A4281" t="n">
        <v>48414</v>
      </c>
      <c r="B4281" s="26" t="n">
        <v>22</v>
      </c>
      <c r="C4281" s="7" t="n">
        <v>10</v>
      </c>
      <c r="D4281" s="7" t="n">
        <v>0</v>
      </c>
    </row>
    <row r="4282" spans="1:9">
      <c r="A4282" t="s">
        <v>4</v>
      </c>
      <c r="B4282" s="4" t="s">
        <v>5</v>
      </c>
      <c r="C4282" s="4" t="s">
        <v>7</v>
      </c>
      <c r="D4282" s="4" t="s">
        <v>11</v>
      </c>
      <c r="E4282" s="4" t="s">
        <v>8</v>
      </c>
    </row>
    <row r="4283" spans="1:9">
      <c r="A4283" t="n">
        <v>48418</v>
      </c>
      <c r="B4283" s="33" t="n">
        <v>51</v>
      </c>
      <c r="C4283" s="7" t="n">
        <v>4</v>
      </c>
      <c r="D4283" s="7" t="n">
        <v>65534</v>
      </c>
      <c r="E4283" s="7" t="s">
        <v>55</v>
      </c>
    </row>
    <row r="4284" spans="1:9">
      <c r="A4284" t="s">
        <v>4</v>
      </c>
      <c r="B4284" s="4" t="s">
        <v>5</v>
      </c>
      <c r="C4284" s="4" t="s">
        <v>11</v>
      </c>
    </row>
    <row r="4285" spans="1:9">
      <c r="A4285" t="n">
        <v>48431</v>
      </c>
      <c r="B4285" s="34" t="n">
        <v>16</v>
      </c>
      <c r="C4285" s="7" t="n">
        <v>0</v>
      </c>
    </row>
    <row r="4286" spans="1:9">
      <c r="A4286" t="s">
        <v>4</v>
      </c>
      <c r="B4286" s="4" t="s">
        <v>5</v>
      </c>
      <c r="C4286" s="4" t="s">
        <v>11</v>
      </c>
      <c r="D4286" s="4" t="s">
        <v>53</v>
      </c>
      <c r="E4286" s="4" t="s">
        <v>7</v>
      </c>
      <c r="F4286" s="4" t="s">
        <v>7</v>
      </c>
      <c r="G4286" s="4" t="s">
        <v>53</v>
      </c>
      <c r="H4286" s="4" t="s">
        <v>7</v>
      </c>
      <c r="I4286" s="4" t="s">
        <v>7</v>
      </c>
    </row>
    <row r="4287" spans="1:9">
      <c r="A4287" t="n">
        <v>48434</v>
      </c>
      <c r="B4287" s="35" t="n">
        <v>26</v>
      </c>
      <c r="C4287" s="7" t="n">
        <v>65534</v>
      </c>
      <c r="D4287" s="7" t="s">
        <v>496</v>
      </c>
      <c r="E4287" s="7" t="n">
        <v>2</v>
      </c>
      <c r="F4287" s="7" t="n">
        <v>3</v>
      </c>
      <c r="G4287" s="7" t="s">
        <v>497</v>
      </c>
      <c r="H4287" s="7" t="n">
        <v>2</v>
      </c>
      <c r="I4287" s="7" t="n">
        <v>0</v>
      </c>
    </row>
    <row r="4288" spans="1:9">
      <c r="A4288" t="s">
        <v>4</v>
      </c>
      <c r="B4288" s="4" t="s">
        <v>5</v>
      </c>
    </row>
    <row r="4289" spans="1:9">
      <c r="A4289" t="n">
        <v>48481</v>
      </c>
      <c r="B4289" s="29" t="n">
        <v>28</v>
      </c>
    </row>
    <row r="4290" spans="1:9">
      <c r="A4290" t="s">
        <v>4</v>
      </c>
      <c r="B4290" s="4" t="s">
        <v>5</v>
      </c>
      <c r="C4290" s="4" t="s">
        <v>7</v>
      </c>
    </row>
    <row r="4291" spans="1:9">
      <c r="A4291" t="n">
        <v>48482</v>
      </c>
      <c r="B4291" s="38" t="n">
        <v>23</v>
      </c>
      <c r="C4291" s="7" t="n">
        <v>10</v>
      </c>
    </row>
    <row r="4292" spans="1:9">
      <c r="A4292" t="s">
        <v>4</v>
      </c>
      <c r="B4292" s="4" t="s">
        <v>5</v>
      </c>
      <c r="C4292" s="4" t="s">
        <v>7</v>
      </c>
      <c r="D4292" s="4" t="s">
        <v>8</v>
      </c>
    </row>
    <row r="4293" spans="1:9">
      <c r="A4293" t="n">
        <v>48484</v>
      </c>
      <c r="B4293" s="6" t="n">
        <v>2</v>
      </c>
      <c r="C4293" s="7" t="n">
        <v>10</v>
      </c>
      <c r="D4293" s="7" t="s">
        <v>58</v>
      </c>
    </row>
    <row r="4294" spans="1:9">
      <c r="A4294" t="s">
        <v>4</v>
      </c>
      <c r="B4294" s="4" t="s">
        <v>5</v>
      </c>
      <c r="C4294" s="4" t="s">
        <v>7</v>
      </c>
    </row>
    <row r="4295" spans="1:9">
      <c r="A4295" t="n">
        <v>48507</v>
      </c>
      <c r="B4295" s="52" t="n">
        <v>74</v>
      </c>
      <c r="C4295" s="7" t="n">
        <v>46</v>
      </c>
    </row>
    <row r="4296" spans="1:9">
      <c r="A4296" t="s">
        <v>4</v>
      </c>
      <c r="B4296" s="4" t="s">
        <v>5</v>
      </c>
      <c r="C4296" s="4" t="s">
        <v>7</v>
      </c>
    </row>
    <row r="4297" spans="1:9">
      <c r="A4297" t="n">
        <v>48509</v>
      </c>
      <c r="B4297" s="52" t="n">
        <v>74</v>
      </c>
      <c r="C4297" s="7" t="n">
        <v>54</v>
      </c>
    </row>
    <row r="4298" spans="1:9">
      <c r="A4298" t="s">
        <v>4</v>
      </c>
      <c r="B4298" s="4" t="s">
        <v>5</v>
      </c>
    </row>
    <row r="4299" spans="1:9">
      <c r="A4299" t="n">
        <v>48511</v>
      </c>
      <c r="B4299" s="5" t="n">
        <v>1</v>
      </c>
    </row>
    <row r="4300" spans="1:9" s="3" customFormat="1" customHeight="0">
      <c r="A4300" s="3" t="s">
        <v>2</v>
      </c>
      <c r="B4300" s="3" t="s">
        <v>498</v>
      </c>
    </row>
    <row r="4301" spans="1:9">
      <c r="A4301" t="s">
        <v>4</v>
      </c>
      <c r="B4301" s="4" t="s">
        <v>5</v>
      </c>
      <c r="C4301" s="4" t="s">
        <v>7</v>
      </c>
      <c r="D4301" s="4" t="s">
        <v>11</v>
      </c>
      <c r="E4301" s="4" t="s">
        <v>7</v>
      </c>
      <c r="F4301" s="4" t="s">
        <v>7</v>
      </c>
      <c r="G4301" s="4" t="s">
        <v>7</v>
      </c>
      <c r="H4301" s="4" t="s">
        <v>11</v>
      </c>
      <c r="I4301" s="4" t="s">
        <v>13</v>
      </c>
      <c r="J4301" s="4" t="s">
        <v>11</v>
      </c>
      <c r="K4301" s="4" t="s">
        <v>13</v>
      </c>
      <c r="L4301" s="4" t="s">
        <v>11</v>
      </c>
      <c r="M4301" s="4" t="s">
        <v>13</v>
      </c>
      <c r="N4301" s="4" t="s">
        <v>13</v>
      </c>
    </row>
    <row r="4302" spans="1:9">
      <c r="A4302" t="n">
        <v>48512</v>
      </c>
      <c r="B4302" s="44" t="n">
        <v>6</v>
      </c>
      <c r="C4302" s="7" t="n">
        <v>33</v>
      </c>
      <c r="D4302" s="7" t="n">
        <v>65534</v>
      </c>
      <c r="E4302" s="7" t="n">
        <v>9</v>
      </c>
      <c r="F4302" s="7" t="n">
        <v>1</v>
      </c>
      <c r="G4302" s="7" t="n">
        <v>3</v>
      </c>
      <c r="H4302" s="7" t="n">
        <v>1</v>
      </c>
      <c r="I4302" s="11" t="n">
        <f t="normal" ca="1">A4304</f>
        <v>0</v>
      </c>
      <c r="J4302" s="7" t="n">
        <v>2</v>
      </c>
      <c r="K4302" s="11" t="n">
        <f t="normal" ca="1">A4304</f>
        <v>0</v>
      </c>
      <c r="L4302" s="7" t="n">
        <v>100</v>
      </c>
      <c r="M4302" s="11" t="n">
        <f t="normal" ca="1">A4318</f>
        <v>0</v>
      </c>
      <c r="N4302" s="11" t="n">
        <f t="normal" ca="1">A4362</f>
        <v>0</v>
      </c>
    </row>
    <row r="4303" spans="1:9">
      <c r="A4303" t="s">
        <v>4</v>
      </c>
      <c r="B4303" s="4" t="s">
        <v>5</v>
      </c>
      <c r="C4303" s="4" t="s">
        <v>11</v>
      </c>
      <c r="D4303" s="4" t="s">
        <v>15</v>
      </c>
      <c r="E4303" s="4" t="s">
        <v>15</v>
      </c>
      <c r="F4303" s="4" t="s">
        <v>15</v>
      </c>
      <c r="G4303" s="4" t="s">
        <v>15</v>
      </c>
    </row>
    <row r="4304" spans="1:9">
      <c r="A4304" t="n">
        <v>48541</v>
      </c>
      <c r="B4304" s="45" t="n">
        <v>46</v>
      </c>
      <c r="C4304" s="7" t="n">
        <v>65534</v>
      </c>
      <c r="D4304" s="7" t="n">
        <v>-10.6800003051758</v>
      </c>
      <c r="E4304" s="7" t="n">
        <v>14</v>
      </c>
      <c r="F4304" s="7" t="n">
        <v>29.7999992370605</v>
      </c>
      <c r="G4304" s="7" t="n">
        <v>270</v>
      </c>
    </row>
    <row r="4305" spans="1:14">
      <c r="A4305" t="s">
        <v>4</v>
      </c>
      <c r="B4305" s="4" t="s">
        <v>5</v>
      </c>
      <c r="C4305" s="4" t="s">
        <v>7</v>
      </c>
      <c r="D4305" s="4" t="s">
        <v>11</v>
      </c>
      <c r="E4305" s="4" t="s">
        <v>7</v>
      </c>
      <c r="F4305" s="4" t="s">
        <v>8</v>
      </c>
      <c r="G4305" s="4" t="s">
        <v>8</v>
      </c>
      <c r="H4305" s="4" t="s">
        <v>8</v>
      </c>
      <c r="I4305" s="4" t="s">
        <v>8</v>
      </c>
      <c r="J4305" s="4" t="s">
        <v>8</v>
      </c>
      <c r="K4305" s="4" t="s">
        <v>8</v>
      </c>
      <c r="L4305" s="4" t="s">
        <v>8</v>
      </c>
      <c r="M4305" s="4" t="s">
        <v>8</v>
      </c>
      <c r="N4305" s="4" t="s">
        <v>8</v>
      </c>
      <c r="O4305" s="4" t="s">
        <v>8</v>
      </c>
      <c r="P4305" s="4" t="s">
        <v>8</v>
      </c>
      <c r="Q4305" s="4" t="s">
        <v>8</v>
      </c>
      <c r="R4305" s="4" t="s">
        <v>8</v>
      </c>
      <c r="S4305" s="4" t="s">
        <v>8</v>
      </c>
      <c r="T4305" s="4" t="s">
        <v>8</v>
      </c>
      <c r="U4305" s="4" t="s">
        <v>8</v>
      </c>
    </row>
    <row r="4306" spans="1:14">
      <c r="A4306" t="n">
        <v>48560</v>
      </c>
      <c r="B4306" s="46" t="n">
        <v>36</v>
      </c>
      <c r="C4306" s="7" t="n">
        <v>8</v>
      </c>
      <c r="D4306" s="7" t="n">
        <v>65534</v>
      </c>
      <c r="E4306" s="7" t="n">
        <v>0</v>
      </c>
      <c r="F4306" s="7" t="s">
        <v>86</v>
      </c>
      <c r="G4306" s="7" t="s">
        <v>25</v>
      </c>
      <c r="H4306" s="7" t="s">
        <v>25</v>
      </c>
      <c r="I4306" s="7" t="s">
        <v>25</v>
      </c>
      <c r="J4306" s="7" t="s">
        <v>25</v>
      </c>
      <c r="K4306" s="7" t="s">
        <v>25</v>
      </c>
      <c r="L4306" s="7" t="s">
        <v>25</v>
      </c>
      <c r="M4306" s="7" t="s">
        <v>25</v>
      </c>
      <c r="N4306" s="7" t="s">
        <v>25</v>
      </c>
      <c r="O4306" s="7" t="s">
        <v>25</v>
      </c>
      <c r="P4306" s="7" t="s">
        <v>25</v>
      </c>
      <c r="Q4306" s="7" t="s">
        <v>25</v>
      </c>
      <c r="R4306" s="7" t="s">
        <v>25</v>
      </c>
      <c r="S4306" s="7" t="s">
        <v>25</v>
      </c>
      <c r="T4306" s="7" t="s">
        <v>25</v>
      </c>
      <c r="U4306" s="7" t="s">
        <v>25</v>
      </c>
    </row>
    <row r="4307" spans="1:14">
      <c r="A4307" t="s">
        <v>4</v>
      </c>
      <c r="B4307" s="4" t="s">
        <v>5</v>
      </c>
      <c r="C4307" s="4" t="s">
        <v>11</v>
      </c>
      <c r="D4307" s="4" t="s">
        <v>7</v>
      </c>
      <c r="E4307" s="4" t="s">
        <v>8</v>
      </c>
      <c r="F4307" s="4" t="s">
        <v>15</v>
      </c>
      <c r="G4307" s="4" t="s">
        <v>15</v>
      </c>
      <c r="H4307" s="4" t="s">
        <v>15</v>
      </c>
    </row>
    <row r="4308" spans="1:14">
      <c r="A4308" t="n">
        <v>48591</v>
      </c>
      <c r="B4308" s="47" t="n">
        <v>48</v>
      </c>
      <c r="C4308" s="7" t="n">
        <v>65534</v>
      </c>
      <c r="D4308" s="7" t="n">
        <v>0</v>
      </c>
      <c r="E4308" s="7" t="s">
        <v>86</v>
      </c>
      <c r="F4308" s="7" t="n">
        <v>0</v>
      </c>
      <c r="G4308" s="7" t="n">
        <v>1</v>
      </c>
      <c r="H4308" s="7" t="n">
        <v>0</v>
      </c>
    </row>
    <row r="4309" spans="1:14">
      <c r="A4309" t="s">
        <v>4</v>
      </c>
      <c r="B4309" s="4" t="s">
        <v>5</v>
      </c>
      <c r="C4309" s="4" t="s">
        <v>11</v>
      </c>
      <c r="D4309" s="4" t="s">
        <v>16</v>
      </c>
    </row>
    <row r="4310" spans="1:14">
      <c r="A4310" t="n">
        <v>48618</v>
      </c>
      <c r="B4310" s="48" t="n">
        <v>43</v>
      </c>
      <c r="C4310" s="7" t="n">
        <v>65534</v>
      </c>
      <c r="D4310" s="7" t="n">
        <v>64</v>
      </c>
    </row>
    <row r="4311" spans="1:14">
      <c r="A4311" t="s">
        <v>4</v>
      </c>
      <c r="B4311" s="4" t="s">
        <v>5</v>
      </c>
      <c r="C4311" s="4" t="s">
        <v>11</v>
      </c>
    </row>
    <row r="4312" spans="1:14">
      <c r="A4312" t="n">
        <v>48625</v>
      </c>
      <c r="B4312" s="34" t="n">
        <v>16</v>
      </c>
      <c r="C4312" s="7" t="n">
        <v>0</v>
      </c>
    </row>
    <row r="4313" spans="1:14">
      <c r="A4313" t="s">
        <v>4</v>
      </c>
      <c r="B4313" s="4" t="s">
        <v>5</v>
      </c>
      <c r="C4313" s="4" t="s">
        <v>11</v>
      </c>
      <c r="D4313" s="4" t="s">
        <v>15</v>
      </c>
      <c r="E4313" s="4" t="s">
        <v>15</v>
      </c>
      <c r="F4313" s="4" t="s">
        <v>15</v>
      </c>
      <c r="G4313" s="4" t="s">
        <v>11</v>
      </c>
      <c r="H4313" s="4" t="s">
        <v>11</v>
      </c>
    </row>
    <row r="4314" spans="1:14">
      <c r="A4314" t="n">
        <v>48628</v>
      </c>
      <c r="B4314" s="49" t="n">
        <v>60</v>
      </c>
      <c r="C4314" s="7" t="n">
        <v>65534</v>
      </c>
      <c r="D4314" s="7" t="n">
        <v>0</v>
      </c>
      <c r="E4314" s="7" t="n">
        <v>-30</v>
      </c>
      <c r="F4314" s="7" t="n">
        <v>0</v>
      </c>
      <c r="G4314" s="7" t="n">
        <v>0</v>
      </c>
      <c r="H4314" s="7" t="n">
        <v>0</v>
      </c>
    </row>
    <row r="4315" spans="1:14">
      <c r="A4315" t="s">
        <v>4</v>
      </c>
      <c r="B4315" s="4" t="s">
        <v>5</v>
      </c>
      <c r="C4315" s="4" t="s">
        <v>13</v>
      </c>
    </row>
    <row r="4316" spans="1:14">
      <c r="A4316" t="n">
        <v>48647</v>
      </c>
      <c r="B4316" s="17" t="n">
        <v>3</v>
      </c>
      <c r="C4316" s="11" t="n">
        <f t="normal" ca="1">A4362</f>
        <v>0</v>
      </c>
    </row>
    <row r="4317" spans="1:14">
      <c r="A4317" t="s">
        <v>4</v>
      </c>
      <c r="B4317" s="4" t="s">
        <v>5</v>
      </c>
      <c r="C4317" s="4" t="s">
        <v>11</v>
      </c>
      <c r="D4317" s="4" t="s">
        <v>15</v>
      </c>
      <c r="E4317" s="4" t="s">
        <v>15</v>
      </c>
      <c r="F4317" s="4" t="s">
        <v>15</v>
      </c>
      <c r="G4317" s="4" t="s">
        <v>15</v>
      </c>
    </row>
    <row r="4318" spans="1:14">
      <c r="A4318" t="n">
        <v>48652</v>
      </c>
      <c r="B4318" s="45" t="n">
        <v>46</v>
      </c>
      <c r="C4318" s="7" t="n">
        <v>65534</v>
      </c>
      <c r="D4318" s="7" t="n">
        <v>12.3000001907349</v>
      </c>
      <c r="E4318" s="7" t="n">
        <v>14</v>
      </c>
      <c r="F4318" s="7" t="n">
        <v>-32.5</v>
      </c>
      <c r="G4318" s="7" t="n">
        <v>270</v>
      </c>
    </row>
    <row r="4319" spans="1:14">
      <c r="A4319" t="s">
        <v>4</v>
      </c>
      <c r="B4319" s="4" t="s">
        <v>5</v>
      </c>
      <c r="C4319" s="4" t="s">
        <v>11</v>
      </c>
      <c r="D4319" s="4" t="s">
        <v>7</v>
      </c>
      <c r="E4319" s="4" t="s">
        <v>15</v>
      </c>
      <c r="F4319" s="4" t="s">
        <v>15</v>
      </c>
      <c r="G4319" s="4" t="s">
        <v>15</v>
      </c>
      <c r="H4319" s="4" t="s">
        <v>15</v>
      </c>
      <c r="I4319" s="4" t="s">
        <v>15</v>
      </c>
      <c r="J4319" s="4" t="s">
        <v>15</v>
      </c>
      <c r="K4319" s="4" t="s">
        <v>15</v>
      </c>
    </row>
    <row r="4320" spans="1:14">
      <c r="A4320" t="n">
        <v>48671</v>
      </c>
      <c r="B4320" s="55" t="n">
        <v>96</v>
      </c>
      <c r="C4320" s="7" t="n">
        <v>5637</v>
      </c>
      <c r="D4320" s="7" t="n">
        <v>5</v>
      </c>
      <c r="E4320" s="7" t="n">
        <v>12.3000001907349</v>
      </c>
      <c r="F4320" s="7" t="n">
        <v>14</v>
      </c>
      <c r="G4320" s="7" t="n">
        <v>-32.5</v>
      </c>
      <c r="H4320" s="7" t="n">
        <v>11</v>
      </c>
      <c r="I4320" s="7" t="n">
        <v>18</v>
      </c>
      <c r="J4320" s="7" t="n">
        <v>3</v>
      </c>
      <c r="K4320" s="7" t="n">
        <v>270</v>
      </c>
    </row>
    <row r="4321" spans="1:21">
      <c r="A4321" t="s">
        <v>4</v>
      </c>
      <c r="B4321" s="4" t="s">
        <v>5</v>
      </c>
      <c r="C4321" s="4" t="s">
        <v>7</v>
      </c>
      <c r="D4321" s="4" t="s">
        <v>16</v>
      </c>
      <c r="E4321" s="4" t="s">
        <v>7</v>
      </c>
      <c r="F4321" s="4" t="s">
        <v>13</v>
      </c>
    </row>
    <row r="4322" spans="1:21">
      <c r="A4322" t="n">
        <v>48703</v>
      </c>
      <c r="B4322" s="9" t="n">
        <v>5</v>
      </c>
      <c r="C4322" s="7" t="n">
        <v>0</v>
      </c>
      <c r="D4322" s="7" t="n">
        <v>1</v>
      </c>
      <c r="E4322" s="7" t="n">
        <v>1</v>
      </c>
      <c r="F4322" s="11" t="n">
        <f t="normal" ca="1">A4358</f>
        <v>0</v>
      </c>
    </row>
    <row r="4323" spans="1:21">
      <c r="A4323" t="s">
        <v>4</v>
      </c>
      <c r="B4323" s="4" t="s">
        <v>5</v>
      </c>
      <c r="C4323" s="4" t="s">
        <v>11</v>
      </c>
      <c r="D4323" s="4" t="s">
        <v>11</v>
      </c>
      <c r="E4323" s="4" t="s">
        <v>15</v>
      </c>
      <c r="F4323" s="4" t="s">
        <v>15</v>
      </c>
      <c r="G4323" s="4" t="s">
        <v>15</v>
      </c>
      <c r="H4323" s="4" t="s">
        <v>15</v>
      </c>
      <c r="I4323" s="4" t="s">
        <v>7</v>
      </c>
      <c r="J4323" s="4" t="s">
        <v>11</v>
      </c>
    </row>
    <row r="4324" spans="1:21">
      <c r="A4324" t="n">
        <v>48714</v>
      </c>
      <c r="B4324" s="56" t="n">
        <v>55</v>
      </c>
      <c r="C4324" s="7" t="n">
        <v>65534</v>
      </c>
      <c r="D4324" s="7" t="n">
        <v>65533</v>
      </c>
      <c r="E4324" s="7" t="n">
        <v>8</v>
      </c>
      <c r="F4324" s="7" t="n">
        <v>0</v>
      </c>
      <c r="G4324" s="7" t="n">
        <v>0</v>
      </c>
      <c r="H4324" s="7" t="n">
        <v>1.5</v>
      </c>
      <c r="I4324" s="7" t="n">
        <v>1</v>
      </c>
      <c r="J4324" s="7" t="n">
        <v>640</v>
      </c>
    </row>
    <row r="4325" spans="1:21">
      <c r="A4325" t="s">
        <v>4</v>
      </c>
      <c r="B4325" s="4" t="s">
        <v>5</v>
      </c>
      <c r="C4325" s="4" t="s">
        <v>11</v>
      </c>
      <c r="D4325" s="4" t="s">
        <v>7</v>
      </c>
    </row>
    <row r="4326" spans="1:21">
      <c r="A4326" t="n">
        <v>48738</v>
      </c>
      <c r="B4326" s="57" t="n">
        <v>56</v>
      </c>
      <c r="C4326" s="7" t="n">
        <v>65534</v>
      </c>
      <c r="D4326" s="7" t="n">
        <v>0</v>
      </c>
    </row>
    <row r="4327" spans="1:21">
      <c r="A4327" t="s">
        <v>4</v>
      </c>
      <c r="B4327" s="4" t="s">
        <v>5</v>
      </c>
      <c r="C4327" s="4" t="s">
        <v>11</v>
      </c>
      <c r="D4327" s="4" t="s">
        <v>7</v>
      </c>
      <c r="E4327" s="4" t="s">
        <v>15</v>
      </c>
      <c r="F4327" s="4" t="s">
        <v>15</v>
      </c>
      <c r="G4327" s="4" t="s">
        <v>15</v>
      </c>
      <c r="H4327" s="4" t="s">
        <v>15</v>
      </c>
      <c r="I4327" s="4" t="s">
        <v>15</v>
      </c>
      <c r="J4327" s="4" t="s">
        <v>7</v>
      </c>
      <c r="K4327" s="4" t="s">
        <v>11</v>
      </c>
    </row>
    <row r="4328" spans="1:21">
      <c r="A4328" t="n">
        <v>48742</v>
      </c>
      <c r="B4328" s="55" t="n">
        <v>96</v>
      </c>
      <c r="C4328" s="7" t="n">
        <v>65534</v>
      </c>
      <c r="D4328" s="7" t="n">
        <v>4</v>
      </c>
      <c r="E4328" s="7" t="n">
        <v>8</v>
      </c>
      <c r="F4328" s="7" t="n">
        <v>0</v>
      </c>
      <c r="G4328" s="7" t="n">
        <v>0</v>
      </c>
      <c r="H4328" s="7" t="n">
        <v>90</v>
      </c>
      <c r="I4328" s="7" t="n">
        <v>1.5</v>
      </c>
      <c r="J4328" s="7" t="n">
        <v>1</v>
      </c>
      <c r="K4328" s="7" t="n">
        <v>640</v>
      </c>
    </row>
    <row r="4329" spans="1:21">
      <c r="A4329" t="s">
        <v>4</v>
      </c>
      <c r="B4329" s="4" t="s">
        <v>5</v>
      </c>
      <c r="C4329" s="4" t="s">
        <v>11</v>
      </c>
      <c r="D4329" s="4" t="s">
        <v>7</v>
      </c>
    </row>
    <row r="4330" spans="1:21">
      <c r="A4330" t="n">
        <v>48769</v>
      </c>
      <c r="B4330" s="57" t="n">
        <v>56</v>
      </c>
      <c r="C4330" s="7" t="n">
        <v>65534</v>
      </c>
      <c r="D4330" s="7" t="n">
        <v>0</v>
      </c>
    </row>
    <row r="4331" spans="1:21">
      <c r="A4331" t="s">
        <v>4</v>
      </c>
      <c r="B4331" s="4" t="s">
        <v>5</v>
      </c>
      <c r="C4331" s="4" t="s">
        <v>11</v>
      </c>
      <c r="D4331" s="4" t="s">
        <v>11</v>
      </c>
      <c r="E4331" s="4" t="s">
        <v>15</v>
      </c>
      <c r="F4331" s="4" t="s">
        <v>15</v>
      </c>
      <c r="G4331" s="4" t="s">
        <v>15</v>
      </c>
      <c r="H4331" s="4" t="s">
        <v>15</v>
      </c>
      <c r="I4331" s="4" t="s">
        <v>7</v>
      </c>
      <c r="J4331" s="4" t="s">
        <v>11</v>
      </c>
    </row>
    <row r="4332" spans="1:21">
      <c r="A4332" t="n">
        <v>48773</v>
      </c>
      <c r="B4332" s="56" t="n">
        <v>55</v>
      </c>
      <c r="C4332" s="7" t="n">
        <v>65534</v>
      </c>
      <c r="D4332" s="7" t="n">
        <v>65533</v>
      </c>
      <c r="E4332" s="7" t="n">
        <v>7</v>
      </c>
      <c r="F4332" s="7" t="n">
        <v>0</v>
      </c>
      <c r="G4332" s="7" t="n">
        <v>0</v>
      </c>
      <c r="H4332" s="7" t="n">
        <v>1.5</v>
      </c>
      <c r="I4332" s="7" t="n">
        <v>1</v>
      </c>
      <c r="J4332" s="7" t="n">
        <v>640</v>
      </c>
    </row>
    <row r="4333" spans="1:21">
      <c r="A4333" t="s">
        <v>4</v>
      </c>
      <c r="B4333" s="4" t="s">
        <v>5</v>
      </c>
      <c r="C4333" s="4" t="s">
        <v>11</v>
      </c>
      <c r="D4333" s="4" t="s">
        <v>7</v>
      </c>
    </row>
    <row r="4334" spans="1:21">
      <c r="A4334" t="n">
        <v>48797</v>
      </c>
      <c r="B4334" s="57" t="n">
        <v>56</v>
      </c>
      <c r="C4334" s="7" t="n">
        <v>65534</v>
      </c>
      <c r="D4334" s="7" t="n">
        <v>0</v>
      </c>
    </row>
    <row r="4335" spans="1:21">
      <c r="A4335" t="s">
        <v>4</v>
      </c>
      <c r="B4335" s="4" t="s">
        <v>5</v>
      </c>
      <c r="C4335" s="4" t="s">
        <v>11</v>
      </c>
      <c r="D4335" s="4" t="s">
        <v>7</v>
      </c>
      <c r="E4335" s="4" t="s">
        <v>15</v>
      </c>
      <c r="F4335" s="4" t="s">
        <v>15</v>
      </c>
      <c r="G4335" s="4" t="s">
        <v>15</v>
      </c>
      <c r="H4335" s="4" t="s">
        <v>15</v>
      </c>
      <c r="I4335" s="4" t="s">
        <v>15</v>
      </c>
      <c r="J4335" s="4" t="s">
        <v>7</v>
      </c>
      <c r="K4335" s="4" t="s">
        <v>11</v>
      </c>
    </row>
    <row r="4336" spans="1:21">
      <c r="A4336" t="n">
        <v>48801</v>
      </c>
      <c r="B4336" s="55" t="n">
        <v>96</v>
      </c>
      <c r="C4336" s="7" t="n">
        <v>65534</v>
      </c>
      <c r="D4336" s="7" t="n">
        <v>4</v>
      </c>
      <c r="E4336" s="7" t="n">
        <v>7</v>
      </c>
      <c r="F4336" s="7" t="n">
        <v>0</v>
      </c>
      <c r="G4336" s="7" t="n">
        <v>0</v>
      </c>
      <c r="H4336" s="7" t="n">
        <v>90</v>
      </c>
      <c r="I4336" s="7" t="n">
        <v>1.5</v>
      </c>
      <c r="J4336" s="7" t="n">
        <v>1</v>
      </c>
      <c r="K4336" s="7" t="n">
        <v>640</v>
      </c>
    </row>
    <row r="4337" spans="1:11">
      <c r="A4337" t="s">
        <v>4</v>
      </c>
      <c r="B4337" s="4" t="s">
        <v>5</v>
      </c>
      <c r="C4337" s="4" t="s">
        <v>11</v>
      </c>
      <c r="D4337" s="4" t="s">
        <v>7</v>
      </c>
    </row>
    <row r="4338" spans="1:11">
      <c r="A4338" t="n">
        <v>48828</v>
      </c>
      <c r="B4338" s="57" t="n">
        <v>56</v>
      </c>
      <c r="C4338" s="7" t="n">
        <v>65534</v>
      </c>
      <c r="D4338" s="7" t="n">
        <v>0</v>
      </c>
    </row>
    <row r="4339" spans="1:11">
      <c r="A4339" t="s">
        <v>4</v>
      </c>
      <c r="B4339" s="4" t="s">
        <v>5</v>
      </c>
      <c r="C4339" s="4" t="s">
        <v>11</v>
      </c>
      <c r="D4339" s="4" t="s">
        <v>11</v>
      </c>
      <c r="E4339" s="4" t="s">
        <v>15</v>
      </c>
      <c r="F4339" s="4" t="s">
        <v>15</v>
      </c>
      <c r="G4339" s="4" t="s">
        <v>15</v>
      </c>
      <c r="H4339" s="4" t="s">
        <v>15</v>
      </c>
      <c r="I4339" s="4" t="s">
        <v>7</v>
      </c>
      <c r="J4339" s="4" t="s">
        <v>11</v>
      </c>
    </row>
    <row r="4340" spans="1:11">
      <c r="A4340" t="n">
        <v>48832</v>
      </c>
      <c r="B4340" s="56" t="n">
        <v>55</v>
      </c>
      <c r="C4340" s="7" t="n">
        <v>65534</v>
      </c>
      <c r="D4340" s="7" t="n">
        <v>65533</v>
      </c>
      <c r="E4340" s="7" t="n">
        <v>6</v>
      </c>
      <c r="F4340" s="7" t="n">
        <v>0</v>
      </c>
      <c r="G4340" s="7" t="n">
        <v>0</v>
      </c>
      <c r="H4340" s="7" t="n">
        <v>1.5</v>
      </c>
      <c r="I4340" s="7" t="n">
        <v>1</v>
      </c>
      <c r="J4340" s="7" t="n">
        <v>640</v>
      </c>
    </row>
    <row r="4341" spans="1:11">
      <c r="A4341" t="s">
        <v>4</v>
      </c>
      <c r="B4341" s="4" t="s">
        <v>5</v>
      </c>
      <c r="C4341" s="4" t="s">
        <v>11</v>
      </c>
      <c r="D4341" s="4" t="s">
        <v>7</v>
      </c>
    </row>
    <row r="4342" spans="1:11">
      <c r="A4342" t="n">
        <v>48856</v>
      </c>
      <c r="B4342" s="57" t="n">
        <v>56</v>
      </c>
      <c r="C4342" s="7" t="n">
        <v>65534</v>
      </c>
      <c r="D4342" s="7" t="n">
        <v>0</v>
      </c>
    </row>
    <row r="4343" spans="1:11">
      <c r="A4343" t="s">
        <v>4</v>
      </c>
      <c r="B4343" s="4" t="s">
        <v>5</v>
      </c>
      <c r="C4343" s="4" t="s">
        <v>11</v>
      </c>
      <c r="D4343" s="4" t="s">
        <v>7</v>
      </c>
      <c r="E4343" s="4" t="s">
        <v>15</v>
      </c>
      <c r="F4343" s="4" t="s">
        <v>15</v>
      </c>
      <c r="G4343" s="4" t="s">
        <v>15</v>
      </c>
      <c r="H4343" s="4" t="s">
        <v>15</v>
      </c>
      <c r="I4343" s="4" t="s">
        <v>15</v>
      </c>
      <c r="J4343" s="4" t="s">
        <v>7</v>
      </c>
      <c r="K4343" s="4" t="s">
        <v>11</v>
      </c>
    </row>
    <row r="4344" spans="1:11">
      <c r="A4344" t="n">
        <v>48860</v>
      </c>
      <c r="B4344" s="55" t="n">
        <v>96</v>
      </c>
      <c r="C4344" s="7" t="n">
        <v>65534</v>
      </c>
      <c r="D4344" s="7" t="n">
        <v>4</v>
      </c>
      <c r="E4344" s="7" t="n">
        <v>6</v>
      </c>
      <c r="F4344" s="7" t="n">
        <v>0</v>
      </c>
      <c r="G4344" s="7" t="n">
        <v>0</v>
      </c>
      <c r="H4344" s="7" t="n">
        <v>90</v>
      </c>
      <c r="I4344" s="7" t="n">
        <v>1.5</v>
      </c>
      <c r="J4344" s="7" t="n">
        <v>1</v>
      </c>
      <c r="K4344" s="7" t="n">
        <v>640</v>
      </c>
    </row>
    <row r="4345" spans="1:11">
      <c r="A4345" t="s">
        <v>4</v>
      </c>
      <c r="B4345" s="4" t="s">
        <v>5</v>
      </c>
      <c r="C4345" s="4" t="s">
        <v>11</v>
      </c>
      <c r="D4345" s="4" t="s">
        <v>7</v>
      </c>
    </row>
    <row r="4346" spans="1:11">
      <c r="A4346" t="n">
        <v>48887</v>
      </c>
      <c r="B4346" s="57" t="n">
        <v>56</v>
      </c>
      <c r="C4346" s="7" t="n">
        <v>65534</v>
      </c>
      <c r="D4346" s="7" t="n">
        <v>0</v>
      </c>
    </row>
    <row r="4347" spans="1:11">
      <c r="A4347" t="s">
        <v>4</v>
      </c>
      <c r="B4347" s="4" t="s">
        <v>5</v>
      </c>
      <c r="C4347" s="4" t="s">
        <v>11</v>
      </c>
      <c r="D4347" s="4" t="s">
        <v>11</v>
      </c>
      <c r="E4347" s="4" t="s">
        <v>15</v>
      </c>
      <c r="F4347" s="4" t="s">
        <v>15</v>
      </c>
      <c r="G4347" s="4" t="s">
        <v>15</v>
      </c>
      <c r="H4347" s="4" t="s">
        <v>15</v>
      </c>
      <c r="I4347" s="4" t="s">
        <v>7</v>
      </c>
      <c r="J4347" s="4" t="s">
        <v>11</v>
      </c>
    </row>
    <row r="4348" spans="1:11">
      <c r="A4348" t="n">
        <v>48891</v>
      </c>
      <c r="B4348" s="56" t="n">
        <v>55</v>
      </c>
      <c r="C4348" s="7" t="n">
        <v>65534</v>
      </c>
      <c r="D4348" s="7" t="n">
        <v>65533</v>
      </c>
      <c r="E4348" s="7" t="n">
        <v>5</v>
      </c>
      <c r="F4348" s="7" t="n">
        <v>0</v>
      </c>
      <c r="G4348" s="7" t="n">
        <v>0</v>
      </c>
      <c r="H4348" s="7" t="n">
        <v>1.5</v>
      </c>
      <c r="I4348" s="7" t="n">
        <v>1</v>
      </c>
      <c r="J4348" s="7" t="n">
        <v>640</v>
      </c>
    </row>
    <row r="4349" spans="1:11">
      <c r="A4349" t="s">
        <v>4</v>
      </c>
      <c r="B4349" s="4" t="s">
        <v>5</v>
      </c>
      <c r="C4349" s="4" t="s">
        <v>11</v>
      </c>
      <c r="D4349" s="4" t="s">
        <v>7</v>
      </c>
    </row>
    <row r="4350" spans="1:11">
      <c r="A4350" t="n">
        <v>48915</v>
      </c>
      <c r="B4350" s="57" t="n">
        <v>56</v>
      </c>
      <c r="C4350" s="7" t="n">
        <v>65534</v>
      </c>
      <c r="D4350" s="7" t="n">
        <v>0</v>
      </c>
    </row>
    <row r="4351" spans="1:11">
      <c r="A4351" t="s">
        <v>4</v>
      </c>
      <c r="B4351" s="4" t="s">
        <v>5</v>
      </c>
      <c r="C4351" s="4" t="s">
        <v>11</v>
      </c>
      <c r="D4351" s="4" t="s">
        <v>7</v>
      </c>
      <c r="E4351" s="4" t="s">
        <v>15</v>
      </c>
      <c r="F4351" s="4" t="s">
        <v>15</v>
      </c>
      <c r="G4351" s="4" t="s">
        <v>15</v>
      </c>
      <c r="H4351" s="4" t="s">
        <v>15</v>
      </c>
      <c r="I4351" s="4" t="s">
        <v>15</v>
      </c>
      <c r="J4351" s="4" t="s">
        <v>7</v>
      </c>
      <c r="K4351" s="4" t="s">
        <v>11</v>
      </c>
    </row>
    <row r="4352" spans="1:11">
      <c r="A4352" t="n">
        <v>48919</v>
      </c>
      <c r="B4352" s="55" t="n">
        <v>96</v>
      </c>
      <c r="C4352" s="7" t="n">
        <v>65534</v>
      </c>
      <c r="D4352" s="7" t="n">
        <v>4</v>
      </c>
      <c r="E4352" s="7" t="n">
        <v>5</v>
      </c>
      <c r="F4352" s="7" t="n">
        <v>0</v>
      </c>
      <c r="G4352" s="7" t="n">
        <v>0</v>
      </c>
      <c r="H4352" s="7" t="n">
        <v>90</v>
      </c>
      <c r="I4352" s="7" t="n">
        <v>1.5</v>
      </c>
      <c r="J4352" s="7" t="n">
        <v>1</v>
      </c>
      <c r="K4352" s="7" t="n">
        <v>640</v>
      </c>
    </row>
    <row r="4353" spans="1:11">
      <c r="A4353" t="s">
        <v>4</v>
      </c>
      <c r="B4353" s="4" t="s">
        <v>5</v>
      </c>
      <c r="C4353" s="4" t="s">
        <v>11</v>
      </c>
      <c r="D4353" s="4" t="s">
        <v>7</v>
      </c>
    </row>
    <row r="4354" spans="1:11">
      <c r="A4354" t="n">
        <v>48946</v>
      </c>
      <c r="B4354" s="57" t="n">
        <v>56</v>
      </c>
      <c r="C4354" s="7" t="n">
        <v>65534</v>
      </c>
      <c r="D4354" s="7" t="n">
        <v>0</v>
      </c>
    </row>
    <row r="4355" spans="1:11">
      <c r="A4355" t="s">
        <v>4</v>
      </c>
      <c r="B4355" s="4" t="s">
        <v>5</v>
      </c>
      <c r="C4355" s="4" t="s">
        <v>13</v>
      </c>
    </row>
    <row r="4356" spans="1:11">
      <c r="A4356" t="n">
        <v>48950</v>
      </c>
      <c r="B4356" s="17" t="n">
        <v>3</v>
      </c>
      <c r="C4356" s="11" t="n">
        <f t="normal" ca="1">A4322</f>
        <v>0</v>
      </c>
    </row>
    <row r="4357" spans="1:11">
      <c r="A4357" t="s">
        <v>4</v>
      </c>
      <c r="B4357" s="4" t="s">
        <v>5</v>
      </c>
    </row>
    <row r="4358" spans="1:11">
      <c r="A4358" t="n">
        <v>48955</v>
      </c>
      <c r="B4358" s="5" t="n">
        <v>1</v>
      </c>
    </row>
    <row r="4359" spans="1:11">
      <c r="A4359" t="s">
        <v>4</v>
      </c>
      <c r="B4359" s="4" t="s">
        <v>5</v>
      </c>
      <c r="C4359" s="4" t="s">
        <v>13</v>
      </c>
    </row>
    <row r="4360" spans="1:11">
      <c r="A4360" t="n">
        <v>48956</v>
      </c>
      <c r="B4360" s="17" t="n">
        <v>3</v>
      </c>
      <c r="C4360" s="11" t="n">
        <f t="normal" ca="1">A4362</f>
        <v>0</v>
      </c>
    </row>
    <row r="4361" spans="1:11">
      <c r="A4361" t="s">
        <v>4</v>
      </c>
      <c r="B4361" s="4" t="s">
        <v>5</v>
      </c>
    </row>
    <row r="4362" spans="1:11">
      <c r="A4362" t="n">
        <v>48961</v>
      </c>
      <c r="B4362" s="5" t="n">
        <v>1</v>
      </c>
    </row>
    <row r="4363" spans="1:11" s="3" customFormat="1" customHeight="0">
      <c r="A4363" s="3" t="s">
        <v>2</v>
      </c>
      <c r="B4363" s="3" t="s">
        <v>499</v>
      </c>
    </row>
    <row r="4364" spans="1:11">
      <c r="A4364" t="s">
        <v>4</v>
      </c>
      <c r="B4364" s="4" t="s">
        <v>5</v>
      </c>
      <c r="C4364" s="4" t="s">
        <v>7</v>
      </c>
      <c r="D4364" s="4" t="s">
        <v>11</v>
      </c>
      <c r="E4364" s="4" t="s">
        <v>7</v>
      </c>
      <c r="F4364" s="4" t="s">
        <v>13</v>
      </c>
    </row>
    <row r="4365" spans="1:11">
      <c r="A4365" t="n">
        <v>48964</v>
      </c>
      <c r="B4365" s="9" t="n">
        <v>5</v>
      </c>
      <c r="C4365" s="7" t="n">
        <v>30</v>
      </c>
      <c r="D4365" s="7" t="n">
        <v>10225</v>
      </c>
      <c r="E4365" s="7" t="n">
        <v>1</v>
      </c>
      <c r="F4365" s="11" t="n">
        <f t="normal" ca="1">A4397</f>
        <v>0</v>
      </c>
    </row>
    <row r="4366" spans="1:11">
      <c r="A4366" t="s">
        <v>4</v>
      </c>
      <c r="B4366" s="4" t="s">
        <v>5</v>
      </c>
      <c r="C4366" s="4" t="s">
        <v>11</v>
      </c>
      <c r="D4366" s="4" t="s">
        <v>7</v>
      </c>
      <c r="E4366" s="4" t="s">
        <v>7</v>
      </c>
      <c r="F4366" s="4" t="s">
        <v>8</v>
      </c>
    </row>
    <row r="4367" spans="1:11">
      <c r="A4367" t="n">
        <v>48973</v>
      </c>
      <c r="B4367" s="25" t="n">
        <v>20</v>
      </c>
      <c r="C4367" s="7" t="n">
        <v>65534</v>
      </c>
      <c r="D4367" s="7" t="n">
        <v>3</v>
      </c>
      <c r="E4367" s="7" t="n">
        <v>10</v>
      </c>
      <c r="F4367" s="7" t="s">
        <v>102</v>
      </c>
    </row>
    <row r="4368" spans="1:11">
      <c r="A4368" t="s">
        <v>4</v>
      </c>
      <c r="B4368" s="4" t="s">
        <v>5</v>
      </c>
      <c r="C4368" s="4" t="s">
        <v>11</v>
      </c>
    </row>
    <row r="4369" spans="1:6">
      <c r="A4369" t="n">
        <v>48994</v>
      </c>
      <c r="B4369" s="34" t="n">
        <v>16</v>
      </c>
      <c r="C4369" s="7" t="n">
        <v>0</v>
      </c>
    </row>
    <row r="4370" spans="1:6">
      <c r="A4370" t="s">
        <v>4</v>
      </c>
      <c r="B4370" s="4" t="s">
        <v>5</v>
      </c>
      <c r="C4370" s="4" t="s">
        <v>7</v>
      </c>
      <c r="D4370" s="4" t="s">
        <v>11</v>
      </c>
    </row>
    <row r="4371" spans="1:6">
      <c r="A4371" t="n">
        <v>48997</v>
      </c>
      <c r="B4371" s="26" t="n">
        <v>22</v>
      </c>
      <c r="C4371" s="7" t="n">
        <v>10</v>
      </c>
      <c r="D4371" s="7" t="n">
        <v>0</v>
      </c>
    </row>
    <row r="4372" spans="1:6">
      <c r="A4372" t="s">
        <v>4</v>
      </c>
      <c r="B4372" s="4" t="s">
        <v>5</v>
      </c>
      <c r="C4372" s="4" t="s">
        <v>7</v>
      </c>
      <c r="D4372" s="4" t="s">
        <v>11</v>
      </c>
      <c r="E4372" s="4" t="s">
        <v>7</v>
      </c>
      <c r="F4372" s="4" t="s">
        <v>7</v>
      </c>
      <c r="G4372" s="4" t="s">
        <v>13</v>
      </c>
    </row>
    <row r="4373" spans="1:6">
      <c r="A4373" t="n">
        <v>49001</v>
      </c>
      <c r="B4373" s="9" t="n">
        <v>5</v>
      </c>
      <c r="C4373" s="7" t="n">
        <v>30</v>
      </c>
      <c r="D4373" s="7" t="n">
        <v>18</v>
      </c>
      <c r="E4373" s="7" t="n">
        <v>8</v>
      </c>
      <c r="F4373" s="7" t="n">
        <v>1</v>
      </c>
      <c r="G4373" s="11" t="n">
        <f t="normal" ca="1">A4387</f>
        <v>0</v>
      </c>
    </row>
    <row r="4374" spans="1:6">
      <c r="A4374" t="s">
        <v>4</v>
      </c>
      <c r="B4374" s="4" t="s">
        <v>5</v>
      </c>
      <c r="C4374" s="4" t="s">
        <v>7</v>
      </c>
      <c r="D4374" s="4" t="s">
        <v>11</v>
      </c>
      <c r="E4374" s="4" t="s">
        <v>8</v>
      </c>
    </row>
    <row r="4375" spans="1:6">
      <c r="A4375" t="n">
        <v>49011</v>
      </c>
      <c r="B4375" s="33" t="n">
        <v>51</v>
      </c>
      <c r="C4375" s="7" t="n">
        <v>4</v>
      </c>
      <c r="D4375" s="7" t="n">
        <v>65534</v>
      </c>
      <c r="E4375" s="7" t="s">
        <v>55</v>
      </c>
    </row>
    <row r="4376" spans="1:6">
      <c r="A4376" t="s">
        <v>4</v>
      </c>
      <c r="B4376" s="4" t="s">
        <v>5</v>
      </c>
      <c r="C4376" s="4" t="s">
        <v>11</v>
      </c>
    </row>
    <row r="4377" spans="1:6">
      <c r="A4377" t="n">
        <v>49024</v>
      </c>
      <c r="B4377" s="34" t="n">
        <v>16</v>
      </c>
      <c r="C4377" s="7" t="n">
        <v>0</v>
      </c>
    </row>
    <row r="4378" spans="1:6">
      <c r="A4378" t="s">
        <v>4</v>
      </c>
      <c r="B4378" s="4" t="s">
        <v>5</v>
      </c>
      <c r="C4378" s="4" t="s">
        <v>11</v>
      </c>
      <c r="D4378" s="4" t="s">
        <v>53</v>
      </c>
      <c r="E4378" s="4" t="s">
        <v>7</v>
      </c>
      <c r="F4378" s="4" t="s">
        <v>7</v>
      </c>
      <c r="G4378" s="4" t="s">
        <v>53</v>
      </c>
      <c r="H4378" s="4" t="s">
        <v>7</v>
      </c>
      <c r="I4378" s="4" t="s">
        <v>7</v>
      </c>
      <c r="J4378" s="4" t="s">
        <v>53</v>
      </c>
      <c r="K4378" s="4" t="s">
        <v>7</v>
      </c>
      <c r="L4378" s="4" t="s">
        <v>7</v>
      </c>
    </row>
    <row r="4379" spans="1:6">
      <c r="A4379" t="n">
        <v>49027</v>
      </c>
      <c r="B4379" s="35" t="n">
        <v>26</v>
      </c>
      <c r="C4379" s="7" t="n">
        <v>65534</v>
      </c>
      <c r="D4379" s="7" t="s">
        <v>500</v>
      </c>
      <c r="E4379" s="7" t="n">
        <v>2</v>
      </c>
      <c r="F4379" s="7" t="n">
        <v>3</v>
      </c>
      <c r="G4379" s="7" t="s">
        <v>501</v>
      </c>
      <c r="H4379" s="7" t="n">
        <v>2</v>
      </c>
      <c r="I4379" s="7" t="n">
        <v>3</v>
      </c>
      <c r="J4379" s="7" t="s">
        <v>502</v>
      </c>
      <c r="K4379" s="7" t="n">
        <v>2</v>
      </c>
      <c r="L4379" s="7" t="n">
        <v>0</v>
      </c>
    </row>
    <row r="4380" spans="1:6">
      <c r="A4380" t="s">
        <v>4</v>
      </c>
      <c r="B4380" s="4" t="s">
        <v>5</v>
      </c>
    </row>
    <row r="4381" spans="1:6">
      <c r="A4381" t="n">
        <v>49356</v>
      </c>
      <c r="B4381" s="29" t="n">
        <v>28</v>
      </c>
    </row>
    <row r="4382" spans="1:6">
      <c r="A4382" t="s">
        <v>4</v>
      </c>
      <c r="B4382" s="4" t="s">
        <v>5</v>
      </c>
      <c r="C4382" s="4" t="s">
        <v>11</v>
      </c>
    </row>
    <row r="4383" spans="1:6">
      <c r="A4383" t="n">
        <v>49357</v>
      </c>
      <c r="B4383" s="13" t="n">
        <v>12</v>
      </c>
      <c r="C4383" s="7" t="n">
        <v>18</v>
      </c>
    </row>
    <row r="4384" spans="1:6">
      <c r="A4384" t="s">
        <v>4</v>
      </c>
      <c r="B4384" s="4" t="s">
        <v>5</v>
      </c>
      <c r="C4384" s="4" t="s">
        <v>13</v>
      </c>
    </row>
    <row r="4385" spans="1:12">
      <c r="A4385" t="n">
        <v>49360</v>
      </c>
      <c r="B4385" s="17" t="n">
        <v>3</v>
      </c>
      <c r="C4385" s="11" t="n">
        <f t="normal" ca="1">A4395</f>
        <v>0</v>
      </c>
    </row>
    <row r="4386" spans="1:12">
      <c r="A4386" t="s">
        <v>4</v>
      </c>
      <c r="B4386" s="4" t="s">
        <v>5</v>
      </c>
      <c r="C4386" s="4" t="s">
        <v>7</v>
      </c>
      <c r="D4386" s="4" t="s">
        <v>11</v>
      </c>
      <c r="E4386" s="4" t="s">
        <v>8</v>
      </c>
    </row>
    <row r="4387" spans="1:12">
      <c r="A4387" t="n">
        <v>49365</v>
      </c>
      <c r="B4387" s="33" t="n">
        <v>51</v>
      </c>
      <c r="C4387" s="7" t="n">
        <v>4</v>
      </c>
      <c r="D4387" s="7" t="n">
        <v>65534</v>
      </c>
      <c r="E4387" s="7" t="s">
        <v>55</v>
      </c>
    </row>
    <row r="4388" spans="1:12">
      <c r="A4388" t="s">
        <v>4</v>
      </c>
      <c r="B4388" s="4" t="s">
        <v>5</v>
      </c>
      <c r="C4388" s="4" t="s">
        <v>11</v>
      </c>
    </row>
    <row r="4389" spans="1:12">
      <c r="A4389" t="n">
        <v>49378</v>
      </c>
      <c r="B4389" s="34" t="n">
        <v>16</v>
      </c>
      <c r="C4389" s="7" t="n">
        <v>0</v>
      </c>
    </row>
    <row r="4390" spans="1:12">
      <c r="A4390" t="s">
        <v>4</v>
      </c>
      <c r="B4390" s="4" t="s">
        <v>5</v>
      </c>
      <c r="C4390" s="4" t="s">
        <v>11</v>
      </c>
      <c r="D4390" s="4" t="s">
        <v>53</v>
      </c>
      <c r="E4390" s="4" t="s">
        <v>7</v>
      </c>
      <c r="F4390" s="4" t="s">
        <v>7</v>
      </c>
      <c r="G4390" s="4" t="s">
        <v>53</v>
      </c>
      <c r="H4390" s="4" t="s">
        <v>7</v>
      </c>
      <c r="I4390" s="4" t="s">
        <v>7</v>
      </c>
    </row>
    <row r="4391" spans="1:12">
      <c r="A4391" t="n">
        <v>49381</v>
      </c>
      <c r="B4391" s="35" t="n">
        <v>26</v>
      </c>
      <c r="C4391" s="7" t="n">
        <v>65534</v>
      </c>
      <c r="D4391" s="7" t="s">
        <v>503</v>
      </c>
      <c r="E4391" s="7" t="n">
        <v>2</v>
      </c>
      <c r="F4391" s="7" t="n">
        <v>3</v>
      </c>
      <c r="G4391" s="7" t="s">
        <v>504</v>
      </c>
      <c r="H4391" s="7" t="n">
        <v>2</v>
      </c>
      <c r="I4391" s="7" t="n">
        <v>0</v>
      </c>
    </row>
    <row r="4392" spans="1:12">
      <c r="A4392" t="s">
        <v>4</v>
      </c>
      <c r="B4392" s="4" t="s">
        <v>5</v>
      </c>
    </row>
    <row r="4393" spans="1:12">
      <c r="A4393" t="n">
        <v>49595</v>
      </c>
      <c r="B4393" s="29" t="n">
        <v>28</v>
      </c>
    </row>
    <row r="4394" spans="1:12">
      <c r="A4394" t="s">
        <v>4</v>
      </c>
      <c r="B4394" s="4" t="s">
        <v>5</v>
      </c>
      <c r="C4394" s="4" t="s">
        <v>13</v>
      </c>
    </row>
    <row r="4395" spans="1:12">
      <c r="A4395" t="n">
        <v>49596</v>
      </c>
      <c r="B4395" s="17" t="n">
        <v>3</v>
      </c>
      <c r="C4395" s="11" t="n">
        <f t="normal" ca="1">A4523</f>
        <v>0</v>
      </c>
    </row>
    <row r="4396" spans="1:12">
      <c r="A4396" t="s">
        <v>4</v>
      </c>
      <c r="B4396" s="4" t="s">
        <v>5</v>
      </c>
      <c r="C4396" s="4" t="s">
        <v>7</v>
      </c>
      <c r="D4396" s="4" t="s">
        <v>11</v>
      </c>
      <c r="E4396" s="4" t="s">
        <v>7</v>
      </c>
      <c r="F4396" s="4" t="s">
        <v>13</v>
      </c>
    </row>
    <row r="4397" spans="1:12">
      <c r="A4397" t="n">
        <v>49601</v>
      </c>
      <c r="B4397" s="9" t="n">
        <v>5</v>
      </c>
      <c r="C4397" s="7" t="n">
        <v>30</v>
      </c>
      <c r="D4397" s="7" t="n">
        <v>9724</v>
      </c>
      <c r="E4397" s="7" t="n">
        <v>1</v>
      </c>
      <c r="F4397" s="11" t="n">
        <f t="normal" ca="1">A4429</f>
        <v>0</v>
      </c>
    </row>
    <row r="4398" spans="1:12">
      <c r="A4398" t="s">
        <v>4</v>
      </c>
      <c r="B4398" s="4" t="s">
        <v>5</v>
      </c>
      <c r="C4398" s="4" t="s">
        <v>11</v>
      </c>
      <c r="D4398" s="4" t="s">
        <v>7</v>
      </c>
      <c r="E4398" s="4" t="s">
        <v>7</v>
      </c>
      <c r="F4398" s="4" t="s">
        <v>8</v>
      </c>
    </row>
    <row r="4399" spans="1:12">
      <c r="A4399" t="n">
        <v>49610</v>
      </c>
      <c r="B4399" s="25" t="n">
        <v>20</v>
      </c>
      <c r="C4399" s="7" t="n">
        <v>65534</v>
      </c>
      <c r="D4399" s="7" t="n">
        <v>3</v>
      </c>
      <c r="E4399" s="7" t="n">
        <v>10</v>
      </c>
      <c r="F4399" s="7" t="s">
        <v>102</v>
      </c>
    </row>
    <row r="4400" spans="1:12">
      <c r="A4400" t="s">
        <v>4</v>
      </c>
      <c r="B4400" s="4" t="s">
        <v>5</v>
      </c>
      <c r="C4400" s="4" t="s">
        <v>11</v>
      </c>
    </row>
    <row r="4401" spans="1:9">
      <c r="A4401" t="n">
        <v>49631</v>
      </c>
      <c r="B4401" s="34" t="n">
        <v>16</v>
      </c>
      <c r="C4401" s="7" t="n">
        <v>0</v>
      </c>
    </row>
    <row r="4402" spans="1:9">
      <c r="A4402" t="s">
        <v>4</v>
      </c>
      <c r="B4402" s="4" t="s">
        <v>5</v>
      </c>
      <c r="C4402" s="4" t="s">
        <v>7</v>
      </c>
      <c r="D4402" s="4" t="s">
        <v>11</v>
      </c>
    </row>
    <row r="4403" spans="1:9">
      <c r="A4403" t="n">
        <v>49634</v>
      </c>
      <c r="B4403" s="26" t="n">
        <v>22</v>
      </c>
      <c r="C4403" s="7" t="n">
        <v>10</v>
      </c>
      <c r="D4403" s="7" t="n">
        <v>0</v>
      </c>
    </row>
    <row r="4404" spans="1:9">
      <c r="A4404" t="s">
        <v>4</v>
      </c>
      <c r="B4404" s="4" t="s">
        <v>5</v>
      </c>
      <c r="C4404" s="4" t="s">
        <v>7</v>
      </c>
      <c r="D4404" s="4" t="s">
        <v>11</v>
      </c>
      <c r="E4404" s="4" t="s">
        <v>7</v>
      </c>
      <c r="F4404" s="4" t="s">
        <v>7</v>
      </c>
      <c r="G4404" s="4" t="s">
        <v>13</v>
      </c>
    </row>
    <row r="4405" spans="1:9">
      <c r="A4405" t="n">
        <v>49638</v>
      </c>
      <c r="B4405" s="9" t="n">
        <v>5</v>
      </c>
      <c r="C4405" s="7" t="n">
        <v>30</v>
      </c>
      <c r="D4405" s="7" t="n">
        <v>18</v>
      </c>
      <c r="E4405" s="7" t="n">
        <v>8</v>
      </c>
      <c r="F4405" s="7" t="n">
        <v>1</v>
      </c>
      <c r="G4405" s="11" t="n">
        <f t="normal" ca="1">A4419</f>
        <v>0</v>
      </c>
    </row>
    <row r="4406" spans="1:9">
      <c r="A4406" t="s">
        <v>4</v>
      </c>
      <c r="B4406" s="4" t="s">
        <v>5</v>
      </c>
      <c r="C4406" s="4" t="s">
        <v>7</v>
      </c>
      <c r="D4406" s="4" t="s">
        <v>11</v>
      </c>
      <c r="E4406" s="4" t="s">
        <v>8</v>
      </c>
    </row>
    <row r="4407" spans="1:9">
      <c r="A4407" t="n">
        <v>49648</v>
      </c>
      <c r="B4407" s="33" t="n">
        <v>51</v>
      </c>
      <c r="C4407" s="7" t="n">
        <v>4</v>
      </c>
      <c r="D4407" s="7" t="n">
        <v>65534</v>
      </c>
      <c r="E4407" s="7" t="s">
        <v>55</v>
      </c>
    </row>
    <row r="4408" spans="1:9">
      <c r="A4408" t="s">
        <v>4</v>
      </c>
      <c r="B4408" s="4" t="s">
        <v>5</v>
      </c>
      <c r="C4408" s="4" t="s">
        <v>11</v>
      </c>
    </row>
    <row r="4409" spans="1:9">
      <c r="A4409" t="n">
        <v>49661</v>
      </c>
      <c r="B4409" s="34" t="n">
        <v>16</v>
      </c>
      <c r="C4409" s="7" t="n">
        <v>0</v>
      </c>
    </row>
    <row r="4410" spans="1:9">
      <c r="A4410" t="s">
        <v>4</v>
      </c>
      <c r="B4410" s="4" t="s">
        <v>5</v>
      </c>
      <c r="C4410" s="4" t="s">
        <v>11</v>
      </c>
      <c r="D4410" s="4" t="s">
        <v>53</v>
      </c>
      <c r="E4410" s="4" t="s">
        <v>7</v>
      </c>
      <c r="F4410" s="4" t="s">
        <v>7</v>
      </c>
      <c r="G4410" s="4" t="s">
        <v>53</v>
      </c>
      <c r="H4410" s="4" t="s">
        <v>7</v>
      </c>
      <c r="I4410" s="4" t="s">
        <v>7</v>
      </c>
      <c r="J4410" s="4" t="s">
        <v>53</v>
      </c>
      <c r="K4410" s="4" t="s">
        <v>7</v>
      </c>
      <c r="L4410" s="4" t="s">
        <v>7</v>
      </c>
      <c r="M4410" s="4" t="s">
        <v>53</v>
      </c>
      <c r="N4410" s="4" t="s">
        <v>7</v>
      </c>
      <c r="O4410" s="4" t="s">
        <v>7</v>
      </c>
    </row>
    <row r="4411" spans="1:9">
      <c r="A4411" t="n">
        <v>49664</v>
      </c>
      <c r="B4411" s="35" t="n">
        <v>26</v>
      </c>
      <c r="C4411" s="7" t="n">
        <v>65534</v>
      </c>
      <c r="D4411" s="7" t="s">
        <v>505</v>
      </c>
      <c r="E4411" s="7" t="n">
        <v>2</v>
      </c>
      <c r="F4411" s="7" t="n">
        <v>3</v>
      </c>
      <c r="G4411" s="7" t="s">
        <v>506</v>
      </c>
      <c r="H4411" s="7" t="n">
        <v>2</v>
      </c>
      <c r="I4411" s="7" t="n">
        <v>3</v>
      </c>
      <c r="J4411" s="7" t="s">
        <v>507</v>
      </c>
      <c r="K4411" s="7" t="n">
        <v>2</v>
      </c>
      <c r="L4411" s="7" t="n">
        <v>3</v>
      </c>
      <c r="M4411" s="7" t="s">
        <v>508</v>
      </c>
      <c r="N4411" s="7" t="n">
        <v>2</v>
      </c>
      <c r="O4411" s="7" t="n">
        <v>0</v>
      </c>
    </row>
    <row r="4412" spans="1:9">
      <c r="A4412" t="s">
        <v>4</v>
      </c>
      <c r="B4412" s="4" t="s">
        <v>5</v>
      </c>
    </row>
    <row r="4413" spans="1:9">
      <c r="A4413" t="n">
        <v>49945</v>
      </c>
      <c r="B4413" s="29" t="n">
        <v>28</v>
      </c>
    </row>
    <row r="4414" spans="1:9">
      <c r="A4414" t="s">
        <v>4</v>
      </c>
      <c r="B4414" s="4" t="s">
        <v>5</v>
      </c>
      <c r="C4414" s="4" t="s">
        <v>11</v>
      </c>
    </row>
    <row r="4415" spans="1:9">
      <c r="A4415" t="n">
        <v>49946</v>
      </c>
      <c r="B4415" s="13" t="n">
        <v>12</v>
      </c>
      <c r="C4415" s="7" t="n">
        <v>18</v>
      </c>
    </row>
    <row r="4416" spans="1:9">
      <c r="A4416" t="s">
        <v>4</v>
      </c>
      <c r="B4416" s="4" t="s">
        <v>5</v>
      </c>
      <c r="C4416" s="4" t="s">
        <v>13</v>
      </c>
    </row>
    <row r="4417" spans="1:15">
      <c r="A4417" t="n">
        <v>49949</v>
      </c>
      <c r="B4417" s="17" t="n">
        <v>3</v>
      </c>
      <c r="C4417" s="11" t="n">
        <f t="normal" ca="1">A4427</f>
        <v>0</v>
      </c>
    </row>
    <row r="4418" spans="1:15">
      <c r="A4418" t="s">
        <v>4</v>
      </c>
      <c r="B4418" s="4" t="s">
        <v>5</v>
      </c>
      <c r="C4418" s="4" t="s">
        <v>7</v>
      </c>
      <c r="D4418" s="4" t="s">
        <v>11</v>
      </c>
      <c r="E4418" s="4" t="s">
        <v>8</v>
      </c>
    </row>
    <row r="4419" spans="1:15">
      <c r="A4419" t="n">
        <v>49954</v>
      </c>
      <c r="B4419" s="33" t="n">
        <v>51</v>
      </c>
      <c r="C4419" s="7" t="n">
        <v>4</v>
      </c>
      <c r="D4419" s="7" t="n">
        <v>65534</v>
      </c>
      <c r="E4419" s="7" t="s">
        <v>55</v>
      </c>
    </row>
    <row r="4420" spans="1:15">
      <c r="A4420" t="s">
        <v>4</v>
      </c>
      <c r="B4420" s="4" t="s">
        <v>5</v>
      </c>
      <c r="C4420" s="4" t="s">
        <v>11</v>
      </c>
    </row>
    <row r="4421" spans="1:15">
      <c r="A4421" t="n">
        <v>49967</v>
      </c>
      <c r="B4421" s="34" t="n">
        <v>16</v>
      </c>
      <c r="C4421" s="7" t="n">
        <v>0</v>
      </c>
    </row>
    <row r="4422" spans="1:15">
      <c r="A4422" t="s">
        <v>4</v>
      </c>
      <c r="B4422" s="4" t="s">
        <v>5</v>
      </c>
      <c r="C4422" s="4" t="s">
        <v>11</v>
      </c>
      <c r="D4422" s="4" t="s">
        <v>53</v>
      </c>
      <c r="E4422" s="4" t="s">
        <v>7</v>
      </c>
      <c r="F4422" s="4" t="s">
        <v>7</v>
      </c>
      <c r="G4422" s="4" t="s">
        <v>53</v>
      </c>
      <c r="H4422" s="4" t="s">
        <v>7</v>
      </c>
      <c r="I4422" s="4" t="s">
        <v>7</v>
      </c>
    </row>
    <row r="4423" spans="1:15">
      <c r="A4423" t="n">
        <v>49970</v>
      </c>
      <c r="B4423" s="35" t="n">
        <v>26</v>
      </c>
      <c r="C4423" s="7" t="n">
        <v>65534</v>
      </c>
      <c r="D4423" s="7" t="s">
        <v>509</v>
      </c>
      <c r="E4423" s="7" t="n">
        <v>2</v>
      </c>
      <c r="F4423" s="7" t="n">
        <v>3</v>
      </c>
      <c r="G4423" s="7" t="s">
        <v>510</v>
      </c>
      <c r="H4423" s="7" t="n">
        <v>2</v>
      </c>
      <c r="I4423" s="7" t="n">
        <v>0</v>
      </c>
    </row>
    <row r="4424" spans="1:15">
      <c r="A4424" t="s">
        <v>4</v>
      </c>
      <c r="B4424" s="4" t="s">
        <v>5</v>
      </c>
    </row>
    <row r="4425" spans="1:15">
      <c r="A4425" t="n">
        <v>50125</v>
      </c>
      <c r="B4425" s="29" t="n">
        <v>28</v>
      </c>
    </row>
    <row r="4426" spans="1:15">
      <c r="A4426" t="s">
        <v>4</v>
      </c>
      <c r="B4426" s="4" t="s">
        <v>5</v>
      </c>
      <c r="C4426" s="4" t="s">
        <v>13</v>
      </c>
    </row>
    <row r="4427" spans="1:15">
      <c r="A4427" t="n">
        <v>50126</v>
      </c>
      <c r="B4427" s="17" t="n">
        <v>3</v>
      </c>
      <c r="C4427" s="11" t="n">
        <f t="normal" ca="1">A4523</f>
        <v>0</v>
      </c>
    </row>
    <row r="4428" spans="1:15">
      <c r="A4428" t="s">
        <v>4</v>
      </c>
      <c r="B4428" s="4" t="s">
        <v>5</v>
      </c>
      <c r="C4428" s="4" t="s">
        <v>7</v>
      </c>
      <c r="D4428" s="4" t="s">
        <v>11</v>
      </c>
      <c r="E4428" s="4" t="s">
        <v>7</v>
      </c>
      <c r="F4428" s="4" t="s">
        <v>13</v>
      </c>
    </row>
    <row r="4429" spans="1:15">
      <c r="A4429" t="n">
        <v>50131</v>
      </c>
      <c r="B4429" s="9" t="n">
        <v>5</v>
      </c>
      <c r="C4429" s="7" t="n">
        <v>30</v>
      </c>
      <c r="D4429" s="7" t="n">
        <v>9720</v>
      </c>
      <c r="E4429" s="7" t="n">
        <v>1</v>
      </c>
      <c r="F4429" s="11" t="n">
        <f t="normal" ca="1">A4461</f>
        <v>0</v>
      </c>
    </row>
    <row r="4430" spans="1:15">
      <c r="A4430" t="s">
        <v>4</v>
      </c>
      <c r="B4430" s="4" t="s">
        <v>5</v>
      </c>
      <c r="C4430" s="4" t="s">
        <v>11</v>
      </c>
      <c r="D4430" s="4" t="s">
        <v>7</v>
      </c>
      <c r="E4430" s="4" t="s">
        <v>7</v>
      </c>
      <c r="F4430" s="4" t="s">
        <v>8</v>
      </c>
    </row>
    <row r="4431" spans="1:15">
      <c r="A4431" t="n">
        <v>50140</v>
      </c>
      <c r="B4431" s="25" t="n">
        <v>20</v>
      </c>
      <c r="C4431" s="7" t="n">
        <v>65534</v>
      </c>
      <c r="D4431" s="7" t="n">
        <v>3</v>
      </c>
      <c r="E4431" s="7" t="n">
        <v>10</v>
      </c>
      <c r="F4431" s="7" t="s">
        <v>102</v>
      </c>
    </row>
    <row r="4432" spans="1:15">
      <c r="A4432" t="s">
        <v>4</v>
      </c>
      <c r="B4432" s="4" t="s">
        <v>5</v>
      </c>
      <c r="C4432" s="4" t="s">
        <v>11</v>
      </c>
    </row>
    <row r="4433" spans="1:9">
      <c r="A4433" t="n">
        <v>50161</v>
      </c>
      <c r="B4433" s="34" t="n">
        <v>16</v>
      </c>
      <c r="C4433" s="7" t="n">
        <v>0</v>
      </c>
    </row>
    <row r="4434" spans="1:9">
      <c r="A4434" t="s">
        <v>4</v>
      </c>
      <c r="B4434" s="4" t="s">
        <v>5</v>
      </c>
      <c r="C4434" s="4" t="s">
        <v>7</v>
      </c>
      <c r="D4434" s="4" t="s">
        <v>11</v>
      </c>
    </row>
    <row r="4435" spans="1:9">
      <c r="A4435" t="n">
        <v>50164</v>
      </c>
      <c r="B4435" s="26" t="n">
        <v>22</v>
      </c>
      <c r="C4435" s="7" t="n">
        <v>10</v>
      </c>
      <c r="D4435" s="7" t="n">
        <v>0</v>
      </c>
    </row>
    <row r="4436" spans="1:9">
      <c r="A4436" t="s">
        <v>4</v>
      </c>
      <c r="B4436" s="4" t="s">
        <v>5</v>
      </c>
      <c r="C4436" s="4" t="s">
        <v>7</v>
      </c>
      <c r="D4436" s="4" t="s">
        <v>11</v>
      </c>
      <c r="E4436" s="4" t="s">
        <v>7</v>
      </c>
      <c r="F4436" s="4" t="s">
        <v>7</v>
      </c>
      <c r="G4436" s="4" t="s">
        <v>13</v>
      </c>
    </row>
    <row r="4437" spans="1:9">
      <c r="A4437" t="n">
        <v>50168</v>
      </c>
      <c r="B4437" s="9" t="n">
        <v>5</v>
      </c>
      <c r="C4437" s="7" t="n">
        <v>30</v>
      </c>
      <c r="D4437" s="7" t="n">
        <v>18</v>
      </c>
      <c r="E4437" s="7" t="n">
        <v>8</v>
      </c>
      <c r="F4437" s="7" t="n">
        <v>1</v>
      </c>
      <c r="G4437" s="11" t="n">
        <f t="normal" ca="1">A4451</f>
        <v>0</v>
      </c>
    </row>
    <row r="4438" spans="1:9">
      <c r="A4438" t="s">
        <v>4</v>
      </c>
      <c r="B4438" s="4" t="s">
        <v>5</v>
      </c>
      <c r="C4438" s="4" t="s">
        <v>7</v>
      </c>
      <c r="D4438" s="4" t="s">
        <v>11</v>
      </c>
      <c r="E4438" s="4" t="s">
        <v>8</v>
      </c>
    </row>
    <row r="4439" spans="1:9">
      <c r="A4439" t="n">
        <v>50178</v>
      </c>
      <c r="B4439" s="33" t="n">
        <v>51</v>
      </c>
      <c r="C4439" s="7" t="n">
        <v>4</v>
      </c>
      <c r="D4439" s="7" t="n">
        <v>65534</v>
      </c>
      <c r="E4439" s="7" t="s">
        <v>55</v>
      </c>
    </row>
    <row r="4440" spans="1:9">
      <c r="A4440" t="s">
        <v>4</v>
      </c>
      <c r="B4440" s="4" t="s">
        <v>5</v>
      </c>
      <c r="C4440" s="4" t="s">
        <v>11</v>
      </c>
    </row>
    <row r="4441" spans="1:9">
      <c r="A4441" t="n">
        <v>50191</v>
      </c>
      <c r="B4441" s="34" t="n">
        <v>16</v>
      </c>
      <c r="C4441" s="7" t="n">
        <v>0</v>
      </c>
    </row>
    <row r="4442" spans="1:9">
      <c r="A4442" t="s">
        <v>4</v>
      </c>
      <c r="B4442" s="4" t="s">
        <v>5</v>
      </c>
      <c r="C4442" s="4" t="s">
        <v>11</v>
      </c>
      <c r="D4442" s="4" t="s">
        <v>53</v>
      </c>
      <c r="E4442" s="4" t="s">
        <v>7</v>
      </c>
      <c r="F4442" s="4" t="s">
        <v>7</v>
      </c>
      <c r="G4442" s="4" t="s">
        <v>53</v>
      </c>
      <c r="H4442" s="4" t="s">
        <v>7</v>
      </c>
      <c r="I4442" s="4" t="s">
        <v>7</v>
      </c>
      <c r="J4442" s="4" t="s">
        <v>53</v>
      </c>
      <c r="K4442" s="4" t="s">
        <v>7</v>
      </c>
      <c r="L4442" s="4" t="s">
        <v>7</v>
      </c>
    </row>
    <row r="4443" spans="1:9">
      <c r="A4443" t="n">
        <v>50194</v>
      </c>
      <c r="B4443" s="35" t="n">
        <v>26</v>
      </c>
      <c r="C4443" s="7" t="n">
        <v>65534</v>
      </c>
      <c r="D4443" s="7" t="s">
        <v>511</v>
      </c>
      <c r="E4443" s="7" t="n">
        <v>2</v>
      </c>
      <c r="F4443" s="7" t="n">
        <v>3</v>
      </c>
      <c r="G4443" s="7" t="s">
        <v>512</v>
      </c>
      <c r="H4443" s="7" t="n">
        <v>2</v>
      </c>
      <c r="I4443" s="7" t="n">
        <v>3</v>
      </c>
      <c r="J4443" s="7" t="s">
        <v>513</v>
      </c>
      <c r="K4443" s="7" t="n">
        <v>2</v>
      </c>
      <c r="L4443" s="7" t="n">
        <v>0</v>
      </c>
    </row>
    <row r="4444" spans="1:9">
      <c r="A4444" t="s">
        <v>4</v>
      </c>
      <c r="B4444" s="4" t="s">
        <v>5</v>
      </c>
    </row>
    <row r="4445" spans="1:9">
      <c r="A4445" t="n">
        <v>50356</v>
      </c>
      <c r="B4445" s="29" t="n">
        <v>28</v>
      </c>
    </row>
    <row r="4446" spans="1:9">
      <c r="A4446" t="s">
        <v>4</v>
      </c>
      <c r="B4446" s="4" t="s">
        <v>5</v>
      </c>
      <c r="C4446" s="4" t="s">
        <v>11</v>
      </c>
    </row>
    <row r="4447" spans="1:9">
      <c r="A4447" t="n">
        <v>50357</v>
      </c>
      <c r="B4447" s="13" t="n">
        <v>12</v>
      </c>
      <c r="C4447" s="7" t="n">
        <v>18</v>
      </c>
    </row>
    <row r="4448" spans="1:9">
      <c r="A4448" t="s">
        <v>4</v>
      </c>
      <c r="B4448" s="4" t="s">
        <v>5</v>
      </c>
      <c r="C4448" s="4" t="s">
        <v>13</v>
      </c>
    </row>
    <row r="4449" spans="1:12">
      <c r="A4449" t="n">
        <v>50360</v>
      </c>
      <c r="B4449" s="17" t="n">
        <v>3</v>
      </c>
      <c r="C4449" s="11" t="n">
        <f t="normal" ca="1">A4459</f>
        <v>0</v>
      </c>
    </row>
    <row r="4450" spans="1:12">
      <c r="A4450" t="s">
        <v>4</v>
      </c>
      <c r="B4450" s="4" t="s">
        <v>5</v>
      </c>
      <c r="C4450" s="4" t="s">
        <v>7</v>
      </c>
      <c r="D4450" s="4" t="s">
        <v>11</v>
      </c>
      <c r="E4450" s="4" t="s">
        <v>8</v>
      </c>
    </row>
    <row r="4451" spans="1:12">
      <c r="A4451" t="n">
        <v>50365</v>
      </c>
      <c r="B4451" s="33" t="n">
        <v>51</v>
      </c>
      <c r="C4451" s="7" t="n">
        <v>4</v>
      </c>
      <c r="D4451" s="7" t="n">
        <v>65534</v>
      </c>
      <c r="E4451" s="7" t="s">
        <v>55</v>
      </c>
    </row>
    <row r="4452" spans="1:12">
      <c r="A4452" t="s">
        <v>4</v>
      </c>
      <c r="B4452" s="4" t="s">
        <v>5</v>
      </c>
      <c r="C4452" s="4" t="s">
        <v>11</v>
      </c>
    </row>
    <row r="4453" spans="1:12">
      <c r="A4453" t="n">
        <v>50378</v>
      </c>
      <c r="B4453" s="34" t="n">
        <v>16</v>
      </c>
      <c r="C4453" s="7" t="n">
        <v>0</v>
      </c>
    </row>
    <row r="4454" spans="1:12">
      <c r="A4454" t="s">
        <v>4</v>
      </c>
      <c r="B4454" s="4" t="s">
        <v>5</v>
      </c>
      <c r="C4454" s="4" t="s">
        <v>11</v>
      </c>
      <c r="D4454" s="4" t="s">
        <v>53</v>
      </c>
      <c r="E4454" s="4" t="s">
        <v>7</v>
      </c>
      <c r="F4454" s="4" t="s">
        <v>7</v>
      </c>
      <c r="G4454" s="4" t="s">
        <v>53</v>
      </c>
      <c r="H4454" s="4" t="s">
        <v>7</v>
      </c>
      <c r="I4454" s="4" t="s">
        <v>7</v>
      </c>
    </row>
    <row r="4455" spans="1:12">
      <c r="A4455" t="n">
        <v>50381</v>
      </c>
      <c r="B4455" s="35" t="n">
        <v>26</v>
      </c>
      <c r="C4455" s="7" t="n">
        <v>65534</v>
      </c>
      <c r="D4455" s="7" t="s">
        <v>514</v>
      </c>
      <c r="E4455" s="7" t="n">
        <v>2</v>
      </c>
      <c r="F4455" s="7" t="n">
        <v>3</v>
      </c>
      <c r="G4455" s="7" t="s">
        <v>515</v>
      </c>
      <c r="H4455" s="7" t="n">
        <v>2</v>
      </c>
      <c r="I4455" s="7" t="n">
        <v>0</v>
      </c>
    </row>
    <row r="4456" spans="1:12">
      <c r="A4456" t="s">
        <v>4</v>
      </c>
      <c r="B4456" s="4" t="s">
        <v>5</v>
      </c>
    </row>
    <row r="4457" spans="1:12">
      <c r="A4457" t="n">
        <v>50532</v>
      </c>
      <c r="B4457" s="29" t="n">
        <v>28</v>
      </c>
    </row>
    <row r="4458" spans="1:12">
      <c r="A4458" t="s">
        <v>4</v>
      </c>
      <c r="B4458" s="4" t="s">
        <v>5</v>
      </c>
      <c r="C4458" s="4" t="s">
        <v>13</v>
      </c>
    </row>
    <row r="4459" spans="1:12">
      <c r="A4459" t="n">
        <v>50533</v>
      </c>
      <c r="B4459" s="17" t="n">
        <v>3</v>
      </c>
      <c r="C4459" s="11" t="n">
        <f t="normal" ca="1">A4523</f>
        <v>0</v>
      </c>
    </row>
    <row r="4460" spans="1:12">
      <c r="A4460" t="s">
        <v>4</v>
      </c>
      <c r="B4460" s="4" t="s">
        <v>5</v>
      </c>
      <c r="C4460" s="4" t="s">
        <v>7</v>
      </c>
      <c r="D4460" s="4" t="s">
        <v>11</v>
      </c>
      <c r="E4460" s="4" t="s">
        <v>7</v>
      </c>
      <c r="F4460" s="4" t="s">
        <v>13</v>
      </c>
    </row>
    <row r="4461" spans="1:12">
      <c r="A4461" t="n">
        <v>50538</v>
      </c>
      <c r="B4461" s="9" t="n">
        <v>5</v>
      </c>
      <c r="C4461" s="7" t="n">
        <v>30</v>
      </c>
      <c r="D4461" s="7" t="n">
        <v>9718</v>
      </c>
      <c r="E4461" s="7" t="n">
        <v>1</v>
      </c>
      <c r="F4461" s="11" t="n">
        <f t="normal" ca="1">A4493</f>
        <v>0</v>
      </c>
    </row>
    <row r="4462" spans="1:12">
      <c r="A4462" t="s">
        <v>4</v>
      </c>
      <c r="B4462" s="4" t="s">
        <v>5</v>
      </c>
      <c r="C4462" s="4" t="s">
        <v>11</v>
      </c>
      <c r="D4462" s="4" t="s">
        <v>7</v>
      </c>
      <c r="E4462" s="4" t="s">
        <v>7</v>
      </c>
      <c r="F4462" s="4" t="s">
        <v>8</v>
      </c>
    </row>
    <row r="4463" spans="1:12">
      <c r="A4463" t="n">
        <v>50547</v>
      </c>
      <c r="B4463" s="25" t="n">
        <v>20</v>
      </c>
      <c r="C4463" s="7" t="n">
        <v>65534</v>
      </c>
      <c r="D4463" s="7" t="n">
        <v>3</v>
      </c>
      <c r="E4463" s="7" t="n">
        <v>10</v>
      </c>
      <c r="F4463" s="7" t="s">
        <v>102</v>
      </c>
    </row>
    <row r="4464" spans="1:12">
      <c r="A4464" t="s">
        <v>4</v>
      </c>
      <c r="B4464" s="4" t="s">
        <v>5</v>
      </c>
      <c r="C4464" s="4" t="s">
        <v>11</v>
      </c>
    </row>
    <row r="4465" spans="1:9">
      <c r="A4465" t="n">
        <v>50568</v>
      </c>
      <c r="B4465" s="34" t="n">
        <v>16</v>
      </c>
      <c r="C4465" s="7" t="n">
        <v>0</v>
      </c>
    </row>
    <row r="4466" spans="1:9">
      <c r="A4466" t="s">
        <v>4</v>
      </c>
      <c r="B4466" s="4" t="s">
        <v>5</v>
      </c>
      <c r="C4466" s="4" t="s">
        <v>7</v>
      </c>
      <c r="D4466" s="4" t="s">
        <v>11</v>
      </c>
    </row>
    <row r="4467" spans="1:9">
      <c r="A4467" t="n">
        <v>50571</v>
      </c>
      <c r="B4467" s="26" t="n">
        <v>22</v>
      </c>
      <c r="C4467" s="7" t="n">
        <v>10</v>
      </c>
      <c r="D4467" s="7" t="n">
        <v>0</v>
      </c>
    </row>
    <row r="4468" spans="1:9">
      <c r="A4468" t="s">
        <v>4</v>
      </c>
      <c r="B4468" s="4" t="s">
        <v>5</v>
      </c>
      <c r="C4468" s="4" t="s">
        <v>7</v>
      </c>
      <c r="D4468" s="4" t="s">
        <v>11</v>
      </c>
      <c r="E4468" s="4" t="s">
        <v>7</v>
      </c>
      <c r="F4468" s="4" t="s">
        <v>7</v>
      </c>
      <c r="G4468" s="4" t="s">
        <v>13</v>
      </c>
    </row>
    <row r="4469" spans="1:9">
      <c r="A4469" t="n">
        <v>50575</v>
      </c>
      <c r="B4469" s="9" t="n">
        <v>5</v>
      </c>
      <c r="C4469" s="7" t="n">
        <v>30</v>
      </c>
      <c r="D4469" s="7" t="n">
        <v>18</v>
      </c>
      <c r="E4469" s="7" t="n">
        <v>8</v>
      </c>
      <c r="F4469" s="7" t="n">
        <v>1</v>
      </c>
      <c r="G4469" s="11" t="n">
        <f t="normal" ca="1">A4483</f>
        <v>0</v>
      </c>
    </row>
    <row r="4470" spans="1:9">
      <c r="A4470" t="s">
        <v>4</v>
      </c>
      <c r="B4470" s="4" t="s">
        <v>5</v>
      </c>
      <c r="C4470" s="4" t="s">
        <v>7</v>
      </c>
      <c r="D4470" s="4" t="s">
        <v>11</v>
      </c>
      <c r="E4470" s="4" t="s">
        <v>8</v>
      </c>
    </row>
    <row r="4471" spans="1:9">
      <c r="A4471" t="n">
        <v>50585</v>
      </c>
      <c r="B4471" s="33" t="n">
        <v>51</v>
      </c>
      <c r="C4471" s="7" t="n">
        <v>4</v>
      </c>
      <c r="D4471" s="7" t="n">
        <v>65534</v>
      </c>
      <c r="E4471" s="7" t="s">
        <v>55</v>
      </c>
    </row>
    <row r="4472" spans="1:9">
      <c r="A4472" t="s">
        <v>4</v>
      </c>
      <c r="B4472" s="4" t="s">
        <v>5</v>
      </c>
      <c r="C4472" s="4" t="s">
        <v>11</v>
      </c>
    </row>
    <row r="4473" spans="1:9">
      <c r="A4473" t="n">
        <v>50598</v>
      </c>
      <c r="B4473" s="34" t="n">
        <v>16</v>
      </c>
      <c r="C4473" s="7" t="n">
        <v>0</v>
      </c>
    </row>
    <row r="4474" spans="1:9">
      <c r="A4474" t="s">
        <v>4</v>
      </c>
      <c r="B4474" s="4" t="s">
        <v>5</v>
      </c>
      <c r="C4474" s="4" t="s">
        <v>11</v>
      </c>
      <c r="D4474" s="4" t="s">
        <v>53</v>
      </c>
      <c r="E4474" s="4" t="s">
        <v>7</v>
      </c>
      <c r="F4474" s="4" t="s">
        <v>7</v>
      </c>
      <c r="G4474" s="4" t="s">
        <v>53</v>
      </c>
      <c r="H4474" s="4" t="s">
        <v>7</v>
      </c>
      <c r="I4474" s="4" t="s">
        <v>7</v>
      </c>
      <c r="J4474" s="4" t="s">
        <v>53</v>
      </c>
      <c r="K4474" s="4" t="s">
        <v>7</v>
      </c>
      <c r="L4474" s="4" t="s">
        <v>7</v>
      </c>
      <c r="M4474" s="4" t="s">
        <v>53</v>
      </c>
      <c r="N4474" s="4" t="s">
        <v>7</v>
      </c>
      <c r="O4474" s="4" t="s">
        <v>7</v>
      </c>
    </row>
    <row r="4475" spans="1:9">
      <c r="A4475" t="n">
        <v>50601</v>
      </c>
      <c r="B4475" s="35" t="n">
        <v>26</v>
      </c>
      <c r="C4475" s="7" t="n">
        <v>65534</v>
      </c>
      <c r="D4475" s="7" t="s">
        <v>516</v>
      </c>
      <c r="E4475" s="7" t="n">
        <v>2</v>
      </c>
      <c r="F4475" s="7" t="n">
        <v>3</v>
      </c>
      <c r="G4475" s="7" t="s">
        <v>517</v>
      </c>
      <c r="H4475" s="7" t="n">
        <v>2</v>
      </c>
      <c r="I4475" s="7" t="n">
        <v>3</v>
      </c>
      <c r="J4475" s="7" t="s">
        <v>518</v>
      </c>
      <c r="K4475" s="7" t="n">
        <v>2</v>
      </c>
      <c r="L4475" s="7" t="n">
        <v>3</v>
      </c>
      <c r="M4475" s="7" t="s">
        <v>519</v>
      </c>
      <c r="N4475" s="7" t="n">
        <v>2</v>
      </c>
      <c r="O4475" s="7" t="n">
        <v>0</v>
      </c>
    </row>
    <row r="4476" spans="1:9">
      <c r="A4476" t="s">
        <v>4</v>
      </c>
      <c r="B4476" s="4" t="s">
        <v>5</v>
      </c>
    </row>
    <row r="4477" spans="1:9">
      <c r="A4477" t="n">
        <v>50911</v>
      </c>
      <c r="B4477" s="29" t="n">
        <v>28</v>
      </c>
    </row>
    <row r="4478" spans="1:9">
      <c r="A4478" t="s">
        <v>4</v>
      </c>
      <c r="B4478" s="4" t="s">
        <v>5</v>
      </c>
      <c r="C4478" s="4" t="s">
        <v>11</v>
      </c>
    </row>
    <row r="4479" spans="1:9">
      <c r="A4479" t="n">
        <v>50912</v>
      </c>
      <c r="B4479" s="13" t="n">
        <v>12</v>
      </c>
      <c r="C4479" s="7" t="n">
        <v>18</v>
      </c>
    </row>
    <row r="4480" spans="1:9">
      <c r="A4480" t="s">
        <v>4</v>
      </c>
      <c r="B4480" s="4" t="s">
        <v>5</v>
      </c>
      <c r="C4480" s="4" t="s">
        <v>13</v>
      </c>
    </row>
    <row r="4481" spans="1:15">
      <c r="A4481" t="n">
        <v>50915</v>
      </c>
      <c r="B4481" s="17" t="n">
        <v>3</v>
      </c>
      <c r="C4481" s="11" t="n">
        <f t="normal" ca="1">A4491</f>
        <v>0</v>
      </c>
    </row>
    <row r="4482" spans="1:15">
      <c r="A4482" t="s">
        <v>4</v>
      </c>
      <c r="B4482" s="4" t="s">
        <v>5</v>
      </c>
      <c r="C4482" s="4" t="s">
        <v>7</v>
      </c>
      <c r="D4482" s="4" t="s">
        <v>11</v>
      </c>
      <c r="E4482" s="4" t="s">
        <v>8</v>
      </c>
    </row>
    <row r="4483" spans="1:15">
      <c r="A4483" t="n">
        <v>50920</v>
      </c>
      <c r="B4483" s="33" t="n">
        <v>51</v>
      </c>
      <c r="C4483" s="7" t="n">
        <v>4</v>
      </c>
      <c r="D4483" s="7" t="n">
        <v>65534</v>
      </c>
      <c r="E4483" s="7" t="s">
        <v>55</v>
      </c>
    </row>
    <row r="4484" spans="1:15">
      <c r="A4484" t="s">
        <v>4</v>
      </c>
      <c r="B4484" s="4" t="s">
        <v>5</v>
      </c>
      <c r="C4484" s="4" t="s">
        <v>11</v>
      </c>
    </row>
    <row r="4485" spans="1:15">
      <c r="A4485" t="n">
        <v>50933</v>
      </c>
      <c r="B4485" s="34" t="n">
        <v>16</v>
      </c>
      <c r="C4485" s="7" t="n">
        <v>0</v>
      </c>
    </row>
    <row r="4486" spans="1:15">
      <c r="A4486" t="s">
        <v>4</v>
      </c>
      <c r="B4486" s="4" t="s">
        <v>5</v>
      </c>
      <c r="C4486" s="4" t="s">
        <v>11</v>
      </c>
      <c r="D4486" s="4" t="s">
        <v>53</v>
      </c>
      <c r="E4486" s="4" t="s">
        <v>7</v>
      </c>
      <c r="F4486" s="4" t="s">
        <v>7</v>
      </c>
      <c r="G4486" s="4" t="s">
        <v>53</v>
      </c>
      <c r="H4486" s="4" t="s">
        <v>7</v>
      </c>
      <c r="I4486" s="4" t="s">
        <v>7</v>
      </c>
    </row>
    <row r="4487" spans="1:15">
      <c r="A4487" t="n">
        <v>50936</v>
      </c>
      <c r="B4487" s="35" t="n">
        <v>26</v>
      </c>
      <c r="C4487" s="7" t="n">
        <v>65534</v>
      </c>
      <c r="D4487" s="7" t="s">
        <v>520</v>
      </c>
      <c r="E4487" s="7" t="n">
        <v>2</v>
      </c>
      <c r="F4487" s="7" t="n">
        <v>3</v>
      </c>
      <c r="G4487" s="7" t="s">
        <v>521</v>
      </c>
      <c r="H4487" s="7" t="n">
        <v>2</v>
      </c>
      <c r="I4487" s="7" t="n">
        <v>0</v>
      </c>
    </row>
    <row r="4488" spans="1:15">
      <c r="A4488" t="s">
        <v>4</v>
      </c>
      <c r="B4488" s="4" t="s">
        <v>5</v>
      </c>
    </row>
    <row r="4489" spans="1:15">
      <c r="A4489" t="n">
        <v>51104</v>
      </c>
      <c r="B4489" s="29" t="n">
        <v>28</v>
      </c>
    </row>
    <row r="4490" spans="1:15">
      <c r="A4490" t="s">
        <v>4</v>
      </c>
      <c r="B4490" s="4" t="s">
        <v>5</v>
      </c>
      <c r="C4490" s="4" t="s">
        <v>13</v>
      </c>
    </row>
    <row r="4491" spans="1:15">
      <c r="A4491" t="n">
        <v>51105</v>
      </c>
      <c r="B4491" s="17" t="n">
        <v>3</v>
      </c>
      <c r="C4491" s="11" t="n">
        <f t="normal" ca="1">A4523</f>
        <v>0</v>
      </c>
    </row>
    <row r="4492" spans="1:15">
      <c r="A4492" t="s">
        <v>4</v>
      </c>
      <c r="B4492" s="4" t="s">
        <v>5</v>
      </c>
      <c r="C4492" s="4" t="s">
        <v>7</v>
      </c>
      <c r="D4492" s="4" t="s">
        <v>11</v>
      </c>
      <c r="E4492" s="4" t="s">
        <v>7</v>
      </c>
      <c r="F4492" s="4" t="s">
        <v>13</v>
      </c>
    </row>
    <row r="4493" spans="1:15">
      <c r="A4493" t="n">
        <v>51110</v>
      </c>
      <c r="B4493" s="9" t="n">
        <v>5</v>
      </c>
      <c r="C4493" s="7" t="n">
        <v>30</v>
      </c>
      <c r="D4493" s="7" t="n">
        <v>9717</v>
      </c>
      <c r="E4493" s="7" t="n">
        <v>1</v>
      </c>
      <c r="F4493" s="11" t="n">
        <f t="normal" ca="1">A4523</f>
        <v>0</v>
      </c>
    </row>
    <row r="4494" spans="1:15">
      <c r="A4494" t="s">
        <v>4</v>
      </c>
      <c r="B4494" s="4" t="s">
        <v>5</v>
      </c>
      <c r="C4494" s="4" t="s">
        <v>11</v>
      </c>
      <c r="D4494" s="4" t="s">
        <v>7</v>
      </c>
      <c r="E4494" s="4" t="s">
        <v>7</v>
      </c>
      <c r="F4494" s="4" t="s">
        <v>8</v>
      </c>
    </row>
    <row r="4495" spans="1:15">
      <c r="A4495" t="n">
        <v>51119</v>
      </c>
      <c r="B4495" s="25" t="n">
        <v>20</v>
      </c>
      <c r="C4495" s="7" t="n">
        <v>65534</v>
      </c>
      <c r="D4495" s="7" t="n">
        <v>3</v>
      </c>
      <c r="E4495" s="7" t="n">
        <v>10</v>
      </c>
      <c r="F4495" s="7" t="s">
        <v>102</v>
      </c>
    </row>
    <row r="4496" spans="1:15">
      <c r="A4496" t="s">
        <v>4</v>
      </c>
      <c r="B4496" s="4" t="s">
        <v>5</v>
      </c>
      <c r="C4496" s="4" t="s">
        <v>11</v>
      </c>
    </row>
    <row r="4497" spans="1:9">
      <c r="A4497" t="n">
        <v>51140</v>
      </c>
      <c r="B4497" s="34" t="n">
        <v>16</v>
      </c>
      <c r="C4497" s="7" t="n">
        <v>0</v>
      </c>
    </row>
    <row r="4498" spans="1:9">
      <c r="A4498" t="s">
        <v>4</v>
      </c>
      <c r="B4498" s="4" t="s">
        <v>5</v>
      </c>
      <c r="C4498" s="4" t="s">
        <v>7</v>
      </c>
      <c r="D4498" s="4" t="s">
        <v>11</v>
      </c>
    </row>
    <row r="4499" spans="1:9">
      <c r="A4499" t="n">
        <v>51143</v>
      </c>
      <c r="B4499" s="26" t="n">
        <v>22</v>
      </c>
      <c r="C4499" s="7" t="n">
        <v>10</v>
      </c>
      <c r="D4499" s="7" t="n">
        <v>0</v>
      </c>
    </row>
    <row r="4500" spans="1:9">
      <c r="A4500" t="s">
        <v>4</v>
      </c>
      <c r="B4500" s="4" t="s">
        <v>5</v>
      </c>
      <c r="C4500" s="4" t="s">
        <v>7</v>
      </c>
      <c r="D4500" s="4" t="s">
        <v>11</v>
      </c>
      <c r="E4500" s="4" t="s">
        <v>7</v>
      </c>
      <c r="F4500" s="4" t="s">
        <v>7</v>
      </c>
      <c r="G4500" s="4" t="s">
        <v>13</v>
      </c>
    </row>
    <row r="4501" spans="1:9">
      <c r="A4501" t="n">
        <v>51147</v>
      </c>
      <c r="B4501" s="9" t="n">
        <v>5</v>
      </c>
      <c r="C4501" s="7" t="n">
        <v>30</v>
      </c>
      <c r="D4501" s="7" t="n">
        <v>18</v>
      </c>
      <c r="E4501" s="7" t="n">
        <v>8</v>
      </c>
      <c r="F4501" s="7" t="n">
        <v>1</v>
      </c>
      <c r="G4501" s="11" t="n">
        <f t="normal" ca="1">A4515</f>
        <v>0</v>
      </c>
    </row>
    <row r="4502" spans="1:9">
      <c r="A4502" t="s">
        <v>4</v>
      </c>
      <c r="B4502" s="4" t="s">
        <v>5</v>
      </c>
      <c r="C4502" s="4" t="s">
        <v>7</v>
      </c>
      <c r="D4502" s="4" t="s">
        <v>11</v>
      </c>
      <c r="E4502" s="4" t="s">
        <v>8</v>
      </c>
    </row>
    <row r="4503" spans="1:9">
      <c r="A4503" t="n">
        <v>51157</v>
      </c>
      <c r="B4503" s="33" t="n">
        <v>51</v>
      </c>
      <c r="C4503" s="7" t="n">
        <v>4</v>
      </c>
      <c r="D4503" s="7" t="n">
        <v>65534</v>
      </c>
      <c r="E4503" s="7" t="s">
        <v>55</v>
      </c>
    </row>
    <row r="4504" spans="1:9">
      <c r="A4504" t="s">
        <v>4</v>
      </c>
      <c r="B4504" s="4" t="s">
        <v>5</v>
      </c>
      <c r="C4504" s="4" t="s">
        <v>11</v>
      </c>
    </row>
    <row r="4505" spans="1:9">
      <c r="A4505" t="n">
        <v>51170</v>
      </c>
      <c r="B4505" s="34" t="n">
        <v>16</v>
      </c>
      <c r="C4505" s="7" t="n">
        <v>0</v>
      </c>
    </row>
    <row r="4506" spans="1:9">
      <c r="A4506" t="s">
        <v>4</v>
      </c>
      <c r="B4506" s="4" t="s">
        <v>5</v>
      </c>
      <c r="C4506" s="4" t="s">
        <v>11</v>
      </c>
      <c r="D4506" s="4" t="s">
        <v>53</v>
      </c>
      <c r="E4506" s="4" t="s">
        <v>7</v>
      </c>
      <c r="F4506" s="4" t="s">
        <v>7</v>
      </c>
      <c r="G4506" s="4" t="s">
        <v>53</v>
      </c>
      <c r="H4506" s="4" t="s">
        <v>7</v>
      </c>
      <c r="I4506" s="4" t="s">
        <v>7</v>
      </c>
      <c r="J4506" s="4" t="s">
        <v>53</v>
      </c>
      <c r="K4506" s="4" t="s">
        <v>7</v>
      </c>
      <c r="L4506" s="4" t="s">
        <v>7</v>
      </c>
      <c r="M4506" s="4" t="s">
        <v>53</v>
      </c>
      <c r="N4506" s="4" t="s">
        <v>7</v>
      </c>
      <c r="O4506" s="4" t="s">
        <v>7</v>
      </c>
    </row>
    <row r="4507" spans="1:9">
      <c r="A4507" t="n">
        <v>51173</v>
      </c>
      <c r="B4507" s="35" t="n">
        <v>26</v>
      </c>
      <c r="C4507" s="7" t="n">
        <v>65534</v>
      </c>
      <c r="D4507" s="7" t="s">
        <v>522</v>
      </c>
      <c r="E4507" s="7" t="n">
        <v>2</v>
      </c>
      <c r="F4507" s="7" t="n">
        <v>3</v>
      </c>
      <c r="G4507" s="7" t="s">
        <v>523</v>
      </c>
      <c r="H4507" s="7" t="n">
        <v>2</v>
      </c>
      <c r="I4507" s="7" t="n">
        <v>3</v>
      </c>
      <c r="J4507" s="7" t="s">
        <v>524</v>
      </c>
      <c r="K4507" s="7" t="n">
        <v>2</v>
      </c>
      <c r="L4507" s="7" t="n">
        <v>3</v>
      </c>
      <c r="M4507" s="7" t="s">
        <v>525</v>
      </c>
      <c r="N4507" s="7" t="n">
        <v>2</v>
      </c>
      <c r="O4507" s="7" t="n">
        <v>0</v>
      </c>
    </row>
    <row r="4508" spans="1:9">
      <c r="A4508" t="s">
        <v>4</v>
      </c>
      <c r="B4508" s="4" t="s">
        <v>5</v>
      </c>
    </row>
    <row r="4509" spans="1:9">
      <c r="A4509" t="n">
        <v>51482</v>
      </c>
      <c r="B4509" s="29" t="n">
        <v>28</v>
      </c>
    </row>
    <row r="4510" spans="1:9">
      <c r="A4510" t="s">
        <v>4</v>
      </c>
      <c r="B4510" s="4" t="s">
        <v>5</v>
      </c>
      <c r="C4510" s="4" t="s">
        <v>11</v>
      </c>
    </row>
    <row r="4511" spans="1:9">
      <c r="A4511" t="n">
        <v>51483</v>
      </c>
      <c r="B4511" s="13" t="n">
        <v>12</v>
      </c>
      <c r="C4511" s="7" t="n">
        <v>18</v>
      </c>
    </row>
    <row r="4512" spans="1:9">
      <c r="A4512" t="s">
        <v>4</v>
      </c>
      <c r="B4512" s="4" t="s">
        <v>5</v>
      </c>
      <c r="C4512" s="4" t="s">
        <v>13</v>
      </c>
    </row>
    <row r="4513" spans="1:15">
      <c r="A4513" t="n">
        <v>51486</v>
      </c>
      <c r="B4513" s="17" t="n">
        <v>3</v>
      </c>
      <c r="C4513" s="11" t="n">
        <f t="normal" ca="1">A4523</f>
        <v>0</v>
      </c>
    </row>
    <row r="4514" spans="1:15">
      <c r="A4514" t="s">
        <v>4</v>
      </c>
      <c r="B4514" s="4" t="s">
        <v>5</v>
      </c>
      <c r="C4514" s="4" t="s">
        <v>7</v>
      </c>
      <c r="D4514" s="4" t="s">
        <v>11</v>
      </c>
      <c r="E4514" s="4" t="s">
        <v>8</v>
      </c>
    </row>
    <row r="4515" spans="1:15">
      <c r="A4515" t="n">
        <v>51491</v>
      </c>
      <c r="B4515" s="33" t="n">
        <v>51</v>
      </c>
      <c r="C4515" s="7" t="n">
        <v>4</v>
      </c>
      <c r="D4515" s="7" t="n">
        <v>65534</v>
      </c>
      <c r="E4515" s="7" t="s">
        <v>55</v>
      </c>
    </row>
    <row r="4516" spans="1:15">
      <c r="A4516" t="s">
        <v>4</v>
      </c>
      <c r="B4516" s="4" t="s">
        <v>5</v>
      </c>
      <c r="C4516" s="4" t="s">
        <v>11</v>
      </c>
    </row>
    <row r="4517" spans="1:15">
      <c r="A4517" t="n">
        <v>51504</v>
      </c>
      <c r="B4517" s="34" t="n">
        <v>16</v>
      </c>
      <c r="C4517" s="7" t="n">
        <v>0</v>
      </c>
    </row>
    <row r="4518" spans="1:15">
      <c r="A4518" t="s">
        <v>4</v>
      </c>
      <c r="B4518" s="4" t="s">
        <v>5</v>
      </c>
      <c r="C4518" s="4" t="s">
        <v>11</v>
      </c>
      <c r="D4518" s="4" t="s">
        <v>53</v>
      </c>
      <c r="E4518" s="4" t="s">
        <v>7</v>
      </c>
      <c r="F4518" s="4" t="s">
        <v>7</v>
      </c>
      <c r="G4518" s="4" t="s">
        <v>53</v>
      </c>
      <c r="H4518" s="4" t="s">
        <v>7</v>
      </c>
      <c r="I4518" s="4" t="s">
        <v>7</v>
      </c>
    </row>
    <row r="4519" spans="1:15">
      <c r="A4519" t="n">
        <v>51507</v>
      </c>
      <c r="B4519" s="35" t="n">
        <v>26</v>
      </c>
      <c r="C4519" s="7" t="n">
        <v>65534</v>
      </c>
      <c r="D4519" s="7" t="s">
        <v>526</v>
      </c>
      <c r="E4519" s="7" t="n">
        <v>2</v>
      </c>
      <c r="F4519" s="7" t="n">
        <v>3</v>
      </c>
      <c r="G4519" s="7" t="s">
        <v>527</v>
      </c>
      <c r="H4519" s="7" t="n">
        <v>2</v>
      </c>
      <c r="I4519" s="7" t="n">
        <v>0</v>
      </c>
    </row>
    <row r="4520" spans="1:15">
      <c r="A4520" t="s">
        <v>4</v>
      </c>
      <c r="B4520" s="4" t="s">
        <v>5</v>
      </c>
    </row>
    <row r="4521" spans="1:15">
      <c r="A4521" t="n">
        <v>51654</v>
      </c>
      <c r="B4521" s="29" t="n">
        <v>28</v>
      </c>
    </row>
    <row r="4522" spans="1:15">
      <c r="A4522" t="s">
        <v>4</v>
      </c>
      <c r="B4522" s="4" t="s">
        <v>5</v>
      </c>
      <c r="C4522" s="4" t="s">
        <v>7</v>
      </c>
    </row>
    <row r="4523" spans="1:15">
      <c r="A4523" t="n">
        <v>51655</v>
      </c>
      <c r="B4523" s="38" t="n">
        <v>23</v>
      </c>
      <c r="C4523" s="7" t="n">
        <v>10</v>
      </c>
    </row>
    <row r="4524" spans="1:15">
      <c r="A4524" t="s">
        <v>4</v>
      </c>
      <c r="B4524" s="4" t="s">
        <v>5</v>
      </c>
      <c r="C4524" s="4" t="s">
        <v>7</v>
      </c>
      <c r="D4524" s="4" t="s">
        <v>8</v>
      </c>
    </row>
    <row r="4525" spans="1:15">
      <c r="A4525" t="n">
        <v>51657</v>
      </c>
      <c r="B4525" s="6" t="n">
        <v>2</v>
      </c>
      <c r="C4525" s="7" t="n">
        <v>10</v>
      </c>
      <c r="D4525" s="7" t="s">
        <v>58</v>
      </c>
    </row>
    <row r="4526" spans="1:15">
      <c r="A4526" t="s">
        <v>4</v>
      </c>
      <c r="B4526" s="4" t="s">
        <v>5</v>
      </c>
      <c r="C4526" s="4" t="s">
        <v>7</v>
      </c>
    </row>
    <row r="4527" spans="1:15">
      <c r="A4527" t="n">
        <v>51680</v>
      </c>
      <c r="B4527" s="52" t="n">
        <v>74</v>
      </c>
      <c r="C4527" s="7" t="n">
        <v>46</v>
      </c>
    </row>
    <row r="4528" spans="1:15">
      <c r="A4528" t="s">
        <v>4</v>
      </c>
      <c r="B4528" s="4" t="s">
        <v>5</v>
      </c>
      <c r="C4528" s="4" t="s">
        <v>7</v>
      </c>
    </row>
    <row r="4529" spans="1:9">
      <c r="A4529" t="n">
        <v>51682</v>
      </c>
      <c r="B4529" s="52" t="n">
        <v>74</v>
      </c>
      <c r="C4529" s="7" t="n">
        <v>54</v>
      </c>
    </row>
    <row r="4530" spans="1:9">
      <c r="A4530" t="s">
        <v>4</v>
      </c>
      <c r="B4530" s="4" t="s">
        <v>5</v>
      </c>
    </row>
    <row r="4531" spans="1:9">
      <c r="A4531" t="n">
        <v>51684</v>
      </c>
      <c r="B4531" s="5" t="n">
        <v>1</v>
      </c>
    </row>
    <row r="4532" spans="1:9" s="3" customFormat="1" customHeight="0">
      <c r="A4532" s="3" t="s">
        <v>2</v>
      </c>
      <c r="B4532" s="3" t="s">
        <v>528</v>
      </c>
    </row>
    <row r="4533" spans="1:9">
      <c r="A4533" t="s">
        <v>4</v>
      </c>
      <c r="B4533" s="4" t="s">
        <v>5</v>
      </c>
      <c r="C4533" s="4" t="s">
        <v>7</v>
      </c>
      <c r="D4533" s="4" t="s">
        <v>11</v>
      </c>
      <c r="E4533" s="4" t="s">
        <v>7</v>
      </c>
      <c r="F4533" s="4" t="s">
        <v>7</v>
      </c>
      <c r="G4533" s="4" t="s">
        <v>7</v>
      </c>
      <c r="H4533" s="4" t="s">
        <v>11</v>
      </c>
      <c r="I4533" s="4" t="s">
        <v>13</v>
      </c>
      <c r="J4533" s="4" t="s">
        <v>13</v>
      </c>
    </row>
    <row r="4534" spans="1:9">
      <c r="A4534" t="n">
        <v>51688</v>
      </c>
      <c r="B4534" s="44" t="n">
        <v>6</v>
      </c>
      <c r="C4534" s="7" t="n">
        <v>33</v>
      </c>
      <c r="D4534" s="7" t="n">
        <v>65534</v>
      </c>
      <c r="E4534" s="7" t="n">
        <v>9</v>
      </c>
      <c r="F4534" s="7" t="n">
        <v>1</v>
      </c>
      <c r="G4534" s="7" t="n">
        <v>1</v>
      </c>
      <c r="H4534" s="7" t="n">
        <v>100</v>
      </c>
      <c r="I4534" s="11" t="n">
        <f t="normal" ca="1">A4536</f>
        <v>0</v>
      </c>
      <c r="J4534" s="11" t="n">
        <f t="normal" ca="1">A4580</f>
        <v>0</v>
      </c>
    </row>
    <row r="4535" spans="1:9">
      <c r="A4535" t="s">
        <v>4</v>
      </c>
      <c r="B4535" s="4" t="s">
        <v>5</v>
      </c>
      <c r="C4535" s="4" t="s">
        <v>11</v>
      </c>
      <c r="D4535" s="4" t="s">
        <v>15</v>
      </c>
      <c r="E4535" s="4" t="s">
        <v>15</v>
      </c>
      <c r="F4535" s="4" t="s">
        <v>15</v>
      </c>
      <c r="G4535" s="4" t="s">
        <v>15</v>
      </c>
    </row>
    <row r="4536" spans="1:9">
      <c r="A4536" t="n">
        <v>51705</v>
      </c>
      <c r="B4536" s="45" t="n">
        <v>46</v>
      </c>
      <c r="C4536" s="7" t="n">
        <v>65534</v>
      </c>
      <c r="D4536" s="7" t="n">
        <v>-18.3799991607666</v>
      </c>
      <c r="E4536" s="7" t="n">
        <v>14</v>
      </c>
      <c r="F4536" s="7" t="n">
        <v>-21.2800006866455</v>
      </c>
      <c r="G4536" s="7" t="n">
        <v>0</v>
      </c>
    </row>
    <row r="4537" spans="1:9">
      <c r="A4537" t="s">
        <v>4</v>
      </c>
      <c r="B4537" s="4" t="s">
        <v>5</v>
      </c>
      <c r="C4537" s="4" t="s">
        <v>11</v>
      </c>
      <c r="D4537" s="4" t="s">
        <v>7</v>
      </c>
      <c r="E4537" s="4" t="s">
        <v>15</v>
      </c>
      <c r="F4537" s="4" t="s">
        <v>15</v>
      </c>
      <c r="G4537" s="4" t="s">
        <v>15</v>
      </c>
      <c r="H4537" s="4" t="s">
        <v>15</v>
      </c>
      <c r="I4537" s="4" t="s">
        <v>15</v>
      </c>
      <c r="J4537" s="4" t="s">
        <v>15</v>
      </c>
      <c r="K4537" s="4" t="s">
        <v>15</v>
      </c>
    </row>
    <row r="4538" spans="1:9">
      <c r="A4538" t="n">
        <v>51724</v>
      </c>
      <c r="B4538" s="55" t="n">
        <v>96</v>
      </c>
      <c r="C4538" s="7" t="n">
        <v>5638</v>
      </c>
      <c r="D4538" s="7" t="n">
        <v>5</v>
      </c>
      <c r="E4538" s="7" t="n">
        <v>-18.3799991607666</v>
      </c>
      <c r="F4538" s="7" t="n">
        <v>14</v>
      </c>
      <c r="G4538" s="7" t="n">
        <v>-21.2800006866455</v>
      </c>
      <c r="H4538" s="7" t="n">
        <v>2.01999998092651</v>
      </c>
      <c r="I4538" s="7" t="n">
        <v>27.8500003814697</v>
      </c>
      <c r="J4538" s="7" t="n">
        <v>0.600000023841858</v>
      </c>
      <c r="K4538" s="7" t="n">
        <v>0</v>
      </c>
    </row>
    <row r="4539" spans="1:9">
      <c r="A4539" t="s">
        <v>4</v>
      </c>
      <c r="B4539" s="4" t="s">
        <v>5</v>
      </c>
      <c r="C4539" s="4" t="s">
        <v>7</v>
      </c>
      <c r="D4539" s="4" t="s">
        <v>16</v>
      </c>
      <c r="E4539" s="4" t="s">
        <v>7</v>
      </c>
      <c r="F4539" s="4" t="s">
        <v>13</v>
      </c>
    </row>
    <row r="4540" spans="1:9">
      <c r="A4540" t="n">
        <v>51756</v>
      </c>
      <c r="B4540" s="9" t="n">
        <v>5</v>
      </c>
      <c r="C4540" s="7" t="n">
        <v>0</v>
      </c>
      <c r="D4540" s="7" t="n">
        <v>1</v>
      </c>
      <c r="E4540" s="7" t="n">
        <v>1</v>
      </c>
      <c r="F4540" s="11" t="n">
        <f t="normal" ca="1">A4576</f>
        <v>0</v>
      </c>
    </row>
    <row r="4541" spans="1:9">
      <c r="A4541" t="s">
        <v>4</v>
      </c>
      <c r="B4541" s="4" t="s">
        <v>5</v>
      </c>
      <c r="C4541" s="4" t="s">
        <v>11</v>
      </c>
      <c r="D4541" s="4" t="s">
        <v>11</v>
      </c>
      <c r="E4541" s="4" t="s">
        <v>15</v>
      </c>
      <c r="F4541" s="4" t="s">
        <v>15</v>
      </c>
      <c r="G4541" s="4" t="s">
        <v>15</v>
      </c>
      <c r="H4541" s="4" t="s">
        <v>15</v>
      </c>
      <c r="I4541" s="4" t="s">
        <v>7</v>
      </c>
      <c r="J4541" s="4" t="s">
        <v>11</v>
      </c>
    </row>
    <row r="4542" spans="1:9">
      <c r="A4542" t="n">
        <v>51767</v>
      </c>
      <c r="B4542" s="56" t="n">
        <v>55</v>
      </c>
      <c r="C4542" s="7" t="n">
        <v>65534</v>
      </c>
      <c r="D4542" s="7" t="n">
        <v>65533</v>
      </c>
      <c r="E4542" s="7" t="n">
        <v>8</v>
      </c>
      <c r="F4542" s="7" t="n">
        <v>0</v>
      </c>
      <c r="G4542" s="7" t="n">
        <v>0</v>
      </c>
      <c r="H4542" s="7" t="n">
        <v>1.5</v>
      </c>
      <c r="I4542" s="7" t="n">
        <v>1</v>
      </c>
      <c r="J4542" s="7" t="n">
        <v>640</v>
      </c>
    </row>
    <row r="4543" spans="1:9">
      <c r="A4543" t="s">
        <v>4</v>
      </c>
      <c r="B4543" s="4" t="s">
        <v>5</v>
      </c>
      <c r="C4543" s="4" t="s">
        <v>11</v>
      </c>
      <c r="D4543" s="4" t="s">
        <v>7</v>
      </c>
    </row>
    <row r="4544" spans="1:9">
      <c r="A4544" t="n">
        <v>51791</v>
      </c>
      <c r="B4544" s="57" t="n">
        <v>56</v>
      </c>
      <c r="C4544" s="7" t="n">
        <v>65534</v>
      </c>
      <c r="D4544" s="7" t="n">
        <v>0</v>
      </c>
    </row>
    <row r="4545" spans="1:11">
      <c r="A4545" t="s">
        <v>4</v>
      </c>
      <c r="B4545" s="4" t="s">
        <v>5</v>
      </c>
      <c r="C4545" s="4" t="s">
        <v>11</v>
      </c>
      <c r="D4545" s="4" t="s">
        <v>7</v>
      </c>
      <c r="E4545" s="4" t="s">
        <v>15</v>
      </c>
      <c r="F4545" s="4" t="s">
        <v>15</v>
      </c>
      <c r="G4545" s="4" t="s">
        <v>15</v>
      </c>
      <c r="H4545" s="4" t="s">
        <v>15</v>
      </c>
      <c r="I4545" s="4" t="s">
        <v>15</v>
      </c>
      <c r="J4545" s="4" t="s">
        <v>7</v>
      </c>
      <c r="K4545" s="4" t="s">
        <v>11</v>
      </c>
    </row>
    <row r="4546" spans="1:11">
      <c r="A4546" t="n">
        <v>51795</v>
      </c>
      <c r="B4546" s="55" t="n">
        <v>96</v>
      </c>
      <c r="C4546" s="7" t="n">
        <v>65534</v>
      </c>
      <c r="D4546" s="7" t="n">
        <v>4</v>
      </c>
      <c r="E4546" s="7" t="n">
        <v>8</v>
      </c>
      <c r="F4546" s="7" t="n">
        <v>0</v>
      </c>
      <c r="G4546" s="7" t="n">
        <v>0</v>
      </c>
      <c r="H4546" s="7" t="n">
        <v>90</v>
      </c>
      <c r="I4546" s="7" t="n">
        <v>1.5</v>
      </c>
      <c r="J4546" s="7" t="n">
        <v>1</v>
      </c>
      <c r="K4546" s="7" t="n">
        <v>640</v>
      </c>
    </row>
    <row r="4547" spans="1:11">
      <c r="A4547" t="s">
        <v>4</v>
      </c>
      <c r="B4547" s="4" t="s">
        <v>5</v>
      </c>
      <c r="C4547" s="4" t="s">
        <v>11</v>
      </c>
      <c r="D4547" s="4" t="s">
        <v>7</v>
      </c>
    </row>
    <row r="4548" spans="1:11">
      <c r="A4548" t="n">
        <v>51822</v>
      </c>
      <c r="B4548" s="57" t="n">
        <v>56</v>
      </c>
      <c r="C4548" s="7" t="n">
        <v>65534</v>
      </c>
      <c r="D4548" s="7" t="n">
        <v>0</v>
      </c>
    </row>
    <row r="4549" spans="1:11">
      <c r="A4549" t="s">
        <v>4</v>
      </c>
      <c r="B4549" s="4" t="s">
        <v>5</v>
      </c>
      <c r="C4549" s="4" t="s">
        <v>11</v>
      </c>
      <c r="D4549" s="4" t="s">
        <v>11</v>
      </c>
      <c r="E4549" s="4" t="s">
        <v>15</v>
      </c>
      <c r="F4549" s="4" t="s">
        <v>15</v>
      </c>
      <c r="G4549" s="4" t="s">
        <v>15</v>
      </c>
      <c r="H4549" s="4" t="s">
        <v>15</v>
      </c>
      <c r="I4549" s="4" t="s">
        <v>7</v>
      </c>
      <c r="J4549" s="4" t="s">
        <v>11</v>
      </c>
    </row>
    <row r="4550" spans="1:11">
      <c r="A4550" t="n">
        <v>51826</v>
      </c>
      <c r="B4550" s="56" t="n">
        <v>55</v>
      </c>
      <c r="C4550" s="7" t="n">
        <v>65534</v>
      </c>
      <c r="D4550" s="7" t="n">
        <v>65533</v>
      </c>
      <c r="E4550" s="7" t="n">
        <v>7</v>
      </c>
      <c r="F4550" s="7" t="n">
        <v>0</v>
      </c>
      <c r="G4550" s="7" t="n">
        <v>0</v>
      </c>
      <c r="H4550" s="7" t="n">
        <v>1.5</v>
      </c>
      <c r="I4550" s="7" t="n">
        <v>1</v>
      </c>
      <c r="J4550" s="7" t="n">
        <v>640</v>
      </c>
    </row>
    <row r="4551" spans="1:11">
      <c r="A4551" t="s">
        <v>4</v>
      </c>
      <c r="B4551" s="4" t="s">
        <v>5</v>
      </c>
      <c r="C4551" s="4" t="s">
        <v>11</v>
      </c>
      <c r="D4551" s="4" t="s">
        <v>7</v>
      </c>
    </row>
    <row r="4552" spans="1:11">
      <c r="A4552" t="n">
        <v>51850</v>
      </c>
      <c r="B4552" s="57" t="n">
        <v>56</v>
      </c>
      <c r="C4552" s="7" t="n">
        <v>65534</v>
      </c>
      <c r="D4552" s="7" t="n">
        <v>0</v>
      </c>
    </row>
    <row r="4553" spans="1:11">
      <c r="A4553" t="s">
        <v>4</v>
      </c>
      <c r="B4553" s="4" t="s">
        <v>5</v>
      </c>
      <c r="C4553" s="4" t="s">
        <v>11</v>
      </c>
      <c r="D4553" s="4" t="s">
        <v>7</v>
      </c>
      <c r="E4553" s="4" t="s">
        <v>15</v>
      </c>
      <c r="F4553" s="4" t="s">
        <v>15</v>
      </c>
      <c r="G4553" s="4" t="s">
        <v>15</v>
      </c>
      <c r="H4553" s="4" t="s">
        <v>15</v>
      </c>
      <c r="I4553" s="4" t="s">
        <v>15</v>
      </c>
      <c r="J4553" s="4" t="s">
        <v>7</v>
      </c>
      <c r="K4553" s="4" t="s">
        <v>11</v>
      </c>
    </row>
    <row r="4554" spans="1:11">
      <c r="A4554" t="n">
        <v>51854</v>
      </c>
      <c r="B4554" s="55" t="n">
        <v>96</v>
      </c>
      <c r="C4554" s="7" t="n">
        <v>65534</v>
      </c>
      <c r="D4554" s="7" t="n">
        <v>4</v>
      </c>
      <c r="E4554" s="7" t="n">
        <v>7</v>
      </c>
      <c r="F4554" s="7" t="n">
        <v>0</v>
      </c>
      <c r="G4554" s="7" t="n">
        <v>0</v>
      </c>
      <c r="H4554" s="7" t="n">
        <v>90</v>
      </c>
      <c r="I4554" s="7" t="n">
        <v>1.5</v>
      </c>
      <c r="J4554" s="7" t="n">
        <v>1</v>
      </c>
      <c r="K4554" s="7" t="n">
        <v>640</v>
      </c>
    </row>
    <row r="4555" spans="1:11">
      <c r="A4555" t="s">
        <v>4</v>
      </c>
      <c r="B4555" s="4" t="s">
        <v>5</v>
      </c>
      <c r="C4555" s="4" t="s">
        <v>11</v>
      </c>
      <c r="D4555" s="4" t="s">
        <v>7</v>
      </c>
    </row>
    <row r="4556" spans="1:11">
      <c r="A4556" t="n">
        <v>51881</v>
      </c>
      <c r="B4556" s="57" t="n">
        <v>56</v>
      </c>
      <c r="C4556" s="7" t="n">
        <v>65534</v>
      </c>
      <c r="D4556" s="7" t="n">
        <v>0</v>
      </c>
    </row>
    <row r="4557" spans="1:11">
      <c r="A4557" t="s">
        <v>4</v>
      </c>
      <c r="B4557" s="4" t="s">
        <v>5</v>
      </c>
      <c r="C4557" s="4" t="s">
        <v>11</v>
      </c>
      <c r="D4557" s="4" t="s">
        <v>11</v>
      </c>
      <c r="E4557" s="4" t="s">
        <v>15</v>
      </c>
      <c r="F4557" s="4" t="s">
        <v>15</v>
      </c>
      <c r="G4557" s="4" t="s">
        <v>15</v>
      </c>
      <c r="H4557" s="4" t="s">
        <v>15</v>
      </c>
      <c r="I4557" s="4" t="s">
        <v>7</v>
      </c>
      <c r="J4557" s="4" t="s">
        <v>11</v>
      </c>
    </row>
    <row r="4558" spans="1:11">
      <c r="A4558" t="n">
        <v>51885</v>
      </c>
      <c r="B4558" s="56" t="n">
        <v>55</v>
      </c>
      <c r="C4558" s="7" t="n">
        <v>65534</v>
      </c>
      <c r="D4558" s="7" t="n">
        <v>65533</v>
      </c>
      <c r="E4558" s="7" t="n">
        <v>6</v>
      </c>
      <c r="F4558" s="7" t="n">
        <v>0</v>
      </c>
      <c r="G4558" s="7" t="n">
        <v>0</v>
      </c>
      <c r="H4558" s="7" t="n">
        <v>1.5</v>
      </c>
      <c r="I4558" s="7" t="n">
        <v>1</v>
      </c>
      <c r="J4558" s="7" t="n">
        <v>640</v>
      </c>
    </row>
    <row r="4559" spans="1:11">
      <c r="A4559" t="s">
        <v>4</v>
      </c>
      <c r="B4559" s="4" t="s">
        <v>5</v>
      </c>
      <c r="C4559" s="4" t="s">
        <v>11</v>
      </c>
      <c r="D4559" s="4" t="s">
        <v>7</v>
      </c>
    </row>
    <row r="4560" spans="1:11">
      <c r="A4560" t="n">
        <v>51909</v>
      </c>
      <c r="B4560" s="57" t="n">
        <v>56</v>
      </c>
      <c r="C4560" s="7" t="n">
        <v>65534</v>
      </c>
      <c r="D4560" s="7" t="n">
        <v>0</v>
      </c>
    </row>
    <row r="4561" spans="1:11">
      <c r="A4561" t="s">
        <v>4</v>
      </c>
      <c r="B4561" s="4" t="s">
        <v>5</v>
      </c>
      <c r="C4561" s="4" t="s">
        <v>11</v>
      </c>
      <c r="D4561" s="4" t="s">
        <v>7</v>
      </c>
      <c r="E4561" s="4" t="s">
        <v>15</v>
      </c>
      <c r="F4561" s="4" t="s">
        <v>15</v>
      </c>
      <c r="G4561" s="4" t="s">
        <v>15</v>
      </c>
      <c r="H4561" s="4" t="s">
        <v>15</v>
      </c>
      <c r="I4561" s="4" t="s">
        <v>15</v>
      </c>
      <c r="J4561" s="4" t="s">
        <v>7</v>
      </c>
      <c r="K4561" s="4" t="s">
        <v>11</v>
      </c>
    </row>
    <row r="4562" spans="1:11">
      <c r="A4562" t="n">
        <v>51913</v>
      </c>
      <c r="B4562" s="55" t="n">
        <v>96</v>
      </c>
      <c r="C4562" s="7" t="n">
        <v>65534</v>
      </c>
      <c r="D4562" s="7" t="n">
        <v>4</v>
      </c>
      <c r="E4562" s="7" t="n">
        <v>6</v>
      </c>
      <c r="F4562" s="7" t="n">
        <v>0</v>
      </c>
      <c r="G4562" s="7" t="n">
        <v>0</v>
      </c>
      <c r="H4562" s="7" t="n">
        <v>90</v>
      </c>
      <c r="I4562" s="7" t="n">
        <v>1.5</v>
      </c>
      <c r="J4562" s="7" t="n">
        <v>1</v>
      </c>
      <c r="K4562" s="7" t="n">
        <v>640</v>
      </c>
    </row>
    <row r="4563" spans="1:11">
      <c r="A4563" t="s">
        <v>4</v>
      </c>
      <c r="B4563" s="4" t="s">
        <v>5</v>
      </c>
      <c r="C4563" s="4" t="s">
        <v>11</v>
      </c>
      <c r="D4563" s="4" t="s">
        <v>7</v>
      </c>
    </row>
    <row r="4564" spans="1:11">
      <c r="A4564" t="n">
        <v>51940</v>
      </c>
      <c r="B4564" s="57" t="n">
        <v>56</v>
      </c>
      <c r="C4564" s="7" t="n">
        <v>65534</v>
      </c>
      <c r="D4564" s="7" t="n">
        <v>0</v>
      </c>
    </row>
    <row r="4565" spans="1:11">
      <c r="A4565" t="s">
        <v>4</v>
      </c>
      <c r="B4565" s="4" t="s">
        <v>5</v>
      </c>
      <c r="C4565" s="4" t="s">
        <v>11</v>
      </c>
      <c r="D4565" s="4" t="s">
        <v>11</v>
      </c>
      <c r="E4565" s="4" t="s">
        <v>15</v>
      </c>
      <c r="F4565" s="4" t="s">
        <v>15</v>
      </c>
      <c r="G4565" s="4" t="s">
        <v>15</v>
      </c>
      <c r="H4565" s="4" t="s">
        <v>15</v>
      </c>
      <c r="I4565" s="4" t="s">
        <v>7</v>
      </c>
      <c r="J4565" s="4" t="s">
        <v>11</v>
      </c>
    </row>
    <row r="4566" spans="1:11">
      <c r="A4566" t="n">
        <v>51944</v>
      </c>
      <c r="B4566" s="56" t="n">
        <v>55</v>
      </c>
      <c r="C4566" s="7" t="n">
        <v>65534</v>
      </c>
      <c r="D4566" s="7" t="n">
        <v>65533</v>
      </c>
      <c r="E4566" s="7" t="n">
        <v>5</v>
      </c>
      <c r="F4566" s="7" t="n">
        <v>0</v>
      </c>
      <c r="G4566" s="7" t="n">
        <v>0</v>
      </c>
      <c r="H4566" s="7" t="n">
        <v>1.5</v>
      </c>
      <c r="I4566" s="7" t="n">
        <v>1</v>
      </c>
      <c r="J4566" s="7" t="n">
        <v>640</v>
      </c>
    </row>
    <row r="4567" spans="1:11">
      <c r="A4567" t="s">
        <v>4</v>
      </c>
      <c r="B4567" s="4" t="s">
        <v>5</v>
      </c>
      <c r="C4567" s="4" t="s">
        <v>11</v>
      </c>
      <c r="D4567" s="4" t="s">
        <v>7</v>
      </c>
    </row>
    <row r="4568" spans="1:11">
      <c r="A4568" t="n">
        <v>51968</v>
      </c>
      <c r="B4568" s="57" t="n">
        <v>56</v>
      </c>
      <c r="C4568" s="7" t="n">
        <v>65534</v>
      </c>
      <c r="D4568" s="7" t="n">
        <v>0</v>
      </c>
    </row>
    <row r="4569" spans="1:11">
      <c r="A4569" t="s">
        <v>4</v>
      </c>
      <c r="B4569" s="4" t="s">
        <v>5</v>
      </c>
      <c r="C4569" s="4" t="s">
        <v>11</v>
      </c>
      <c r="D4569" s="4" t="s">
        <v>7</v>
      </c>
      <c r="E4569" s="4" t="s">
        <v>15</v>
      </c>
      <c r="F4569" s="4" t="s">
        <v>15</v>
      </c>
      <c r="G4569" s="4" t="s">
        <v>15</v>
      </c>
      <c r="H4569" s="4" t="s">
        <v>15</v>
      </c>
      <c r="I4569" s="4" t="s">
        <v>15</v>
      </c>
      <c r="J4569" s="4" t="s">
        <v>7</v>
      </c>
      <c r="K4569" s="4" t="s">
        <v>11</v>
      </c>
    </row>
    <row r="4570" spans="1:11">
      <c r="A4570" t="n">
        <v>51972</v>
      </c>
      <c r="B4570" s="55" t="n">
        <v>96</v>
      </c>
      <c r="C4570" s="7" t="n">
        <v>65534</v>
      </c>
      <c r="D4570" s="7" t="n">
        <v>4</v>
      </c>
      <c r="E4570" s="7" t="n">
        <v>5</v>
      </c>
      <c r="F4570" s="7" t="n">
        <v>0</v>
      </c>
      <c r="G4570" s="7" t="n">
        <v>0</v>
      </c>
      <c r="H4570" s="7" t="n">
        <v>90</v>
      </c>
      <c r="I4570" s="7" t="n">
        <v>1.5</v>
      </c>
      <c r="J4570" s="7" t="n">
        <v>1</v>
      </c>
      <c r="K4570" s="7" t="n">
        <v>640</v>
      </c>
    </row>
    <row r="4571" spans="1:11">
      <c r="A4571" t="s">
        <v>4</v>
      </c>
      <c r="B4571" s="4" t="s">
        <v>5</v>
      </c>
      <c r="C4571" s="4" t="s">
        <v>11</v>
      </c>
      <c r="D4571" s="4" t="s">
        <v>7</v>
      </c>
    </row>
    <row r="4572" spans="1:11">
      <c r="A4572" t="n">
        <v>51999</v>
      </c>
      <c r="B4572" s="57" t="n">
        <v>56</v>
      </c>
      <c r="C4572" s="7" t="n">
        <v>65534</v>
      </c>
      <c r="D4572" s="7" t="n">
        <v>0</v>
      </c>
    </row>
    <row r="4573" spans="1:11">
      <c r="A4573" t="s">
        <v>4</v>
      </c>
      <c r="B4573" s="4" t="s">
        <v>5</v>
      </c>
      <c r="C4573" s="4" t="s">
        <v>13</v>
      </c>
    </row>
    <row r="4574" spans="1:11">
      <c r="A4574" t="n">
        <v>52003</v>
      </c>
      <c r="B4574" s="17" t="n">
        <v>3</v>
      </c>
      <c r="C4574" s="11" t="n">
        <f t="normal" ca="1">A4540</f>
        <v>0</v>
      </c>
    </row>
    <row r="4575" spans="1:11">
      <c r="A4575" t="s">
        <v>4</v>
      </c>
      <c r="B4575" s="4" t="s">
        <v>5</v>
      </c>
    </row>
    <row r="4576" spans="1:11">
      <c r="A4576" t="n">
        <v>52008</v>
      </c>
      <c r="B4576" s="5" t="n">
        <v>1</v>
      </c>
    </row>
    <row r="4577" spans="1:11">
      <c r="A4577" t="s">
        <v>4</v>
      </c>
      <c r="B4577" s="4" t="s">
        <v>5</v>
      </c>
      <c r="C4577" s="4" t="s">
        <v>13</v>
      </c>
    </row>
    <row r="4578" spans="1:11">
      <c r="A4578" t="n">
        <v>52009</v>
      </c>
      <c r="B4578" s="17" t="n">
        <v>3</v>
      </c>
      <c r="C4578" s="11" t="n">
        <f t="normal" ca="1">A4580</f>
        <v>0</v>
      </c>
    </row>
    <row r="4579" spans="1:11">
      <c r="A4579" t="s">
        <v>4</v>
      </c>
      <c r="B4579" s="4" t="s">
        <v>5</v>
      </c>
    </row>
    <row r="4580" spans="1:11">
      <c r="A4580" t="n">
        <v>52014</v>
      </c>
      <c r="B4580" s="5" t="n">
        <v>1</v>
      </c>
    </row>
    <row r="4581" spans="1:11" s="3" customFormat="1" customHeight="0">
      <c r="A4581" s="3" t="s">
        <v>2</v>
      </c>
      <c r="B4581" s="3" t="s">
        <v>529</v>
      </c>
    </row>
    <row r="4582" spans="1:11">
      <c r="A4582" t="s">
        <v>4</v>
      </c>
      <c r="B4582" s="4" t="s">
        <v>5</v>
      </c>
      <c r="C4582" s="4" t="s">
        <v>7</v>
      </c>
      <c r="D4582" s="4" t="s">
        <v>11</v>
      </c>
      <c r="E4582" s="4" t="s">
        <v>7</v>
      </c>
      <c r="F4582" s="4" t="s">
        <v>13</v>
      </c>
    </row>
    <row r="4583" spans="1:11">
      <c r="A4583" t="n">
        <v>52016</v>
      </c>
      <c r="B4583" s="9" t="n">
        <v>5</v>
      </c>
      <c r="C4583" s="7" t="n">
        <v>30</v>
      </c>
      <c r="D4583" s="7" t="n">
        <v>10225</v>
      </c>
      <c r="E4583" s="7" t="n">
        <v>1</v>
      </c>
      <c r="F4583" s="11" t="n">
        <f t="normal" ca="1">A4615</f>
        <v>0</v>
      </c>
    </row>
    <row r="4584" spans="1:11">
      <c r="A4584" t="s">
        <v>4</v>
      </c>
      <c r="B4584" s="4" t="s">
        <v>5</v>
      </c>
      <c r="C4584" s="4" t="s">
        <v>11</v>
      </c>
      <c r="D4584" s="4" t="s">
        <v>7</v>
      </c>
      <c r="E4584" s="4" t="s">
        <v>7</v>
      </c>
      <c r="F4584" s="4" t="s">
        <v>8</v>
      </c>
    </row>
    <row r="4585" spans="1:11">
      <c r="A4585" t="n">
        <v>52025</v>
      </c>
      <c r="B4585" s="25" t="n">
        <v>20</v>
      </c>
      <c r="C4585" s="7" t="n">
        <v>65534</v>
      </c>
      <c r="D4585" s="7" t="n">
        <v>3</v>
      </c>
      <c r="E4585" s="7" t="n">
        <v>10</v>
      </c>
      <c r="F4585" s="7" t="s">
        <v>102</v>
      </c>
    </row>
    <row r="4586" spans="1:11">
      <c r="A4586" t="s">
        <v>4</v>
      </c>
      <c r="B4586" s="4" t="s">
        <v>5</v>
      </c>
      <c r="C4586" s="4" t="s">
        <v>11</v>
      </c>
    </row>
    <row r="4587" spans="1:11">
      <c r="A4587" t="n">
        <v>52046</v>
      </c>
      <c r="B4587" s="34" t="n">
        <v>16</v>
      </c>
      <c r="C4587" s="7" t="n">
        <v>0</v>
      </c>
    </row>
    <row r="4588" spans="1:11">
      <c r="A4588" t="s">
        <v>4</v>
      </c>
      <c r="B4588" s="4" t="s">
        <v>5</v>
      </c>
      <c r="C4588" s="4" t="s">
        <v>7</v>
      </c>
      <c r="D4588" s="4" t="s">
        <v>11</v>
      </c>
    </row>
    <row r="4589" spans="1:11">
      <c r="A4589" t="n">
        <v>52049</v>
      </c>
      <c r="B4589" s="26" t="n">
        <v>22</v>
      </c>
      <c r="C4589" s="7" t="n">
        <v>10</v>
      </c>
      <c r="D4589" s="7" t="n">
        <v>0</v>
      </c>
    </row>
    <row r="4590" spans="1:11">
      <c r="A4590" t="s">
        <v>4</v>
      </c>
      <c r="B4590" s="4" t="s">
        <v>5</v>
      </c>
      <c r="C4590" s="4" t="s">
        <v>7</v>
      </c>
      <c r="D4590" s="4" t="s">
        <v>11</v>
      </c>
      <c r="E4590" s="4" t="s">
        <v>7</v>
      </c>
      <c r="F4590" s="4" t="s">
        <v>7</v>
      </c>
      <c r="G4590" s="4" t="s">
        <v>13</v>
      </c>
    </row>
    <row r="4591" spans="1:11">
      <c r="A4591" t="n">
        <v>52053</v>
      </c>
      <c r="B4591" s="9" t="n">
        <v>5</v>
      </c>
      <c r="C4591" s="7" t="n">
        <v>30</v>
      </c>
      <c r="D4591" s="7" t="n">
        <v>19</v>
      </c>
      <c r="E4591" s="7" t="n">
        <v>8</v>
      </c>
      <c r="F4591" s="7" t="n">
        <v>1</v>
      </c>
      <c r="G4591" s="11" t="n">
        <f t="normal" ca="1">A4605</f>
        <v>0</v>
      </c>
    </row>
    <row r="4592" spans="1:11">
      <c r="A4592" t="s">
        <v>4</v>
      </c>
      <c r="B4592" s="4" t="s">
        <v>5</v>
      </c>
      <c r="C4592" s="4" t="s">
        <v>7</v>
      </c>
      <c r="D4592" s="4" t="s">
        <v>11</v>
      </c>
      <c r="E4592" s="4" t="s">
        <v>8</v>
      </c>
    </row>
    <row r="4593" spans="1:7">
      <c r="A4593" t="n">
        <v>52063</v>
      </c>
      <c r="B4593" s="33" t="n">
        <v>51</v>
      </c>
      <c r="C4593" s="7" t="n">
        <v>4</v>
      </c>
      <c r="D4593" s="7" t="n">
        <v>65534</v>
      </c>
      <c r="E4593" s="7" t="s">
        <v>55</v>
      </c>
    </row>
    <row r="4594" spans="1:7">
      <c r="A4594" t="s">
        <v>4</v>
      </c>
      <c r="B4594" s="4" t="s">
        <v>5</v>
      </c>
      <c r="C4594" s="4" t="s">
        <v>11</v>
      </c>
    </row>
    <row r="4595" spans="1:7">
      <c r="A4595" t="n">
        <v>52076</v>
      </c>
      <c r="B4595" s="34" t="n">
        <v>16</v>
      </c>
      <c r="C4595" s="7" t="n">
        <v>0</v>
      </c>
    </row>
    <row r="4596" spans="1:7">
      <c r="A4596" t="s">
        <v>4</v>
      </c>
      <c r="B4596" s="4" t="s">
        <v>5</v>
      </c>
      <c r="C4596" s="4" t="s">
        <v>11</v>
      </c>
      <c r="D4596" s="4" t="s">
        <v>53</v>
      </c>
      <c r="E4596" s="4" t="s">
        <v>7</v>
      </c>
      <c r="F4596" s="4" t="s">
        <v>7</v>
      </c>
      <c r="G4596" s="4" t="s">
        <v>53</v>
      </c>
      <c r="H4596" s="4" t="s">
        <v>7</v>
      </c>
      <c r="I4596" s="4" t="s">
        <v>7</v>
      </c>
      <c r="J4596" s="4" t="s">
        <v>53</v>
      </c>
      <c r="K4596" s="4" t="s">
        <v>7</v>
      </c>
      <c r="L4596" s="4" t="s">
        <v>7</v>
      </c>
      <c r="M4596" s="4" t="s">
        <v>53</v>
      </c>
      <c r="N4596" s="4" t="s">
        <v>7</v>
      </c>
      <c r="O4596" s="4" t="s">
        <v>7</v>
      </c>
    </row>
    <row r="4597" spans="1:7">
      <c r="A4597" t="n">
        <v>52079</v>
      </c>
      <c r="B4597" s="35" t="n">
        <v>26</v>
      </c>
      <c r="C4597" s="7" t="n">
        <v>65534</v>
      </c>
      <c r="D4597" s="7" t="s">
        <v>530</v>
      </c>
      <c r="E4597" s="7" t="n">
        <v>2</v>
      </c>
      <c r="F4597" s="7" t="n">
        <v>3</v>
      </c>
      <c r="G4597" s="7" t="s">
        <v>531</v>
      </c>
      <c r="H4597" s="7" t="n">
        <v>2</v>
      </c>
      <c r="I4597" s="7" t="n">
        <v>3</v>
      </c>
      <c r="J4597" s="7" t="s">
        <v>532</v>
      </c>
      <c r="K4597" s="7" t="n">
        <v>2</v>
      </c>
      <c r="L4597" s="7" t="n">
        <v>3</v>
      </c>
      <c r="M4597" s="7" t="s">
        <v>533</v>
      </c>
      <c r="N4597" s="7" t="n">
        <v>2</v>
      </c>
      <c r="O4597" s="7" t="n">
        <v>0</v>
      </c>
    </row>
    <row r="4598" spans="1:7">
      <c r="A4598" t="s">
        <v>4</v>
      </c>
      <c r="B4598" s="4" t="s">
        <v>5</v>
      </c>
    </row>
    <row r="4599" spans="1:7">
      <c r="A4599" t="n">
        <v>52369</v>
      </c>
      <c r="B4599" s="29" t="n">
        <v>28</v>
      </c>
    </row>
    <row r="4600" spans="1:7">
      <c r="A4600" t="s">
        <v>4</v>
      </c>
      <c r="B4600" s="4" t="s">
        <v>5</v>
      </c>
      <c r="C4600" s="4" t="s">
        <v>11</v>
      </c>
    </row>
    <row r="4601" spans="1:7">
      <c r="A4601" t="n">
        <v>52370</v>
      </c>
      <c r="B4601" s="13" t="n">
        <v>12</v>
      </c>
      <c r="C4601" s="7" t="n">
        <v>19</v>
      </c>
    </row>
    <row r="4602" spans="1:7">
      <c r="A4602" t="s">
        <v>4</v>
      </c>
      <c r="B4602" s="4" t="s">
        <v>5</v>
      </c>
      <c r="C4602" s="4" t="s">
        <v>13</v>
      </c>
    </row>
    <row r="4603" spans="1:7">
      <c r="A4603" t="n">
        <v>52373</v>
      </c>
      <c r="B4603" s="17" t="n">
        <v>3</v>
      </c>
      <c r="C4603" s="11" t="n">
        <f t="normal" ca="1">A4613</f>
        <v>0</v>
      </c>
    </row>
    <row r="4604" spans="1:7">
      <c r="A4604" t="s">
        <v>4</v>
      </c>
      <c r="B4604" s="4" t="s">
        <v>5</v>
      </c>
      <c r="C4604" s="4" t="s">
        <v>7</v>
      </c>
      <c r="D4604" s="4" t="s">
        <v>11</v>
      </c>
      <c r="E4604" s="4" t="s">
        <v>8</v>
      </c>
    </row>
    <row r="4605" spans="1:7">
      <c r="A4605" t="n">
        <v>52378</v>
      </c>
      <c r="B4605" s="33" t="n">
        <v>51</v>
      </c>
      <c r="C4605" s="7" t="n">
        <v>4</v>
      </c>
      <c r="D4605" s="7" t="n">
        <v>65534</v>
      </c>
      <c r="E4605" s="7" t="s">
        <v>55</v>
      </c>
    </row>
    <row r="4606" spans="1:7">
      <c r="A4606" t="s">
        <v>4</v>
      </c>
      <c r="B4606" s="4" t="s">
        <v>5</v>
      </c>
      <c r="C4606" s="4" t="s">
        <v>11</v>
      </c>
    </row>
    <row r="4607" spans="1:7">
      <c r="A4607" t="n">
        <v>52391</v>
      </c>
      <c r="B4607" s="34" t="n">
        <v>16</v>
      </c>
      <c r="C4607" s="7" t="n">
        <v>0</v>
      </c>
    </row>
    <row r="4608" spans="1:7">
      <c r="A4608" t="s">
        <v>4</v>
      </c>
      <c r="B4608" s="4" t="s">
        <v>5</v>
      </c>
      <c r="C4608" s="4" t="s">
        <v>11</v>
      </c>
      <c r="D4608" s="4" t="s">
        <v>53</v>
      </c>
      <c r="E4608" s="4" t="s">
        <v>7</v>
      </c>
      <c r="F4608" s="4" t="s">
        <v>7</v>
      </c>
      <c r="G4608" s="4" t="s">
        <v>53</v>
      </c>
      <c r="H4608" s="4" t="s">
        <v>7</v>
      </c>
      <c r="I4608" s="4" t="s">
        <v>7</v>
      </c>
    </row>
    <row r="4609" spans="1:15">
      <c r="A4609" t="n">
        <v>52394</v>
      </c>
      <c r="B4609" s="35" t="n">
        <v>26</v>
      </c>
      <c r="C4609" s="7" t="n">
        <v>65534</v>
      </c>
      <c r="D4609" s="7" t="s">
        <v>534</v>
      </c>
      <c r="E4609" s="7" t="n">
        <v>2</v>
      </c>
      <c r="F4609" s="7" t="n">
        <v>3</v>
      </c>
      <c r="G4609" s="7" t="s">
        <v>533</v>
      </c>
      <c r="H4609" s="7" t="n">
        <v>2</v>
      </c>
      <c r="I4609" s="7" t="n">
        <v>0</v>
      </c>
    </row>
    <row r="4610" spans="1:15">
      <c r="A4610" t="s">
        <v>4</v>
      </c>
      <c r="B4610" s="4" t="s">
        <v>5</v>
      </c>
    </row>
    <row r="4611" spans="1:15">
      <c r="A4611" t="n">
        <v>52548</v>
      </c>
      <c r="B4611" s="29" t="n">
        <v>28</v>
      </c>
    </row>
    <row r="4612" spans="1:15">
      <c r="A4612" t="s">
        <v>4</v>
      </c>
      <c r="B4612" s="4" t="s">
        <v>5</v>
      </c>
      <c r="C4612" s="4" t="s">
        <v>13</v>
      </c>
    </row>
    <row r="4613" spans="1:15">
      <c r="A4613" t="n">
        <v>52549</v>
      </c>
      <c r="B4613" s="17" t="n">
        <v>3</v>
      </c>
      <c r="C4613" s="11" t="n">
        <f t="normal" ca="1">A4741</f>
        <v>0</v>
      </c>
    </row>
    <row r="4614" spans="1:15">
      <c r="A4614" t="s">
        <v>4</v>
      </c>
      <c r="B4614" s="4" t="s">
        <v>5</v>
      </c>
      <c r="C4614" s="4" t="s">
        <v>7</v>
      </c>
      <c r="D4614" s="4" t="s">
        <v>11</v>
      </c>
      <c r="E4614" s="4" t="s">
        <v>7</v>
      </c>
      <c r="F4614" s="4" t="s">
        <v>13</v>
      </c>
    </row>
    <row r="4615" spans="1:15">
      <c r="A4615" t="n">
        <v>52554</v>
      </c>
      <c r="B4615" s="9" t="n">
        <v>5</v>
      </c>
      <c r="C4615" s="7" t="n">
        <v>30</v>
      </c>
      <c r="D4615" s="7" t="n">
        <v>9724</v>
      </c>
      <c r="E4615" s="7" t="n">
        <v>1</v>
      </c>
      <c r="F4615" s="11" t="n">
        <f t="normal" ca="1">A4647</f>
        <v>0</v>
      </c>
    </row>
    <row r="4616" spans="1:15">
      <c r="A4616" t="s">
        <v>4</v>
      </c>
      <c r="B4616" s="4" t="s">
        <v>5</v>
      </c>
      <c r="C4616" s="4" t="s">
        <v>11</v>
      </c>
      <c r="D4616" s="4" t="s">
        <v>7</v>
      </c>
      <c r="E4616" s="4" t="s">
        <v>7</v>
      </c>
      <c r="F4616" s="4" t="s">
        <v>8</v>
      </c>
    </row>
    <row r="4617" spans="1:15">
      <c r="A4617" t="n">
        <v>52563</v>
      </c>
      <c r="B4617" s="25" t="n">
        <v>20</v>
      </c>
      <c r="C4617" s="7" t="n">
        <v>65534</v>
      </c>
      <c r="D4617" s="7" t="n">
        <v>3</v>
      </c>
      <c r="E4617" s="7" t="n">
        <v>10</v>
      </c>
      <c r="F4617" s="7" t="s">
        <v>102</v>
      </c>
    </row>
    <row r="4618" spans="1:15">
      <c r="A4618" t="s">
        <v>4</v>
      </c>
      <c r="B4618" s="4" t="s">
        <v>5</v>
      </c>
      <c r="C4618" s="4" t="s">
        <v>11</v>
      </c>
    </row>
    <row r="4619" spans="1:15">
      <c r="A4619" t="n">
        <v>52584</v>
      </c>
      <c r="B4619" s="34" t="n">
        <v>16</v>
      </c>
      <c r="C4619" s="7" t="n">
        <v>0</v>
      </c>
    </row>
    <row r="4620" spans="1:15">
      <c r="A4620" t="s">
        <v>4</v>
      </c>
      <c r="B4620" s="4" t="s">
        <v>5</v>
      </c>
      <c r="C4620" s="4" t="s">
        <v>7</v>
      </c>
      <c r="D4620" s="4" t="s">
        <v>11</v>
      </c>
    </row>
    <row r="4621" spans="1:15">
      <c r="A4621" t="n">
        <v>52587</v>
      </c>
      <c r="B4621" s="26" t="n">
        <v>22</v>
      </c>
      <c r="C4621" s="7" t="n">
        <v>10</v>
      </c>
      <c r="D4621" s="7" t="n">
        <v>0</v>
      </c>
    </row>
    <row r="4622" spans="1:15">
      <c r="A4622" t="s">
        <v>4</v>
      </c>
      <c r="B4622" s="4" t="s">
        <v>5</v>
      </c>
      <c r="C4622" s="4" t="s">
        <v>7</v>
      </c>
      <c r="D4622" s="4" t="s">
        <v>11</v>
      </c>
      <c r="E4622" s="4" t="s">
        <v>7</v>
      </c>
      <c r="F4622" s="4" t="s">
        <v>7</v>
      </c>
      <c r="G4622" s="4" t="s">
        <v>13</v>
      </c>
    </row>
    <row r="4623" spans="1:15">
      <c r="A4623" t="n">
        <v>52591</v>
      </c>
      <c r="B4623" s="9" t="n">
        <v>5</v>
      </c>
      <c r="C4623" s="7" t="n">
        <v>30</v>
      </c>
      <c r="D4623" s="7" t="n">
        <v>19</v>
      </c>
      <c r="E4623" s="7" t="n">
        <v>8</v>
      </c>
      <c r="F4623" s="7" t="n">
        <v>1</v>
      </c>
      <c r="G4623" s="11" t="n">
        <f t="normal" ca="1">A4637</f>
        <v>0</v>
      </c>
    </row>
    <row r="4624" spans="1:15">
      <c r="A4624" t="s">
        <v>4</v>
      </c>
      <c r="B4624" s="4" t="s">
        <v>5</v>
      </c>
      <c r="C4624" s="4" t="s">
        <v>7</v>
      </c>
      <c r="D4624" s="4" t="s">
        <v>11</v>
      </c>
      <c r="E4624" s="4" t="s">
        <v>8</v>
      </c>
    </row>
    <row r="4625" spans="1:9">
      <c r="A4625" t="n">
        <v>52601</v>
      </c>
      <c r="B4625" s="33" t="n">
        <v>51</v>
      </c>
      <c r="C4625" s="7" t="n">
        <v>4</v>
      </c>
      <c r="D4625" s="7" t="n">
        <v>65534</v>
      </c>
      <c r="E4625" s="7" t="s">
        <v>55</v>
      </c>
    </row>
    <row r="4626" spans="1:9">
      <c r="A4626" t="s">
        <v>4</v>
      </c>
      <c r="B4626" s="4" t="s">
        <v>5</v>
      </c>
      <c r="C4626" s="4" t="s">
        <v>11</v>
      </c>
    </row>
    <row r="4627" spans="1:9">
      <c r="A4627" t="n">
        <v>52614</v>
      </c>
      <c r="B4627" s="34" t="n">
        <v>16</v>
      </c>
      <c r="C4627" s="7" t="n">
        <v>0</v>
      </c>
    </row>
    <row r="4628" spans="1:9">
      <c r="A4628" t="s">
        <v>4</v>
      </c>
      <c r="B4628" s="4" t="s">
        <v>5</v>
      </c>
      <c r="C4628" s="4" t="s">
        <v>11</v>
      </c>
      <c r="D4628" s="4" t="s">
        <v>53</v>
      </c>
      <c r="E4628" s="4" t="s">
        <v>7</v>
      </c>
      <c r="F4628" s="4" t="s">
        <v>7</v>
      </c>
      <c r="G4628" s="4" t="s">
        <v>53</v>
      </c>
      <c r="H4628" s="4" t="s">
        <v>7</v>
      </c>
      <c r="I4628" s="4" t="s">
        <v>7</v>
      </c>
      <c r="J4628" s="4" t="s">
        <v>53</v>
      </c>
      <c r="K4628" s="4" t="s">
        <v>7</v>
      </c>
      <c r="L4628" s="4" t="s">
        <v>7</v>
      </c>
      <c r="M4628" s="4" t="s">
        <v>53</v>
      </c>
      <c r="N4628" s="4" t="s">
        <v>7</v>
      </c>
      <c r="O4628" s="4" t="s">
        <v>7</v>
      </c>
    </row>
    <row r="4629" spans="1:9">
      <c r="A4629" t="n">
        <v>52617</v>
      </c>
      <c r="B4629" s="35" t="n">
        <v>26</v>
      </c>
      <c r="C4629" s="7" t="n">
        <v>65534</v>
      </c>
      <c r="D4629" s="7" t="s">
        <v>535</v>
      </c>
      <c r="E4629" s="7" t="n">
        <v>2</v>
      </c>
      <c r="F4629" s="7" t="n">
        <v>3</v>
      </c>
      <c r="G4629" s="7" t="s">
        <v>536</v>
      </c>
      <c r="H4629" s="7" t="n">
        <v>2</v>
      </c>
      <c r="I4629" s="7" t="n">
        <v>3</v>
      </c>
      <c r="J4629" s="7" t="s">
        <v>537</v>
      </c>
      <c r="K4629" s="7" t="n">
        <v>2</v>
      </c>
      <c r="L4629" s="7" t="n">
        <v>3</v>
      </c>
      <c r="M4629" s="7" t="s">
        <v>538</v>
      </c>
      <c r="N4629" s="7" t="n">
        <v>2</v>
      </c>
      <c r="O4629" s="7" t="n">
        <v>0</v>
      </c>
    </row>
    <row r="4630" spans="1:9">
      <c r="A4630" t="s">
        <v>4</v>
      </c>
      <c r="B4630" s="4" t="s">
        <v>5</v>
      </c>
    </row>
    <row r="4631" spans="1:9">
      <c r="A4631" t="n">
        <v>52979</v>
      </c>
      <c r="B4631" s="29" t="n">
        <v>28</v>
      </c>
    </row>
    <row r="4632" spans="1:9">
      <c r="A4632" t="s">
        <v>4</v>
      </c>
      <c r="B4632" s="4" t="s">
        <v>5</v>
      </c>
      <c r="C4632" s="4" t="s">
        <v>11</v>
      </c>
    </row>
    <row r="4633" spans="1:9">
      <c r="A4633" t="n">
        <v>52980</v>
      </c>
      <c r="B4633" s="13" t="n">
        <v>12</v>
      </c>
      <c r="C4633" s="7" t="n">
        <v>19</v>
      </c>
    </row>
    <row r="4634" spans="1:9">
      <c r="A4634" t="s">
        <v>4</v>
      </c>
      <c r="B4634" s="4" t="s">
        <v>5</v>
      </c>
      <c r="C4634" s="4" t="s">
        <v>13</v>
      </c>
    </row>
    <row r="4635" spans="1:9">
      <c r="A4635" t="n">
        <v>52983</v>
      </c>
      <c r="B4635" s="17" t="n">
        <v>3</v>
      </c>
      <c r="C4635" s="11" t="n">
        <f t="normal" ca="1">A4645</f>
        <v>0</v>
      </c>
    </row>
    <row r="4636" spans="1:9">
      <c r="A4636" t="s">
        <v>4</v>
      </c>
      <c r="B4636" s="4" t="s">
        <v>5</v>
      </c>
      <c r="C4636" s="4" t="s">
        <v>7</v>
      </c>
      <c r="D4636" s="4" t="s">
        <v>11</v>
      </c>
      <c r="E4636" s="4" t="s">
        <v>8</v>
      </c>
    </row>
    <row r="4637" spans="1:9">
      <c r="A4637" t="n">
        <v>52988</v>
      </c>
      <c r="B4637" s="33" t="n">
        <v>51</v>
      </c>
      <c r="C4637" s="7" t="n">
        <v>4</v>
      </c>
      <c r="D4637" s="7" t="n">
        <v>65534</v>
      </c>
      <c r="E4637" s="7" t="s">
        <v>55</v>
      </c>
    </row>
    <row r="4638" spans="1:9">
      <c r="A4638" t="s">
        <v>4</v>
      </c>
      <c r="B4638" s="4" t="s">
        <v>5</v>
      </c>
      <c r="C4638" s="4" t="s">
        <v>11</v>
      </c>
    </row>
    <row r="4639" spans="1:9">
      <c r="A4639" t="n">
        <v>53001</v>
      </c>
      <c r="B4639" s="34" t="n">
        <v>16</v>
      </c>
      <c r="C4639" s="7" t="n">
        <v>0</v>
      </c>
    </row>
    <row r="4640" spans="1:9">
      <c r="A4640" t="s">
        <v>4</v>
      </c>
      <c r="B4640" s="4" t="s">
        <v>5</v>
      </c>
      <c r="C4640" s="4" t="s">
        <v>11</v>
      </c>
      <c r="D4640" s="4" t="s">
        <v>53</v>
      </c>
      <c r="E4640" s="4" t="s">
        <v>7</v>
      </c>
      <c r="F4640" s="4" t="s">
        <v>7</v>
      </c>
      <c r="G4640" s="4" t="s">
        <v>53</v>
      </c>
      <c r="H4640" s="4" t="s">
        <v>7</v>
      </c>
      <c r="I4640" s="4" t="s">
        <v>7</v>
      </c>
    </row>
    <row r="4641" spans="1:15">
      <c r="A4641" t="n">
        <v>53004</v>
      </c>
      <c r="B4641" s="35" t="n">
        <v>26</v>
      </c>
      <c r="C4641" s="7" t="n">
        <v>65534</v>
      </c>
      <c r="D4641" s="7" t="s">
        <v>539</v>
      </c>
      <c r="E4641" s="7" t="n">
        <v>2</v>
      </c>
      <c r="F4641" s="7" t="n">
        <v>3</v>
      </c>
      <c r="G4641" s="7" t="s">
        <v>540</v>
      </c>
      <c r="H4641" s="7" t="n">
        <v>2</v>
      </c>
      <c r="I4641" s="7" t="n">
        <v>0</v>
      </c>
    </row>
    <row r="4642" spans="1:15">
      <c r="A4642" t="s">
        <v>4</v>
      </c>
      <c r="B4642" s="4" t="s">
        <v>5</v>
      </c>
    </row>
    <row r="4643" spans="1:15">
      <c r="A4643" t="n">
        <v>53183</v>
      </c>
      <c r="B4643" s="29" t="n">
        <v>28</v>
      </c>
    </row>
    <row r="4644" spans="1:15">
      <c r="A4644" t="s">
        <v>4</v>
      </c>
      <c r="B4644" s="4" t="s">
        <v>5</v>
      </c>
      <c r="C4644" s="4" t="s">
        <v>13</v>
      </c>
    </row>
    <row r="4645" spans="1:15">
      <c r="A4645" t="n">
        <v>53184</v>
      </c>
      <c r="B4645" s="17" t="n">
        <v>3</v>
      </c>
      <c r="C4645" s="11" t="n">
        <f t="normal" ca="1">A4741</f>
        <v>0</v>
      </c>
    </row>
    <row r="4646" spans="1:15">
      <c r="A4646" t="s">
        <v>4</v>
      </c>
      <c r="B4646" s="4" t="s">
        <v>5</v>
      </c>
      <c r="C4646" s="4" t="s">
        <v>7</v>
      </c>
      <c r="D4646" s="4" t="s">
        <v>11</v>
      </c>
      <c r="E4646" s="4" t="s">
        <v>7</v>
      </c>
      <c r="F4646" s="4" t="s">
        <v>13</v>
      </c>
    </row>
    <row r="4647" spans="1:15">
      <c r="A4647" t="n">
        <v>53189</v>
      </c>
      <c r="B4647" s="9" t="n">
        <v>5</v>
      </c>
      <c r="C4647" s="7" t="n">
        <v>30</v>
      </c>
      <c r="D4647" s="7" t="n">
        <v>9720</v>
      </c>
      <c r="E4647" s="7" t="n">
        <v>1</v>
      </c>
      <c r="F4647" s="11" t="n">
        <f t="normal" ca="1">A4679</f>
        <v>0</v>
      </c>
    </row>
    <row r="4648" spans="1:15">
      <c r="A4648" t="s">
        <v>4</v>
      </c>
      <c r="B4648" s="4" t="s">
        <v>5</v>
      </c>
      <c r="C4648" s="4" t="s">
        <v>11</v>
      </c>
      <c r="D4648" s="4" t="s">
        <v>7</v>
      </c>
      <c r="E4648" s="4" t="s">
        <v>7</v>
      </c>
      <c r="F4648" s="4" t="s">
        <v>8</v>
      </c>
    </row>
    <row r="4649" spans="1:15">
      <c r="A4649" t="n">
        <v>53198</v>
      </c>
      <c r="B4649" s="25" t="n">
        <v>20</v>
      </c>
      <c r="C4649" s="7" t="n">
        <v>65534</v>
      </c>
      <c r="D4649" s="7" t="n">
        <v>3</v>
      </c>
      <c r="E4649" s="7" t="n">
        <v>10</v>
      </c>
      <c r="F4649" s="7" t="s">
        <v>102</v>
      </c>
    </row>
    <row r="4650" spans="1:15">
      <c r="A4650" t="s">
        <v>4</v>
      </c>
      <c r="B4650" s="4" t="s">
        <v>5</v>
      </c>
      <c r="C4650" s="4" t="s">
        <v>11</v>
      </c>
    </row>
    <row r="4651" spans="1:15">
      <c r="A4651" t="n">
        <v>53219</v>
      </c>
      <c r="B4651" s="34" t="n">
        <v>16</v>
      </c>
      <c r="C4651" s="7" t="n">
        <v>0</v>
      </c>
    </row>
    <row r="4652" spans="1:15">
      <c r="A4652" t="s">
        <v>4</v>
      </c>
      <c r="B4652" s="4" t="s">
        <v>5</v>
      </c>
      <c r="C4652" s="4" t="s">
        <v>7</v>
      </c>
      <c r="D4652" s="4" t="s">
        <v>11</v>
      </c>
    </row>
    <row r="4653" spans="1:15">
      <c r="A4653" t="n">
        <v>53222</v>
      </c>
      <c r="B4653" s="26" t="n">
        <v>22</v>
      </c>
      <c r="C4653" s="7" t="n">
        <v>10</v>
      </c>
      <c r="D4653" s="7" t="n">
        <v>0</v>
      </c>
    </row>
    <row r="4654" spans="1:15">
      <c r="A4654" t="s">
        <v>4</v>
      </c>
      <c r="B4654" s="4" t="s">
        <v>5</v>
      </c>
      <c r="C4654" s="4" t="s">
        <v>7</v>
      </c>
      <c r="D4654" s="4" t="s">
        <v>11</v>
      </c>
      <c r="E4654" s="4" t="s">
        <v>7</v>
      </c>
      <c r="F4654" s="4" t="s">
        <v>7</v>
      </c>
      <c r="G4654" s="4" t="s">
        <v>13</v>
      </c>
    </row>
    <row r="4655" spans="1:15">
      <c r="A4655" t="n">
        <v>53226</v>
      </c>
      <c r="B4655" s="9" t="n">
        <v>5</v>
      </c>
      <c r="C4655" s="7" t="n">
        <v>30</v>
      </c>
      <c r="D4655" s="7" t="n">
        <v>19</v>
      </c>
      <c r="E4655" s="7" t="n">
        <v>8</v>
      </c>
      <c r="F4655" s="7" t="n">
        <v>1</v>
      </c>
      <c r="G4655" s="11" t="n">
        <f t="normal" ca="1">A4669</f>
        <v>0</v>
      </c>
    </row>
    <row r="4656" spans="1:15">
      <c r="A4656" t="s">
        <v>4</v>
      </c>
      <c r="B4656" s="4" t="s">
        <v>5</v>
      </c>
      <c r="C4656" s="4" t="s">
        <v>7</v>
      </c>
      <c r="D4656" s="4" t="s">
        <v>11</v>
      </c>
      <c r="E4656" s="4" t="s">
        <v>8</v>
      </c>
    </row>
    <row r="4657" spans="1:9">
      <c r="A4657" t="n">
        <v>53236</v>
      </c>
      <c r="B4657" s="33" t="n">
        <v>51</v>
      </c>
      <c r="C4657" s="7" t="n">
        <v>4</v>
      </c>
      <c r="D4657" s="7" t="n">
        <v>65534</v>
      </c>
      <c r="E4657" s="7" t="s">
        <v>55</v>
      </c>
    </row>
    <row r="4658" spans="1:9">
      <c r="A4658" t="s">
        <v>4</v>
      </c>
      <c r="B4658" s="4" t="s">
        <v>5</v>
      </c>
      <c r="C4658" s="4" t="s">
        <v>11</v>
      </c>
    </row>
    <row r="4659" spans="1:9">
      <c r="A4659" t="n">
        <v>53249</v>
      </c>
      <c r="B4659" s="34" t="n">
        <v>16</v>
      </c>
      <c r="C4659" s="7" t="n">
        <v>0</v>
      </c>
    </row>
    <row r="4660" spans="1:9">
      <c r="A4660" t="s">
        <v>4</v>
      </c>
      <c r="B4660" s="4" t="s">
        <v>5</v>
      </c>
      <c r="C4660" s="4" t="s">
        <v>11</v>
      </c>
      <c r="D4660" s="4" t="s">
        <v>53</v>
      </c>
      <c r="E4660" s="4" t="s">
        <v>7</v>
      </c>
      <c r="F4660" s="4" t="s">
        <v>7</v>
      </c>
      <c r="G4660" s="4" t="s">
        <v>53</v>
      </c>
      <c r="H4660" s="4" t="s">
        <v>7</v>
      </c>
      <c r="I4660" s="4" t="s">
        <v>7</v>
      </c>
      <c r="J4660" s="4" t="s">
        <v>53</v>
      </c>
      <c r="K4660" s="4" t="s">
        <v>7</v>
      </c>
      <c r="L4660" s="4" t="s">
        <v>7</v>
      </c>
      <c r="M4660" s="4" t="s">
        <v>53</v>
      </c>
      <c r="N4660" s="4" t="s">
        <v>7</v>
      </c>
      <c r="O4660" s="4" t="s">
        <v>7</v>
      </c>
    </row>
    <row r="4661" spans="1:9">
      <c r="A4661" t="n">
        <v>53252</v>
      </c>
      <c r="B4661" s="35" t="n">
        <v>26</v>
      </c>
      <c r="C4661" s="7" t="n">
        <v>65534</v>
      </c>
      <c r="D4661" s="7" t="s">
        <v>541</v>
      </c>
      <c r="E4661" s="7" t="n">
        <v>2</v>
      </c>
      <c r="F4661" s="7" t="n">
        <v>3</v>
      </c>
      <c r="G4661" s="7" t="s">
        <v>542</v>
      </c>
      <c r="H4661" s="7" t="n">
        <v>2</v>
      </c>
      <c r="I4661" s="7" t="n">
        <v>3</v>
      </c>
      <c r="J4661" s="7" t="s">
        <v>543</v>
      </c>
      <c r="K4661" s="7" t="n">
        <v>2</v>
      </c>
      <c r="L4661" s="7" t="n">
        <v>3</v>
      </c>
      <c r="M4661" s="7" t="s">
        <v>544</v>
      </c>
      <c r="N4661" s="7" t="n">
        <v>2</v>
      </c>
      <c r="O4661" s="7" t="n">
        <v>0</v>
      </c>
    </row>
    <row r="4662" spans="1:9">
      <c r="A4662" t="s">
        <v>4</v>
      </c>
      <c r="B4662" s="4" t="s">
        <v>5</v>
      </c>
    </row>
    <row r="4663" spans="1:9">
      <c r="A4663" t="n">
        <v>53537</v>
      </c>
      <c r="B4663" s="29" t="n">
        <v>28</v>
      </c>
    </row>
    <row r="4664" spans="1:9">
      <c r="A4664" t="s">
        <v>4</v>
      </c>
      <c r="B4664" s="4" t="s">
        <v>5</v>
      </c>
      <c r="C4664" s="4" t="s">
        <v>11</v>
      </c>
    </row>
    <row r="4665" spans="1:9">
      <c r="A4665" t="n">
        <v>53538</v>
      </c>
      <c r="B4665" s="13" t="n">
        <v>12</v>
      </c>
      <c r="C4665" s="7" t="n">
        <v>19</v>
      </c>
    </row>
    <row r="4666" spans="1:9">
      <c r="A4666" t="s">
        <v>4</v>
      </c>
      <c r="B4666" s="4" t="s">
        <v>5</v>
      </c>
      <c r="C4666" s="4" t="s">
        <v>13</v>
      </c>
    </row>
    <row r="4667" spans="1:9">
      <c r="A4667" t="n">
        <v>53541</v>
      </c>
      <c r="B4667" s="17" t="n">
        <v>3</v>
      </c>
      <c r="C4667" s="11" t="n">
        <f t="normal" ca="1">A4677</f>
        <v>0</v>
      </c>
    </row>
    <row r="4668" spans="1:9">
      <c r="A4668" t="s">
        <v>4</v>
      </c>
      <c r="B4668" s="4" t="s">
        <v>5</v>
      </c>
      <c r="C4668" s="4" t="s">
        <v>7</v>
      </c>
      <c r="D4668" s="4" t="s">
        <v>11</v>
      </c>
      <c r="E4668" s="4" t="s">
        <v>8</v>
      </c>
    </row>
    <row r="4669" spans="1:9">
      <c r="A4669" t="n">
        <v>53546</v>
      </c>
      <c r="B4669" s="33" t="n">
        <v>51</v>
      </c>
      <c r="C4669" s="7" t="n">
        <v>4</v>
      </c>
      <c r="D4669" s="7" t="n">
        <v>65534</v>
      </c>
      <c r="E4669" s="7" t="s">
        <v>55</v>
      </c>
    </row>
    <row r="4670" spans="1:9">
      <c r="A4670" t="s">
        <v>4</v>
      </c>
      <c r="B4670" s="4" t="s">
        <v>5</v>
      </c>
      <c r="C4670" s="4" t="s">
        <v>11</v>
      </c>
    </row>
    <row r="4671" spans="1:9">
      <c r="A4671" t="n">
        <v>53559</v>
      </c>
      <c r="B4671" s="34" t="n">
        <v>16</v>
      </c>
      <c r="C4671" s="7" t="n">
        <v>0</v>
      </c>
    </row>
    <row r="4672" spans="1:9">
      <c r="A4672" t="s">
        <v>4</v>
      </c>
      <c r="B4672" s="4" t="s">
        <v>5</v>
      </c>
      <c r="C4672" s="4" t="s">
        <v>11</v>
      </c>
      <c r="D4672" s="4" t="s">
        <v>53</v>
      </c>
      <c r="E4672" s="4" t="s">
        <v>7</v>
      </c>
      <c r="F4672" s="4" t="s">
        <v>7</v>
      </c>
      <c r="G4672" s="4" t="s">
        <v>53</v>
      </c>
      <c r="H4672" s="4" t="s">
        <v>7</v>
      </c>
      <c r="I4672" s="4" t="s">
        <v>7</v>
      </c>
    </row>
    <row r="4673" spans="1:15">
      <c r="A4673" t="n">
        <v>53562</v>
      </c>
      <c r="B4673" s="35" t="n">
        <v>26</v>
      </c>
      <c r="C4673" s="7" t="n">
        <v>65534</v>
      </c>
      <c r="D4673" s="7" t="s">
        <v>545</v>
      </c>
      <c r="E4673" s="7" t="n">
        <v>2</v>
      </c>
      <c r="F4673" s="7" t="n">
        <v>3</v>
      </c>
      <c r="G4673" s="7" t="s">
        <v>546</v>
      </c>
      <c r="H4673" s="7" t="n">
        <v>2</v>
      </c>
      <c r="I4673" s="7" t="n">
        <v>0</v>
      </c>
    </row>
    <row r="4674" spans="1:15">
      <c r="A4674" t="s">
        <v>4</v>
      </c>
      <c r="B4674" s="4" t="s">
        <v>5</v>
      </c>
    </row>
    <row r="4675" spans="1:15">
      <c r="A4675" t="n">
        <v>53701</v>
      </c>
      <c r="B4675" s="29" t="n">
        <v>28</v>
      </c>
    </row>
    <row r="4676" spans="1:15">
      <c r="A4676" t="s">
        <v>4</v>
      </c>
      <c r="B4676" s="4" t="s">
        <v>5</v>
      </c>
      <c r="C4676" s="4" t="s">
        <v>13</v>
      </c>
    </row>
    <row r="4677" spans="1:15">
      <c r="A4677" t="n">
        <v>53702</v>
      </c>
      <c r="B4677" s="17" t="n">
        <v>3</v>
      </c>
      <c r="C4677" s="11" t="n">
        <f t="normal" ca="1">A4741</f>
        <v>0</v>
      </c>
    </row>
    <row r="4678" spans="1:15">
      <c r="A4678" t="s">
        <v>4</v>
      </c>
      <c r="B4678" s="4" t="s">
        <v>5</v>
      </c>
      <c r="C4678" s="4" t="s">
        <v>7</v>
      </c>
      <c r="D4678" s="4" t="s">
        <v>11</v>
      </c>
      <c r="E4678" s="4" t="s">
        <v>7</v>
      </c>
      <c r="F4678" s="4" t="s">
        <v>13</v>
      </c>
    </row>
    <row r="4679" spans="1:15">
      <c r="A4679" t="n">
        <v>53707</v>
      </c>
      <c r="B4679" s="9" t="n">
        <v>5</v>
      </c>
      <c r="C4679" s="7" t="n">
        <v>30</v>
      </c>
      <c r="D4679" s="7" t="n">
        <v>9718</v>
      </c>
      <c r="E4679" s="7" t="n">
        <v>1</v>
      </c>
      <c r="F4679" s="11" t="n">
        <f t="normal" ca="1">A4711</f>
        <v>0</v>
      </c>
    </row>
    <row r="4680" spans="1:15">
      <c r="A4680" t="s">
        <v>4</v>
      </c>
      <c r="B4680" s="4" t="s">
        <v>5</v>
      </c>
      <c r="C4680" s="4" t="s">
        <v>11</v>
      </c>
      <c r="D4680" s="4" t="s">
        <v>7</v>
      </c>
      <c r="E4680" s="4" t="s">
        <v>7</v>
      </c>
      <c r="F4680" s="4" t="s">
        <v>8</v>
      </c>
    </row>
    <row r="4681" spans="1:15">
      <c r="A4681" t="n">
        <v>53716</v>
      </c>
      <c r="B4681" s="25" t="n">
        <v>20</v>
      </c>
      <c r="C4681" s="7" t="n">
        <v>65534</v>
      </c>
      <c r="D4681" s="7" t="n">
        <v>3</v>
      </c>
      <c r="E4681" s="7" t="n">
        <v>10</v>
      </c>
      <c r="F4681" s="7" t="s">
        <v>102</v>
      </c>
    </row>
    <row r="4682" spans="1:15">
      <c r="A4682" t="s">
        <v>4</v>
      </c>
      <c r="B4682" s="4" t="s">
        <v>5</v>
      </c>
      <c r="C4682" s="4" t="s">
        <v>11</v>
      </c>
    </row>
    <row r="4683" spans="1:15">
      <c r="A4683" t="n">
        <v>53737</v>
      </c>
      <c r="B4683" s="34" t="n">
        <v>16</v>
      </c>
      <c r="C4683" s="7" t="n">
        <v>0</v>
      </c>
    </row>
    <row r="4684" spans="1:15">
      <c r="A4684" t="s">
        <v>4</v>
      </c>
      <c r="B4684" s="4" t="s">
        <v>5</v>
      </c>
      <c r="C4684" s="4" t="s">
        <v>7</v>
      </c>
      <c r="D4684" s="4" t="s">
        <v>11</v>
      </c>
    </row>
    <row r="4685" spans="1:15">
      <c r="A4685" t="n">
        <v>53740</v>
      </c>
      <c r="B4685" s="26" t="n">
        <v>22</v>
      </c>
      <c r="C4685" s="7" t="n">
        <v>10</v>
      </c>
      <c r="D4685" s="7" t="n">
        <v>0</v>
      </c>
    </row>
    <row r="4686" spans="1:15">
      <c r="A4686" t="s">
        <v>4</v>
      </c>
      <c r="B4686" s="4" t="s">
        <v>5</v>
      </c>
      <c r="C4686" s="4" t="s">
        <v>7</v>
      </c>
      <c r="D4686" s="4" t="s">
        <v>11</v>
      </c>
      <c r="E4686" s="4" t="s">
        <v>7</v>
      </c>
      <c r="F4686" s="4" t="s">
        <v>7</v>
      </c>
      <c r="G4686" s="4" t="s">
        <v>13</v>
      </c>
    </row>
    <row r="4687" spans="1:15">
      <c r="A4687" t="n">
        <v>53744</v>
      </c>
      <c r="B4687" s="9" t="n">
        <v>5</v>
      </c>
      <c r="C4687" s="7" t="n">
        <v>30</v>
      </c>
      <c r="D4687" s="7" t="n">
        <v>19</v>
      </c>
      <c r="E4687" s="7" t="n">
        <v>8</v>
      </c>
      <c r="F4687" s="7" t="n">
        <v>1</v>
      </c>
      <c r="G4687" s="11" t="n">
        <f t="normal" ca="1">A4701</f>
        <v>0</v>
      </c>
    </row>
    <row r="4688" spans="1:15">
      <c r="A4688" t="s">
        <v>4</v>
      </c>
      <c r="B4688" s="4" t="s">
        <v>5</v>
      </c>
      <c r="C4688" s="4" t="s">
        <v>7</v>
      </c>
      <c r="D4688" s="4" t="s">
        <v>11</v>
      </c>
      <c r="E4688" s="4" t="s">
        <v>8</v>
      </c>
    </row>
    <row r="4689" spans="1:9">
      <c r="A4689" t="n">
        <v>53754</v>
      </c>
      <c r="B4689" s="33" t="n">
        <v>51</v>
      </c>
      <c r="C4689" s="7" t="n">
        <v>4</v>
      </c>
      <c r="D4689" s="7" t="n">
        <v>65534</v>
      </c>
      <c r="E4689" s="7" t="s">
        <v>55</v>
      </c>
    </row>
    <row r="4690" spans="1:9">
      <c r="A4690" t="s">
        <v>4</v>
      </c>
      <c r="B4690" s="4" t="s">
        <v>5</v>
      </c>
      <c r="C4690" s="4" t="s">
        <v>11</v>
      </c>
    </row>
    <row r="4691" spans="1:9">
      <c r="A4691" t="n">
        <v>53767</v>
      </c>
      <c r="B4691" s="34" t="n">
        <v>16</v>
      </c>
      <c r="C4691" s="7" t="n">
        <v>0</v>
      </c>
    </row>
    <row r="4692" spans="1:9">
      <c r="A4692" t="s">
        <v>4</v>
      </c>
      <c r="B4692" s="4" t="s">
        <v>5</v>
      </c>
      <c r="C4692" s="4" t="s">
        <v>11</v>
      </c>
      <c r="D4692" s="4" t="s">
        <v>53</v>
      </c>
      <c r="E4692" s="4" t="s">
        <v>7</v>
      </c>
      <c r="F4692" s="4" t="s">
        <v>7</v>
      </c>
      <c r="G4692" s="4" t="s">
        <v>53</v>
      </c>
      <c r="H4692" s="4" t="s">
        <v>7</v>
      </c>
      <c r="I4692" s="4" t="s">
        <v>7</v>
      </c>
      <c r="J4692" s="4" t="s">
        <v>53</v>
      </c>
      <c r="K4692" s="4" t="s">
        <v>7</v>
      </c>
      <c r="L4692" s="4" t="s">
        <v>7</v>
      </c>
    </row>
    <row r="4693" spans="1:9">
      <c r="A4693" t="n">
        <v>53770</v>
      </c>
      <c r="B4693" s="35" t="n">
        <v>26</v>
      </c>
      <c r="C4693" s="7" t="n">
        <v>65534</v>
      </c>
      <c r="D4693" s="7" t="s">
        <v>547</v>
      </c>
      <c r="E4693" s="7" t="n">
        <v>2</v>
      </c>
      <c r="F4693" s="7" t="n">
        <v>3</v>
      </c>
      <c r="G4693" s="7" t="s">
        <v>548</v>
      </c>
      <c r="H4693" s="7" t="n">
        <v>2</v>
      </c>
      <c r="I4693" s="7" t="n">
        <v>3</v>
      </c>
      <c r="J4693" s="7" t="s">
        <v>549</v>
      </c>
      <c r="K4693" s="7" t="n">
        <v>2</v>
      </c>
      <c r="L4693" s="7" t="n">
        <v>0</v>
      </c>
    </row>
    <row r="4694" spans="1:9">
      <c r="A4694" t="s">
        <v>4</v>
      </c>
      <c r="B4694" s="4" t="s">
        <v>5</v>
      </c>
    </row>
    <row r="4695" spans="1:9">
      <c r="A4695" t="n">
        <v>53985</v>
      </c>
      <c r="B4695" s="29" t="n">
        <v>28</v>
      </c>
    </row>
    <row r="4696" spans="1:9">
      <c r="A4696" t="s">
        <v>4</v>
      </c>
      <c r="B4696" s="4" t="s">
        <v>5</v>
      </c>
      <c r="C4696" s="4" t="s">
        <v>11</v>
      </c>
    </row>
    <row r="4697" spans="1:9">
      <c r="A4697" t="n">
        <v>53986</v>
      </c>
      <c r="B4697" s="13" t="n">
        <v>12</v>
      </c>
      <c r="C4697" s="7" t="n">
        <v>19</v>
      </c>
    </row>
    <row r="4698" spans="1:9">
      <c r="A4698" t="s">
        <v>4</v>
      </c>
      <c r="B4698" s="4" t="s">
        <v>5</v>
      </c>
      <c r="C4698" s="4" t="s">
        <v>13</v>
      </c>
    </row>
    <row r="4699" spans="1:9">
      <c r="A4699" t="n">
        <v>53989</v>
      </c>
      <c r="B4699" s="17" t="n">
        <v>3</v>
      </c>
      <c r="C4699" s="11" t="n">
        <f t="normal" ca="1">A4709</f>
        <v>0</v>
      </c>
    </row>
    <row r="4700" spans="1:9">
      <c r="A4700" t="s">
        <v>4</v>
      </c>
      <c r="B4700" s="4" t="s">
        <v>5</v>
      </c>
      <c r="C4700" s="4" t="s">
        <v>7</v>
      </c>
      <c r="D4700" s="4" t="s">
        <v>11</v>
      </c>
      <c r="E4700" s="4" t="s">
        <v>8</v>
      </c>
    </row>
    <row r="4701" spans="1:9">
      <c r="A4701" t="n">
        <v>53994</v>
      </c>
      <c r="B4701" s="33" t="n">
        <v>51</v>
      </c>
      <c r="C4701" s="7" t="n">
        <v>4</v>
      </c>
      <c r="D4701" s="7" t="n">
        <v>65534</v>
      </c>
      <c r="E4701" s="7" t="s">
        <v>55</v>
      </c>
    </row>
    <row r="4702" spans="1:9">
      <c r="A4702" t="s">
        <v>4</v>
      </c>
      <c r="B4702" s="4" t="s">
        <v>5</v>
      </c>
      <c r="C4702" s="4" t="s">
        <v>11</v>
      </c>
    </row>
    <row r="4703" spans="1:9">
      <c r="A4703" t="n">
        <v>54007</v>
      </c>
      <c r="B4703" s="34" t="n">
        <v>16</v>
      </c>
      <c r="C4703" s="7" t="n">
        <v>0</v>
      </c>
    </row>
    <row r="4704" spans="1:9">
      <c r="A4704" t="s">
        <v>4</v>
      </c>
      <c r="B4704" s="4" t="s">
        <v>5</v>
      </c>
      <c r="C4704" s="4" t="s">
        <v>11</v>
      </c>
      <c r="D4704" s="4" t="s">
        <v>53</v>
      </c>
      <c r="E4704" s="4" t="s">
        <v>7</v>
      </c>
      <c r="F4704" s="4" t="s">
        <v>7</v>
      </c>
      <c r="G4704" s="4" t="s">
        <v>53</v>
      </c>
      <c r="H4704" s="4" t="s">
        <v>7</v>
      </c>
      <c r="I4704" s="4" t="s">
        <v>7</v>
      </c>
    </row>
    <row r="4705" spans="1:12">
      <c r="A4705" t="n">
        <v>54010</v>
      </c>
      <c r="B4705" s="35" t="n">
        <v>26</v>
      </c>
      <c r="C4705" s="7" t="n">
        <v>65534</v>
      </c>
      <c r="D4705" s="7" t="s">
        <v>550</v>
      </c>
      <c r="E4705" s="7" t="n">
        <v>2</v>
      </c>
      <c r="F4705" s="7" t="n">
        <v>3</v>
      </c>
      <c r="G4705" s="7" t="s">
        <v>551</v>
      </c>
      <c r="H4705" s="7" t="n">
        <v>2</v>
      </c>
      <c r="I4705" s="7" t="n">
        <v>0</v>
      </c>
    </row>
    <row r="4706" spans="1:12">
      <c r="A4706" t="s">
        <v>4</v>
      </c>
      <c r="B4706" s="4" t="s">
        <v>5</v>
      </c>
    </row>
    <row r="4707" spans="1:12">
      <c r="A4707" t="n">
        <v>54193</v>
      </c>
      <c r="B4707" s="29" t="n">
        <v>28</v>
      </c>
    </row>
    <row r="4708" spans="1:12">
      <c r="A4708" t="s">
        <v>4</v>
      </c>
      <c r="B4708" s="4" t="s">
        <v>5</v>
      </c>
      <c r="C4708" s="4" t="s">
        <v>13</v>
      </c>
    </row>
    <row r="4709" spans="1:12">
      <c r="A4709" t="n">
        <v>54194</v>
      </c>
      <c r="B4709" s="17" t="n">
        <v>3</v>
      </c>
      <c r="C4709" s="11" t="n">
        <f t="normal" ca="1">A4741</f>
        <v>0</v>
      </c>
    </row>
    <row r="4710" spans="1:12">
      <c r="A4710" t="s">
        <v>4</v>
      </c>
      <c r="B4710" s="4" t="s">
        <v>5</v>
      </c>
      <c r="C4710" s="4" t="s">
        <v>7</v>
      </c>
      <c r="D4710" s="4" t="s">
        <v>11</v>
      </c>
      <c r="E4710" s="4" t="s">
        <v>7</v>
      </c>
      <c r="F4710" s="4" t="s">
        <v>13</v>
      </c>
    </row>
    <row r="4711" spans="1:12">
      <c r="A4711" t="n">
        <v>54199</v>
      </c>
      <c r="B4711" s="9" t="n">
        <v>5</v>
      </c>
      <c r="C4711" s="7" t="n">
        <v>30</v>
      </c>
      <c r="D4711" s="7" t="n">
        <v>9717</v>
      </c>
      <c r="E4711" s="7" t="n">
        <v>1</v>
      </c>
      <c r="F4711" s="11" t="n">
        <f t="normal" ca="1">A4741</f>
        <v>0</v>
      </c>
    </row>
    <row r="4712" spans="1:12">
      <c r="A4712" t="s">
        <v>4</v>
      </c>
      <c r="B4712" s="4" t="s">
        <v>5</v>
      </c>
      <c r="C4712" s="4" t="s">
        <v>11</v>
      </c>
      <c r="D4712" s="4" t="s">
        <v>7</v>
      </c>
      <c r="E4712" s="4" t="s">
        <v>7</v>
      </c>
      <c r="F4712" s="4" t="s">
        <v>8</v>
      </c>
    </row>
    <row r="4713" spans="1:12">
      <c r="A4713" t="n">
        <v>54208</v>
      </c>
      <c r="B4713" s="25" t="n">
        <v>20</v>
      </c>
      <c r="C4713" s="7" t="n">
        <v>65534</v>
      </c>
      <c r="D4713" s="7" t="n">
        <v>3</v>
      </c>
      <c r="E4713" s="7" t="n">
        <v>10</v>
      </c>
      <c r="F4713" s="7" t="s">
        <v>102</v>
      </c>
    </row>
    <row r="4714" spans="1:12">
      <c r="A4714" t="s">
        <v>4</v>
      </c>
      <c r="B4714" s="4" t="s">
        <v>5</v>
      </c>
      <c r="C4714" s="4" t="s">
        <v>11</v>
      </c>
    </row>
    <row r="4715" spans="1:12">
      <c r="A4715" t="n">
        <v>54229</v>
      </c>
      <c r="B4715" s="34" t="n">
        <v>16</v>
      </c>
      <c r="C4715" s="7" t="n">
        <v>0</v>
      </c>
    </row>
    <row r="4716" spans="1:12">
      <c r="A4716" t="s">
        <v>4</v>
      </c>
      <c r="B4716" s="4" t="s">
        <v>5</v>
      </c>
      <c r="C4716" s="4" t="s">
        <v>7</v>
      </c>
      <c r="D4716" s="4" t="s">
        <v>11</v>
      </c>
    </row>
    <row r="4717" spans="1:12">
      <c r="A4717" t="n">
        <v>54232</v>
      </c>
      <c r="B4717" s="26" t="n">
        <v>22</v>
      </c>
      <c r="C4717" s="7" t="n">
        <v>10</v>
      </c>
      <c r="D4717" s="7" t="n">
        <v>0</v>
      </c>
    </row>
    <row r="4718" spans="1:12">
      <c r="A4718" t="s">
        <v>4</v>
      </c>
      <c r="B4718" s="4" t="s">
        <v>5</v>
      </c>
      <c r="C4718" s="4" t="s">
        <v>7</v>
      </c>
      <c r="D4718" s="4" t="s">
        <v>11</v>
      </c>
      <c r="E4718" s="4" t="s">
        <v>7</v>
      </c>
      <c r="F4718" s="4" t="s">
        <v>7</v>
      </c>
      <c r="G4718" s="4" t="s">
        <v>13</v>
      </c>
    </row>
    <row r="4719" spans="1:12">
      <c r="A4719" t="n">
        <v>54236</v>
      </c>
      <c r="B4719" s="9" t="n">
        <v>5</v>
      </c>
      <c r="C4719" s="7" t="n">
        <v>30</v>
      </c>
      <c r="D4719" s="7" t="n">
        <v>19</v>
      </c>
      <c r="E4719" s="7" t="n">
        <v>8</v>
      </c>
      <c r="F4719" s="7" t="n">
        <v>1</v>
      </c>
      <c r="G4719" s="11" t="n">
        <f t="normal" ca="1">A4733</f>
        <v>0</v>
      </c>
    </row>
    <row r="4720" spans="1:12">
      <c r="A4720" t="s">
        <v>4</v>
      </c>
      <c r="B4720" s="4" t="s">
        <v>5</v>
      </c>
      <c r="C4720" s="4" t="s">
        <v>7</v>
      </c>
      <c r="D4720" s="4" t="s">
        <v>11</v>
      </c>
      <c r="E4720" s="4" t="s">
        <v>8</v>
      </c>
    </row>
    <row r="4721" spans="1:9">
      <c r="A4721" t="n">
        <v>54246</v>
      </c>
      <c r="B4721" s="33" t="n">
        <v>51</v>
      </c>
      <c r="C4721" s="7" t="n">
        <v>4</v>
      </c>
      <c r="D4721" s="7" t="n">
        <v>65534</v>
      </c>
      <c r="E4721" s="7" t="s">
        <v>55</v>
      </c>
    </row>
    <row r="4722" spans="1:9">
      <c r="A4722" t="s">
        <v>4</v>
      </c>
      <c r="B4722" s="4" t="s">
        <v>5</v>
      </c>
      <c r="C4722" s="4" t="s">
        <v>11</v>
      </c>
    </row>
    <row r="4723" spans="1:9">
      <c r="A4723" t="n">
        <v>54259</v>
      </c>
      <c r="B4723" s="34" t="n">
        <v>16</v>
      </c>
      <c r="C4723" s="7" t="n">
        <v>0</v>
      </c>
    </row>
    <row r="4724" spans="1:9">
      <c r="A4724" t="s">
        <v>4</v>
      </c>
      <c r="B4724" s="4" t="s">
        <v>5</v>
      </c>
      <c r="C4724" s="4" t="s">
        <v>11</v>
      </c>
      <c r="D4724" s="4" t="s">
        <v>53</v>
      </c>
      <c r="E4724" s="4" t="s">
        <v>7</v>
      </c>
      <c r="F4724" s="4" t="s">
        <v>7</v>
      </c>
      <c r="G4724" s="4" t="s">
        <v>53</v>
      </c>
      <c r="H4724" s="4" t="s">
        <v>7</v>
      </c>
      <c r="I4724" s="4" t="s">
        <v>7</v>
      </c>
      <c r="J4724" s="4" t="s">
        <v>53</v>
      </c>
      <c r="K4724" s="4" t="s">
        <v>7</v>
      </c>
      <c r="L4724" s="4" t="s">
        <v>7</v>
      </c>
    </row>
    <row r="4725" spans="1:9">
      <c r="A4725" t="n">
        <v>54262</v>
      </c>
      <c r="B4725" s="35" t="n">
        <v>26</v>
      </c>
      <c r="C4725" s="7" t="n">
        <v>65534</v>
      </c>
      <c r="D4725" s="7" t="s">
        <v>552</v>
      </c>
      <c r="E4725" s="7" t="n">
        <v>2</v>
      </c>
      <c r="F4725" s="7" t="n">
        <v>3</v>
      </c>
      <c r="G4725" s="7" t="s">
        <v>553</v>
      </c>
      <c r="H4725" s="7" t="n">
        <v>2</v>
      </c>
      <c r="I4725" s="7" t="n">
        <v>3</v>
      </c>
      <c r="J4725" s="7" t="s">
        <v>554</v>
      </c>
      <c r="K4725" s="7" t="n">
        <v>2</v>
      </c>
      <c r="L4725" s="7" t="n">
        <v>0</v>
      </c>
    </row>
    <row r="4726" spans="1:9">
      <c r="A4726" t="s">
        <v>4</v>
      </c>
      <c r="B4726" s="4" t="s">
        <v>5</v>
      </c>
    </row>
    <row r="4727" spans="1:9">
      <c r="A4727" t="n">
        <v>54520</v>
      </c>
      <c r="B4727" s="29" t="n">
        <v>28</v>
      </c>
    </row>
    <row r="4728" spans="1:9">
      <c r="A4728" t="s">
        <v>4</v>
      </c>
      <c r="B4728" s="4" t="s">
        <v>5</v>
      </c>
      <c r="C4728" s="4" t="s">
        <v>11</v>
      </c>
    </row>
    <row r="4729" spans="1:9">
      <c r="A4729" t="n">
        <v>54521</v>
      </c>
      <c r="B4729" s="13" t="n">
        <v>12</v>
      </c>
      <c r="C4729" s="7" t="n">
        <v>19</v>
      </c>
    </row>
    <row r="4730" spans="1:9">
      <c r="A4730" t="s">
        <v>4</v>
      </c>
      <c r="B4730" s="4" t="s">
        <v>5</v>
      </c>
      <c r="C4730" s="4" t="s">
        <v>13</v>
      </c>
    </row>
    <row r="4731" spans="1:9">
      <c r="A4731" t="n">
        <v>54524</v>
      </c>
      <c r="B4731" s="17" t="n">
        <v>3</v>
      </c>
      <c r="C4731" s="11" t="n">
        <f t="normal" ca="1">A4741</f>
        <v>0</v>
      </c>
    </row>
    <row r="4732" spans="1:9">
      <c r="A4732" t="s">
        <v>4</v>
      </c>
      <c r="B4732" s="4" t="s">
        <v>5</v>
      </c>
      <c r="C4732" s="4" t="s">
        <v>7</v>
      </c>
      <c r="D4732" s="4" t="s">
        <v>11</v>
      </c>
      <c r="E4732" s="4" t="s">
        <v>8</v>
      </c>
    </row>
    <row r="4733" spans="1:9">
      <c r="A4733" t="n">
        <v>54529</v>
      </c>
      <c r="B4733" s="33" t="n">
        <v>51</v>
      </c>
      <c r="C4733" s="7" t="n">
        <v>4</v>
      </c>
      <c r="D4733" s="7" t="n">
        <v>65534</v>
      </c>
      <c r="E4733" s="7" t="s">
        <v>55</v>
      </c>
    </row>
    <row r="4734" spans="1:9">
      <c r="A4734" t="s">
        <v>4</v>
      </c>
      <c r="B4734" s="4" t="s">
        <v>5</v>
      </c>
      <c r="C4734" s="4" t="s">
        <v>11</v>
      </c>
    </row>
    <row r="4735" spans="1:9">
      <c r="A4735" t="n">
        <v>54542</v>
      </c>
      <c r="B4735" s="34" t="n">
        <v>16</v>
      </c>
      <c r="C4735" s="7" t="n">
        <v>0</v>
      </c>
    </row>
    <row r="4736" spans="1:9">
      <c r="A4736" t="s">
        <v>4</v>
      </c>
      <c r="B4736" s="4" t="s">
        <v>5</v>
      </c>
      <c r="C4736" s="4" t="s">
        <v>11</v>
      </c>
      <c r="D4736" s="4" t="s">
        <v>53</v>
      </c>
      <c r="E4736" s="4" t="s">
        <v>7</v>
      </c>
      <c r="F4736" s="4" t="s">
        <v>7</v>
      </c>
      <c r="G4736" s="4" t="s">
        <v>53</v>
      </c>
      <c r="H4736" s="4" t="s">
        <v>7</v>
      </c>
      <c r="I4736" s="4" t="s">
        <v>7</v>
      </c>
    </row>
    <row r="4737" spans="1:12">
      <c r="A4737" t="n">
        <v>54545</v>
      </c>
      <c r="B4737" s="35" t="n">
        <v>26</v>
      </c>
      <c r="C4737" s="7" t="n">
        <v>65534</v>
      </c>
      <c r="D4737" s="7" t="s">
        <v>555</v>
      </c>
      <c r="E4737" s="7" t="n">
        <v>2</v>
      </c>
      <c r="F4737" s="7" t="n">
        <v>3</v>
      </c>
      <c r="G4737" s="7" t="s">
        <v>556</v>
      </c>
      <c r="H4737" s="7" t="n">
        <v>2</v>
      </c>
      <c r="I4737" s="7" t="n">
        <v>0</v>
      </c>
    </row>
    <row r="4738" spans="1:12">
      <c r="A4738" t="s">
        <v>4</v>
      </c>
      <c r="B4738" s="4" t="s">
        <v>5</v>
      </c>
    </row>
    <row r="4739" spans="1:12">
      <c r="A4739" t="n">
        <v>54717</v>
      </c>
      <c r="B4739" s="29" t="n">
        <v>28</v>
      </c>
    </row>
    <row r="4740" spans="1:12">
      <c r="A4740" t="s">
        <v>4</v>
      </c>
      <c r="B4740" s="4" t="s">
        <v>5</v>
      </c>
      <c r="C4740" s="4" t="s">
        <v>7</v>
      </c>
    </row>
    <row r="4741" spans="1:12">
      <c r="A4741" t="n">
        <v>54718</v>
      </c>
      <c r="B4741" s="38" t="n">
        <v>23</v>
      </c>
      <c r="C4741" s="7" t="n">
        <v>10</v>
      </c>
    </row>
    <row r="4742" spans="1:12">
      <c r="A4742" t="s">
        <v>4</v>
      </c>
      <c r="B4742" s="4" t="s">
        <v>5</v>
      </c>
      <c r="C4742" s="4" t="s">
        <v>7</v>
      </c>
      <c r="D4742" s="4" t="s">
        <v>8</v>
      </c>
    </row>
    <row r="4743" spans="1:12">
      <c r="A4743" t="n">
        <v>54720</v>
      </c>
      <c r="B4743" s="6" t="n">
        <v>2</v>
      </c>
      <c r="C4743" s="7" t="n">
        <v>10</v>
      </c>
      <c r="D4743" s="7" t="s">
        <v>58</v>
      </c>
    </row>
    <row r="4744" spans="1:12">
      <c r="A4744" t="s">
        <v>4</v>
      </c>
      <c r="B4744" s="4" t="s">
        <v>5</v>
      </c>
      <c r="C4744" s="4" t="s">
        <v>7</v>
      </c>
    </row>
    <row r="4745" spans="1:12">
      <c r="A4745" t="n">
        <v>54743</v>
      </c>
      <c r="B4745" s="52" t="n">
        <v>74</v>
      </c>
      <c r="C4745" s="7" t="n">
        <v>46</v>
      </c>
    </row>
    <row r="4746" spans="1:12">
      <c r="A4746" t="s">
        <v>4</v>
      </c>
      <c r="B4746" s="4" t="s">
        <v>5</v>
      </c>
      <c r="C4746" s="4" t="s">
        <v>7</v>
      </c>
    </row>
    <row r="4747" spans="1:12">
      <c r="A4747" t="n">
        <v>54745</v>
      </c>
      <c r="B4747" s="52" t="n">
        <v>74</v>
      </c>
      <c r="C4747" s="7" t="n">
        <v>54</v>
      </c>
    </row>
    <row r="4748" spans="1:12">
      <c r="A4748" t="s">
        <v>4</v>
      </c>
      <c r="B4748" s="4" t="s">
        <v>5</v>
      </c>
    </row>
    <row r="4749" spans="1:12">
      <c r="A4749" t="n">
        <v>54747</v>
      </c>
      <c r="B4749" s="5" t="n">
        <v>1</v>
      </c>
    </row>
    <row r="4750" spans="1:12" s="3" customFormat="1" customHeight="0">
      <c r="A4750" s="3" t="s">
        <v>2</v>
      </c>
      <c r="B4750" s="3" t="s">
        <v>557</v>
      </c>
    </row>
    <row r="4751" spans="1:12">
      <c r="A4751" t="s">
        <v>4</v>
      </c>
      <c r="B4751" s="4" t="s">
        <v>5</v>
      </c>
      <c r="C4751" s="4" t="s">
        <v>7</v>
      </c>
      <c r="D4751" s="4" t="s">
        <v>11</v>
      </c>
      <c r="E4751" s="4" t="s">
        <v>7</v>
      </c>
      <c r="F4751" s="4" t="s">
        <v>7</v>
      </c>
      <c r="G4751" s="4" t="s">
        <v>7</v>
      </c>
      <c r="H4751" s="4" t="s">
        <v>11</v>
      </c>
      <c r="I4751" s="4" t="s">
        <v>13</v>
      </c>
      <c r="J4751" s="4" t="s">
        <v>13</v>
      </c>
    </row>
    <row r="4752" spans="1:12">
      <c r="A4752" t="n">
        <v>54748</v>
      </c>
      <c r="B4752" s="44" t="n">
        <v>6</v>
      </c>
      <c r="C4752" s="7" t="n">
        <v>33</v>
      </c>
      <c r="D4752" s="7" t="n">
        <v>65534</v>
      </c>
      <c r="E4752" s="7" t="n">
        <v>9</v>
      </c>
      <c r="F4752" s="7" t="n">
        <v>1</v>
      </c>
      <c r="G4752" s="7" t="n">
        <v>1</v>
      </c>
      <c r="H4752" s="7" t="n">
        <v>100</v>
      </c>
      <c r="I4752" s="11" t="n">
        <f t="normal" ca="1">A4754</f>
        <v>0</v>
      </c>
      <c r="J4752" s="11" t="n">
        <f t="normal" ca="1">A4764</f>
        <v>0</v>
      </c>
    </row>
    <row r="4753" spans="1:10">
      <c r="A4753" t="s">
        <v>4</v>
      </c>
      <c r="B4753" s="4" t="s">
        <v>5</v>
      </c>
      <c r="C4753" s="4" t="s">
        <v>11</v>
      </c>
      <c r="D4753" s="4" t="s">
        <v>15</v>
      </c>
      <c r="E4753" s="4" t="s">
        <v>15</v>
      </c>
      <c r="F4753" s="4" t="s">
        <v>15</v>
      </c>
      <c r="G4753" s="4" t="s">
        <v>15</v>
      </c>
    </row>
    <row r="4754" spans="1:10">
      <c r="A4754" t="n">
        <v>54765</v>
      </c>
      <c r="B4754" s="45" t="n">
        <v>46</v>
      </c>
      <c r="C4754" s="7" t="n">
        <v>65534</v>
      </c>
      <c r="D4754" s="7" t="n">
        <v>21.1800003051758</v>
      </c>
      <c r="E4754" s="7" t="n">
        <v>14</v>
      </c>
      <c r="F4754" s="7" t="n">
        <v>-12.1499996185303</v>
      </c>
      <c r="G4754" s="7" t="n">
        <v>91.5</v>
      </c>
    </row>
    <row r="4755" spans="1:10">
      <c r="A4755" t="s">
        <v>4</v>
      </c>
      <c r="B4755" s="4" t="s">
        <v>5</v>
      </c>
      <c r="C4755" s="4" t="s">
        <v>7</v>
      </c>
      <c r="D4755" s="4" t="s">
        <v>11</v>
      </c>
      <c r="E4755" s="4" t="s">
        <v>7</v>
      </c>
      <c r="F4755" s="4" t="s">
        <v>8</v>
      </c>
      <c r="G4755" s="4" t="s">
        <v>8</v>
      </c>
      <c r="H4755" s="4" t="s">
        <v>8</v>
      </c>
      <c r="I4755" s="4" t="s">
        <v>8</v>
      </c>
      <c r="J4755" s="4" t="s">
        <v>8</v>
      </c>
      <c r="K4755" s="4" t="s">
        <v>8</v>
      </c>
      <c r="L4755" s="4" t="s">
        <v>8</v>
      </c>
      <c r="M4755" s="4" t="s">
        <v>8</v>
      </c>
      <c r="N4755" s="4" t="s">
        <v>8</v>
      </c>
      <c r="O4755" s="4" t="s">
        <v>8</v>
      </c>
      <c r="P4755" s="4" t="s">
        <v>8</v>
      </c>
      <c r="Q4755" s="4" t="s">
        <v>8</v>
      </c>
      <c r="R4755" s="4" t="s">
        <v>8</v>
      </c>
      <c r="S4755" s="4" t="s">
        <v>8</v>
      </c>
      <c r="T4755" s="4" t="s">
        <v>8</v>
      </c>
      <c r="U4755" s="4" t="s">
        <v>8</v>
      </c>
    </row>
    <row r="4756" spans="1:10">
      <c r="A4756" t="n">
        <v>54784</v>
      </c>
      <c r="B4756" s="46" t="n">
        <v>36</v>
      </c>
      <c r="C4756" s="7" t="n">
        <v>8</v>
      </c>
      <c r="D4756" s="7" t="n">
        <v>65534</v>
      </c>
      <c r="E4756" s="7" t="n">
        <v>0</v>
      </c>
      <c r="F4756" s="7" t="s">
        <v>321</v>
      </c>
      <c r="G4756" s="7" t="s">
        <v>25</v>
      </c>
      <c r="H4756" s="7" t="s">
        <v>25</v>
      </c>
      <c r="I4756" s="7" t="s">
        <v>25</v>
      </c>
      <c r="J4756" s="7" t="s">
        <v>25</v>
      </c>
      <c r="K4756" s="7" t="s">
        <v>25</v>
      </c>
      <c r="L4756" s="7" t="s">
        <v>25</v>
      </c>
      <c r="M4756" s="7" t="s">
        <v>25</v>
      </c>
      <c r="N4756" s="7" t="s">
        <v>25</v>
      </c>
      <c r="O4756" s="7" t="s">
        <v>25</v>
      </c>
      <c r="P4756" s="7" t="s">
        <v>25</v>
      </c>
      <c r="Q4756" s="7" t="s">
        <v>25</v>
      </c>
      <c r="R4756" s="7" t="s">
        <v>25</v>
      </c>
      <c r="S4756" s="7" t="s">
        <v>25</v>
      </c>
      <c r="T4756" s="7" t="s">
        <v>25</v>
      </c>
      <c r="U4756" s="7" t="s">
        <v>25</v>
      </c>
    </row>
    <row r="4757" spans="1:10">
      <c r="A4757" t="s">
        <v>4</v>
      </c>
      <c r="B4757" s="4" t="s">
        <v>5</v>
      </c>
      <c r="C4757" s="4" t="s">
        <v>11</v>
      </c>
      <c r="D4757" s="4" t="s">
        <v>7</v>
      </c>
      <c r="E4757" s="4" t="s">
        <v>8</v>
      </c>
      <c r="F4757" s="4" t="s">
        <v>15</v>
      </c>
      <c r="G4757" s="4" t="s">
        <v>15</v>
      </c>
      <c r="H4757" s="4" t="s">
        <v>15</v>
      </c>
    </row>
    <row r="4758" spans="1:10">
      <c r="A4758" t="n">
        <v>54820</v>
      </c>
      <c r="B4758" s="47" t="n">
        <v>48</v>
      </c>
      <c r="C4758" s="7" t="n">
        <v>65534</v>
      </c>
      <c r="D4758" s="7" t="n">
        <v>0</v>
      </c>
      <c r="E4758" s="7" t="s">
        <v>321</v>
      </c>
      <c r="F4758" s="7" t="n">
        <v>0</v>
      </c>
      <c r="G4758" s="7" t="n">
        <v>1</v>
      </c>
      <c r="H4758" s="7" t="n">
        <v>0</v>
      </c>
    </row>
    <row r="4759" spans="1:10">
      <c r="A4759" t="s">
        <v>4</v>
      </c>
      <c r="B4759" s="4" t="s">
        <v>5</v>
      </c>
      <c r="C4759" s="4" t="s">
        <v>11</v>
      </c>
      <c r="D4759" s="4" t="s">
        <v>16</v>
      </c>
    </row>
    <row r="4760" spans="1:10">
      <c r="A4760" t="n">
        <v>54852</v>
      </c>
      <c r="B4760" s="48" t="n">
        <v>43</v>
      </c>
      <c r="C4760" s="7" t="n">
        <v>65534</v>
      </c>
      <c r="D4760" s="7" t="n">
        <v>64</v>
      </c>
    </row>
    <row r="4761" spans="1:10">
      <c r="A4761" t="s">
        <v>4</v>
      </c>
      <c r="B4761" s="4" t="s">
        <v>5</v>
      </c>
      <c r="C4761" s="4" t="s">
        <v>13</v>
      </c>
    </row>
    <row r="4762" spans="1:10">
      <c r="A4762" t="n">
        <v>54859</v>
      </c>
      <c r="B4762" s="17" t="n">
        <v>3</v>
      </c>
      <c r="C4762" s="11" t="n">
        <f t="normal" ca="1">A4764</f>
        <v>0</v>
      </c>
    </row>
    <row r="4763" spans="1:10">
      <c r="A4763" t="s">
        <v>4</v>
      </c>
      <c r="B4763" s="4" t="s">
        <v>5</v>
      </c>
    </row>
    <row r="4764" spans="1:10">
      <c r="A4764" t="n">
        <v>54864</v>
      </c>
      <c r="B4764" s="5" t="n">
        <v>1</v>
      </c>
    </row>
    <row r="4765" spans="1:10" s="3" customFormat="1" customHeight="0">
      <c r="A4765" s="3" t="s">
        <v>2</v>
      </c>
      <c r="B4765" s="3" t="s">
        <v>558</v>
      </c>
    </row>
    <row r="4766" spans="1:10">
      <c r="A4766" t="s">
        <v>4</v>
      </c>
      <c r="B4766" s="4" t="s">
        <v>5</v>
      </c>
      <c r="C4766" s="4" t="s">
        <v>7</v>
      </c>
      <c r="D4766" s="4" t="s">
        <v>11</v>
      </c>
      <c r="E4766" s="4" t="s">
        <v>7</v>
      </c>
      <c r="F4766" s="4" t="s">
        <v>13</v>
      </c>
    </row>
    <row r="4767" spans="1:10">
      <c r="A4767" t="n">
        <v>54868</v>
      </c>
      <c r="B4767" s="9" t="n">
        <v>5</v>
      </c>
      <c r="C4767" s="7" t="n">
        <v>30</v>
      </c>
      <c r="D4767" s="7" t="n">
        <v>10225</v>
      </c>
      <c r="E4767" s="7" t="n">
        <v>1</v>
      </c>
      <c r="F4767" s="11" t="n">
        <f t="normal" ca="1">A4795</f>
        <v>0</v>
      </c>
    </row>
    <row r="4768" spans="1:10">
      <c r="A4768" t="s">
        <v>4</v>
      </c>
      <c r="B4768" s="4" t="s">
        <v>5</v>
      </c>
      <c r="C4768" s="4" t="s">
        <v>7</v>
      </c>
      <c r="D4768" s="4" t="s">
        <v>11</v>
      </c>
      <c r="E4768" s="4" t="s">
        <v>7</v>
      </c>
      <c r="F4768" s="4" t="s">
        <v>7</v>
      </c>
      <c r="G4768" s="4" t="s">
        <v>13</v>
      </c>
    </row>
    <row r="4769" spans="1:21">
      <c r="A4769" t="n">
        <v>54877</v>
      </c>
      <c r="B4769" s="9" t="n">
        <v>5</v>
      </c>
      <c r="C4769" s="7" t="n">
        <v>30</v>
      </c>
      <c r="D4769" s="7" t="n">
        <v>20</v>
      </c>
      <c r="E4769" s="7" t="n">
        <v>8</v>
      </c>
      <c r="F4769" s="7" t="n">
        <v>1</v>
      </c>
      <c r="G4769" s="11" t="n">
        <f t="normal" ca="1">A4775</f>
        <v>0</v>
      </c>
    </row>
    <row r="4770" spans="1:21">
      <c r="A4770" t="s">
        <v>4</v>
      </c>
      <c r="B4770" s="4" t="s">
        <v>5</v>
      </c>
      <c r="C4770" s="4" t="s">
        <v>7</v>
      </c>
      <c r="D4770" s="4" t="s">
        <v>8</v>
      </c>
    </row>
    <row r="4771" spans="1:21">
      <c r="A4771" t="n">
        <v>54887</v>
      </c>
      <c r="B4771" s="6" t="n">
        <v>2</v>
      </c>
      <c r="C4771" s="7" t="n">
        <v>11</v>
      </c>
      <c r="D4771" s="7" t="s">
        <v>559</v>
      </c>
    </row>
    <row r="4772" spans="1:21">
      <c r="A4772" t="s">
        <v>4</v>
      </c>
      <c r="B4772" s="4" t="s">
        <v>5</v>
      </c>
      <c r="C4772" s="4" t="s">
        <v>13</v>
      </c>
    </row>
    <row r="4773" spans="1:21">
      <c r="A4773" t="n">
        <v>54909</v>
      </c>
      <c r="B4773" s="17" t="n">
        <v>3</v>
      </c>
      <c r="C4773" s="11" t="n">
        <f t="normal" ca="1">A4793</f>
        <v>0</v>
      </c>
    </row>
    <row r="4774" spans="1:21">
      <c r="A4774" t="s">
        <v>4</v>
      </c>
      <c r="B4774" s="4" t="s">
        <v>5</v>
      </c>
      <c r="C4774" s="4" t="s">
        <v>11</v>
      </c>
      <c r="D4774" s="4" t="s">
        <v>7</v>
      </c>
      <c r="E4774" s="4" t="s">
        <v>7</v>
      </c>
      <c r="F4774" s="4" t="s">
        <v>8</v>
      </c>
    </row>
    <row r="4775" spans="1:21">
      <c r="A4775" t="n">
        <v>54914</v>
      </c>
      <c r="B4775" s="25" t="n">
        <v>20</v>
      </c>
      <c r="C4775" s="7" t="n">
        <v>65534</v>
      </c>
      <c r="D4775" s="7" t="n">
        <v>3</v>
      </c>
      <c r="E4775" s="7" t="n">
        <v>10</v>
      </c>
      <c r="F4775" s="7" t="s">
        <v>102</v>
      </c>
    </row>
    <row r="4776" spans="1:21">
      <c r="A4776" t="s">
        <v>4</v>
      </c>
      <c r="B4776" s="4" t="s">
        <v>5</v>
      </c>
      <c r="C4776" s="4" t="s">
        <v>11</v>
      </c>
    </row>
    <row r="4777" spans="1:21">
      <c r="A4777" t="n">
        <v>54935</v>
      </c>
      <c r="B4777" s="34" t="n">
        <v>16</v>
      </c>
      <c r="C4777" s="7" t="n">
        <v>0</v>
      </c>
    </row>
    <row r="4778" spans="1:21">
      <c r="A4778" t="s">
        <v>4</v>
      </c>
      <c r="B4778" s="4" t="s">
        <v>5</v>
      </c>
      <c r="C4778" s="4" t="s">
        <v>7</v>
      </c>
      <c r="D4778" s="4" t="s">
        <v>11</v>
      </c>
    </row>
    <row r="4779" spans="1:21">
      <c r="A4779" t="n">
        <v>54938</v>
      </c>
      <c r="B4779" s="26" t="n">
        <v>22</v>
      </c>
      <c r="C4779" s="7" t="n">
        <v>10</v>
      </c>
      <c r="D4779" s="7" t="n">
        <v>0</v>
      </c>
    </row>
    <row r="4780" spans="1:21">
      <c r="A4780" t="s">
        <v>4</v>
      </c>
      <c r="B4780" s="4" t="s">
        <v>5</v>
      </c>
      <c r="C4780" s="4" t="s">
        <v>11</v>
      </c>
      <c r="D4780" s="4" t="s">
        <v>7</v>
      </c>
      <c r="E4780" s="4" t="s">
        <v>8</v>
      </c>
      <c r="F4780" s="4" t="s">
        <v>15</v>
      </c>
      <c r="G4780" s="4" t="s">
        <v>15</v>
      </c>
      <c r="H4780" s="4" t="s">
        <v>15</v>
      </c>
    </row>
    <row r="4781" spans="1:21">
      <c r="A4781" t="n">
        <v>54942</v>
      </c>
      <c r="B4781" s="47" t="n">
        <v>48</v>
      </c>
      <c r="C4781" s="7" t="n">
        <v>65534</v>
      </c>
      <c r="D4781" s="7" t="n">
        <v>0</v>
      </c>
      <c r="E4781" s="7" t="s">
        <v>323</v>
      </c>
      <c r="F4781" s="7" t="n">
        <v>0.5</v>
      </c>
      <c r="G4781" s="7" t="n">
        <v>1</v>
      </c>
      <c r="H4781" s="7" t="n">
        <v>0</v>
      </c>
    </row>
    <row r="4782" spans="1:21">
      <c r="A4782" t="s">
        <v>4</v>
      </c>
      <c r="B4782" s="4" t="s">
        <v>5</v>
      </c>
      <c r="C4782" s="4" t="s">
        <v>7</v>
      </c>
      <c r="D4782" s="4" t="s">
        <v>11</v>
      </c>
      <c r="E4782" s="4" t="s">
        <v>8</v>
      </c>
    </row>
    <row r="4783" spans="1:21">
      <c r="A4783" t="n">
        <v>54966</v>
      </c>
      <c r="B4783" s="33" t="n">
        <v>51</v>
      </c>
      <c r="C4783" s="7" t="n">
        <v>4</v>
      </c>
      <c r="D4783" s="7" t="n">
        <v>65534</v>
      </c>
      <c r="E4783" s="7" t="s">
        <v>55</v>
      </c>
    </row>
    <row r="4784" spans="1:21">
      <c r="A4784" t="s">
        <v>4</v>
      </c>
      <c r="B4784" s="4" t="s">
        <v>5</v>
      </c>
      <c r="C4784" s="4" t="s">
        <v>11</v>
      </c>
    </row>
    <row r="4785" spans="1:8">
      <c r="A4785" t="n">
        <v>54979</v>
      </c>
      <c r="B4785" s="34" t="n">
        <v>16</v>
      </c>
      <c r="C4785" s="7" t="n">
        <v>0</v>
      </c>
    </row>
    <row r="4786" spans="1:8">
      <c r="A4786" t="s">
        <v>4</v>
      </c>
      <c r="B4786" s="4" t="s">
        <v>5</v>
      </c>
      <c r="C4786" s="4" t="s">
        <v>11</v>
      </c>
      <c r="D4786" s="4" t="s">
        <v>53</v>
      </c>
      <c r="E4786" s="4" t="s">
        <v>7</v>
      </c>
      <c r="F4786" s="4" t="s">
        <v>7</v>
      </c>
      <c r="G4786" s="4" t="s">
        <v>53</v>
      </c>
      <c r="H4786" s="4" t="s">
        <v>7</v>
      </c>
      <c r="I4786" s="4" t="s">
        <v>7</v>
      </c>
    </row>
    <row r="4787" spans="1:8">
      <c r="A4787" t="n">
        <v>54982</v>
      </c>
      <c r="B4787" s="35" t="n">
        <v>26</v>
      </c>
      <c r="C4787" s="7" t="n">
        <v>65534</v>
      </c>
      <c r="D4787" s="7" t="s">
        <v>560</v>
      </c>
      <c r="E4787" s="7" t="n">
        <v>2</v>
      </c>
      <c r="F4787" s="7" t="n">
        <v>3</v>
      </c>
      <c r="G4787" s="7" t="s">
        <v>561</v>
      </c>
      <c r="H4787" s="7" t="n">
        <v>2</v>
      </c>
      <c r="I4787" s="7" t="n">
        <v>0</v>
      </c>
    </row>
    <row r="4788" spans="1:8">
      <c r="A4788" t="s">
        <v>4</v>
      </c>
      <c r="B4788" s="4" t="s">
        <v>5</v>
      </c>
    </row>
    <row r="4789" spans="1:8">
      <c r="A4789" t="n">
        <v>55105</v>
      </c>
      <c r="B4789" s="29" t="n">
        <v>28</v>
      </c>
    </row>
    <row r="4790" spans="1:8">
      <c r="A4790" t="s">
        <v>4</v>
      </c>
      <c r="B4790" s="4" t="s">
        <v>5</v>
      </c>
      <c r="C4790" s="4" t="s">
        <v>11</v>
      </c>
      <c r="D4790" s="4" t="s">
        <v>7</v>
      </c>
      <c r="E4790" s="4" t="s">
        <v>8</v>
      </c>
      <c r="F4790" s="4" t="s">
        <v>15</v>
      </c>
      <c r="G4790" s="4" t="s">
        <v>15</v>
      </c>
      <c r="H4790" s="4" t="s">
        <v>15</v>
      </c>
    </row>
    <row r="4791" spans="1:8">
      <c r="A4791" t="n">
        <v>55106</v>
      </c>
      <c r="B4791" s="47" t="n">
        <v>48</v>
      </c>
      <c r="C4791" s="7" t="n">
        <v>65534</v>
      </c>
      <c r="D4791" s="7" t="n">
        <v>0</v>
      </c>
      <c r="E4791" s="7" t="s">
        <v>321</v>
      </c>
      <c r="F4791" s="7" t="n">
        <v>-1</v>
      </c>
      <c r="G4791" s="7" t="n">
        <v>1</v>
      </c>
      <c r="H4791" s="7" t="n">
        <v>0</v>
      </c>
    </row>
    <row r="4792" spans="1:8">
      <c r="A4792" t="s">
        <v>4</v>
      </c>
      <c r="B4792" s="4" t="s">
        <v>5</v>
      </c>
      <c r="C4792" s="4" t="s">
        <v>13</v>
      </c>
    </row>
    <row r="4793" spans="1:8">
      <c r="A4793" t="n">
        <v>55138</v>
      </c>
      <c r="B4793" s="17" t="n">
        <v>3</v>
      </c>
      <c r="C4793" s="11" t="n">
        <f t="normal" ca="1">A4991</f>
        <v>0</v>
      </c>
    </row>
    <row r="4794" spans="1:8">
      <c r="A4794" t="s">
        <v>4</v>
      </c>
      <c r="B4794" s="4" t="s">
        <v>5</v>
      </c>
      <c r="C4794" s="4" t="s">
        <v>7</v>
      </c>
      <c r="D4794" s="4" t="s">
        <v>11</v>
      </c>
      <c r="E4794" s="4" t="s">
        <v>7</v>
      </c>
      <c r="F4794" s="4" t="s">
        <v>13</v>
      </c>
    </row>
    <row r="4795" spans="1:8">
      <c r="A4795" t="n">
        <v>55143</v>
      </c>
      <c r="B4795" s="9" t="n">
        <v>5</v>
      </c>
      <c r="C4795" s="7" t="n">
        <v>30</v>
      </c>
      <c r="D4795" s="7" t="n">
        <v>9724</v>
      </c>
      <c r="E4795" s="7" t="n">
        <v>1</v>
      </c>
      <c r="F4795" s="11" t="n">
        <f t="normal" ca="1">A4835</f>
        <v>0</v>
      </c>
    </row>
    <row r="4796" spans="1:8">
      <c r="A4796" t="s">
        <v>4</v>
      </c>
      <c r="B4796" s="4" t="s">
        <v>5</v>
      </c>
      <c r="C4796" s="4" t="s">
        <v>11</v>
      </c>
      <c r="D4796" s="4" t="s">
        <v>7</v>
      </c>
      <c r="E4796" s="4" t="s">
        <v>7</v>
      </c>
      <c r="F4796" s="4" t="s">
        <v>8</v>
      </c>
    </row>
    <row r="4797" spans="1:8">
      <c r="A4797" t="n">
        <v>55152</v>
      </c>
      <c r="B4797" s="25" t="n">
        <v>20</v>
      </c>
      <c r="C4797" s="7" t="n">
        <v>65534</v>
      </c>
      <c r="D4797" s="7" t="n">
        <v>3</v>
      </c>
      <c r="E4797" s="7" t="n">
        <v>10</v>
      </c>
      <c r="F4797" s="7" t="s">
        <v>102</v>
      </c>
    </row>
    <row r="4798" spans="1:8">
      <c r="A4798" t="s">
        <v>4</v>
      </c>
      <c r="B4798" s="4" t="s">
        <v>5</v>
      </c>
      <c r="C4798" s="4" t="s">
        <v>11</v>
      </c>
    </row>
    <row r="4799" spans="1:8">
      <c r="A4799" t="n">
        <v>55173</v>
      </c>
      <c r="B4799" s="34" t="n">
        <v>16</v>
      </c>
      <c r="C4799" s="7" t="n">
        <v>0</v>
      </c>
    </row>
    <row r="4800" spans="1:8">
      <c r="A4800" t="s">
        <v>4</v>
      </c>
      <c r="B4800" s="4" t="s">
        <v>5</v>
      </c>
      <c r="C4800" s="4" t="s">
        <v>7</v>
      </c>
      <c r="D4800" s="4" t="s">
        <v>11</v>
      </c>
    </row>
    <row r="4801" spans="1:9">
      <c r="A4801" t="n">
        <v>55176</v>
      </c>
      <c r="B4801" s="26" t="n">
        <v>22</v>
      </c>
      <c r="C4801" s="7" t="n">
        <v>10</v>
      </c>
      <c r="D4801" s="7" t="n">
        <v>0</v>
      </c>
    </row>
    <row r="4802" spans="1:9">
      <c r="A4802" t="s">
        <v>4</v>
      </c>
      <c r="B4802" s="4" t="s">
        <v>5</v>
      </c>
      <c r="C4802" s="4" t="s">
        <v>11</v>
      </c>
      <c r="D4802" s="4" t="s">
        <v>7</v>
      </c>
      <c r="E4802" s="4" t="s">
        <v>8</v>
      </c>
      <c r="F4802" s="4" t="s">
        <v>15</v>
      </c>
      <c r="G4802" s="4" t="s">
        <v>15</v>
      </c>
      <c r="H4802" s="4" t="s">
        <v>15</v>
      </c>
    </row>
    <row r="4803" spans="1:9">
      <c r="A4803" t="n">
        <v>55180</v>
      </c>
      <c r="B4803" s="47" t="n">
        <v>48</v>
      </c>
      <c r="C4803" s="7" t="n">
        <v>65534</v>
      </c>
      <c r="D4803" s="7" t="n">
        <v>0</v>
      </c>
      <c r="E4803" s="7" t="s">
        <v>323</v>
      </c>
      <c r="F4803" s="7" t="n">
        <v>0.5</v>
      </c>
      <c r="G4803" s="7" t="n">
        <v>1</v>
      </c>
      <c r="H4803" s="7" t="n">
        <v>0</v>
      </c>
    </row>
    <row r="4804" spans="1:9">
      <c r="A4804" t="s">
        <v>4</v>
      </c>
      <c r="B4804" s="4" t="s">
        <v>5</v>
      </c>
      <c r="C4804" s="4" t="s">
        <v>7</v>
      </c>
      <c r="D4804" s="4" t="s">
        <v>11</v>
      </c>
      <c r="E4804" s="4" t="s">
        <v>7</v>
      </c>
      <c r="F4804" s="4" t="s">
        <v>7</v>
      </c>
      <c r="G4804" s="4" t="s">
        <v>13</v>
      </c>
    </row>
    <row r="4805" spans="1:9">
      <c r="A4805" t="n">
        <v>55204</v>
      </c>
      <c r="B4805" s="9" t="n">
        <v>5</v>
      </c>
      <c r="C4805" s="7" t="n">
        <v>30</v>
      </c>
      <c r="D4805" s="7" t="n">
        <v>20</v>
      </c>
      <c r="E4805" s="7" t="n">
        <v>8</v>
      </c>
      <c r="F4805" s="7" t="n">
        <v>1</v>
      </c>
      <c r="G4805" s="11" t="n">
        <f t="normal" ca="1">A4823</f>
        <v>0</v>
      </c>
    </row>
    <row r="4806" spans="1:9">
      <c r="A4806" t="s">
        <v>4</v>
      </c>
      <c r="B4806" s="4" t="s">
        <v>5</v>
      </c>
      <c r="C4806" s="4" t="s">
        <v>7</v>
      </c>
      <c r="D4806" s="4" t="s">
        <v>11</v>
      </c>
      <c r="E4806" s="4" t="s">
        <v>8</v>
      </c>
    </row>
    <row r="4807" spans="1:9">
      <c r="A4807" t="n">
        <v>55214</v>
      </c>
      <c r="B4807" s="33" t="n">
        <v>51</v>
      </c>
      <c r="C4807" s="7" t="n">
        <v>4</v>
      </c>
      <c r="D4807" s="7" t="n">
        <v>65534</v>
      </c>
      <c r="E4807" s="7" t="s">
        <v>55</v>
      </c>
    </row>
    <row r="4808" spans="1:9">
      <c r="A4808" t="s">
        <v>4</v>
      </c>
      <c r="B4808" s="4" t="s">
        <v>5</v>
      </c>
      <c r="C4808" s="4" t="s">
        <v>11</v>
      </c>
    </row>
    <row r="4809" spans="1:9">
      <c r="A4809" t="n">
        <v>55227</v>
      </c>
      <c r="B4809" s="34" t="n">
        <v>16</v>
      </c>
      <c r="C4809" s="7" t="n">
        <v>0</v>
      </c>
    </row>
    <row r="4810" spans="1:9">
      <c r="A4810" t="s">
        <v>4</v>
      </c>
      <c r="B4810" s="4" t="s">
        <v>5</v>
      </c>
      <c r="C4810" s="4" t="s">
        <v>11</v>
      </c>
      <c r="D4810" s="4" t="s">
        <v>53</v>
      </c>
      <c r="E4810" s="4" t="s">
        <v>7</v>
      </c>
      <c r="F4810" s="4" t="s">
        <v>7</v>
      </c>
      <c r="G4810" s="4" t="s">
        <v>53</v>
      </c>
      <c r="H4810" s="4" t="s">
        <v>7</v>
      </c>
      <c r="I4810" s="4" t="s">
        <v>7</v>
      </c>
      <c r="J4810" s="4" t="s">
        <v>53</v>
      </c>
      <c r="K4810" s="4" t="s">
        <v>7</v>
      </c>
      <c r="L4810" s="4" t="s">
        <v>7</v>
      </c>
    </row>
    <row r="4811" spans="1:9">
      <c r="A4811" t="n">
        <v>55230</v>
      </c>
      <c r="B4811" s="35" t="n">
        <v>26</v>
      </c>
      <c r="C4811" s="7" t="n">
        <v>65534</v>
      </c>
      <c r="D4811" s="7" t="s">
        <v>562</v>
      </c>
      <c r="E4811" s="7" t="n">
        <v>2</v>
      </c>
      <c r="F4811" s="7" t="n">
        <v>3</v>
      </c>
      <c r="G4811" s="7" t="s">
        <v>563</v>
      </c>
      <c r="H4811" s="7" t="n">
        <v>2</v>
      </c>
      <c r="I4811" s="7" t="n">
        <v>3</v>
      </c>
      <c r="J4811" s="7" t="s">
        <v>564</v>
      </c>
      <c r="K4811" s="7" t="n">
        <v>2</v>
      </c>
      <c r="L4811" s="7" t="n">
        <v>0</v>
      </c>
    </row>
    <row r="4812" spans="1:9">
      <c r="A4812" t="s">
        <v>4</v>
      </c>
      <c r="B4812" s="4" t="s">
        <v>5</v>
      </c>
    </row>
    <row r="4813" spans="1:9">
      <c r="A4813" t="n">
        <v>55505</v>
      </c>
      <c r="B4813" s="29" t="n">
        <v>28</v>
      </c>
    </row>
    <row r="4814" spans="1:9">
      <c r="A4814" t="s">
        <v>4</v>
      </c>
      <c r="B4814" s="4" t="s">
        <v>5</v>
      </c>
      <c r="C4814" s="4" t="s">
        <v>11</v>
      </c>
      <c r="D4814" s="4" t="s">
        <v>7</v>
      </c>
      <c r="E4814" s="4" t="s">
        <v>15</v>
      </c>
      <c r="F4814" s="4" t="s">
        <v>11</v>
      </c>
    </row>
    <row r="4815" spans="1:9">
      <c r="A4815" t="n">
        <v>55506</v>
      </c>
      <c r="B4815" s="60" t="n">
        <v>59</v>
      </c>
      <c r="C4815" s="7" t="n">
        <v>61456</v>
      </c>
      <c r="D4815" s="7" t="n">
        <v>6</v>
      </c>
      <c r="E4815" s="7" t="n">
        <v>0</v>
      </c>
      <c r="F4815" s="7" t="n">
        <v>0</v>
      </c>
    </row>
    <row r="4816" spans="1:9">
      <c r="A4816" t="s">
        <v>4</v>
      </c>
      <c r="B4816" s="4" t="s">
        <v>5</v>
      </c>
      <c r="C4816" s="4" t="s">
        <v>11</v>
      </c>
    </row>
    <row r="4817" spans="1:12">
      <c r="A4817" t="n">
        <v>55516</v>
      </c>
      <c r="B4817" s="34" t="n">
        <v>16</v>
      </c>
      <c r="C4817" s="7" t="n">
        <v>1300</v>
      </c>
    </row>
    <row r="4818" spans="1:12">
      <c r="A4818" t="s">
        <v>4</v>
      </c>
      <c r="B4818" s="4" t="s">
        <v>5</v>
      </c>
      <c r="C4818" s="4" t="s">
        <v>11</v>
      </c>
    </row>
    <row r="4819" spans="1:12">
      <c r="A4819" t="n">
        <v>55519</v>
      </c>
      <c r="B4819" s="13" t="n">
        <v>12</v>
      </c>
      <c r="C4819" s="7" t="n">
        <v>20</v>
      </c>
    </row>
    <row r="4820" spans="1:12">
      <c r="A4820" t="s">
        <v>4</v>
      </c>
      <c r="B4820" s="4" t="s">
        <v>5</v>
      </c>
      <c r="C4820" s="4" t="s">
        <v>13</v>
      </c>
    </row>
    <row r="4821" spans="1:12">
      <c r="A4821" t="n">
        <v>55522</v>
      </c>
      <c r="B4821" s="17" t="n">
        <v>3</v>
      </c>
      <c r="C4821" s="11" t="n">
        <f t="normal" ca="1">A4831</f>
        <v>0</v>
      </c>
    </row>
    <row r="4822" spans="1:12">
      <c r="A4822" t="s">
        <v>4</v>
      </c>
      <c r="B4822" s="4" t="s">
        <v>5</v>
      </c>
      <c r="C4822" s="4" t="s">
        <v>7</v>
      </c>
      <c r="D4822" s="4" t="s">
        <v>11</v>
      </c>
      <c r="E4822" s="4" t="s">
        <v>8</v>
      </c>
    </row>
    <row r="4823" spans="1:12">
      <c r="A4823" t="n">
        <v>55527</v>
      </c>
      <c r="B4823" s="33" t="n">
        <v>51</v>
      </c>
      <c r="C4823" s="7" t="n">
        <v>4</v>
      </c>
      <c r="D4823" s="7" t="n">
        <v>65534</v>
      </c>
      <c r="E4823" s="7" t="s">
        <v>55</v>
      </c>
    </row>
    <row r="4824" spans="1:12">
      <c r="A4824" t="s">
        <v>4</v>
      </c>
      <c r="B4824" s="4" t="s">
        <v>5</v>
      </c>
      <c r="C4824" s="4" t="s">
        <v>11</v>
      </c>
    </row>
    <row r="4825" spans="1:12">
      <c r="A4825" t="n">
        <v>55540</v>
      </c>
      <c r="B4825" s="34" t="n">
        <v>16</v>
      </c>
      <c r="C4825" s="7" t="n">
        <v>0</v>
      </c>
    </row>
    <row r="4826" spans="1:12">
      <c r="A4826" t="s">
        <v>4</v>
      </c>
      <c r="B4826" s="4" t="s">
        <v>5</v>
      </c>
      <c r="C4826" s="4" t="s">
        <v>11</v>
      </c>
      <c r="D4826" s="4" t="s">
        <v>53</v>
      </c>
      <c r="E4826" s="4" t="s">
        <v>7</v>
      </c>
      <c r="F4826" s="4" t="s">
        <v>7</v>
      </c>
      <c r="G4826" s="4" t="s">
        <v>53</v>
      </c>
      <c r="H4826" s="4" t="s">
        <v>7</v>
      </c>
      <c r="I4826" s="4" t="s">
        <v>7</v>
      </c>
    </row>
    <row r="4827" spans="1:12">
      <c r="A4827" t="n">
        <v>55543</v>
      </c>
      <c r="B4827" s="35" t="n">
        <v>26</v>
      </c>
      <c r="C4827" s="7" t="n">
        <v>65534</v>
      </c>
      <c r="D4827" s="7" t="s">
        <v>565</v>
      </c>
      <c r="E4827" s="7" t="n">
        <v>2</v>
      </c>
      <c r="F4827" s="7" t="n">
        <v>3</v>
      </c>
      <c r="G4827" s="7" t="s">
        <v>566</v>
      </c>
      <c r="H4827" s="7" t="n">
        <v>2</v>
      </c>
      <c r="I4827" s="7" t="n">
        <v>0</v>
      </c>
    </row>
    <row r="4828" spans="1:12">
      <c r="A4828" t="s">
        <v>4</v>
      </c>
      <c r="B4828" s="4" t="s">
        <v>5</v>
      </c>
    </row>
    <row r="4829" spans="1:12">
      <c r="A4829" t="n">
        <v>55702</v>
      </c>
      <c r="B4829" s="29" t="n">
        <v>28</v>
      </c>
    </row>
    <row r="4830" spans="1:12">
      <c r="A4830" t="s">
        <v>4</v>
      </c>
      <c r="B4830" s="4" t="s">
        <v>5</v>
      </c>
      <c r="C4830" s="4" t="s">
        <v>11</v>
      </c>
      <c r="D4830" s="4" t="s">
        <v>7</v>
      </c>
      <c r="E4830" s="4" t="s">
        <v>8</v>
      </c>
      <c r="F4830" s="4" t="s">
        <v>15</v>
      </c>
      <c r="G4830" s="4" t="s">
        <v>15</v>
      </c>
      <c r="H4830" s="4" t="s">
        <v>15</v>
      </c>
    </row>
    <row r="4831" spans="1:12">
      <c r="A4831" t="n">
        <v>55703</v>
      </c>
      <c r="B4831" s="47" t="n">
        <v>48</v>
      </c>
      <c r="C4831" s="7" t="n">
        <v>65534</v>
      </c>
      <c r="D4831" s="7" t="n">
        <v>0</v>
      </c>
      <c r="E4831" s="7" t="s">
        <v>321</v>
      </c>
      <c r="F4831" s="7" t="n">
        <v>-1</v>
      </c>
      <c r="G4831" s="7" t="n">
        <v>1</v>
      </c>
      <c r="H4831" s="7" t="n">
        <v>0</v>
      </c>
    </row>
    <row r="4832" spans="1:12">
      <c r="A4832" t="s">
        <v>4</v>
      </c>
      <c r="B4832" s="4" t="s">
        <v>5</v>
      </c>
      <c r="C4832" s="4" t="s">
        <v>13</v>
      </c>
    </row>
    <row r="4833" spans="1:9">
      <c r="A4833" t="n">
        <v>55735</v>
      </c>
      <c r="B4833" s="17" t="n">
        <v>3</v>
      </c>
      <c r="C4833" s="11" t="n">
        <f t="normal" ca="1">A4991</f>
        <v>0</v>
      </c>
    </row>
    <row r="4834" spans="1:9">
      <c r="A4834" t="s">
        <v>4</v>
      </c>
      <c r="B4834" s="4" t="s">
        <v>5</v>
      </c>
      <c r="C4834" s="4" t="s">
        <v>7</v>
      </c>
      <c r="D4834" s="4" t="s">
        <v>11</v>
      </c>
      <c r="E4834" s="4" t="s">
        <v>7</v>
      </c>
      <c r="F4834" s="4" t="s">
        <v>13</v>
      </c>
    </row>
    <row r="4835" spans="1:9">
      <c r="A4835" t="n">
        <v>55740</v>
      </c>
      <c r="B4835" s="9" t="n">
        <v>5</v>
      </c>
      <c r="C4835" s="7" t="n">
        <v>30</v>
      </c>
      <c r="D4835" s="7" t="n">
        <v>9720</v>
      </c>
      <c r="E4835" s="7" t="n">
        <v>1</v>
      </c>
      <c r="F4835" s="11" t="n">
        <f t="normal" ca="1">A4871</f>
        <v>0</v>
      </c>
    </row>
    <row r="4836" spans="1:9">
      <c r="A4836" t="s">
        <v>4</v>
      </c>
      <c r="B4836" s="4" t="s">
        <v>5</v>
      </c>
      <c r="C4836" s="4" t="s">
        <v>11</v>
      </c>
      <c r="D4836" s="4" t="s">
        <v>7</v>
      </c>
      <c r="E4836" s="4" t="s">
        <v>7</v>
      </c>
      <c r="F4836" s="4" t="s">
        <v>8</v>
      </c>
    </row>
    <row r="4837" spans="1:9">
      <c r="A4837" t="n">
        <v>55749</v>
      </c>
      <c r="B4837" s="25" t="n">
        <v>20</v>
      </c>
      <c r="C4837" s="7" t="n">
        <v>65534</v>
      </c>
      <c r="D4837" s="7" t="n">
        <v>3</v>
      </c>
      <c r="E4837" s="7" t="n">
        <v>10</v>
      </c>
      <c r="F4837" s="7" t="s">
        <v>102</v>
      </c>
    </row>
    <row r="4838" spans="1:9">
      <c r="A4838" t="s">
        <v>4</v>
      </c>
      <c r="B4838" s="4" t="s">
        <v>5</v>
      </c>
      <c r="C4838" s="4" t="s">
        <v>11</v>
      </c>
    </row>
    <row r="4839" spans="1:9">
      <c r="A4839" t="n">
        <v>55770</v>
      </c>
      <c r="B4839" s="34" t="n">
        <v>16</v>
      </c>
      <c r="C4839" s="7" t="n">
        <v>0</v>
      </c>
    </row>
    <row r="4840" spans="1:9">
      <c r="A4840" t="s">
        <v>4</v>
      </c>
      <c r="B4840" s="4" t="s">
        <v>5</v>
      </c>
      <c r="C4840" s="4" t="s">
        <v>7</v>
      </c>
      <c r="D4840" s="4" t="s">
        <v>11</v>
      </c>
    </row>
    <row r="4841" spans="1:9">
      <c r="A4841" t="n">
        <v>55773</v>
      </c>
      <c r="B4841" s="26" t="n">
        <v>22</v>
      </c>
      <c r="C4841" s="7" t="n">
        <v>10</v>
      </c>
      <c r="D4841" s="7" t="n">
        <v>0</v>
      </c>
    </row>
    <row r="4842" spans="1:9">
      <c r="A4842" t="s">
        <v>4</v>
      </c>
      <c r="B4842" s="4" t="s">
        <v>5</v>
      </c>
      <c r="C4842" s="4" t="s">
        <v>11</v>
      </c>
      <c r="D4842" s="4" t="s">
        <v>7</v>
      </c>
      <c r="E4842" s="4" t="s">
        <v>8</v>
      </c>
      <c r="F4842" s="4" t="s">
        <v>15</v>
      </c>
      <c r="G4842" s="4" t="s">
        <v>15</v>
      </c>
      <c r="H4842" s="4" t="s">
        <v>15</v>
      </c>
    </row>
    <row r="4843" spans="1:9">
      <c r="A4843" t="n">
        <v>55777</v>
      </c>
      <c r="B4843" s="47" t="n">
        <v>48</v>
      </c>
      <c r="C4843" s="7" t="n">
        <v>65534</v>
      </c>
      <c r="D4843" s="7" t="n">
        <v>0</v>
      </c>
      <c r="E4843" s="7" t="s">
        <v>323</v>
      </c>
      <c r="F4843" s="7" t="n">
        <v>0.5</v>
      </c>
      <c r="G4843" s="7" t="n">
        <v>1</v>
      </c>
      <c r="H4843" s="7" t="n">
        <v>0</v>
      </c>
    </row>
    <row r="4844" spans="1:9">
      <c r="A4844" t="s">
        <v>4</v>
      </c>
      <c r="B4844" s="4" t="s">
        <v>5</v>
      </c>
      <c r="C4844" s="4" t="s">
        <v>7</v>
      </c>
      <c r="D4844" s="4" t="s">
        <v>11</v>
      </c>
      <c r="E4844" s="4" t="s">
        <v>7</v>
      </c>
      <c r="F4844" s="4" t="s">
        <v>7</v>
      </c>
      <c r="G4844" s="4" t="s">
        <v>13</v>
      </c>
    </row>
    <row r="4845" spans="1:9">
      <c r="A4845" t="n">
        <v>55801</v>
      </c>
      <c r="B4845" s="9" t="n">
        <v>5</v>
      </c>
      <c r="C4845" s="7" t="n">
        <v>30</v>
      </c>
      <c r="D4845" s="7" t="n">
        <v>20</v>
      </c>
      <c r="E4845" s="7" t="n">
        <v>8</v>
      </c>
      <c r="F4845" s="7" t="n">
        <v>1</v>
      </c>
      <c r="G4845" s="11" t="n">
        <f t="normal" ca="1">A4859</f>
        <v>0</v>
      </c>
    </row>
    <row r="4846" spans="1:9">
      <c r="A4846" t="s">
        <v>4</v>
      </c>
      <c r="B4846" s="4" t="s">
        <v>5</v>
      </c>
      <c r="C4846" s="4" t="s">
        <v>7</v>
      </c>
      <c r="D4846" s="4" t="s">
        <v>11</v>
      </c>
      <c r="E4846" s="4" t="s">
        <v>8</v>
      </c>
    </row>
    <row r="4847" spans="1:9">
      <c r="A4847" t="n">
        <v>55811</v>
      </c>
      <c r="B4847" s="33" t="n">
        <v>51</v>
      </c>
      <c r="C4847" s="7" t="n">
        <v>4</v>
      </c>
      <c r="D4847" s="7" t="n">
        <v>65534</v>
      </c>
      <c r="E4847" s="7" t="s">
        <v>55</v>
      </c>
    </row>
    <row r="4848" spans="1:9">
      <c r="A4848" t="s">
        <v>4</v>
      </c>
      <c r="B4848" s="4" t="s">
        <v>5</v>
      </c>
      <c r="C4848" s="4" t="s">
        <v>11</v>
      </c>
    </row>
    <row r="4849" spans="1:8">
      <c r="A4849" t="n">
        <v>55824</v>
      </c>
      <c r="B4849" s="34" t="n">
        <v>16</v>
      </c>
      <c r="C4849" s="7" t="n">
        <v>0</v>
      </c>
    </row>
    <row r="4850" spans="1:8">
      <c r="A4850" t="s">
        <v>4</v>
      </c>
      <c r="B4850" s="4" t="s">
        <v>5</v>
      </c>
      <c r="C4850" s="4" t="s">
        <v>11</v>
      </c>
      <c r="D4850" s="4" t="s">
        <v>53</v>
      </c>
      <c r="E4850" s="4" t="s">
        <v>7</v>
      </c>
      <c r="F4850" s="4" t="s">
        <v>7</v>
      </c>
      <c r="G4850" s="4" t="s">
        <v>53</v>
      </c>
      <c r="H4850" s="4" t="s">
        <v>7</v>
      </c>
      <c r="I4850" s="4" t="s">
        <v>7</v>
      </c>
      <c r="J4850" s="4" t="s">
        <v>53</v>
      </c>
      <c r="K4850" s="4" t="s">
        <v>7</v>
      </c>
      <c r="L4850" s="4" t="s">
        <v>7</v>
      </c>
    </row>
    <row r="4851" spans="1:8">
      <c r="A4851" t="n">
        <v>55827</v>
      </c>
      <c r="B4851" s="35" t="n">
        <v>26</v>
      </c>
      <c r="C4851" s="7" t="n">
        <v>65534</v>
      </c>
      <c r="D4851" s="7" t="s">
        <v>567</v>
      </c>
      <c r="E4851" s="7" t="n">
        <v>2</v>
      </c>
      <c r="F4851" s="7" t="n">
        <v>3</v>
      </c>
      <c r="G4851" s="7" t="s">
        <v>568</v>
      </c>
      <c r="H4851" s="7" t="n">
        <v>2</v>
      </c>
      <c r="I4851" s="7" t="n">
        <v>3</v>
      </c>
      <c r="J4851" s="7" t="s">
        <v>569</v>
      </c>
      <c r="K4851" s="7" t="n">
        <v>2</v>
      </c>
      <c r="L4851" s="7" t="n">
        <v>0</v>
      </c>
    </row>
    <row r="4852" spans="1:8">
      <c r="A4852" t="s">
        <v>4</v>
      </c>
      <c r="B4852" s="4" t="s">
        <v>5</v>
      </c>
    </row>
    <row r="4853" spans="1:8">
      <c r="A4853" t="n">
        <v>56086</v>
      </c>
      <c r="B4853" s="29" t="n">
        <v>28</v>
      </c>
    </row>
    <row r="4854" spans="1:8">
      <c r="A4854" t="s">
        <v>4</v>
      </c>
      <c r="B4854" s="4" t="s">
        <v>5</v>
      </c>
      <c r="C4854" s="4" t="s">
        <v>11</v>
      </c>
    </row>
    <row r="4855" spans="1:8">
      <c r="A4855" t="n">
        <v>56087</v>
      </c>
      <c r="B4855" s="13" t="n">
        <v>12</v>
      </c>
      <c r="C4855" s="7" t="n">
        <v>20</v>
      </c>
    </row>
    <row r="4856" spans="1:8">
      <c r="A4856" t="s">
        <v>4</v>
      </c>
      <c r="B4856" s="4" t="s">
        <v>5</v>
      </c>
      <c r="C4856" s="4" t="s">
        <v>13</v>
      </c>
    </row>
    <row r="4857" spans="1:8">
      <c r="A4857" t="n">
        <v>56090</v>
      </c>
      <c r="B4857" s="17" t="n">
        <v>3</v>
      </c>
      <c r="C4857" s="11" t="n">
        <f t="normal" ca="1">A4867</f>
        <v>0</v>
      </c>
    </row>
    <row r="4858" spans="1:8">
      <c r="A4858" t="s">
        <v>4</v>
      </c>
      <c r="B4858" s="4" t="s">
        <v>5</v>
      </c>
      <c r="C4858" s="4" t="s">
        <v>7</v>
      </c>
      <c r="D4858" s="4" t="s">
        <v>11</v>
      </c>
      <c r="E4858" s="4" t="s">
        <v>8</v>
      </c>
    </row>
    <row r="4859" spans="1:8">
      <c r="A4859" t="n">
        <v>56095</v>
      </c>
      <c r="B4859" s="33" t="n">
        <v>51</v>
      </c>
      <c r="C4859" s="7" t="n">
        <v>4</v>
      </c>
      <c r="D4859" s="7" t="n">
        <v>65534</v>
      </c>
      <c r="E4859" s="7" t="s">
        <v>55</v>
      </c>
    </row>
    <row r="4860" spans="1:8">
      <c r="A4860" t="s">
        <v>4</v>
      </c>
      <c r="B4860" s="4" t="s">
        <v>5</v>
      </c>
      <c r="C4860" s="4" t="s">
        <v>11</v>
      </c>
    </row>
    <row r="4861" spans="1:8">
      <c r="A4861" t="n">
        <v>56108</v>
      </c>
      <c r="B4861" s="34" t="n">
        <v>16</v>
      </c>
      <c r="C4861" s="7" t="n">
        <v>0</v>
      </c>
    </row>
    <row r="4862" spans="1:8">
      <c r="A4862" t="s">
        <v>4</v>
      </c>
      <c r="B4862" s="4" t="s">
        <v>5</v>
      </c>
      <c r="C4862" s="4" t="s">
        <v>11</v>
      </c>
      <c r="D4862" s="4" t="s">
        <v>53</v>
      </c>
      <c r="E4862" s="4" t="s">
        <v>7</v>
      </c>
      <c r="F4862" s="4" t="s">
        <v>7</v>
      </c>
      <c r="G4862" s="4" t="s">
        <v>53</v>
      </c>
      <c r="H4862" s="4" t="s">
        <v>7</v>
      </c>
      <c r="I4862" s="4" t="s">
        <v>7</v>
      </c>
    </row>
    <row r="4863" spans="1:8">
      <c r="A4863" t="n">
        <v>56111</v>
      </c>
      <c r="B4863" s="35" t="n">
        <v>26</v>
      </c>
      <c r="C4863" s="7" t="n">
        <v>65534</v>
      </c>
      <c r="D4863" s="7" t="s">
        <v>570</v>
      </c>
      <c r="E4863" s="7" t="n">
        <v>2</v>
      </c>
      <c r="F4863" s="7" t="n">
        <v>3</v>
      </c>
      <c r="G4863" s="7" t="s">
        <v>571</v>
      </c>
      <c r="H4863" s="7" t="n">
        <v>2</v>
      </c>
      <c r="I4863" s="7" t="n">
        <v>0</v>
      </c>
    </row>
    <row r="4864" spans="1:8">
      <c r="A4864" t="s">
        <v>4</v>
      </c>
      <c r="B4864" s="4" t="s">
        <v>5</v>
      </c>
    </row>
    <row r="4865" spans="1:12">
      <c r="A4865" t="n">
        <v>56233</v>
      </c>
      <c r="B4865" s="29" t="n">
        <v>28</v>
      </c>
    </row>
    <row r="4866" spans="1:12">
      <c r="A4866" t="s">
        <v>4</v>
      </c>
      <c r="B4866" s="4" t="s">
        <v>5</v>
      </c>
      <c r="C4866" s="4" t="s">
        <v>11</v>
      </c>
      <c r="D4866" s="4" t="s">
        <v>7</v>
      </c>
      <c r="E4866" s="4" t="s">
        <v>8</v>
      </c>
      <c r="F4866" s="4" t="s">
        <v>15</v>
      </c>
      <c r="G4866" s="4" t="s">
        <v>15</v>
      </c>
      <c r="H4866" s="4" t="s">
        <v>15</v>
      </c>
    </row>
    <row r="4867" spans="1:12">
      <c r="A4867" t="n">
        <v>56234</v>
      </c>
      <c r="B4867" s="47" t="n">
        <v>48</v>
      </c>
      <c r="C4867" s="7" t="n">
        <v>65534</v>
      </c>
      <c r="D4867" s="7" t="n">
        <v>0</v>
      </c>
      <c r="E4867" s="7" t="s">
        <v>321</v>
      </c>
      <c r="F4867" s="7" t="n">
        <v>-1</v>
      </c>
      <c r="G4867" s="7" t="n">
        <v>1</v>
      </c>
      <c r="H4867" s="7" t="n">
        <v>0</v>
      </c>
    </row>
    <row r="4868" spans="1:12">
      <c r="A4868" t="s">
        <v>4</v>
      </c>
      <c r="B4868" s="4" t="s">
        <v>5</v>
      </c>
      <c r="C4868" s="4" t="s">
        <v>13</v>
      </c>
    </row>
    <row r="4869" spans="1:12">
      <c r="A4869" t="n">
        <v>56266</v>
      </c>
      <c r="B4869" s="17" t="n">
        <v>3</v>
      </c>
      <c r="C4869" s="11" t="n">
        <f t="normal" ca="1">A4991</f>
        <v>0</v>
      </c>
    </row>
    <row r="4870" spans="1:12">
      <c r="A4870" t="s">
        <v>4</v>
      </c>
      <c r="B4870" s="4" t="s">
        <v>5</v>
      </c>
      <c r="C4870" s="4" t="s">
        <v>7</v>
      </c>
      <c r="D4870" s="4" t="s">
        <v>11</v>
      </c>
      <c r="E4870" s="4" t="s">
        <v>7</v>
      </c>
      <c r="F4870" s="4" t="s">
        <v>13</v>
      </c>
    </row>
    <row r="4871" spans="1:12">
      <c r="A4871" t="n">
        <v>56271</v>
      </c>
      <c r="B4871" s="9" t="n">
        <v>5</v>
      </c>
      <c r="C4871" s="7" t="n">
        <v>30</v>
      </c>
      <c r="D4871" s="7" t="n">
        <v>9718</v>
      </c>
      <c r="E4871" s="7" t="n">
        <v>1</v>
      </c>
      <c r="F4871" s="11" t="n">
        <f t="normal" ca="1">A4939</f>
        <v>0</v>
      </c>
    </row>
    <row r="4872" spans="1:12">
      <c r="A4872" t="s">
        <v>4</v>
      </c>
      <c r="B4872" s="4" t="s">
        <v>5</v>
      </c>
      <c r="C4872" s="4" t="s">
        <v>11</v>
      </c>
      <c r="D4872" s="4" t="s">
        <v>7</v>
      </c>
      <c r="E4872" s="4" t="s">
        <v>7</v>
      </c>
      <c r="F4872" s="4" t="s">
        <v>8</v>
      </c>
    </row>
    <row r="4873" spans="1:12">
      <c r="A4873" t="n">
        <v>56280</v>
      </c>
      <c r="B4873" s="25" t="n">
        <v>20</v>
      </c>
      <c r="C4873" s="7" t="n">
        <v>65534</v>
      </c>
      <c r="D4873" s="7" t="n">
        <v>3</v>
      </c>
      <c r="E4873" s="7" t="n">
        <v>10</v>
      </c>
      <c r="F4873" s="7" t="s">
        <v>102</v>
      </c>
    </row>
    <row r="4874" spans="1:12">
      <c r="A4874" t="s">
        <v>4</v>
      </c>
      <c r="B4874" s="4" t="s">
        <v>5</v>
      </c>
      <c r="C4874" s="4" t="s">
        <v>11</v>
      </c>
    </row>
    <row r="4875" spans="1:12">
      <c r="A4875" t="n">
        <v>56301</v>
      </c>
      <c r="B4875" s="34" t="n">
        <v>16</v>
      </c>
      <c r="C4875" s="7" t="n">
        <v>0</v>
      </c>
    </row>
    <row r="4876" spans="1:12">
      <c r="A4876" t="s">
        <v>4</v>
      </c>
      <c r="B4876" s="4" t="s">
        <v>5</v>
      </c>
      <c r="C4876" s="4" t="s">
        <v>7</v>
      </c>
      <c r="D4876" s="4" t="s">
        <v>11</v>
      </c>
    </row>
    <row r="4877" spans="1:12">
      <c r="A4877" t="n">
        <v>56304</v>
      </c>
      <c r="B4877" s="26" t="n">
        <v>22</v>
      </c>
      <c r="C4877" s="7" t="n">
        <v>10</v>
      </c>
      <c r="D4877" s="7" t="n">
        <v>0</v>
      </c>
    </row>
    <row r="4878" spans="1:12">
      <c r="A4878" t="s">
        <v>4</v>
      </c>
      <c r="B4878" s="4" t="s">
        <v>5</v>
      </c>
      <c r="C4878" s="4" t="s">
        <v>11</v>
      </c>
      <c r="D4878" s="4" t="s">
        <v>7</v>
      </c>
      <c r="E4878" s="4" t="s">
        <v>8</v>
      </c>
      <c r="F4878" s="4" t="s">
        <v>15</v>
      </c>
      <c r="G4878" s="4" t="s">
        <v>15</v>
      </c>
      <c r="H4878" s="4" t="s">
        <v>15</v>
      </c>
    </row>
    <row r="4879" spans="1:12">
      <c r="A4879" t="n">
        <v>56308</v>
      </c>
      <c r="B4879" s="47" t="n">
        <v>48</v>
      </c>
      <c r="C4879" s="7" t="n">
        <v>65534</v>
      </c>
      <c r="D4879" s="7" t="n">
        <v>0</v>
      </c>
      <c r="E4879" s="7" t="s">
        <v>323</v>
      </c>
      <c r="F4879" s="7" t="n">
        <v>0.5</v>
      </c>
      <c r="G4879" s="7" t="n">
        <v>1</v>
      </c>
      <c r="H4879" s="7" t="n">
        <v>0</v>
      </c>
    </row>
    <row r="4880" spans="1:12">
      <c r="A4880" t="s">
        <v>4</v>
      </c>
      <c r="B4880" s="4" t="s">
        <v>5</v>
      </c>
      <c r="C4880" s="4" t="s">
        <v>7</v>
      </c>
      <c r="D4880" s="4" t="s">
        <v>11</v>
      </c>
      <c r="E4880" s="4" t="s">
        <v>7</v>
      </c>
      <c r="F4880" s="4" t="s">
        <v>7</v>
      </c>
      <c r="G4880" s="4" t="s">
        <v>13</v>
      </c>
    </row>
    <row r="4881" spans="1:8">
      <c r="A4881" t="n">
        <v>56332</v>
      </c>
      <c r="B4881" s="9" t="n">
        <v>5</v>
      </c>
      <c r="C4881" s="7" t="n">
        <v>30</v>
      </c>
      <c r="D4881" s="7" t="n">
        <v>9297</v>
      </c>
      <c r="E4881" s="7" t="n">
        <v>8</v>
      </c>
      <c r="F4881" s="7" t="n">
        <v>1</v>
      </c>
      <c r="G4881" s="11" t="n">
        <f t="normal" ca="1">A4927</f>
        <v>0</v>
      </c>
    </row>
    <row r="4882" spans="1:8">
      <c r="A4882" t="s">
        <v>4</v>
      </c>
      <c r="B4882" s="4" t="s">
        <v>5</v>
      </c>
      <c r="C4882" s="4" t="s">
        <v>11</v>
      </c>
      <c r="D4882" s="4" t="s">
        <v>7</v>
      </c>
      <c r="E4882" s="4" t="s">
        <v>15</v>
      </c>
      <c r="F4882" s="4" t="s">
        <v>11</v>
      </c>
    </row>
    <row r="4883" spans="1:8">
      <c r="A4883" t="n">
        <v>56342</v>
      </c>
      <c r="B4883" s="60" t="n">
        <v>59</v>
      </c>
      <c r="C4883" s="7" t="n">
        <v>65534</v>
      </c>
      <c r="D4883" s="7" t="n">
        <v>1</v>
      </c>
      <c r="E4883" s="7" t="n">
        <v>0.150000005960464</v>
      </c>
      <c r="F4883" s="7" t="n">
        <v>0</v>
      </c>
    </row>
    <row r="4884" spans="1:8">
      <c r="A4884" t="s">
        <v>4</v>
      </c>
      <c r="B4884" s="4" t="s">
        <v>5</v>
      </c>
      <c r="C4884" s="4" t="s">
        <v>11</v>
      </c>
    </row>
    <row r="4885" spans="1:8">
      <c r="A4885" t="n">
        <v>56352</v>
      </c>
      <c r="B4885" s="34" t="n">
        <v>16</v>
      </c>
      <c r="C4885" s="7" t="n">
        <v>1300</v>
      </c>
    </row>
    <row r="4886" spans="1:8">
      <c r="A4886" t="s">
        <v>4</v>
      </c>
      <c r="B4886" s="4" t="s">
        <v>5</v>
      </c>
      <c r="C4886" s="4" t="s">
        <v>11</v>
      </c>
      <c r="D4886" s="4" t="s">
        <v>11</v>
      </c>
      <c r="E4886" s="4" t="s">
        <v>15</v>
      </c>
      <c r="F4886" s="4" t="s">
        <v>7</v>
      </c>
    </row>
    <row r="4887" spans="1:8">
      <c r="A4887" t="n">
        <v>56355</v>
      </c>
      <c r="B4887" s="61" t="n">
        <v>53</v>
      </c>
      <c r="C4887" s="7" t="n">
        <v>65534</v>
      </c>
      <c r="D4887" s="7" t="n">
        <v>61456</v>
      </c>
      <c r="E4887" s="7" t="n">
        <v>10</v>
      </c>
      <c r="F4887" s="7" t="n">
        <v>0</v>
      </c>
    </row>
    <row r="4888" spans="1:8">
      <c r="A4888" t="s">
        <v>4</v>
      </c>
      <c r="B4888" s="4" t="s">
        <v>5</v>
      </c>
      <c r="C4888" s="4" t="s">
        <v>11</v>
      </c>
    </row>
    <row r="4889" spans="1:8">
      <c r="A4889" t="n">
        <v>56365</v>
      </c>
      <c r="B4889" s="62" t="n">
        <v>54</v>
      </c>
      <c r="C4889" s="7" t="n">
        <v>65534</v>
      </c>
    </row>
    <row r="4890" spans="1:8">
      <c r="A4890" t="s">
        <v>4</v>
      </c>
      <c r="B4890" s="4" t="s">
        <v>5</v>
      </c>
      <c r="C4890" s="4" t="s">
        <v>7</v>
      </c>
      <c r="D4890" s="4" t="s">
        <v>11</v>
      </c>
      <c r="E4890" s="4" t="s">
        <v>8</v>
      </c>
    </row>
    <row r="4891" spans="1:8">
      <c r="A4891" t="n">
        <v>56368</v>
      </c>
      <c r="B4891" s="33" t="n">
        <v>51</v>
      </c>
      <c r="C4891" s="7" t="n">
        <v>4</v>
      </c>
      <c r="D4891" s="7" t="n">
        <v>65534</v>
      </c>
      <c r="E4891" s="7" t="s">
        <v>55</v>
      </c>
    </row>
    <row r="4892" spans="1:8">
      <c r="A4892" t="s">
        <v>4</v>
      </c>
      <c r="B4892" s="4" t="s">
        <v>5</v>
      </c>
      <c r="C4892" s="4" t="s">
        <v>11</v>
      </c>
    </row>
    <row r="4893" spans="1:8">
      <c r="A4893" t="n">
        <v>56381</v>
      </c>
      <c r="B4893" s="34" t="n">
        <v>16</v>
      </c>
      <c r="C4893" s="7" t="n">
        <v>0</v>
      </c>
    </row>
    <row r="4894" spans="1:8">
      <c r="A4894" t="s">
        <v>4</v>
      </c>
      <c r="B4894" s="4" t="s">
        <v>5</v>
      </c>
      <c r="C4894" s="4" t="s">
        <v>11</v>
      </c>
      <c r="D4894" s="4" t="s">
        <v>53</v>
      </c>
      <c r="E4894" s="4" t="s">
        <v>7</v>
      </c>
      <c r="F4894" s="4" t="s">
        <v>7</v>
      </c>
      <c r="G4894" s="4" t="s">
        <v>53</v>
      </c>
      <c r="H4894" s="4" t="s">
        <v>7</v>
      </c>
      <c r="I4894" s="4" t="s">
        <v>7</v>
      </c>
      <c r="J4894" s="4" t="s">
        <v>53</v>
      </c>
      <c r="K4894" s="4" t="s">
        <v>7</v>
      </c>
      <c r="L4894" s="4" t="s">
        <v>7</v>
      </c>
    </row>
    <row r="4895" spans="1:8">
      <c r="A4895" t="n">
        <v>56384</v>
      </c>
      <c r="B4895" s="35" t="n">
        <v>26</v>
      </c>
      <c r="C4895" s="7" t="n">
        <v>65534</v>
      </c>
      <c r="D4895" s="7" t="s">
        <v>572</v>
      </c>
      <c r="E4895" s="7" t="n">
        <v>2</v>
      </c>
      <c r="F4895" s="7" t="n">
        <v>3</v>
      </c>
      <c r="G4895" s="7" t="s">
        <v>573</v>
      </c>
      <c r="H4895" s="7" t="n">
        <v>2</v>
      </c>
      <c r="I4895" s="7" t="n">
        <v>3</v>
      </c>
      <c r="J4895" s="7" t="s">
        <v>574</v>
      </c>
      <c r="K4895" s="7" t="n">
        <v>2</v>
      </c>
      <c r="L4895" s="7" t="n">
        <v>0</v>
      </c>
    </row>
    <row r="4896" spans="1:8">
      <c r="A4896" t="s">
        <v>4</v>
      </c>
      <c r="B4896" s="4" t="s">
        <v>5</v>
      </c>
    </row>
    <row r="4897" spans="1:12">
      <c r="A4897" t="n">
        <v>56554</v>
      </c>
      <c r="B4897" s="29" t="n">
        <v>28</v>
      </c>
    </row>
    <row r="4898" spans="1:12">
      <c r="A4898" t="s">
        <v>4</v>
      </c>
      <c r="B4898" s="4" t="s">
        <v>5</v>
      </c>
      <c r="C4898" s="4" t="s">
        <v>7</v>
      </c>
      <c r="D4898" s="4" t="s">
        <v>11</v>
      </c>
      <c r="E4898" s="4" t="s">
        <v>8</v>
      </c>
    </row>
    <row r="4899" spans="1:12">
      <c r="A4899" t="n">
        <v>56555</v>
      </c>
      <c r="B4899" s="33" t="n">
        <v>51</v>
      </c>
      <c r="C4899" s="7" t="n">
        <v>4</v>
      </c>
      <c r="D4899" s="7" t="n">
        <v>12</v>
      </c>
      <c r="E4899" s="7" t="s">
        <v>575</v>
      </c>
    </row>
    <row r="4900" spans="1:12">
      <c r="A4900" t="s">
        <v>4</v>
      </c>
      <c r="B4900" s="4" t="s">
        <v>5</v>
      </c>
      <c r="C4900" s="4" t="s">
        <v>11</v>
      </c>
    </row>
    <row r="4901" spans="1:12">
      <c r="A4901" t="n">
        <v>56569</v>
      </c>
      <c r="B4901" s="34" t="n">
        <v>16</v>
      </c>
      <c r="C4901" s="7" t="n">
        <v>0</v>
      </c>
    </row>
    <row r="4902" spans="1:12">
      <c r="A4902" t="s">
        <v>4</v>
      </c>
      <c r="B4902" s="4" t="s">
        <v>5</v>
      </c>
      <c r="C4902" s="4" t="s">
        <v>11</v>
      </c>
      <c r="D4902" s="4" t="s">
        <v>53</v>
      </c>
      <c r="E4902" s="4" t="s">
        <v>7</v>
      </c>
      <c r="F4902" s="4" t="s">
        <v>7</v>
      </c>
      <c r="G4902" s="4" t="s">
        <v>53</v>
      </c>
      <c r="H4902" s="4" t="s">
        <v>7</v>
      </c>
      <c r="I4902" s="4" t="s">
        <v>7</v>
      </c>
    </row>
    <row r="4903" spans="1:12">
      <c r="A4903" t="n">
        <v>56572</v>
      </c>
      <c r="B4903" s="35" t="n">
        <v>26</v>
      </c>
      <c r="C4903" s="7" t="n">
        <v>12</v>
      </c>
      <c r="D4903" s="7" t="s">
        <v>576</v>
      </c>
      <c r="E4903" s="7" t="n">
        <v>2</v>
      </c>
      <c r="F4903" s="7" t="n">
        <v>3</v>
      </c>
      <c r="G4903" s="7" t="s">
        <v>577</v>
      </c>
      <c r="H4903" s="7" t="n">
        <v>2</v>
      </c>
      <c r="I4903" s="7" t="n">
        <v>0</v>
      </c>
    </row>
    <row r="4904" spans="1:12">
      <c r="A4904" t="s">
        <v>4</v>
      </c>
      <c r="B4904" s="4" t="s">
        <v>5</v>
      </c>
    </row>
    <row r="4905" spans="1:12">
      <c r="A4905" t="n">
        <v>56761</v>
      </c>
      <c r="B4905" s="29" t="n">
        <v>28</v>
      </c>
    </row>
    <row r="4906" spans="1:12">
      <c r="A4906" t="s">
        <v>4</v>
      </c>
      <c r="B4906" s="4" t="s">
        <v>5</v>
      </c>
      <c r="C4906" s="4" t="s">
        <v>7</v>
      </c>
      <c r="D4906" s="4" t="s">
        <v>11</v>
      </c>
      <c r="E4906" s="4" t="s">
        <v>8</v>
      </c>
    </row>
    <row r="4907" spans="1:12">
      <c r="A4907" t="n">
        <v>56762</v>
      </c>
      <c r="B4907" s="33" t="n">
        <v>51</v>
      </c>
      <c r="C4907" s="7" t="n">
        <v>4</v>
      </c>
      <c r="D4907" s="7" t="n">
        <v>65534</v>
      </c>
      <c r="E4907" s="7" t="s">
        <v>55</v>
      </c>
    </row>
    <row r="4908" spans="1:12">
      <c r="A4908" t="s">
        <v>4</v>
      </c>
      <c r="B4908" s="4" t="s">
        <v>5</v>
      </c>
      <c r="C4908" s="4" t="s">
        <v>11</v>
      </c>
    </row>
    <row r="4909" spans="1:12">
      <c r="A4909" t="n">
        <v>56775</v>
      </c>
      <c r="B4909" s="34" t="n">
        <v>16</v>
      </c>
      <c r="C4909" s="7" t="n">
        <v>0</v>
      </c>
    </row>
    <row r="4910" spans="1:12">
      <c r="A4910" t="s">
        <v>4</v>
      </c>
      <c r="B4910" s="4" t="s">
        <v>5</v>
      </c>
      <c r="C4910" s="4" t="s">
        <v>11</v>
      </c>
      <c r="D4910" s="4" t="s">
        <v>53</v>
      </c>
      <c r="E4910" s="4" t="s">
        <v>7</v>
      </c>
      <c r="F4910" s="4" t="s">
        <v>7</v>
      </c>
    </row>
    <row r="4911" spans="1:12">
      <c r="A4911" t="n">
        <v>56778</v>
      </c>
      <c r="B4911" s="35" t="n">
        <v>26</v>
      </c>
      <c r="C4911" s="7" t="n">
        <v>65534</v>
      </c>
      <c r="D4911" s="7" t="s">
        <v>578</v>
      </c>
      <c r="E4911" s="7" t="n">
        <v>2</v>
      </c>
      <c r="F4911" s="7" t="n">
        <v>0</v>
      </c>
    </row>
    <row r="4912" spans="1:12">
      <c r="A4912" t="s">
        <v>4</v>
      </c>
      <c r="B4912" s="4" t="s">
        <v>5</v>
      </c>
    </row>
    <row r="4913" spans="1:9">
      <c r="A4913" t="n">
        <v>56811</v>
      </c>
      <c r="B4913" s="29" t="n">
        <v>28</v>
      </c>
    </row>
    <row r="4914" spans="1:9">
      <c r="A4914" t="s">
        <v>4</v>
      </c>
      <c r="B4914" s="4" t="s">
        <v>5</v>
      </c>
      <c r="C4914" s="4" t="s">
        <v>7</v>
      </c>
      <c r="D4914" s="10" t="s">
        <v>10</v>
      </c>
      <c r="E4914" s="4" t="s">
        <v>5</v>
      </c>
      <c r="F4914" s="4" t="s">
        <v>7</v>
      </c>
      <c r="G4914" s="4" t="s">
        <v>11</v>
      </c>
      <c r="H4914" s="10" t="s">
        <v>12</v>
      </c>
      <c r="I4914" s="4" t="s">
        <v>7</v>
      </c>
      <c r="J4914" s="4" t="s">
        <v>7</v>
      </c>
      <c r="K4914" s="4" t="s">
        <v>13</v>
      </c>
    </row>
    <row r="4915" spans="1:9">
      <c r="A4915" t="n">
        <v>56812</v>
      </c>
      <c r="B4915" s="9" t="n">
        <v>5</v>
      </c>
      <c r="C4915" s="7" t="n">
        <v>28</v>
      </c>
      <c r="D4915" s="10" t="s">
        <v>3</v>
      </c>
      <c r="E4915" s="53" t="n">
        <v>64</v>
      </c>
      <c r="F4915" s="7" t="n">
        <v>6</v>
      </c>
      <c r="G4915" s="7" t="n">
        <v>12</v>
      </c>
      <c r="H4915" s="10" t="s">
        <v>3</v>
      </c>
      <c r="I4915" s="7" t="n">
        <v>8</v>
      </c>
      <c r="J4915" s="7" t="n">
        <v>1</v>
      </c>
      <c r="K4915" s="11" t="n">
        <f t="normal" ca="1">A4923</f>
        <v>0</v>
      </c>
    </row>
    <row r="4916" spans="1:9">
      <c r="A4916" t="s">
        <v>4</v>
      </c>
      <c r="B4916" s="4" t="s">
        <v>5</v>
      </c>
      <c r="C4916" s="4" t="s">
        <v>11</v>
      </c>
    </row>
    <row r="4917" spans="1:9">
      <c r="A4917" t="n">
        <v>56824</v>
      </c>
      <c r="B4917" s="34" t="n">
        <v>16</v>
      </c>
      <c r="C4917" s="7" t="n">
        <v>150</v>
      </c>
    </row>
    <row r="4918" spans="1:9">
      <c r="A4918" t="s">
        <v>4</v>
      </c>
      <c r="B4918" s="4" t="s">
        <v>5</v>
      </c>
      <c r="C4918" s="4" t="s">
        <v>11</v>
      </c>
      <c r="D4918" s="4" t="s">
        <v>7</v>
      </c>
      <c r="E4918" s="4" t="s">
        <v>15</v>
      </c>
      <c r="F4918" s="4" t="s">
        <v>11</v>
      </c>
    </row>
    <row r="4919" spans="1:9">
      <c r="A4919" t="n">
        <v>56827</v>
      </c>
      <c r="B4919" s="60" t="n">
        <v>59</v>
      </c>
      <c r="C4919" s="7" t="n">
        <v>61456</v>
      </c>
      <c r="D4919" s="7" t="n">
        <v>6</v>
      </c>
      <c r="E4919" s="7" t="n">
        <v>0</v>
      </c>
      <c r="F4919" s="7" t="n">
        <v>0</v>
      </c>
    </row>
    <row r="4920" spans="1:9">
      <c r="A4920" t="s">
        <v>4</v>
      </c>
      <c r="B4920" s="4" t="s">
        <v>5</v>
      </c>
      <c r="C4920" s="4" t="s">
        <v>11</v>
      </c>
    </row>
    <row r="4921" spans="1:9">
      <c r="A4921" t="n">
        <v>56837</v>
      </c>
      <c r="B4921" s="34" t="n">
        <v>16</v>
      </c>
      <c r="C4921" s="7" t="n">
        <v>1300</v>
      </c>
    </row>
    <row r="4922" spans="1:9">
      <c r="A4922" t="s">
        <v>4</v>
      </c>
      <c r="B4922" s="4" t="s">
        <v>5</v>
      </c>
      <c r="C4922" s="4" t="s">
        <v>11</v>
      </c>
    </row>
    <row r="4923" spans="1:9">
      <c r="A4923" t="n">
        <v>56840</v>
      </c>
      <c r="B4923" s="13" t="n">
        <v>12</v>
      </c>
      <c r="C4923" s="7" t="n">
        <v>9297</v>
      </c>
    </row>
    <row r="4924" spans="1:9">
      <c r="A4924" t="s">
        <v>4</v>
      </c>
      <c r="B4924" s="4" t="s">
        <v>5</v>
      </c>
      <c r="C4924" s="4" t="s">
        <v>13</v>
      </c>
    </row>
    <row r="4925" spans="1:9">
      <c r="A4925" t="n">
        <v>56843</v>
      </c>
      <c r="B4925" s="17" t="n">
        <v>3</v>
      </c>
      <c r="C4925" s="11" t="n">
        <f t="normal" ca="1">A4935</f>
        <v>0</v>
      </c>
    </row>
    <row r="4926" spans="1:9">
      <c r="A4926" t="s">
        <v>4</v>
      </c>
      <c r="B4926" s="4" t="s">
        <v>5</v>
      </c>
      <c r="C4926" s="4" t="s">
        <v>7</v>
      </c>
      <c r="D4926" s="4" t="s">
        <v>11</v>
      </c>
      <c r="E4926" s="4" t="s">
        <v>8</v>
      </c>
    </row>
    <row r="4927" spans="1:9">
      <c r="A4927" t="n">
        <v>56848</v>
      </c>
      <c r="B4927" s="33" t="n">
        <v>51</v>
      </c>
      <c r="C4927" s="7" t="n">
        <v>4</v>
      </c>
      <c r="D4927" s="7" t="n">
        <v>65534</v>
      </c>
      <c r="E4927" s="7" t="s">
        <v>55</v>
      </c>
    </row>
    <row r="4928" spans="1:9">
      <c r="A4928" t="s">
        <v>4</v>
      </c>
      <c r="B4928" s="4" t="s">
        <v>5</v>
      </c>
      <c r="C4928" s="4" t="s">
        <v>11</v>
      </c>
    </row>
    <row r="4929" spans="1:11">
      <c r="A4929" t="n">
        <v>56861</v>
      </c>
      <c r="B4929" s="34" t="n">
        <v>16</v>
      </c>
      <c r="C4929" s="7" t="n">
        <v>0</v>
      </c>
    </row>
    <row r="4930" spans="1:11">
      <c r="A4930" t="s">
        <v>4</v>
      </c>
      <c r="B4930" s="4" t="s">
        <v>5</v>
      </c>
      <c r="C4930" s="4" t="s">
        <v>11</v>
      </c>
      <c r="D4930" s="4" t="s">
        <v>53</v>
      </c>
      <c r="E4930" s="4" t="s">
        <v>7</v>
      </c>
      <c r="F4930" s="4" t="s">
        <v>7</v>
      </c>
      <c r="G4930" s="4" t="s">
        <v>53</v>
      </c>
      <c r="H4930" s="4" t="s">
        <v>7</v>
      </c>
      <c r="I4930" s="4" t="s">
        <v>7</v>
      </c>
    </row>
    <row r="4931" spans="1:11">
      <c r="A4931" t="n">
        <v>56864</v>
      </c>
      <c r="B4931" s="35" t="n">
        <v>26</v>
      </c>
      <c r="C4931" s="7" t="n">
        <v>65534</v>
      </c>
      <c r="D4931" s="7" t="s">
        <v>579</v>
      </c>
      <c r="E4931" s="7" t="n">
        <v>2</v>
      </c>
      <c r="F4931" s="7" t="n">
        <v>3</v>
      </c>
      <c r="G4931" s="7" t="s">
        <v>580</v>
      </c>
      <c r="H4931" s="7" t="n">
        <v>2</v>
      </c>
      <c r="I4931" s="7" t="n">
        <v>0</v>
      </c>
    </row>
    <row r="4932" spans="1:11">
      <c r="A4932" t="s">
        <v>4</v>
      </c>
      <c r="B4932" s="4" t="s">
        <v>5</v>
      </c>
    </row>
    <row r="4933" spans="1:11">
      <c r="A4933" t="n">
        <v>56940</v>
      </c>
      <c r="B4933" s="29" t="n">
        <v>28</v>
      </c>
    </row>
    <row r="4934" spans="1:11">
      <c r="A4934" t="s">
        <v>4</v>
      </c>
      <c r="B4934" s="4" t="s">
        <v>5</v>
      </c>
      <c r="C4934" s="4" t="s">
        <v>11</v>
      </c>
      <c r="D4934" s="4" t="s">
        <v>7</v>
      </c>
      <c r="E4934" s="4" t="s">
        <v>8</v>
      </c>
      <c r="F4934" s="4" t="s">
        <v>15</v>
      </c>
      <c r="G4934" s="4" t="s">
        <v>15</v>
      </c>
      <c r="H4934" s="4" t="s">
        <v>15</v>
      </c>
    </row>
    <row r="4935" spans="1:11">
      <c r="A4935" t="n">
        <v>56941</v>
      </c>
      <c r="B4935" s="47" t="n">
        <v>48</v>
      </c>
      <c r="C4935" s="7" t="n">
        <v>65534</v>
      </c>
      <c r="D4935" s="7" t="n">
        <v>0</v>
      </c>
      <c r="E4935" s="7" t="s">
        <v>321</v>
      </c>
      <c r="F4935" s="7" t="n">
        <v>-1</v>
      </c>
      <c r="G4935" s="7" t="n">
        <v>1</v>
      </c>
      <c r="H4935" s="7" t="n">
        <v>0</v>
      </c>
    </row>
    <row r="4936" spans="1:11">
      <c r="A4936" t="s">
        <v>4</v>
      </c>
      <c r="B4936" s="4" t="s">
        <v>5</v>
      </c>
      <c r="C4936" s="4" t="s">
        <v>13</v>
      </c>
    </row>
    <row r="4937" spans="1:11">
      <c r="A4937" t="n">
        <v>56973</v>
      </c>
      <c r="B4937" s="17" t="n">
        <v>3</v>
      </c>
      <c r="C4937" s="11" t="n">
        <f t="normal" ca="1">A4991</f>
        <v>0</v>
      </c>
    </row>
    <row r="4938" spans="1:11">
      <c r="A4938" t="s">
        <v>4</v>
      </c>
      <c r="B4938" s="4" t="s">
        <v>5</v>
      </c>
      <c r="C4938" s="4" t="s">
        <v>7</v>
      </c>
      <c r="D4938" s="4" t="s">
        <v>11</v>
      </c>
      <c r="E4938" s="4" t="s">
        <v>7</v>
      </c>
      <c r="F4938" s="4" t="s">
        <v>13</v>
      </c>
    </row>
    <row r="4939" spans="1:11">
      <c r="A4939" t="n">
        <v>56978</v>
      </c>
      <c r="B4939" s="9" t="n">
        <v>5</v>
      </c>
      <c r="C4939" s="7" t="n">
        <v>30</v>
      </c>
      <c r="D4939" s="7" t="n">
        <v>9717</v>
      </c>
      <c r="E4939" s="7" t="n">
        <v>1</v>
      </c>
      <c r="F4939" s="11" t="n">
        <f t="normal" ca="1">A4991</f>
        <v>0</v>
      </c>
    </row>
    <row r="4940" spans="1:11">
      <c r="A4940" t="s">
        <v>4</v>
      </c>
      <c r="B4940" s="4" t="s">
        <v>5</v>
      </c>
      <c r="C4940" s="4" t="s">
        <v>7</v>
      </c>
      <c r="D4940" s="4" t="s">
        <v>11</v>
      </c>
      <c r="E4940" s="4" t="s">
        <v>7</v>
      </c>
      <c r="F4940" s="4" t="s">
        <v>7</v>
      </c>
      <c r="G4940" s="4" t="s">
        <v>13</v>
      </c>
    </row>
    <row r="4941" spans="1:11">
      <c r="A4941" t="n">
        <v>56987</v>
      </c>
      <c r="B4941" s="9" t="n">
        <v>5</v>
      </c>
      <c r="C4941" s="7" t="n">
        <v>30</v>
      </c>
      <c r="D4941" s="7" t="n">
        <v>20</v>
      </c>
      <c r="E4941" s="7" t="n">
        <v>8</v>
      </c>
      <c r="F4941" s="7" t="n">
        <v>1</v>
      </c>
      <c r="G4941" s="11" t="n">
        <f t="normal" ca="1">A4963</f>
        <v>0</v>
      </c>
    </row>
    <row r="4942" spans="1:11">
      <c r="A4942" t="s">
        <v>4</v>
      </c>
      <c r="B4942" s="4" t="s">
        <v>5</v>
      </c>
      <c r="C4942" s="4" t="s">
        <v>11</v>
      </c>
      <c r="D4942" s="4" t="s">
        <v>7</v>
      </c>
      <c r="E4942" s="4" t="s">
        <v>7</v>
      </c>
      <c r="F4942" s="4" t="s">
        <v>8</v>
      </c>
    </row>
    <row r="4943" spans="1:11">
      <c r="A4943" t="n">
        <v>56997</v>
      </c>
      <c r="B4943" s="25" t="n">
        <v>20</v>
      </c>
      <c r="C4943" s="7" t="n">
        <v>65534</v>
      </c>
      <c r="D4943" s="7" t="n">
        <v>3</v>
      </c>
      <c r="E4943" s="7" t="n">
        <v>10</v>
      </c>
      <c r="F4943" s="7" t="s">
        <v>102</v>
      </c>
    </row>
    <row r="4944" spans="1:11">
      <c r="A4944" t="s">
        <v>4</v>
      </c>
      <c r="B4944" s="4" t="s">
        <v>5</v>
      </c>
      <c r="C4944" s="4" t="s">
        <v>11</v>
      </c>
    </row>
    <row r="4945" spans="1:9">
      <c r="A4945" t="n">
        <v>57018</v>
      </c>
      <c r="B4945" s="34" t="n">
        <v>16</v>
      </c>
      <c r="C4945" s="7" t="n">
        <v>0</v>
      </c>
    </row>
    <row r="4946" spans="1:9">
      <c r="A4946" t="s">
        <v>4</v>
      </c>
      <c r="B4946" s="4" t="s">
        <v>5</v>
      </c>
      <c r="C4946" s="4" t="s">
        <v>7</v>
      </c>
      <c r="D4946" s="4" t="s">
        <v>16</v>
      </c>
    </row>
    <row r="4947" spans="1:9">
      <c r="A4947" t="n">
        <v>57021</v>
      </c>
      <c r="B4947" s="52" t="n">
        <v>74</v>
      </c>
      <c r="C4947" s="7" t="n">
        <v>48</v>
      </c>
      <c r="D4947" s="7" t="n">
        <v>1088</v>
      </c>
    </row>
    <row r="4948" spans="1:9">
      <c r="A4948" t="s">
        <v>4</v>
      </c>
      <c r="B4948" s="4" t="s">
        <v>5</v>
      </c>
      <c r="C4948" s="4" t="s">
        <v>7</v>
      </c>
      <c r="D4948" s="4" t="s">
        <v>11</v>
      </c>
    </row>
    <row r="4949" spans="1:9">
      <c r="A4949" t="n">
        <v>57027</v>
      </c>
      <c r="B4949" s="26" t="n">
        <v>22</v>
      </c>
      <c r="C4949" s="7" t="n">
        <v>10</v>
      </c>
      <c r="D4949" s="7" t="n">
        <v>0</v>
      </c>
    </row>
    <row r="4950" spans="1:9">
      <c r="A4950" t="s">
        <v>4</v>
      </c>
      <c r="B4950" s="4" t="s">
        <v>5</v>
      </c>
      <c r="C4950" s="4" t="s">
        <v>7</v>
      </c>
      <c r="D4950" s="4" t="s">
        <v>11</v>
      </c>
      <c r="E4950" s="4" t="s">
        <v>8</v>
      </c>
    </row>
    <row r="4951" spans="1:9">
      <c r="A4951" t="n">
        <v>57031</v>
      </c>
      <c r="B4951" s="33" t="n">
        <v>51</v>
      </c>
      <c r="C4951" s="7" t="n">
        <v>4</v>
      </c>
      <c r="D4951" s="7" t="n">
        <v>65534</v>
      </c>
      <c r="E4951" s="7" t="s">
        <v>55</v>
      </c>
    </row>
    <row r="4952" spans="1:9">
      <c r="A4952" t="s">
        <v>4</v>
      </c>
      <c r="B4952" s="4" t="s">
        <v>5</v>
      </c>
      <c r="C4952" s="4" t="s">
        <v>11</v>
      </c>
    </row>
    <row r="4953" spans="1:9">
      <c r="A4953" t="n">
        <v>57044</v>
      </c>
      <c r="B4953" s="34" t="n">
        <v>16</v>
      </c>
      <c r="C4953" s="7" t="n">
        <v>0</v>
      </c>
    </row>
    <row r="4954" spans="1:9">
      <c r="A4954" t="s">
        <v>4</v>
      </c>
      <c r="B4954" s="4" t="s">
        <v>5</v>
      </c>
      <c r="C4954" s="4" t="s">
        <v>11</v>
      </c>
      <c r="D4954" s="4" t="s">
        <v>53</v>
      </c>
      <c r="E4954" s="4" t="s">
        <v>7</v>
      </c>
      <c r="F4954" s="4" t="s">
        <v>7</v>
      </c>
      <c r="G4954" s="4" t="s">
        <v>53</v>
      </c>
      <c r="H4954" s="4" t="s">
        <v>7</v>
      </c>
      <c r="I4954" s="4" t="s">
        <v>7</v>
      </c>
    </row>
    <row r="4955" spans="1:9">
      <c r="A4955" t="n">
        <v>57047</v>
      </c>
      <c r="B4955" s="35" t="n">
        <v>26</v>
      </c>
      <c r="C4955" s="7" t="n">
        <v>65534</v>
      </c>
      <c r="D4955" s="7" t="s">
        <v>581</v>
      </c>
      <c r="E4955" s="7" t="n">
        <v>2</v>
      </c>
      <c r="F4955" s="7" t="n">
        <v>3</v>
      </c>
      <c r="G4955" s="7" t="s">
        <v>582</v>
      </c>
      <c r="H4955" s="7" t="n">
        <v>2</v>
      </c>
      <c r="I4955" s="7" t="n">
        <v>0</v>
      </c>
    </row>
    <row r="4956" spans="1:9">
      <c r="A4956" t="s">
        <v>4</v>
      </c>
      <c r="B4956" s="4" t="s">
        <v>5</v>
      </c>
    </row>
    <row r="4957" spans="1:9">
      <c r="A4957" t="n">
        <v>57151</v>
      </c>
      <c r="B4957" s="29" t="n">
        <v>28</v>
      </c>
    </row>
    <row r="4958" spans="1:9">
      <c r="A4958" t="s">
        <v>4</v>
      </c>
      <c r="B4958" s="4" t="s">
        <v>5</v>
      </c>
      <c r="C4958" s="4" t="s">
        <v>11</v>
      </c>
    </row>
    <row r="4959" spans="1:9">
      <c r="A4959" t="n">
        <v>57152</v>
      </c>
      <c r="B4959" s="13" t="n">
        <v>12</v>
      </c>
      <c r="C4959" s="7" t="n">
        <v>20</v>
      </c>
    </row>
    <row r="4960" spans="1:9">
      <c r="A4960" t="s">
        <v>4</v>
      </c>
      <c r="B4960" s="4" t="s">
        <v>5</v>
      </c>
      <c r="C4960" s="4" t="s">
        <v>13</v>
      </c>
    </row>
    <row r="4961" spans="1:9">
      <c r="A4961" t="n">
        <v>57155</v>
      </c>
      <c r="B4961" s="17" t="n">
        <v>3</v>
      </c>
      <c r="C4961" s="11" t="n">
        <f t="normal" ca="1">A4991</f>
        <v>0</v>
      </c>
    </row>
    <row r="4962" spans="1:9">
      <c r="A4962" t="s">
        <v>4</v>
      </c>
      <c r="B4962" s="4" t="s">
        <v>5</v>
      </c>
      <c r="C4962" s="4" t="s">
        <v>11</v>
      </c>
      <c r="D4962" s="4" t="s">
        <v>7</v>
      </c>
      <c r="E4962" s="4" t="s">
        <v>7</v>
      </c>
      <c r="F4962" s="4" t="s">
        <v>8</v>
      </c>
    </row>
    <row r="4963" spans="1:9">
      <c r="A4963" t="n">
        <v>57160</v>
      </c>
      <c r="B4963" s="25" t="n">
        <v>20</v>
      </c>
      <c r="C4963" s="7" t="n">
        <v>65534</v>
      </c>
      <c r="D4963" s="7" t="n">
        <v>3</v>
      </c>
      <c r="E4963" s="7" t="n">
        <v>10</v>
      </c>
      <c r="F4963" s="7" t="s">
        <v>102</v>
      </c>
    </row>
    <row r="4964" spans="1:9">
      <c r="A4964" t="s">
        <v>4</v>
      </c>
      <c r="B4964" s="4" t="s">
        <v>5</v>
      </c>
      <c r="C4964" s="4" t="s">
        <v>11</v>
      </c>
    </row>
    <row r="4965" spans="1:9">
      <c r="A4965" t="n">
        <v>57181</v>
      </c>
      <c r="B4965" s="34" t="n">
        <v>16</v>
      </c>
      <c r="C4965" s="7" t="n">
        <v>0</v>
      </c>
    </row>
    <row r="4966" spans="1:9">
      <c r="A4966" t="s">
        <v>4</v>
      </c>
      <c r="B4966" s="4" t="s">
        <v>5</v>
      </c>
      <c r="C4966" s="4" t="s">
        <v>7</v>
      </c>
      <c r="D4966" s="4" t="s">
        <v>16</v>
      </c>
    </row>
    <row r="4967" spans="1:9">
      <c r="A4967" t="n">
        <v>57184</v>
      </c>
      <c r="B4967" s="52" t="n">
        <v>74</v>
      </c>
      <c r="C4967" s="7" t="n">
        <v>48</v>
      </c>
      <c r="D4967" s="7" t="n">
        <v>1088</v>
      </c>
    </row>
    <row r="4968" spans="1:9">
      <c r="A4968" t="s">
        <v>4</v>
      </c>
      <c r="B4968" s="4" t="s">
        <v>5</v>
      </c>
      <c r="C4968" s="4" t="s">
        <v>7</v>
      </c>
      <c r="D4968" s="4" t="s">
        <v>11</v>
      </c>
    </row>
    <row r="4969" spans="1:9">
      <c r="A4969" t="n">
        <v>57190</v>
      </c>
      <c r="B4969" s="26" t="n">
        <v>22</v>
      </c>
      <c r="C4969" s="7" t="n">
        <v>10</v>
      </c>
      <c r="D4969" s="7" t="n">
        <v>0</v>
      </c>
    </row>
    <row r="4970" spans="1:9">
      <c r="A4970" t="s">
        <v>4</v>
      </c>
      <c r="B4970" s="4" t="s">
        <v>5</v>
      </c>
      <c r="C4970" s="4" t="s">
        <v>11</v>
      </c>
      <c r="D4970" s="4" t="s">
        <v>7</v>
      </c>
      <c r="E4970" s="4" t="s">
        <v>8</v>
      </c>
      <c r="F4970" s="4" t="s">
        <v>15</v>
      </c>
      <c r="G4970" s="4" t="s">
        <v>15</v>
      </c>
      <c r="H4970" s="4" t="s">
        <v>15</v>
      </c>
    </row>
    <row r="4971" spans="1:9">
      <c r="A4971" t="n">
        <v>57194</v>
      </c>
      <c r="B4971" s="47" t="n">
        <v>48</v>
      </c>
      <c r="C4971" s="7" t="n">
        <v>65534</v>
      </c>
      <c r="D4971" s="7" t="n">
        <v>0</v>
      </c>
      <c r="E4971" s="7" t="s">
        <v>323</v>
      </c>
      <c r="F4971" s="7" t="n">
        <v>0.5</v>
      </c>
      <c r="G4971" s="7" t="n">
        <v>1</v>
      </c>
      <c r="H4971" s="7" t="n">
        <v>0</v>
      </c>
    </row>
    <row r="4972" spans="1:9">
      <c r="A4972" t="s">
        <v>4</v>
      </c>
      <c r="B4972" s="4" t="s">
        <v>5</v>
      </c>
      <c r="C4972" s="4" t="s">
        <v>11</v>
      </c>
      <c r="D4972" s="4" t="s">
        <v>7</v>
      </c>
      <c r="E4972" s="4" t="s">
        <v>15</v>
      </c>
      <c r="F4972" s="4" t="s">
        <v>11</v>
      </c>
    </row>
    <row r="4973" spans="1:9">
      <c r="A4973" t="n">
        <v>57218</v>
      </c>
      <c r="B4973" s="60" t="n">
        <v>59</v>
      </c>
      <c r="C4973" s="7" t="n">
        <v>65534</v>
      </c>
      <c r="D4973" s="7" t="n">
        <v>13</v>
      </c>
      <c r="E4973" s="7" t="n">
        <v>0.150000005960464</v>
      </c>
      <c r="F4973" s="7" t="n">
        <v>0</v>
      </c>
    </row>
    <row r="4974" spans="1:9">
      <c r="A4974" t="s">
        <v>4</v>
      </c>
      <c r="B4974" s="4" t="s">
        <v>5</v>
      </c>
      <c r="C4974" s="4" t="s">
        <v>11</v>
      </c>
    </row>
    <row r="4975" spans="1:9">
      <c r="A4975" t="n">
        <v>57228</v>
      </c>
      <c r="B4975" s="34" t="n">
        <v>16</v>
      </c>
      <c r="C4975" s="7" t="n">
        <v>1300</v>
      </c>
    </row>
    <row r="4976" spans="1:9">
      <c r="A4976" t="s">
        <v>4</v>
      </c>
      <c r="B4976" s="4" t="s">
        <v>5</v>
      </c>
      <c r="C4976" s="4" t="s">
        <v>11</v>
      </c>
      <c r="D4976" s="4" t="s">
        <v>11</v>
      </c>
      <c r="E4976" s="4" t="s">
        <v>15</v>
      </c>
      <c r="F4976" s="4" t="s">
        <v>7</v>
      </c>
    </row>
    <row r="4977" spans="1:8">
      <c r="A4977" t="n">
        <v>57231</v>
      </c>
      <c r="B4977" s="61" t="n">
        <v>53</v>
      </c>
      <c r="C4977" s="7" t="n">
        <v>65534</v>
      </c>
      <c r="D4977" s="7" t="n">
        <v>61456</v>
      </c>
      <c r="E4977" s="7" t="n">
        <v>10</v>
      </c>
      <c r="F4977" s="7" t="n">
        <v>0</v>
      </c>
    </row>
    <row r="4978" spans="1:8">
      <c r="A4978" t="s">
        <v>4</v>
      </c>
      <c r="B4978" s="4" t="s">
        <v>5</v>
      </c>
      <c r="C4978" s="4" t="s">
        <v>11</v>
      </c>
    </row>
    <row r="4979" spans="1:8">
      <c r="A4979" t="n">
        <v>57241</v>
      </c>
      <c r="B4979" s="62" t="n">
        <v>54</v>
      </c>
      <c r="C4979" s="7" t="n">
        <v>65534</v>
      </c>
    </row>
    <row r="4980" spans="1:8">
      <c r="A4980" t="s">
        <v>4</v>
      </c>
      <c r="B4980" s="4" t="s">
        <v>5</v>
      </c>
      <c r="C4980" s="4" t="s">
        <v>7</v>
      </c>
      <c r="D4980" s="4" t="s">
        <v>11</v>
      </c>
      <c r="E4980" s="4" t="s">
        <v>8</v>
      </c>
    </row>
    <row r="4981" spans="1:8">
      <c r="A4981" t="n">
        <v>57244</v>
      </c>
      <c r="B4981" s="33" t="n">
        <v>51</v>
      </c>
      <c r="C4981" s="7" t="n">
        <v>4</v>
      </c>
      <c r="D4981" s="7" t="n">
        <v>65534</v>
      </c>
      <c r="E4981" s="7" t="s">
        <v>55</v>
      </c>
    </row>
    <row r="4982" spans="1:8">
      <c r="A4982" t="s">
        <v>4</v>
      </c>
      <c r="B4982" s="4" t="s">
        <v>5</v>
      </c>
      <c r="C4982" s="4" t="s">
        <v>11</v>
      </c>
    </row>
    <row r="4983" spans="1:8">
      <c r="A4983" t="n">
        <v>57257</v>
      </c>
      <c r="B4983" s="34" t="n">
        <v>16</v>
      </c>
      <c r="C4983" s="7" t="n">
        <v>0</v>
      </c>
    </row>
    <row r="4984" spans="1:8">
      <c r="A4984" t="s">
        <v>4</v>
      </c>
      <c r="B4984" s="4" t="s">
        <v>5</v>
      </c>
      <c r="C4984" s="4" t="s">
        <v>11</v>
      </c>
      <c r="D4984" s="4" t="s">
        <v>53</v>
      </c>
      <c r="E4984" s="4" t="s">
        <v>7</v>
      </c>
      <c r="F4984" s="4" t="s">
        <v>7</v>
      </c>
      <c r="G4984" s="4" t="s">
        <v>53</v>
      </c>
      <c r="H4984" s="4" t="s">
        <v>7</v>
      </c>
      <c r="I4984" s="4" t="s">
        <v>7</v>
      </c>
    </row>
    <row r="4985" spans="1:8">
      <c r="A4985" t="n">
        <v>57260</v>
      </c>
      <c r="B4985" s="35" t="n">
        <v>26</v>
      </c>
      <c r="C4985" s="7" t="n">
        <v>65534</v>
      </c>
      <c r="D4985" s="7" t="s">
        <v>583</v>
      </c>
      <c r="E4985" s="7" t="n">
        <v>2</v>
      </c>
      <c r="F4985" s="7" t="n">
        <v>3</v>
      </c>
      <c r="G4985" s="7" t="s">
        <v>584</v>
      </c>
      <c r="H4985" s="7" t="n">
        <v>2</v>
      </c>
      <c r="I4985" s="7" t="n">
        <v>0</v>
      </c>
    </row>
    <row r="4986" spans="1:8">
      <c r="A4986" t="s">
        <v>4</v>
      </c>
      <c r="B4986" s="4" t="s">
        <v>5</v>
      </c>
    </row>
    <row r="4987" spans="1:8">
      <c r="A4987" t="n">
        <v>57332</v>
      </c>
      <c r="B4987" s="29" t="n">
        <v>28</v>
      </c>
    </row>
    <row r="4988" spans="1:8">
      <c r="A4988" t="s">
        <v>4</v>
      </c>
      <c r="B4988" s="4" t="s">
        <v>5</v>
      </c>
      <c r="C4988" s="4" t="s">
        <v>11</v>
      </c>
      <c r="D4988" s="4" t="s">
        <v>7</v>
      </c>
      <c r="E4988" s="4" t="s">
        <v>8</v>
      </c>
      <c r="F4988" s="4" t="s">
        <v>15</v>
      </c>
      <c r="G4988" s="4" t="s">
        <v>15</v>
      </c>
      <c r="H4988" s="4" t="s">
        <v>15</v>
      </c>
    </row>
    <row r="4989" spans="1:8">
      <c r="A4989" t="n">
        <v>57333</v>
      </c>
      <c r="B4989" s="47" t="n">
        <v>48</v>
      </c>
      <c r="C4989" s="7" t="n">
        <v>65534</v>
      </c>
      <c r="D4989" s="7" t="n">
        <v>0</v>
      </c>
      <c r="E4989" s="7" t="s">
        <v>321</v>
      </c>
      <c r="F4989" s="7" t="n">
        <v>-1</v>
      </c>
      <c r="G4989" s="7" t="n">
        <v>1</v>
      </c>
      <c r="H4989" s="7" t="n">
        <v>0</v>
      </c>
    </row>
    <row r="4990" spans="1:8">
      <c r="A4990" t="s">
        <v>4</v>
      </c>
      <c r="B4990" s="4" t="s">
        <v>5</v>
      </c>
      <c r="C4990" s="4" t="s">
        <v>7</v>
      </c>
    </row>
    <row r="4991" spans="1:8">
      <c r="A4991" t="n">
        <v>57365</v>
      </c>
      <c r="B4991" s="38" t="n">
        <v>23</v>
      </c>
      <c r="C4991" s="7" t="n">
        <v>10</v>
      </c>
    </row>
    <row r="4992" spans="1:8">
      <c r="A4992" t="s">
        <v>4</v>
      </c>
      <c r="B4992" s="4" t="s">
        <v>5</v>
      </c>
      <c r="C4992" s="4" t="s">
        <v>7</v>
      </c>
      <c r="D4992" s="4" t="s">
        <v>8</v>
      </c>
    </row>
    <row r="4993" spans="1:9">
      <c r="A4993" t="n">
        <v>57367</v>
      </c>
      <c r="B4993" s="6" t="n">
        <v>2</v>
      </c>
      <c r="C4993" s="7" t="n">
        <v>10</v>
      </c>
      <c r="D4993" s="7" t="s">
        <v>58</v>
      </c>
    </row>
    <row r="4994" spans="1:9">
      <c r="A4994" t="s">
        <v>4</v>
      </c>
      <c r="B4994" s="4" t="s">
        <v>5</v>
      </c>
      <c r="C4994" s="4" t="s">
        <v>7</v>
      </c>
    </row>
    <row r="4995" spans="1:9">
      <c r="A4995" t="n">
        <v>57390</v>
      </c>
      <c r="B4995" s="52" t="n">
        <v>74</v>
      </c>
      <c r="C4995" s="7" t="n">
        <v>46</v>
      </c>
    </row>
    <row r="4996" spans="1:9">
      <c r="A4996" t="s">
        <v>4</v>
      </c>
      <c r="B4996" s="4" t="s">
        <v>5</v>
      </c>
      <c r="C4996" s="4" t="s">
        <v>7</v>
      </c>
    </row>
    <row r="4997" spans="1:9">
      <c r="A4997" t="n">
        <v>57392</v>
      </c>
      <c r="B4997" s="52" t="n">
        <v>74</v>
      </c>
      <c r="C4997" s="7" t="n">
        <v>54</v>
      </c>
    </row>
    <row r="4998" spans="1:9">
      <c r="A4998" t="s">
        <v>4</v>
      </c>
      <c r="B4998" s="4" t="s">
        <v>5</v>
      </c>
    </row>
    <row r="4999" spans="1:9">
      <c r="A4999" t="n">
        <v>57394</v>
      </c>
      <c r="B4999" s="5" t="n">
        <v>1</v>
      </c>
    </row>
    <row r="5000" spans="1:9" s="3" customFormat="1" customHeight="0">
      <c r="A5000" s="3" t="s">
        <v>2</v>
      </c>
      <c r="B5000" s="3" t="s">
        <v>585</v>
      </c>
    </row>
    <row r="5001" spans="1:9">
      <c r="A5001" t="s">
        <v>4</v>
      </c>
      <c r="B5001" s="4" t="s">
        <v>5</v>
      </c>
      <c r="C5001" s="4" t="s">
        <v>7</v>
      </c>
      <c r="D5001" s="4" t="s">
        <v>11</v>
      </c>
      <c r="E5001" s="4" t="s">
        <v>7</v>
      </c>
      <c r="F5001" s="4" t="s">
        <v>7</v>
      </c>
      <c r="G5001" s="4" t="s">
        <v>7</v>
      </c>
      <c r="H5001" s="4" t="s">
        <v>11</v>
      </c>
      <c r="I5001" s="4" t="s">
        <v>13</v>
      </c>
      <c r="J5001" s="4" t="s">
        <v>13</v>
      </c>
    </row>
    <row r="5002" spans="1:9">
      <c r="A5002" t="n">
        <v>57396</v>
      </c>
      <c r="B5002" s="44" t="n">
        <v>6</v>
      </c>
      <c r="C5002" s="7" t="n">
        <v>33</v>
      </c>
      <c r="D5002" s="7" t="n">
        <v>65534</v>
      </c>
      <c r="E5002" s="7" t="n">
        <v>9</v>
      </c>
      <c r="F5002" s="7" t="n">
        <v>1</v>
      </c>
      <c r="G5002" s="7" t="n">
        <v>1</v>
      </c>
      <c r="H5002" s="7" t="n">
        <v>100</v>
      </c>
      <c r="I5002" s="11" t="n">
        <f t="normal" ca="1">A5004</f>
        <v>0</v>
      </c>
      <c r="J5002" s="11" t="n">
        <f t="normal" ca="1">A5008</f>
        <v>0</v>
      </c>
    </row>
    <row r="5003" spans="1:9">
      <c r="A5003" t="s">
        <v>4</v>
      </c>
      <c r="B5003" s="4" t="s">
        <v>5</v>
      </c>
      <c r="C5003" s="4" t="s">
        <v>11</v>
      </c>
      <c r="D5003" s="4" t="s">
        <v>15</v>
      </c>
      <c r="E5003" s="4" t="s">
        <v>15</v>
      </c>
      <c r="F5003" s="4" t="s">
        <v>15</v>
      </c>
      <c r="G5003" s="4" t="s">
        <v>15</v>
      </c>
    </row>
    <row r="5004" spans="1:9">
      <c r="A5004" t="n">
        <v>57413</v>
      </c>
      <c r="B5004" s="45" t="n">
        <v>46</v>
      </c>
      <c r="C5004" s="7" t="n">
        <v>65534</v>
      </c>
      <c r="D5004" s="7" t="n">
        <v>22.3600006103516</v>
      </c>
      <c r="E5004" s="7" t="n">
        <v>14</v>
      </c>
      <c r="F5004" s="7" t="n">
        <v>-12.1800003051758</v>
      </c>
      <c r="G5004" s="7" t="n">
        <v>271.5</v>
      </c>
    </row>
    <row r="5005" spans="1:9">
      <c r="A5005" t="s">
        <v>4</v>
      </c>
      <c r="B5005" s="4" t="s">
        <v>5</v>
      </c>
      <c r="C5005" s="4" t="s">
        <v>13</v>
      </c>
    </row>
    <row r="5006" spans="1:9">
      <c r="A5006" t="n">
        <v>57432</v>
      </c>
      <c r="B5006" s="17" t="n">
        <v>3</v>
      </c>
      <c r="C5006" s="11" t="n">
        <f t="normal" ca="1">A5008</f>
        <v>0</v>
      </c>
    </row>
    <row r="5007" spans="1:9">
      <c r="A5007" t="s">
        <v>4</v>
      </c>
      <c r="B5007" s="4" t="s">
        <v>5</v>
      </c>
    </row>
    <row r="5008" spans="1:9">
      <c r="A5008" t="n">
        <v>57437</v>
      </c>
      <c r="B5008" s="5" t="n">
        <v>1</v>
      </c>
    </row>
    <row r="5009" spans="1:10" s="3" customFormat="1" customHeight="0">
      <c r="A5009" s="3" t="s">
        <v>2</v>
      </c>
      <c r="B5009" s="3" t="s">
        <v>586</v>
      </c>
    </row>
    <row r="5010" spans="1:10">
      <c r="A5010" t="s">
        <v>4</v>
      </c>
      <c r="B5010" s="4" t="s">
        <v>5</v>
      </c>
      <c r="C5010" s="4" t="s">
        <v>7</v>
      </c>
      <c r="D5010" s="4" t="s">
        <v>11</v>
      </c>
      <c r="E5010" s="4" t="s">
        <v>7</v>
      </c>
      <c r="F5010" s="4" t="s">
        <v>13</v>
      </c>
    </row>
    <row r="5011" spans="1:10">
      <c r="A5011" t="n">
        <v>57440</v>
      </c>
      <c r="B5011" s="9" t="n">
        <v>5</v>
      </c>
      <c r="C5011" s="7" t="n">
        <v>30</v>
      </c>
      <c r="D5011" s="7" t="n">
        <v>10225</v>
      </c>
      <c r="E5011" s="7" t="n">
        <v>1</v>
      </c>
      <c r="F5011" s="11" t="n">
        <f t="normal" ca="1">A5055</f>
        <v>0</v>
      </c>
    </row>
    <row r="5012" spans="1:10">
      <c r="A5012" t="s">
        <v>4</v>
      </c>
      <c r="B5012" s="4" t="s">
        <v>5</v>
      </c>
      <c r="C5012" s="4" t="s">
        <v>7</v>
      </c>
      <c r="D5012" s="4" t="s">
        <v>11</v>
      </c>
      <c r="E5012" s="4" t="s">
        <v>7</v>
      </c>
      <c r="F5012" s="4" t="s">
        <v>7</v>
      </c>
      <c r="G5012" s="4" t="s">
        <v>13</v>
      </c>
    </row>
    <row r="5013" spans="1:10">
      <c r="A5013" t="n">
        <v>57449</v>
      </c>
      <c r="B5013" s="9" t="n">
        <v>5</v>
      </c>
      <c r="C5013" s="7" t="n">
        <v>30</v>
      </c>
      <c r="D5013" s="7" t="n">
        <v>21</v>
      </c>
      <c r="E5013" s="7" t="n">
        <v>8</v>
      </c>
      <c r="F5013" s="7" t="n">
        <v>1</v>
      </c>
      <c r="G5013" s="11" t="n">
        <f t="normal" ca="1">A5019</f>
        <v>0</v>
      </c>
    </row>
    <row r="5014" spans="1:10">
      <c r="A5014" t="s">
        <v>4</v>
      </c>
      <c r="B5014" s="4" t="s">
        <v>5</v>
      </c>
      <c r="C5014" s="4" t="s">
        <v>7</v>
      </c>
      <c r="D5014" s="4" t="s">
        <v>8</v>
      </c>
    </row>
    <row r="5015" spans="1:10">
      <c r="A5015" t="n">
        <v>57459</v>
      </c>
      <c r="B5015" s="6" t="n">
        <v>2</v>
      </c>
      <c r="C5015" s="7" t="n">
        <v>11</v>
      </c>
      <c r="D5015" s="7" t="s">
        <v>559</v>
      </c>
    </row>
    <row r="5016" spans="1:10">
      <c r="A5016" t="s">
        <v>4</v>
      </c>
      <c r="B5016" s="4" t="s">
        <v>5</v>
      </c>
      <c r="C5016" s="4" t="s">
        <v>13</v>
      </c>
    </row>
    <row r="5017" spans="1:10">
      <c r="A5017" t="n">
        <v>57481</v>
      </c>
      <c r="B5017" s="17" t="n">
        <v>3</v>
      </c>
      <c r="C5017" s="11" t="n">
        <f t="normal" ca="1">A5053</f>
        <v>0</v>
      </c>
    </row>
    <row r="5018" spans="1:10">
      <c r="A5018" t="s">
        <v>4</v>
      </c>
      <c r="B5018" s="4" t="s">
        <v>5</v>
      </c>
      <c r="C5018" s="4" t="s">
        <v>11</v>
      </c>
      <c r="D5018" s="4" t="s">
        <v>7</v>
      </c>
      <c r="E5018" s="4" t="s">
        <v>7</v>
      </c>
      <c r="F5018" s="4" t="s">
        <v>8</v>
      </c>
    </row>
    <row r="5019" spans="1:10">
      <c r="A5019" t="n">
        <v>57486</v>
      </c>
      <c r="B5019" s="25" t="n">
        <v>20</v>
      </c>
      <c r="C5019" s="7" t="n">
        <v>65534</v>
      </c>
      <c r="D5019" s="7" t="n">
        <v>3</v>
      </c>
      <c r="E5019" s="7" t="n">
        <v>10</v>
      </c>
      <c r="F5019" s="7" t="s">
        <v>102</v>
      </c>
    </row>
    <row r="5020" spans="1:10">
      <c r="A5020" t="s">
        <v>4</v>
      </c>
      <c r="B5020" s="4" t="s">
        <v>5</v>
      </c>
      <c r="C5020" s="4" t="s">
        <v>11</v>
      </c>
    </row>
    <row r="5021" spans="1:10">
      <c r="A5021" t="n">
        <v>57507</v>
      </c>
      <c r="B5021" s="34" t="n">
        <v>16</v>
      </c>
      <c r="C5021" s="7" t="n">
        <v>0</v>
      </c>
    </row>
    <row r="5022" spans="1:10">
      <c r="A5022" t="s">
        <v>4</v>
      </c>
      <c r="B5022" s="4" t="s">
        <v>5</v>
      </c>
      <c r="C5022" s="4" t="s">
        <v>7</v>
      </c>
      <c r="D5022" s="4" t="s">
        <v>11</v>
      </c>
    </row>
    <row r="5023" spans="1:10">
      <c r="A5023" t="n">
        <v>57510</v>
      </c>
      <c r="B5023" s="26" t="n">
        <v>22</v>
      </c>
      <c r="C5023" s="7" t="n">
        <v>10</v>
      </c>
      <c r="D5023" s="7" t="n">
        <v>0</v>
      </c>
    </row>
    <row r="5024" spans="1:10">
      <c r="A5024" t="s">
        <v>4</v>
      </c>
      <c r="B5024" s="4" t="s">
        <v>5</v>
      </c>
      <c r="C5024" s="4" t="s">
        <v>11</v>
      </c>
      <c r="D5024" s="4" t="s">
        <v>7</v>
      </c>
      <c r="E5024" s="4" t="s">
        <v>8</v>
      </c>
      <c r="F5024" s="4" t="s">
        <v>15</v>
      </c>
      <c r="G5024" s="4" t="s">
        <v>15</v>
      </c>
      <c r="H5024" s="4" t="s">
        <v>15</v>
      </c>
    </row>
    <row r="5025" spans="1:8">
      <c r="A5025" t="n">
        <v>57514</v>
      </c>
      <c r="B5025" s="47" t="n">
        <v>48</v>
      </c>
      <c r="C5025" s="7" t="n">
        <v>5639</v>
      </c>
      <c r="D5025" s="7" t="n">
        <v>0</v>
      </c>
      <c r="E5025" s="7" t="s">
        <v>323</v>
      </c>
      <c r="F5025" s="7" t="n">
        <v>0.5</v>
      </c>
      <c r="G5025" s="7" t="n">
        <v>1</v>
      </c>
      <c r="H5025" s="7" t="n">
        <v>0</v>
      </c>
    </row>
    <row r="5026" spans="1:8">
      <c r="A5026" t="s">
        <v>4</v>
      </c>
      <c r="B5026" s="4" t="s">
        <v>5</v>
      </c>
      <c r="C5026" s="4" t="s">
        <v>11</v>
      </c>
      <c r="D5026" s="4" t="s">
        <v>7</v>
      </c>
      <c r="E5026" s="4" t="s">
        <v>15</v>
      </c>
      <c r="F5026" s="4" t="s">
        <v>11</v>
      </c>
    </row>
    <row r="5027" spans="1:8">
      <c r="A5027" t="n">
        <v>57538</v>
      </c>
      <c r="B5027" s="60" t="n">
        <v>59</v>
      </c>
      <c r="C5027" s="7" t="n">
        <v>5639</v>
      </c>
      <c r="D5027" s="7" t="n">
        <v>12</v>
      </c>
      <c r="E5027" s="7" t="n">
        <v>0.150000005960464</v>
      </c>
      <c r="F5027" s="7" t="n">
        <v>0</v>
      </c>
    </row>
    <row r="5028" spans="1:8">
      <c r="A5028" t="s">
        <v>4</v>
      </c>
      <c r="B5028" s="4" t="s">
        <v>5</v>
      </c>
      <c r="C5028" s="4" t="s">
        <v>11</v>
      </c>
    </row>
    <row r="5029" spans="1:8">
      <c r="A5029" t="n">
        <v>57548</v>
      </c>
      <c r="B5029" s="34" t="n">
        <v>16</v>
      </c>
      <c r="C5029" s="7" t="n">
        <v>50</v>
      </c>
    </row>
    <row r="5030" spans="1:8">
      <c r="A5030" t="s">
        <v>4</v>
      </c>
      <c r="B5030" s="4" t="s">
        <v>5</v>
      </c>
      <c r="C5030" s="4" t="s">
        <v>11</v>
      </c>
      <c r="D5030" s="4" t="s">
        <v>7</v>
      </c>
      <c r="E5030" s="4" t="s">
        <v>15</v>
      </c>
      <c r="F5030" s="4" t="s">
        <v>11</v>
      </c>
    </row>
    <row r="5031" spans="1:8">
      <c r="A5031" t="n">
        <v>57551</v>
      </c>
      <c r="B5031" s="60" t="n">
        <v>59</v>
      </c>
      <c r="C5031" s="7" t="n">
        <v>65534</v>
      </c>
      <c r="D5031" s="7" t="n">
        <v>12</v>
      </c>
      <c r="E5031" s="7" t="n">
        <v>0.150000005960464</v>
      </c>
      <c r="F5031" s="7" t="n">
        <v>0</v>
      </c>
    </row>
    <row r="5032" spans="1:8">
      <c r="A5032" t="s">
        <v>4</v>
      </c>
      <c r="B5032" s="4" t="s">
        <v>5</v>
      </c>
      <c r="C5032" s="4" t="s">
        <v>11</v>
      </c>
    </row>
    <row r="5033" spans="1:8">
      <c r="A5033" t="n">
        <v>57561</v>
      </c>
      <c r="B5033" s="34" t="n">
        <v>16</v>
      </c>
      <c r="C5033" s="7" t="n">
        <v>1300</v>
      </c>
    </row>
    <row r="5034" spans="1:8">
      <c r="A5034" t="s">
        <v>4</v>
      </c>
      <c r="B5034" s="4" t="s">
        <v>5</v>
      </c>
      <c r="C5034" s="4" t="s">
        <v>7</v>
      </c>
      <c r="D5034" s="4" t="s">
        <v>11</v>
      </c>
      <c r="E5034" s="4" t="s">
        <v>8</v>
      </c>
    </row>
    <row r="5035" spans="1:8">
      <c r="A5035" t="n">
        <v>57564</v>
      </c>
      <c r="B5035" s="33" t="n">
        <v>51</v>
      </c>
      <c r="C5035" s="7" t="n">
        <v>4</v>
      </c>
      <c r="D5035" s="7" t="n">
        <v>5639</v>
      </c>
      <c r="E5035" s="7" t="s">
        <v>55</v>
      </c>
    </row>
    <row r="5036" spans="1:8">
      <c r="A5036" t="s">
        <v>4</v>
      </c>
      <c r="B5036" s="4" t="s">
        <v>5</v>
      </c>
      <c r="C5036" s="4" t="s">
        <v>11</v>
      </c>
    </row>
    <row r="5037" spans="1:8">
      <c r="A5037" t="n">
        <v>57577</v>
      </c>
      <c r="B5037" s="34" t="n">
        <v>16</v>
      </c>
      <c r="C5037" s="7" t="n">
        <v>0</v>
      </c>
    </row>
    <row r="5038" spans="1:8">
      <c r="A5038" t="s">
        <v>4</v>
      </c>
      <c r="B5038" s="4" t="s">
        <v>5</v>
      </c>
      <c r="C5038" s="4" t="s">
        <v>11</v>
      </c>
      <c r="D5038" s="4" t="s">
        <v>53</v>
      </c>
      <c r="E5038" s="4" t="s">
        <v>7</v>
      </c>
      <c r="F5038" s="4" t="s">
        <v>7</v>
      </c>
    </row>
    <row r="5039" spans="1:8">
      <c r="A5039" t="n">
        <v>57580</v>
      </c>
      <c r="B5039" s="35" t="n">
        <v>26</v>
      </c>
      <c r="C5039" s="7" t="n">
        <v>5639</v>
      </c>
      <c r="D5039" s="7" t="s">
        <v>587</v>
      </c>
      <c r="E5039" s="7" t="n">
        <v>2</v>
      </c>
      <c r="F5039" s="7" t="n">
        <v>0</v>
      </c>
    </row>
    <row r="5040" spans="1:8">
      <c r="A5040" t="s">
        <v>4</v>
      </c>
      <c r="B5040" s="4" t="s">
        <v>5</v>
      </c>
    </row>
    <row r="5041" spans="1:8">
      <c r="A5041" t="n">
        <v>57622</v>
      </c>
      <c r="B5041" s="29" t="n">
        <v>28</v>
      </c>
    </row>
    <row r="5042" spans="1:8">
      <c r="A5042" t="s">
        <v>4</v>
      </c>
      <c r="B5042" s="4" t="s">
        <v>5</v>
      </c>
      <c r="C5042" s="4" t="s">
        <v>7</v>
      </c>
      <c r="D5042" s="4" t="s">
        <v>11</v>
      </c>
      <c r="E5042" s="4" t="s">
        <v>8</v>
      </c>
    </row>
    <row r="5043" spans="1:8">
      <c r="A5043" t="n">
        <v>57623</v>
      </c>
      <c r="B5043" s="33" t="n">
        <v>51</v>
      </c>
      <c r="C5043" s="7" t="n">
        <v>4</v>
      </c>
      <c r="D5043" s="7" t="n">
        <v>65534</v>
      </c>
      <c r="E5043" s="7" t="s">
        <v>55</v>
      </c>
    </row>
    <row r="5044" spans="1:8">
      <c r="A5044" t="s">
        <v>4</v>
      </c>
      <c r="B5044" s="4" t="s">
        <v>5</v>
      </c>
      <c r="C5044" s="4" t="s">
        <v>11</v>
      </c>
    </row>
    <row r="5045" spans="1:8">
      <c r="A5045" t="n">
        <v>57636</v>
      </c>
      <c r="B5045" s="34" t="n">
        <v>16</v>
      </c>
      <c r="C5045" s="7" t="n">
        <v>0</v>
      </c>
    </row>
    <row r="5046" spans="1:8">
      <c r="A5046" t="s">
        <v>4</v>
      </c>
      <c r="B5046" s="4" t="s">
        <v>5</v>
      </c>
      <c r="C5046" s="4" t="s">
        <v>11</v>
      </c>
      <c r="D5046" s="4" t="s">
        <v>53</v>
      </c>
      <c r="E5046" s="4" t="s">
        <v>7</v>
      </c>
      <c r="F5046" s="4" t="s">
        <v>7</v>
      </c>
    </row>
    <row r="5047" spans="1:8">
      <c r="A5047" t="n">
        <v>57639</v>
      </c>
      <c r="B5047" s="35" t="n">
        <v>26</v>
      </c>
      <c r="C5047" s="7" t="n">
        <v>65534</v>
      </c>
      <c r="D5047" s="7" t="s">
        <v>588</v>
      </c>
      <c r="E5047" s="7" t="n">
        <v>2</v>
      </c>
      <c r="F5047" s="7" t="n">
        <v>0</v>
      </c>
    </row>
    <row r="5048" spans="1:8">
      <c r="A5048" t="s">
        <v>4</v>
      </c>
      <c r="B5048" s="4" t="s">
        <v>5</v>
      </c>
    </row>
    <row r="5049" spans="1:8">
      <c r="A5049" t="n">
        <v>57683</v>
      </c>
      <c r="B5049" s="29" t="n">
        <v>28</v>
      </c>
    </row>
    <row r="5050" spans="1:8">
      <c r="A5050" t="s">
        <v>4</v>
      </c>
      <c r="B5050" s="4" t="s">
        <v>5</v>
      </c>
      <c r="C5050" s="4" t="s">
        <v>11</v>
      </c>
      <c r="D5050" s="4" t="s">
        <v>7</v>
      </c>
      <c r="E5050" s="4" t="s">
        <v>8</v>
      </c>
      <c r="F5050" s="4" t="s">
        <v>15</v>
      </c>
      <c r="G5050" s="4" t="s">
        <v>15</v>
      </c>
      <c r="H5050" s="4" t="s">
        <v>15</v>
      </c>
    </row>
    <row r="5051" spans="1:8">
      <c r="A5051" t="n">
        <v>57684</v>
      </c>
      <c r="B5051" s="47" t="n">
        <v>48</v>
      </c>
      <c r="C5051" s="7" t="n">
        <v>5639</v>
      </c>
      <c r="D5051" s="7" t="n">
        <v>0</v>
      </c>
      <c r="E5051" s="7" t="s">
        <v>321</v>
      </c>
      <c r="F5051" s="7" t="n">
        <v>-1</v>
      </c>
      <c r="G5051" s="7" t="n">
        <v>1</v>
      </c>
      <c r="H5051" s="7" t="n">
        <v>0</v>
      </c>
    </row>
    <row r="5052" spans="1:8">
      <c r="A5052" t="s">
        <v>4</v>
      </c>
      <c r="B5052" s="4" t="s">
        <v>5</v>
      </c>
      <c r="C5052" s="4" t="s">
        <v>13</v>
      </c>
    </row>
    <row r="5053" spans="1:8">
      <c r="A5053" t="n">
        <v>57716</v>
      </c>
      <c r="B5053" s="17" t="n">
        <v>3</v>
      </c>
      <c r="C5053" s="11" t="n">
        <f t="normal" ca="1">A5197</f>
        <v>0</v>
      </c>
    </row>
    <row r="5054" spans="1:8">
      <c r="A5054" t="s">
        <v>4</v>
      </c>
      <c r="B5054" s="4" t="s">
        <v>5</v>
      </c>
      <c r="C5054" s="4" t="s">
        <v>7</v>
      </c>
      <c r="D5054" s="4" t="s">
        <v>11</v>
      </c>
      <c r="E5054" s="4" t="s">
        <v>7</v>
      </c>
      <c r="F5054" s="4" t="s">
        <v>13</v>
      </c>
    </row>
    <row r="5055" spans="1:8">
      <c r="A5055" t="n">
        <v>57721</v>
      </c>
      <c r="B5055" s="9" t="n">
        <v>5</v>
      </c>
      <c r="C5055" s="7" t="n">
        <v>30</v>
      </c>
      <c r="D5055" s="7" t="n">
        <v>9724</v>
      </c>
      <c r="E5055" s="7" t="n">
        <v>1</v>
      </c>
      <c r="F5055" s="11" t="n">
        <f t="normal" ca="1">A5073</f>
        <v>0</v>
      </c>
    </row>
    <row r="5056" spans="1:8">
      <c r="A5056" t="s">
        <v>4</v>
      </c>
      <c r="B5056" s="4" t="s">
        <v>5</v>
      </c>
      <c r="C5056" s="4" t="s">
        <v>11</v>
      </c>
      <c r="D5056" s="4" t="s">
        <v>7</v>
      </c>
      <c r="E5056" s="4" t="s">
        <v>7</v>
      </c>
      <c r="F5056" s="4" t="s">
        <v>8</v>
      </c>
    </row>
    <row r="5057" spans="1:8">
      <c r="A5057" t="n">
        <v>57730</v>
      </c>
      <c r="B5057" s="25" t="n">
        <v>20</v>
      </c>
      <c r="C5057" s="7" t="n">
        <v>65534</v>
      </c>
      <c r="D5057" s="7" t="n">
        <v>3</v>
      </c>
      <c r="E5057" s="7" t="n">
        <v>10</v>
      </c>
      <c r="F5057" s="7" t="s">
        <v>102</v>
      </c>
    </row>
    <row r="5058" spans="1:8">
      <c r="A5058" t="s">
        <v>4</v>
      </c>
      <c r="B5058" s="4" t="s">
        <v>5</v>
      </c>
      <c r="C5058" s="4" t="s">
        <v>11</v>
      </c>
    </row>
    <row r="5059" spans="1:8">
      <c r="A5059" t="n">
        <v>57751</v>
      </c>
      <c r="B5059" s="34" t="n">
        <v>16</v>
      </c>
      <c r="C5059" s="7" t="n">
        <v>0</v>
      </c>
    </row>
    <row r="5060" spans="1:8">
      <c r="A5060" t="s">
        <v>4</v>
      </c>
      <c r="B5060" s="4" t="s">
        <v>5</v>
      </c>
      <c r="C5060" s="4" t="s">
        <v>7</v>
      </c>
      <c r="D5060" s="4" t="s">
        <v>11</v>
      </c>
    </row>
    <row r="5061" spans="1:8">
      <c r="A5061" t="n">
        <v>57754</v>
      </c>
      <c r="B5061" s="26" t="n">
        <v>22</v>
      </c>
      <c r="C5061" s="7" t="n">
        <v>10</v>
      </c>
      <c r="D5061" s="7" t="n">
        <v>0</v>
      </c>
    </row>
    <row r="5062" spans="1:8">
      <c r="A5062" t="s">
        <v>4</v>
      </c>
      <c r="B5062" s="4" t="s">
        <v>5</v>
      </c>
      <c r="C5062" s="4" t="s">
        <v>7</v>
      </c>
      <c r="D5062" s="4" t="s">
        <v>11</v>
      </c>
      <c r="E5062" s="4" t="s">
        <v>8</v>
      </c>
    </row>
    <row r="5063" spans="1:8">
      <c r="A5063" t="n">
        <v>57758</v>
      </c>
      <c r="B5063" s="33" t="n">
        <v>51</v>
      </c>
      <c r="C5063" s="7" t="n">
        <v>4</v>
      </c>
      <c r="D5063" s="7" t="n">
        <v>65534</v>
      </c>
      <c r="E5063" s="7" t="s">
        <v>55</v>
      </c>
    </row>
    <row r="5064" spans="1:8">
      <c r="A5064" t="s">
        <v>4</v>
      </c>
      <c r="B5064" s="4" t="s">
        <v>5</v>
      </c>
      <c r="C5064" s="4" t="s">
        <v>11</v>
      </c>
    </row>
    <row r="5065" spans="1:8">
      <c r="A5065" t="n">
        <v>57771</v>
      </c>
      <c r="B5065" s="34" t="n">
        <v>16</v>
      </c>
      <c r="C5065" s="7" t="n">
        <v>0</v>
      </c>
    </row>
    <row r="5066" spans="1:8">
      <c r="A5066" t="s">
        <v>4</v>
      </c>
      <c r="B5066" s="4" t="s">
        <v>5</v>
      </c>
      <c r="C5066" s="4" t="s">
        <v>11</v>
      </c>
      <c r="D5066" s="4" t="s">
        <v>53</v>
      </c>
      <c r="E5066" s="4" t="s">
        <v>7</v>
      </c>
      <c r="F5066" s="4" t="s">
        <v>7</v>
      </c>
      <c r="G5066" s="4" t="s">
        <v>53</v>
      </c>
      <c r="H5066" s="4" t="s">
        <v>7</v>
      </c>
      <c r="I5066" s="4" t="s">
        <v>7</v>
      </c>
      <c r="J5066" s="4" t="s">
        <v>53</v>
      </c>
      <c r="K5066" s="4" t="s">
        <v>7</v>
      </c>
      <c r="L5066" s="4" t="s">
        <v>7</v>
      </c>
    </row>
    <row r="5067" spans="1:8">
      <c r="A5067" t="n">
        <v>57774</v>
      </c>
      <c r="B5067" s="35" t="n">
        <v>26</v>
      </c>
      <c r="C5067" s="7" t="n">
        <v>65534</v>
      </c>
      <c r="D5067" s="7" t="s">
        <v>589</v>
      </c>
      <c r="E5067" s="7" t="n">
        <v>2</v>
      </c>
      <c r="F5067" s="7" t="n">
        <v>3</v>
      </c>
      <c r="G5067" s="7" t="s">
        <v>590</v>
      </c>
      <c r="H5067" s="7" t="n">
        <v>2</v>
      </c>
      <c r="I5067" s="7" t="n">
        <v>3</v>
      </c>
      <c r="J5067" s="7" t="s">
        <v>591</v>
      </c>
      <c r="K5067" s="7" t="n">
        <v>2</v>
      </c>
      <c r="L5067" s="7" t="n">
        <v>0</v>
      </c>
    </row>
    <row r="5068" spans="1:8">
      <c r="A5068" t="s">
        <v>4</v>
      </c>
      <c r="B5068" s="4" t="s">
        <v>5</v>
      </c>
    </row>
    <row r="5069" spans="1:8">
      <c r="A5069" t="n">
        <v>58062</v>
      </c>
      <c r="B5069" s="29" t="n">
        <v>28</v>
      </c>
    </row>
    <row r="5070" spans="1:8">
      <c r="A5070" t="s">
        <v>4</v>
      </c>
      <c r="B5070" s="4" t="s">
        <v>5</v>
      </c>
      <c r="C5070" s="4" t="s">
        <v>13</v>
      </c>
    </row>
    <row r="5071" spans="1:8">
      <c r="A5071" t="n">
        <v>58063</v>
      </c>
      <c r="B5071" s="17" t="n">
        <v>3</v>
      </c>
      <c r="C5071" s="11" t="n">
        <f t="normal" ca="1">A5197</f>
        <v>0</v>
      </c>
    </row>
    <row r="5072" spans="1:8">
      <c r="A5072" t="s">
        <v>4</v>
      </c>
      <c r="B5072" s="4" t="s">
        <v>5</v>
      </c>
      <c r="C5072" s="4" t="s">
        <v>7</v>
      </c>
      <c r="D5072" s="4" t="s">
        <v>11</v>
      </c>
      <c r="E5072" s="4" t="s">
        <v>7</v>
      </c>
      <c r="F5072" s="4" t="s">
        <v>13</v>
      </c>
    </row>
    <row r="5073" spans="1:12">
      <c r="A5073" t="n">
        <v>58068</v>
      </c>
      <c r="B5073" s="9" t="n">
        <v>5</v>
      </c>
      <c r="C5073" s="7" t="n">
        <v>30</v>
      </c>
      <c r="D5073" s="7" t="n">
        <v>9720</v>
      </c>
      <c r="E5073" s="7" t="n">
        <v>1</v>
      </c>
      <c r="F5073" s="11" t="n">
        <f t="normal" ca="1">A5117</f>
        <v>0</v>
      </c>
    </row>
    <row r="5074" spans="1:12">
      <c r="A5074" t="s">
        <v>4</v>
      </c>
      <c r="B5074" s="4" t="s">
        <v>5</v>
      </c>
      <c r="C5074" s="4" t="s">
        <v>11</v>
      </c>
      <c r="D5074" s="4" t="s">
        <v>7</v>
      </c>
      <c r="E5074" s="4" t="s">
        <v>7</v>
      </c>
      <c r="F5074" s="4" t="s">
        <v>8</v>
      </c>
    </row>
    <row r="5075" spans="1:12">
      <c r="A5075" t="n">
        <v>58077</v>
      </c>
      <c r="B5075" s="25" t="n">
        <v>20</v>
      </c>
      <c r="C5075" s="7" t="n">
        <v>65534</v>
      </c>
      <c r="D5075" s="7" t="n">
        <v>3</v>
      </c>
      <c r="E5075" s="7" t="n">
        <v>10</v>
      </c>
      <c r="F5075" s="7" t="s">
        <v>102</v>
      </c>
    </row>
    <row r="5076" spans="1:12">
      <c r="A5076" t="s">
        <v>4</v>
      </c>
      <c r="B5076" s="4" t="s">
        <v>5</v>
      </c>
      <c r="C5076" s="4" t="s">
        <v>11</v>
      </c>
    </row>
    <row r="5077" spans="1:12">
      <c r="A5077" t="n">
        <v>58098</v>
      </c>
      <c r="B5077" s="34" t="n">
        <v>16</v>
      </c>
      <c r="C5077" s="7" t="n">
        <v>0</v>
      </c>
    </row>
    <row r="5078" spans="1:12">
      <c r="A5078" t="s">
        <v>4</v>
      </c>
      <c r="B5078" s="4" t="s">
        <v>5</v>
      </c>
      <c r="C5078" s="4" t="s">
        <v>7</v>
      </c>
      <c r="D5078" s="4" t="s">
        <v>11</v>
      </c>
    </row>
    <row r="5079" spans="1:12">
      <c r="A5079" t="n">
        <v>58101</v>
      </c>
      <c r="B5079" s="26" t="n">
        <v>22</v>
      </c>
      <c r="C5079" s="7" t="n">
        <v>10</v>
      </c>
      <c r="D5079" s="7" t="n">
        <v>0</v>
      </c>
    </row>
    <row r="5080" spans="1:12">
      <c r="A5080" t="s">
        <v>4</v>
      </c>
      <c r="B5080" s="4" t="s">
        <v>5</v>
      </c>
      <c r="C5080" s="4" t="s">
        <v>7</v>
      </c>
      <c r="D5080" s="4" t="s">
        <v>11</v>
      </c>
      <c r="E5080" s="4" t="s">
        <v>7</v>
      </c>
      <c r="F5080" s="4" t="s">
        <v>7</v>
      </c>
      <c r="G5080" s="4" t="s">
        <v>13</v>
      </c>
    </row>
    <row r="5081" spans="1:12">
      <c r="A5081" t="n">
        <v>58105</v>
      </c>
      <c r="B5081" s="9" t="n">
        <v>5</v>
      </c>
      <c r="C5081" s="7" t="n">
        <v>30</v>
      </c>
      <c r="D5081" s="7" t="n">
        <v>21</v>
      </c>
      <c r="E5081" s="7" t="n">
        <v>8</v>
      </c>
      <c r="F5081" s="7" t="n">
        <v>1</v>
      </c>
      <c r="G5081" s="11" t="n">
        <f t="normal" ca="1">A5107</f>
        <v>0</v>
      </c>
    </row>
    <row r="5082" spans="1:12">
      <c r="A5082" t="s">
        <v>4</v>
      </c>
      <c r="B5082" s="4" t="s">
        <v>5</v>
      </c>
      <c r="C5082" s="4" t="s">
        <v>7</v>
      </c>
      <c r="D5082" s="4" t="s">
        <v>11</v>
      </c>
      <c r="E5082" s="4" t="s">
        <v>8</v>
      </c>
    </row>
    <row r="5083" spans="1:12">
      <c r="A5083" t="n">
        <v>58115</v>
      </c>
      <c r="B5083" s="33" t="n">
        <v>51</v>
      </c>
      <c r="C5083" s="7" t="n">
        <v>4</v>
      </c>
      <c r="D5083" s="7" t="n">
        <v>65534</v>
      </c>
      <c r="E5083" s="7" t="s">
        <v>55</v>
      </c>
    </row>
    <row r="5084" spans="1:12">
      <c r="A5084" t="s">
        <v>4</v>
      </c>
      <c r="B5084" s="4" t="s">
        <v>5</v>
      </c>
      <c r="C5084" s="4" t="s">
        <v>11</v>
      </c>
    </row>
    <row r="5085" spans="1:12">
      <c r="A5085" t="n">
        <v>58128</v>
      </c>
      <c r="B5085" s="34" t="n">
        <v>16</v>
      </c>
      <c r="C5085" s="7" t="n">
        <v>0</v>
      </c>
    </row>
    <row r="5086" spans="1:12">
      <c r="A5086" t="s">
        <v>4</v>
      </c>
      <c r="B5086" s="4" t="s">
        <v>5</v>
      </c>
      <c r="C5086" s="4" t="s">
        <v>11</v>
      </c>
      <c r="D5086" s="4" t="s">
        <v>53</v>
      </c>
      <c r="E5086" s="4" t="s">
        <v>7</v>
      </c>
      <c r="F5086" s="4" t="s">
        <v>7</v>
      </c>
    </row>
    <row r="5087" spans="1:12">
      <c r="A5087" t="n">
        <v>58131</v>
      </c>
      <c r="B5087" s="35" t="n">
        <v>26</v>
      </c>
      <c r="C5087" s="7" t="n">
        <v>65534</v>
      </c>
      <c r="D5087" s="7" t="s">
        <v>592</v>
      </c>
      <c r="E5087" s="7" t="n">
        <v>2</v>
      </c>
      <c r="F5087" s="7" t="n">
        <v>0</v>
      </c>
    </row>
    <row r="5088" spans="1:12">
      <c r="A5088" t="s">
        <v>4</v>
      </c>
      <c r="B5088" s="4" t="s">
        <v>5</v>
      </c>
    </row>
    <row r="5089" spans="1:7">
      <c r="A5089" t="n">
        <v>58241</v>
      </c>
      <c r="B5089" s="29" t="n">
        <v>28</v>
      </c>
    </row>
    <row r="5090" spans="1:7">
      <c r="A5090" t="s">
        <v>4</v>
      </c>
      <c r="B5090" s="4" t="s">
        <v>5</v>
      </c>
      <c r="C5090" s="4" t="s">
        <v>11</v>
      </c>
      <c r="D5090" s="4" t="s">
        <v>7</v>
      </c>
      <c r="E5090" s="4" t="s">
        <v>15</v>
      </c>
      <c r="F5090" s="4" t="s">
        <v>11</v>
      </c>
    </row>
    <row r="5091" spans="1:7">
      <c r="A5091" t="n">
        <v>58242</v>
      </c>
      <c r="B5091" s="60" t="n">
        <v>59</v>
      </c>
      <c r="C5091" s="7" t="n">
        <v>65534</v>
      </c>
      <c r="D5091" s="7" t="n">
        <v>13</v>
      </c>
      <c r="E5091" s="7" t="n">
        <v>0.150000005960464</v>
      </c>
      <c r="F5091" s="7" t="n">
        <v>0</v>
      </c>
    </row>
    <row r="5092" spans="1:7">
      <c r="A5092" t="s">
        <v>4</v>
      </c>
      <c r="B5092" s="4" t="s">
        <v>5</v>
      </c>
      <c r="C5092" s="4" t="s">
        <v>11</v>
      </c>
    </row>
    <row r="5093" spans="1:7">
      <c r="A5093" t="n">
        <v>58252</v>
      </c>
      <c r="B5093" s="34" t="n">
        <v>16</v>
      </c>
      <c r="C5093" s="7" t="n">
        <v>1300</v>
      </c>
    </row>
    <row r="5094" spans="1:7">
      <c r="A5094" t="s">
        <v>4</v>
      </c>
      <c r="B5094" s="4" t="s">
        <v>5</v>
      </c>
      <c r="C5094" s="4" t="s">
        <v>7</v>
      </c>
      <c r="D5094" s="4" t="s">
        <v>11</v>
      </c>
      <c r="E5094" s="4" t="s">
        <v>8</v>
      </c>
    </row>
    <row r="5095" spans="1:7">
      <c r="A5095" t="n">
        <v>58255</v>
      </c>
      <c r="B5095" s="33" t="n">
        <v>51</v>
      </c>
      <c r="C5095" s="7" t="n">
        <v>4</v>
      </c>
      <c r="D5095" s="7" t="n">
        <v>65534</v>
      </c>
      <c r="E5095" s="7" t="s">
        <v>55</v>
      </c>
    </row>
    <row r="5096" spans="1:7">
      <c r="A5096" t="s">
        <v>4</v>
      </c>
      <c r="B5096" s="4" t="s">
        <v>5</v>
      </c>
      <c r="C5096" s="4" t="s">
        <v>11</v>
      </c>
    </row>
    <row r="5097" spans="1:7">
      <c r="A5097" t="n">
        <v>58268</v>
      </c>
      <c r="B5097" s="34" t="n">
        <v>16</v>
      </c>
      <c r="C5097" s="7" t="n">
        <v>0</v>
      </c>
    </row>
    <row r="5098" spans="1:7">
      <c r="A5098" t="s">
        <v>4</v>
      </c>
      <c r="B5098" s="4" t="s">
        <v>5</v>
      </c>
      <c r="C5098" s="4" t="s">
        <v>11</v>
      </c>
      <c r="D5098" s="4" t="s">
        <v>53</v>
      </c>
      <c r="E5098" s="4" t="s">
        <v>7</v>
      </c>
      <c r="F5098" s="4" t="s">
        <v>7</v>
      </c>
      <c r="G5098" s="4" t="s">
        <v>53</v>
      </c>
      <c r="H5098" s="4" t="s">
        <v>7</v>
      </c>
      <c r="I5098" s="4" t="s">
        <v>7</v>
      </c>
    </row>
    <row r="5099" spans="1:7">
      <c r="A5099" t="n">
        <v>58271</v>
      </c>
      <c r="B5099" s="35" t="n">
        <v>26</v>
      </c>
      <c r="C5099" s="7" t="n">
        <v>65534</v>
      </c>
      <c r="D5099" s="7" t="s">
        <v>593</v>
      </c>
      <c r="E5099" s="7" t="n">
        <v>2</v>
      </c>
      <c r="F5099" s="7" t="n">
        <v>3</v>
      </c>
      <c r="G5099" s="7" t="s">
        <v>594</v>
      </c>
      <c r="H5099" s="7" t="n">
        <v>2</v>
      </c>
      <c r="I5099" s="7" t="n">
        <v>0</v>
      </c>
    </row>
    <row r="5100" spans="1:7">
      <c r="A5100" t="s">
        <v>4</v>
      </c>
      <c r="B5100" s="4" t="s">
        <v>5</v>
      </c>
    </row>
    <row r="5101" spans="1:7">
      <c r="A5101" t="n">
        <v>58427</v>
      </c>
      <c r="B5101" s="29" t="n">
        <v>28</v>
      </c>
    </row>
    <row r="5102" spans="1:7">
      <c r="A5102" t="s">
        <v>4</v>
      </c>
      <c r="B5102" s="4" t="s">
        <v>5</v>
      </c>
      <c r="C5102" s="4" t="s">
        <v>11</v>
      </c>
    </row>
    <row r="5103" spans="1:7">
      <c r="A5103" t="n">
        <v>58428</v>
      </c>
      <c r="B5103" s="13" t="n">
        <v>12</v>
      </c>
      <c r="C5103" s="7" t="n">
        <v>21</v>
      </c>
    </row>
    <row r="5104" spans="1:7">
      <c r="A5104" t="s">
        <v>4</v>
      </c>
      <c r="B5104" s="4" t="s">
        <v>5</v>
      </c>
      <c r="C5104" s="4" t="s">
        <v>13</v>
      </c>
    </row>
    <row r="5105" spans="1:9">
      <c r="A5105" t="n">
        <v>58431</v>
      </c>
      <c r="B5105" s="17" t="n">
        <v>3</v>
      </c>
      <c r="C5105" s="11" t="n">
        <f t="normal" ca="1">A5115</f>
        <v>0</v>
      </c>
    </row>
    <row r="5106" spans="1:9">
      <c r="A5106" t="s">
        <v>4</v>
      </c>
      <c r="B5106" s="4" t="s">
        <v>5</v>
      </c>
      <c r="C5106" s="4" t="s">
        <v>7</v>
      </c>
      <c r="D5106" s="4" t="s">
        <v>11</v>
      </c>
      <c r="E5106" s="4" t="s">
        <v>8</v>
      </c>
    </row>
    <row r="5107" spans="1:9">
      <c r="A5107" t="n">
        <v>58436</v>
      </c>
      <c r="B5107" s="33" t="n">
        <v>51</v>
      </c>
      <c r="C5107" s="7" t="n">
        <v>4</v>
      </c>
      <c r="D5107" s="7" t="n">
        <v>65534</v>
      </c>
      <c r="E5107" s="7" t="s">
        <v>55</v>
      </c>
    </row>
    <row r="5108" spans="1:9">
      <c r="A5108" t="s">
        <v>4</v>
      </c>
      <c r="B5108" s="4" t="s">
        <v>5</v>
      </c>
      <c r="C5108" s="4" t="s">
        <v>11</v>
      </c>
    </row>
    <row r="5109" spans="1:9">
      <c r="A5109" t="n">
        <v>58449</v>
      </c>
      <c r="B5109" s="34" t="n">
        <v>16</v>
      </c>
      <c r="C5109" s="7" t="n">
        <v>0</v>
      </c>
    </row>
    <row r="5110" spans="1:9">
      <c r="A5110" t="s">
        <v>4</v>
      </c>
      <c r="B5110" s="4" t="s">
        <v>5</v>
      </c>
      <c r="C5110" s="4" t="s">
        <v>11</v>
      </c>
      <c r="D5110" s="4" t="s">
        <v>53</v>
      </c>
      <c r="E5110" s="4" t="s">
        <v>7</v>
      </c>
      <c r="F5110" s="4" t="s">
        <v>7</v>
      </c>
      <c r="G5110" s="4" t="s">
        <v>53</v>
      </c>
      <c r="H5110" s="4" t="s">
        <v>7</v>
      </c>
      <c r="I5110" s="4" t="s">
        <v>7</v>
      </c>
    </row>
    <row r="5111" spans="1:9">
      <c r="A5111" t="n">
        <v>58452</v>
      </c>
      <c r="B5111" s="35" t="n">
        <v>26</v>
      </c>
      <c r="C5111" s="7" t="n">
        <v>65534</v>
      </c>
      <c r="D5111" s="7" t="s">
        <v>595</v>
      </c>
      <c r="E5111" s="7" t="n">
        <v>2</v>
      </c>
      <c r="F5111" s="7" t="n">
        <v>3</v>
      </c>
      <c r="G5111" s="7" t="s">
        <v>596</v>
      </c>
      <c r="H5111" s="7" t="n">
        <v>2</v>
      </c>
      <c r="I5111" s="7" t="n">
        <v>0</v>
      </c>
    </row>
    <row r="5112" spans="1:9">
      <c r="A5112" t="s">
        <v>4</v>
      </c>
      <c r="B5112" s="4" t="s">
        <v>5</v>
      </c>
    </row>
    <row r="5113" spans="1:9">
      <c r="A5113" t="n">
        <v>58545</v>
      </c>
      <c r="B5113" s="29" t="n">
        <v>28</v>
      </c>
    </row>
    <row r="5114" spans="1:9">
      <c r="A5114" t="s">
        <v>4</v>
      </c>
      <c r="B5114" s="4" t="s">
        <v>5</v>
      </c>
      <c r="C5114" s="4" t="s">
        <v>13</v>
      </c>
    </row>
    <row r="5115" spans="1:9">
      <c r="A5115" t="n">
        <v>58546</v>
      </c>
      <c r="B5115" s="17" t="n">
        <v>3</v>
      </c>
      <c r="C5115" s="11" t="n">
        <f t="normal" ca="1">A5197</f>
        <v>0</v>
      </c>
    </row>
    <row r="5116" spans="1:9">
      <c r="A5116" t="s">
        <v>4</v>
      </c>
      <c r="B5116" s="4" t="s">
        <v>5</v>
      </c>
      <c r="C5116" s="4" t="s">
        <v>7</v>
      </c>
      <c r="D5116" s="4" t="s">
        <v>11</v>
      </c>
      <c r="E5116" s="4" t="s">
        <v>7</v>
      </c>
      <c r="F5116" s="4" t="s">
        <v>13</v>
      </c>
    </row>
    <row r="5117" spans="1:9">
      <c r="A5117" t="n">
        <v>58551</v>
      </c>
      <c r="B5117" s="9" t="n">
        <v>5</v>
      </c>
      <c r="C5117" s="7" t="n">
        <v>30</v>
      </c>
      <c r="D5117" s="7" t="n">
        <v>9718</v>
      </c>
      <c r="E5117" s="7" t="n">
        <v>1</v>
      </c>
      <c r="F5117" s="11" t="n">
        <f t="normal" ca="1">A5165</f>
        <v>0</v>
      </c>
    </row>
    <row r="5118" spans="1:9">
      <c r="A5118" t="s">
        <v>4</v>
      </c>
      <c r="B5118" s="4" t="s">
        <v>5</v>
      </c>
      <c r="C5118" s="4" t="s">
        <v>11</v>
      </c>
      <c r="D5118" s="4" t="s">
        <v>7</v>
      </c>
      <c r="E5118" s="4" t="s">
        <v>7</v>
      </c>
      <c r="F5118" s="4" t="s">
        <v>8</v>
      </c>
    </row>
    <row r="5119" spans="1:9">
      <c r="A5119" t="n">
        <v>58560</v>
      </c>
      <c r="B5119" s="25" t="n">
        <v>20</v>
      </c>
      <c r="C5119" s="7" t="n">
        <v>65534</v>
      </c>
      <c r="D5119" s="7" t="n">
        <v>3</v>
      </c>
      <c r="E5119" s="7" t="n">
        <v>10</v>
      </c>
      <c r="F5119" s="7" t="s">
        <v>102</v>
      </c>
    </row>
    <row r="5120" spans="1:9">
      <c r="A5120" t="s">
        <v>4</v>
      </c>
      <c r="B5120" s="4" t="s">
        <v>5</v>
      </c>
      <c r="C5120" s="4" t="s">
        <v>11</v>
      </c>
    </row>
    <row r="5121" spans="1:9">
      <c r="A5121" t="n">
        <v>58581</v>
      </c>
      <c r="B5121" s="34" t="n">
        <v>16</v>
      </c>
      <c r="C5121" s="7" t="n">
        <v>0</v>
      </c>
    </row>
    <row r="5122" spans="1:9">
      <c r="A5122" t="s">
        <v>4</v>
      </c>
      <c r="B5122" s="4" t="s">
        <v>5</v>
      </c>
      <c r="C5122" s="4" t="s">
        <v>7</v>
      </c>
      <c r="D5122" s="4" t="s">
        <v>11</v>
      </c>
    </row>
    <row r="5123" spans="1:9">
      <c r="A5123" t="n">
        <v>58584</v>
      </c>
      <c r="B5123" s="26" t="n">
        <v>22</v>
      </c>
      <c r="C5123" s="7" t="n">
        <v>10</v>
      </c>
      <c r="D5123" s="7" t="n">
        <v>0</v>
      </c>
    </row>
    <row r="5124" spans="1:9">
      <c r="A5124" t="s">
        <v>4</v>
      </c>
      <c r="B5124" s="4" t="s">
        <v>5</v>
      </c>
      <c r="C5124" s="4" t="s">
        <v>7</v>
      </c>
      <c r="D5124" s="4" t="s">
        <v>11</v>
      </c>
      <c r="E5124" s="4" t="s">
        <v>7</v>
      </c>
      <c r="F5124" s="4" t="s">
        <v>7</v>
      </c>
      <c r="G5124" s="4" t="s">
        <v>13</v>
      </c>
    </row>
    <row r="5125" spans="1:9">
      <c r="A5125" t="n">
        <v>58588</v>
      </c>
      <c r="B5125" s="9" t="n">
        <v>5</v>
      </c>
      <c r="C5125" s="7" t="n">
        <v>30</v>
      </c>
      <c r="D5125" s="7" t="n">
        <v>21</v>
      </c>
      <c r="E5125" s="7" t="n">
        <v>8</v>
      </c>
      <c r="F5125" s="7" t="n">
        <v>1</v>
      </c>
      <c r="G5125" s="11" t="n">
        <f t="normal" ca="1">A5155</f>
        <v>0</v>
      </c>
    </row>
    <row r="5126" spans="1:9">
      <c r="A5126" t="s">
        <v>4</v>
      </c>
      <c r="B5126" s="4" t="s">
        <v>5</v>
      </c>
      <c r="C5126" s="4" t="s">
        <v>7</v>
      </c>
      <c r="D5126" s="4" t="s">
        <v>11</v>
      </c>
      <c r="E5126" s="4" t="s">
        <v>8</v>
      </c>
    </row>
    <row r="5127" spans="1:9">
      <c r="A5127" t="n">
        <v>58598</v>
      </c>
      <c r="B5127" s="33" t="n">
        <v>51</v>
      </c>
      <c r="C5127" s="7" t="n">
        <v>4</v>
      </c>
      <c r="D5127" s="7" t="n">
        <v>65534</v>
      </c>
      <c r="E5127" s="7" t="s">
        <v>55</v>
      </c>
    </row>
    <row r="5128" spans="1:9">
      <c r="A5128" t="s">
        <v>4</v>
      </c>
      <c r="B5128" s="4" t="s">
        <v>5</v>
      </c>
      <c r="C5128" s="4" t="s">
        <v>11</v>
      </c>
    </row>
    <row r="5129" spans="1:9">
      <c r="A5129" t="n">
        <v>58611</v>
      </c>
      <c r="B5129" s="34" t="n">
        <v>16</v>
      </c>
      <c r="C5129" s="7" t="n">
        <v>0</v>
      </c>
    </row>
    <row r="5130" spans="1:9">
      <c r="A5130" t="s">
        <v>4</v>
      </c>
      <c r="B5130" s="4" t="s">
        <v>5</v>
      </c>
      <c r="C5130" s="4" t="s">
        <v>11</v>
      </c>
      <c r="D5130" s="4" t="s">
        <v>53</v>
      </c>
      <c r="E5130" s="4" t="s">
        <v>7</v>
      </c>
      <c r="F5130" s="4" t="s">
        <v>7</v>
      </c>
      <c r="G5130" s="4" t="s">
        <v>53</v>
      </c>
      <c r="H5130" s="4" t="s">
        <v>7</v>
      </c>
      <c r="I5130" s="4" t="s">
        <v>7</v>
      </c>
    </row>
    <row r="5131" spans="1:9">
      <c r="A5131" t="n">
        <v>58614</v>
      </c>
      <c r="B5131" s="35" t="n">
        <v>26</v>
      </c>
      <c r="C5131" s="7" t="n">
        <v>65534</v>
      </c>
      <c r="D5131" s="7" t="s">
        <v>597</v>
      </c>
      <c r="E5131" s="7" t="n">
        <v>2</v>
      </c>
      <c r="F5131" s="7" t="n">
        <v>3</v>
      </c>
      <c r="G5131" s="7" t="s">
        <v>598</v>
      </c>
      <c r="H5131" s="7" t="n">
        <v>2</v>
      </c>
      <c r="I5131" s="7" t="n">
        <v>0</v>
      </c>
    </row>
    <row r="5132" spans="1:9">
      <c r="A5132" t="s">
        <v>4</v>
      </c>
      <c r="B5132" s="4" t="s">
        <v>5</v>
      </c>
    </row>
    <row r="5133" spans="1:9">
      <c r="A5133" t="n">
        <v>58726</v>
      </c>
      <c r="B5133" s="29" t="n">
        <v>28</v>
      </c>
    </row>
    <row r="5134" spans="1:9">
      <c r="A5134" t="s">
        <v>4</v>
      </c>
      <c r="B5134" s="4" t="s">
        <v>5</v>
      </c>
      <c r="C5134" s="4" t="s">
        <v>7</v>
      </c>
      <c r="D5134" s="4" t="s">
        <v>11</v>
      </c>
      <c r="E5134" s="4" t="s">
        <v>8</v>
      </c>
    </row>
    <row r="5135" spans="1:9">
      <c r="A5135" t="n">
        <v>58727</v>
      </c>
      <c r="B5135" s="33" t="n">
        <v>51</v>
      </c>
      <c r="C5135" s="7" t="n">
        <v>4</v>
      </c>
      <c r="D5135" s="7" t="n">
        <v>12</v>
      </c>
      <c r="E5135" s="7" t="s">
        <v>490</v>
      </c>
    </row>
    <row r="5136" spans="1:9">
      <c r="A5136" t="s">
        <v>4</v>
      </c>
      <c r="B5136" s="4" t="s">
        <v>5</v>
      </c>
      <c r="C5136" s="4" t="s">
        <v>11</v>
      </c>
    </row>
    <row r="5137" spans="1:9">
      <c r="A5137" t="n">
        <v>58741</v>
      </c>
      <c r="B5137" s="34" t="n">
        <v>16</v>
      </c>
      <c r="C5137" s="7" t="n">
        <v>0</v>
      </c>
    </row>
    <row r="5138" spans="1:9">
      <c r="A5138" t="s">
        <v>4</v>
      </c>
      <c r="B5138" s="4" t="s">
        <v>5</v>
      </c>
      <c r="C5138" s="4" t="s">
        <v>11</v>
      </c>
      <c r="D5138" s="4" t="s">
        <v>53</v>
      </c>
      <c r="E5138" s="4" t="s">
        <v>7</v>
      </c>
      <c r="F5138" s="4" t="s">
        <v>7</v>
      </c>
    </row>
    <row r="5139" spans="1:9">
      <c r="A5139" t="n">
        <v>58744</v>
      </c>
      <c r="B5139" s="35" t="n">
        <v>26</v>
      </c>
      <c r="C5139" s="7" t="n">
        <v>12</v>
      </c>
      <c r="D5139" s="7" t="s">
        <v>599</v>
      </c>
      <c r="E5139" s="7" t="n">
        <v>2</v>
      </c>
      <c r="F5139" s="7" t="n">
        <v>0</v>
      </c>
    </row>
    <row r="5140" spans="1:9">
      <c r="A5140" t="s">
        <v>4</v>
      </c>
      <c r="B5140" s="4" t="s">
        <v>5</v>
      </c>
    </row>
    <row r="5141" spans="1:9">
      <c r="A5141" t="n">
        <v>58856</v>
      </c>
      <c r="B5141" s="29" t="n">
        <v>28</v>
      </c>
    </row>
    <row r="5142" spans="1:9">
      <c r="A5142" t="s">
        <v>4</v>
      </c>
      <c r="B5142" s="4" t="s">
        <v>5</v>
      </c>
      <c r="C5142" s="4" t="s">
        <v>7</v>
      </c>
      <c r="D5142" s="4" t="s">
        <v>11</v>
      </c>
      <c r="E5142" s="4" t="s">
        <v>8</v>
      </c>
    </row>
    <row r="5143" spans="1:9">
      <c r="A5143" t="n">
        <v>58857</v>
      </c>
      <c r="B5143" s="33" t="n">
        <v>51</v>
      </c>
      <c r="C5143" s="7" t="n">
        <v>4</v>
      </c>
      <c r="D5143" s="7" t="n">
        <v>1</v>
      </c>
      <c r="E5143" s="7" t="s">
        <v>600</v>
      </c>
    </row>
    <row r="5144" spans="1:9">
      <c r="A5144" t="s">
        <v>4</v>
      </c>
      <c r="B5144" s="4" t="s">
        <v>5</v>
      </c>
      <c r="C5144" s="4" t="s">
        <v>11</v>
      </c>
    </row>
    <row r="5145" spans="1:9">
      <c r="A5145" t="n">
        <v>58871</v>
      </c>
      <c r="B5145" s="34" t="n">
        <v>16</v>
      </c>
      <c r="C5145" s="7" t="n">
        <v>0</v>
      </c>
    </row>
    <row r="5146" spans="1:9">
      <c r="A5146" t="s">
        <v>4</v>
      </c>
      <c r="B5146" s="4" t="s">
        <v>5</v>
      </c>
      <c r="C5146" s="4" t="s">
        <v>11</v>
      </c>
      <c r="D5146" s="4" t="s">
        <v>53</v>
      </c>
      <c r="E5146" s="4" t="s">
        <v>7</v>
      </c>
      <c r="F5146" s="4" t="s">
        <v>7</v>
      </c>
    </row>
    <row r="5147" spans="1:9">
      <c r="A5147" t="n">
        <v>58874</v>
      </c>
      <c r="B5147" s="35" t="n">
        <v>26</v>
      </c>
      <c r="C5147" s="7" t="n">
        <v>1</v>
      </c>
      <c r="D5147" s="7" t="s">
        <v>601</v>
      </c>
      <c r="E5147" s="7" t="n">
        <v>2</v>
      </c>
      <c r="F5147" s="7" t="n">
        <v>0</v>
      </c>
    </row>
    <row r="5148" spans="1:9">
      <c r="A5148" t="s">
        <v>4</v>
      </c>
      <c r="B5148" s="4" t="s">
        <v>5</v>
      </c>
    </row>
    <row r="5149" spans="1:9">
      <c r="A5149" t="n">
        <v>58947</v>
      </c>
      <c r="B5149" s="29" t="n">
        <v>28</v>
      </c>
    </row>
    <row r="5150" spans="1:9">
      <c r="A5150" t="s">
        <v>4</v>
      </c>
      <c r="B5150" s="4" t="s">
        <v>5</v>
      </c>
      <c r="C5150" s="4" t="s">
        <v>11</v>
      </c>
    </row>
    <row r="5151" spans="1:9">
      <c r="A5151" t="n">
        <v>58948</v>
      </c>
      <c r="B5151" s="13" t="n">
        <v>12</v>
      </c>
      <c r="C5151" s="7" t="n">
        <v>21</v>
      </c>
    </row>
    <row r="5152" spans="1:9">
      <c r="A5152" t="s">
        <v>4</v>
      </c>
      <c r="B5152" s="4" t="s">
        <v>5</v>
      </c>
      <c r="C5152" s="4" t="s">
        <v>13</v>
      </c>
    </row>
    <row r="5153" spans="1:6">
      <c r="A5153" t="n">
        <v>58951</v>
      </c>
      <c r="B5153" s="17" t="n">
        <v>3</v>
      </c>
      <c r="C5153" s="11" t="n">
        <f t="normal" ca="1">A5163</f>
        <v>0</v>
      </c>
    </row>
    <row r="5154" spans="1:6">
      <c r="A5154" t="s">
        <v>4</v>
      </c>
      <c r="B5154" s="4" t="s">
        <v>5</v>
      </c>
      <c r="C5154" s="4" t="s">
        <v>7</v>
      </c>
      <c r="D5154" s="4" t="s">
        <v>11</v>
      </c>
      <c r="E5154" s="4" t="s">
        <v>8</v>
      </c>
    </row>
    <row r="5155" spans="1:6">
      <c r="A5155" t="n">
        <v>58956</v>
      </c>
      <c r="B5155" s="33" t="n">
        <v>51</v>
      </c>
      <c r="C5155" s="7" t="n">
        <v>4</v>
      </c>
      <c r="D5155" s="7" t="n">
        <v>65534</v>
      </c>
      <c r="E5155" s="7" t="s">
        <v>55</v>
      </c>
    </row>
    <row r="5156" spans="1:6">
      <c r="A5156" t="s">
        <v>4</v>
      </c>
      <c r="B5156" s="4" t="s">
        <v>5</v>
      </c>
      <c r="C5156" s="4" t="s">
        <v>11</v>
      </c>
    </row>
    <row r="5157" spans="1:6">
      <c r="A5157" t="n">
        <v>58969</v>
      </c>
      <c r="B5157" s="34" t="n">
        <v>16</v>
      </c>
      <c r="C5157" s="7" t="n">
        <v>0</v>
      </c>
    </row>
    <row r="5158" spans="1:6">
      <c r="A5158" t="s">
        <v>4</v>
      </c>
      <c r="B5158" s="4" t="s">
        <v>5</v>
      </c>
      <c r="C5158" s="4" t="s">
        <v>11</v>
      </c>
      <c r="D5158" s="4" t="s">
        <v>53</v>
      </c>
      <c r="E5158" s="4" t="s">
        <v>7</v>
      </c>
      <c r="F5158" s="4" t="s">
        <v>7</v>
      </c>
      <c r="G5158" s="4" t="s">
        <v>53</v>
      </c>
      <c r="H5158" s="4" t="s">
        <v>7</v>
      </c>
      <c r="I5158" s="4" t="s">
        <v>7</v>
      </c>
    </row>
    <row r="5159" spans="1:6">
      <c r="A5159" t="n">
        <v>58972</v>
      </c>
      <c r="B5159" s="35" t="n">
        <v>26</v>
      </c>
      <c r="C5159" s="7" t="n">
        <v>65534</v>
      </c>
      <c r="D5159" s="7" t="s">
        <v>602</v>
      </c>
      <c r="E5159" s="7" t="n">
        <v>2</v>
      </c>
      <c r="F5159" s="7" t="n">
        <v>3</v>
      </c>
      <c r="G5159" s="7" t="s">
        <v>603</v>
      </c>
      <c r="H5159" s="7" t="n">
        <v>2</v>
      </c>
      <c r="I5159" s="7" t="n">
        <v>0</v>
      </c>
    </row>
    <row r="5160" spans="1:6">
      <c r="A5160" t="s">
        <v>4</v>
      </c>
      <c r="B5160" s="4" t="s">
        <v>5</v>
      </c>
    </row>
    <row r="5161" spans="1:6">
      <c r="A5161" t="n">
        <v>59136</v>
      </c>
      <c r="B5161" s="29" t="n">
        <v>28</v>
      </c>
    </row>
    <row r="5162" spans="1:6">
      <c r="A5162" t="s">
        <v>4</v>
      </c>
      <c r="B5162" s="4" t="s">
        <v>5</v>
      </c>
      <c r="C5162" s="4" t="s">
        <v>13</v>
      </c>
    </row>
    <row r="5163" spans="1:6">
      <c r="A5163" t="n">
        <v>59137</v>
      </c>
      <c r="B5163" s="17" t="n">
        <v>3</v>
      </c>
      <c r="C5163" s="11" t="n">
        <f t="normal" ca="1">A5197</f>
        <v>0</v>
      </c>
    </row>
    <row r="5164" spans="1:6">
      <c r="A5164" t="s">
        <v>4</v>
      </c>
      <c r="B5164" s="4" t="s">
        <v>5</v>
      </c>
      <c r="C5164" s="4" t="s">
        <v>7</v>
      </c>
      <c r="D5164" s="4" t="s">
        <v>11</v>
      </c>
      <c r="E5164" s="4" t="s">
        <v>7</v>
      </c>
      <c r="F5164" s="4" t="s">
        <v>13</v>
      </c>
    </row>
    <row r="5165" spans="1:6">
      <c r="A5165" t="n">
        <v>59142</v>
      </c>
      <c r="B5165" s="9" t="n">
        <v>5</v>
      </c>
      <c r="C5165" s="7" t="n">
        <v>30</v>
      </c>
      <c r="D5165" s="7" t="n">
        <v>9717</v>
      </c>
      <c r="E5165" s="7" t="n">
        <v>1</v>
      </c>
      <c r="F5165" s="11" t="n">
        <f t="normal" ca="1">A5197</f>
        <v>0</v>
      </c>
    </row>
    <row r="5166" spans="1:6">
      <c r="A5166" t="s">
        <v>4</v>
      </c>
      <c r="B5166" s="4" t="s">
        <v>5</v>
      </c>
      <c r="C5166" s="4" t="s">
        <v>11</v>
      </c>
      <c r="D5166" s="4" t="s">
        <v>7</v>
      </c>
      <c r="E5166" s="4" t="s">
        <v>7</v>
      </c>
      <c r="F5166" s="4" t="s">
        <v>8</v>
      </c>
    </row>
    <row r="5167" spans="1:6">
      <c r="A5167" t="n">
        <v>59151</v>
      </c>
      <c r="B5167" s="25" t="n">
        <v>20</v>
      </c>
      <c r="C5167" s="7" t="n">
        <v>65534</v>
      </c>
      <c r="D5167" s="7" t="n">
        <v>3</v>
      </c>
      <c r="E5167" s="7" t="n">
        <v>10</v>
      </c>
      <c r="F5167" s="7" t="s">
        <v>102</v>
      </c>
    </row>
    <row r="5168" spans="1:6">
      <c r="A5168" t="s">
        <v>4</v>
      </c>
      <c r="B5168" s="4" t="s">
        <v>5</v>
      </c>
      <c r="C5168" s="4" t="s">
        <v>11</v>
      </c>
    </row>
    <row r="5169" spans="1:9">
      <c r="A5169" t="n">
        <v>59172</v>
      </c>
      <c r="B5169" s="34" t="n">
        <v>16</v>
      </c>
      <c r="C5169" s="7" t="n">
        <v>0</v>
      </c>
    </row>
    <row r="5170" spans="1:9">
      <c r="A5170" t="s">
        <v>4</v>
      </c>
      <c r="B5170" s="4" t="s">
        <v>5</v>
      </c>
      <c r="C5170" s="4" t="s">
        <v>7</v>
      </c>
      <c r="D5170" s="4" t="s">
        <v>16</v>
      </c>
    </row>
    <row r="5171" spans="1:9">
      <c r="A5171" t="n">
        <v>59175</v>
      </c>
      <c r="B5171" s="52" t="n">
        <v>74</v>
      </c>
      <c r="C5171" s="7" t="n">
        <v>48</v>
      </c>
      <c r="D5171" s="7" t="n">
        <v>1088</v>
      </c>
    </row>
    <row r="5172" spans="1:9">
      <c r="A5172" t="s">
        <v>4</v>
      </c>
      <c r="B5172" s="4" t="s">
        <v>5</v>
      </c>
      <c r="C5172" s="4" t="s">
        <v>7</v>
      </c>
      <c r="D5172" s="4" t="s">
        <v>11</v>
      </c>
    </row>
    <row r="5173" spans="1:9">
      <c r="A5173" t="n">
        <v>59181</v>
      </c>
      <c r="B5173" s="26" t="n">
        <v>22</v>
      </c>
      <c r="C5173" s="7" t="n">
        <v>10</v>
      </c>
      <c r="D5173" s="7" t="n">
        <v>0</v>
      </c>
    </row>
    <row r="5174" spans="1:9">
      <c r="A5174" t="s">
        <v>4</v>
      </c>
      <c r="B5174" s="4" t="s">
        <v>5</v>
      </c>
      <c r="C5174" s="4" t="s">
        <v>7</v>
      </c>
      <c r="D5174" s="4" t="s">
        <v>11</v>
      </c>
      <c r="E5174" s="4" t="s">
        <v>7</v>
      </c>
      <c r="F5174" s="4" t="s">
        <v>7</v>
      </c>
      <c r="G5174" s="4" t="s">
        <v>13</v>
      </c>
    </row>
    <row r="5175" spans="1:9">
      <c r="A5175" t="n">
        <v>59185</v>
      </c>
      <c r="B5175" s="9" t="n">
        <v>5</v>
      </c>
      <c r="C5175" s="7" t="n">
        <v>30</v>
      </c>
      <c r="D5175" s="7" t="n">
        <v>21</v>
      </c>
      <c r="E5175" s="7" t="n">
        <v>8</v>
      </c>
      <c r="F5175" s="7" t="n">
        <v>1</v>
      </c>
      <c r="G5175" s="11" t="n">
        <f t="normal" ca="1">A5189</f>
        <v>0</v>
      </c>
    </row>
    <row r="5176" spans="1:9">
      <c r="A5176" t="s">
        <v>4</v>
      </c>
      <c r="B5176" s="4" t="s">
        <v>5</v>
      </c>
      <c r="C5176" s="4" t="s">
        <v>7</v>
      </c>
      <c r="D5176" s="4" t="s">
        <v>11</v>
      </c>
      <c r="E5176" s="4" t="s">
        <v>8</v>
      </c>
    </row>
    <row r="5177" spans="1:9">
      <c r="A5177" t="n">
        <v>59195</v>
      </c>
      <c r="B5177" s="33" t="n">
        <v>51</v>
      </c>
      <c r="C5177" s="7" t="n">
        <v>4</v>
      </c>
      <c r="D5177" s="7" t="n">
        <v>65534</v>
      </c>
      <c r="E5177" s="7" t="s">
        <v>55</v>
      </c>
    </row>
    <row r="5178" spans="1:9">
      <c r="A5178" t="s">
        <v>4</v>
      </c>
      <c r="B5178" s="4" t="s">
        <v>5</v>
      </c>
      <c r="C5178" s="4" t="s">
        <v>11</v>
      </c>
    </row>
    <row r="5179" spans="1:9">
      <c r="A5179" t="n">
        <v>59208</v>
      </c>
      <c r="B5179" s="34" t="n">
        <v>16</v>
      </c>
      <c r="C5179" s="7" t="n">
        <v>0</v>
      </c>
    </row>
    <row r="5180" spans="1:9">
      <c r="A5180" t="s">
        <v>4</v>
      </c>
      <c r="B5180" s="4" t="s">
        <v>5</v>
      </c>
      <c r="C5180" s="4" t="s">
        <v>11</v>
      </c>
      <c r="D5180" s="4" t="s">
        <v>53</v>
      </c>
      <c r="E5180" s="4" t="s">
        <v>7</v>
      </c>
      <c r="F5180" s="4" t="s">
        <v>7</v>
      </c>
      <c r="G5180" s="4" t="s">
        <v>53</v>
      </c>
      <c r="H5180" s="4" t="s">
        <v>7</v>
      </c>
      <c r="I5180" s="4" t="s">
        <v>7</v>
      </c>
    </row>
    <row r="5181" spans="1:9">
      <c r="A5181" t="n">
        <v>59211</v>
      </c>
      <c r="B5181" s="35" t="n">
        <v>26</v>
      </c>
      <c r="C5181" s="7" t="n">
        <v>65534</v>
      </c>
      <c r="D5181" s="7" t="s">
        <v>604</v>
      </c>
      <c r="E5181" s="7" t="n">
        <v>2</v>
      </c>
      <c r="F5181" s="7" t="n">
        <v>3</v>
      </c>
      <c r="G5181" s="7" t="s">
        <v>605</v>
      </c>
      <c r="H5181" s="7" t="n">
        <v>2</v>
      </c>
      <c r="I5181" s="7" t="n">
        <v>0</v>
      </c>
    </row>
    <row r="5182" spans="1:9">
      <c r="A5182" t="s">
        <v>4</v>
      </c>
      <c r="B5182" s="4" t="s">
        <v>5</v>
      </c>
    </row>
    <row r="5183" spans="1:9">
      <c r="A5183" t="n">
        <v>59406</v>
      </c>
      <c r="B5183" s="29" t="n">
        <v>28</v>
      </c>
    </row>
    <row r="5184" spans="1:9">
      <c r="A5184" t="s">
        <v>4</v>
      </c>
      <c r="B5184" s="4" t="s">
        <v>5</v>
      </c>
      <c r="C5184" s="4" t="s">
        <v>11</v>
      </c>
    </row>
    <row r="5185" spans="1:9">
      <c r="A5185" t="n">
        <v>59407</v>
      </c>
      <c r="B5185" s="13" t="n">
        <v>12</v>
      </c>
      <c r="C5185" s="7" t="n">
        <v>21</v>
      </c>
    </row>
    <row r="5186" spans="1:9">
      <c r="A5186" t="s">
        <v>4</v>
      </c>
      <c r="B5186" s="4" t="s">
        <v>5</v>
      </c>
      <c r="C5186" s="4" t="s">
        <v>13</v>
      </c>
    </row>
    <row r="5187" spans="1:9">
      <c r="A5187" t="n">
        <v>59410</v>
      </c>
      <c r="B5187" s="17" t="n">
        <v>3</v>
      </c>
      <c r="C5187" s="11" t="n">
        <f t="normal" ca="1">A5197</f>
        <v>0</v>
      </c>
    </row>
    <row r="5188" spans="1:9">
      <c r="A5188" t="s">
        <v>4</v>
      </c>
      <c r="B5188" s="4" t="s">
        <v>5</v>
      </c>
      <c r="C5188" s="4" t="s">
        <v>7</v>
      </c>
      <c r="D5188" s="4" t="s">
        <v>11</v>
      </c>
      <c r="E5188" s="4" t="s">
        <v>8</v>
      </c>
    </row>
    <row r="5189" spans="1:9">
      <c r="A5189" t="n">
        <v>59415</v>
      </c>
      <c r="B5189" s="33" t="n">
        <v>51</v>
      </c>
      <c r="C5189" s="7" t="n">
        <v>4</v>
      </c>
      <c r="D5189" s="7" t="n">
        <v>65534</v>
      </c>
      <c r="E5189" s="7" t="s">
        <v>55</v>
      </c>
    </row>
    <row r="5190" spans="1:9">
      <c r="A5190" t="s">
        <v>4</v>
      </c>
      <c r="B5190" s="4" t="s">
        <v>5</v>
      </c>
      <c r="C5190" s="4" t="s">
        <v>11</v>
      </c>
    </row>
    <row r="5191" spans="1:9">
      <c r="A5191" t="n">
        <v>59428</v>
      </c>
      <c r="B5191" s="34" t="n">
        <v>16</v>
      </c>
      <c r="C5191" s="7" t="n">
        <v>0</v>
      </c>
    </row>
    <row r="5192" spans="1:9">
      <c r="A5192" t="s">
        <v>4</v>
      </c>
      <c r="B5192" s="4" t="s">
        <v>5</v>
      </c>
      <c r="C5192" s="4" t="s">
        <v>11</v>
      </c>
      <c r="D5192" s="4" t="s">
        <v>53</v>
      </c>
      <c r="E5192" s="4" t="s">
        <v>7</v>
      </c>
      <c r="F5192" s="4" t="s">
        <v>7</v>
      </c>
      <c r="G5192" s="4" t="s">
        <v>53</v>
      </c>
      <c r="H5192" s="4" t="s">
        <v>7</v>
      </c>
      <c r="I5192" s="4" t="s">
        <v>7</v>
      </c>
    </row>
    <row r="5193" spans="1:9">
      <c r="A5193" t="n">
        <v>59431</v>
      </c>
      <c r="B5193" s="35" t="n">
        <v>26</v>
      </c>
      <c r="C5193" s="7" t="n">
        <v>65534</v>
      </c>
      <c r="D5193" s="7" t="s">
        <v>606</v>
      </c>
      <c r="E5193" s="7" t="n">
        <v>2</v>
      </c>
      <c r="F5193" s="7" t="n">
        <v>3</v>
      </c>
      <c r="G5193" s="7" t="s">
        <v>607</v>
      </c>
      <c r="H5193" s="7" t="n">
        <v>2</v>
      </c>
      <c r="I5193" s="7" t="n">
        <v>0</v>
      </c>
    </row>
    <row r="5194" spans="1:9">
      <c r="A5194" t="s">
        <v>4</v>
      </c>
      <c r="B5194" s="4" t="s">
        <v>5</v>
      </c>
    </row>
    <row r="5195" spans="1:9">
      <c r="A5195" t="n">
        <v>59555</v>
      </c>
      <c r="B5195" s="29" t="n">
        <v>28</v>
      </c>
    </row>
    <row r="5196" spans="1:9">
      <c r="A5196" t="s">
        <v>4</v>
      </c>
      <c r="B5196" s="4" t="s">
        <v>5</v>
      </c>
      <c r="C5196" s="4" t="s">
        <v>7</v>
      </c>
    </row>
    <row r="5197" spans="1:9">
      <c r="A5197" t="n">
        <v>59556</v>
      </c>
      <c r="B5197" s="38" t="n">
        <v>23</v>
      </c>
      <c r="C5197" s="7" t="n">
        <v>10</v>
      </c>
    </row>
    <row r="5198" spans="1:9">
      <c r="A5198" t="s">
        <v>4</v>
      </c>
      <c r="B5198" s="4" t="s">
        <v>5</v>
      </c>
      <c r="C5198" s="4" t="s">
        <v>7</v>
      </c>
      <c r="D5198" s="4" t="s">
        <v>8</v>
      </c>
    </row>
    <row r="5199" spans="1:9">
      <c r="A5199" t="n">
        <v>59558</v>
      </c>
      <c r="B5199" s="6" t="n">
        <v>2</v>
      </c>
      <c r="C5199" s="7" t="n">
        <v>10</v>
      </c>
      <c r="D5199" s="7" t="s">
        <v>58</v>
      </c>
    </row>
    <row r="5200" spans="1:9">
      <c r="A5200" t="s">
        <v>4</v>
      </c>
      <c r="B5200" s="4" t="s">
        <v>5</v>
      </c>
      <c r="C5200" s="4" t="s">
        <v>7</v>
      </c>
    </row>
    <row r="5201" spans="1:9">
      <c r="A5201" t="n">
        <v>59581</v>
      </c>
      <c r="B5201" s="52" t="n">
        <v>74</v>
      </c>
      <c r="C5201" s="7" t="n">
        <v>46</v>
      </c>
    </row>
    <row r="5202" spans="1:9">
      <c r="A5202" t="s">
        <v>4</v>
      </c>
      <c r="B5202" s="4" t="s">
        <v>5</v>
      </c>
      <c r="C5202" s="4" t="s">
        <v>7</v>
      </c>
    </row>
    <row r="5203" spans="1:9">
      <c r="A5203" t="n">
        <v>59583</v>
      </c>
      <c r="B5203" s="52" t="n">
        <v>74</v>
      </c>
      <c r="C5203" s="7" t="n">
        <v>54</v>
      </c>
    </row>
    <row r="5204" spans="1:9">
      <c r="A5204" t="s">
        <v>4</v>
      </c>
      <c r="B5204" s="4" t="s">
        <v>5</v>
      </c>
    </row>
    <row r="5205" spans="1:9">
      <c r="A5205" t="n">
        <v>59585</v>
      </c>
      <c r="B5205" s="5" t="n">
        <v>1</v>
      </c>
    </row>
    <row r="5206" spans="1:9" s="3" customFormat="1" customHeight="0">
      <c r="A5206" s="3" t="s">
        <v>2</v>
      </c>
      <c r="B5206" s="3" t="s">
        <v>608</v>
      </c>
    </row>
    <row r="5207" spans="1:9">
      <c r="A5207" t="s">
        <v>4</v>
      </c>
      <c r="B5207" s="4" t="s">
        <v>5</v>
      </c>
      <c r="C5207" s="4" t="s">
        <v>11</v>
      </c>
      <c r="D5207" s="4" t="s">
        <v>7</v>
      </c>
      <c r="E5207" s="4" t="s">
        <v>7</v>
      </c>
      <c r="F5207" s="4" t="s">
        <v>8</v>
      </c>
    </row>
    <row r="5208" spans="1:9">
      <c r="A5208" t="n">
        <v>59588</v>
      </c>
      <c r="B5208" s="25" t="n">
        <v>20</v>
      </c>
      <c r="C5208" s="7" t="n">
        <v>5639</v>
      </c>
      <c r="D5208" s="7" t="n">
        <v>3</v>
      </c>
      <c r="E5208" s="7" t="n">
        <v>10</v>
      </c>
      <c r="F5208" s="7" t="s">
        <v>102</v>
      </c>
    </row>
    <row r="5209" spans="1:9">
      <c r="A5209" t="s">
        <v>4</v>
      </c>
      <c r="B5209" s="4" t="s">
        <v>5</v>
      </c>
      <c r="C5209" s="4" t="s">
        <v>11</v>
      </c>
    </row>
    <row r="5210" spans="1:9">
      <c r="A5210" t="n">
        <v>59609</v>
      </c>
      <c r="B5210" s="34" t="n">
        <v>16</v>
      </c>
      <c r="C5210" s="7" t="n">
        <v>0</v>
      </c>
    </row>
    <row r="5211" spans="1:9">
      <c r="A5211" t="s">
        <v>4</v>
      </c>
      <c r="B5211" s="4" t="s">
        <v>5</v>
      </c>
      <c r="C5211" s="4" t="s">
        <v>11</v>
      </c>
      <c r="D5211" s="4" t="s">
        <v>7</v>
      </c>
      <c r="E5211" s="4" t="s">
        <v>7</v>
      </c>
      <c r="F5211" s="4" t="s">
        <v>8</v>
      </c>
    </row>
    <row r="5212" spans="1:9">
      <c r="A5212" t="n">
        <v>59612</v>
      </c>
      <c r="B5212" s="25" t="n">
        <v>20</v>
      </c>
      <c r="C5212" s="7" t="n">
        <v>5640</v>
      </c>
      <c r="D5212" s="7" t="n">
        <v>3</v>
      </c>
      <c r="E5212" s="7" t="n">
        <v>10</v>
      </c>
      <c r="F5212" s="7" t="s">
        <v>102</v>
      </c>
    </row>
    <row r="5213" spans="1:9">
      <c r="A5213" t="s">
        <v>4</v>
      </c>
      <c r="B5213" s="4" t="s">
        <v>5</v>
      </c>
      <c r="C5213" s="4" t="s">
        <v>11</v>
      </c>
    </row>
    <row r="5214" spans="1:9">
      <c r="A5214" t="n">
        <v>59633</v>
      </c>
      <c r="B5214" s="34" t="n">
        <v>16</v>
      </c>
      <c r="C5214" s="7" t="n">
        <v>0</v>
      </c>
    </row>
    <row r="5215" spans="1:9">
      <c r="A5215" t="s">
        <v>4</v>
      </c>
      <c r="B5215" s="4" t="s">
        <v>5</v>
      </c>
      <c r="C5215" s="4" t="s">
        <v>7</v>
      </c>
      <c r="D5215" s="4" t="s">
        <v>11</v>
      </c>
    </row>
    <row r="5216" spans="1:9">
      <c r="A5216" t="n">
        <v>59636</v>
      </c>
      <c r="B5216" s="26" t="n">
        <v>22</v>
      </c>
      <c r="C5216" s="7" t="n">
        <v>11</v>
      </c>
      <c r="D5216" s="7" t="n">
        <v>0</v>
      </c>
    </row>
    <row r="5217" spans="1:6">
      <c r="A5217" t="s">
        <v>4</v>
      </c>
      <c r="B5217" s="4" t="s">
        <v>5</v>
      </c>
      <c r="C5217" s="4" t="s">
        <v>11</v>
      </c>
      <c r="D5217" s="4" t="s">
        <v>7</v>
      </c>
      <c r="E5217" s="4" t="s">
        <v>8</v>
      </c>
      <c r="F5217" s="4" t="s">
        <v>15</v>
      </c>
      <c r="G5217" s="4" t="s">
        <v>15</v>
      </c>
      <c r="H5217" s="4" t="s">
        <v>15</v>
      </c>
    </row>
    <row r="5218" spans="1:6">
      <c r="A5218" t="n">
        <v>59640</v>
      </c>
      <c r="B5218" s="47" t="n">
        <v>48</v>
      </c>
      <c r="C5218" s="7" t="n">
        <v>5639</v>
      </c>
      <c r="D5218" s="7" t="n">
        <v>0</v>
      </c>
      <c r="E5218" s="7" t="s">
        <v>323</v>
      </c>
      <c r="F5218" s="7" t="n">
        <v>0.5</v>
      </c>
      <c r="G5218" s="7" t="n">
        <v>1</v>
      </c>
      <c r="H5218" s="7" t="n">
        <v>0</v>
      </c>
    </row>
    <row r="5219" spans="1:6">
      <c r="A5219" t="s">
        <v>4</v>
      </c>
      <c r="B5219" s="4" t="s">
        <v>5</v>
      </c>
      <c r="C5219" s="4" t="s">
        <v>7</v>
      </c>
      <c r="D5219" s="4" t="s">
        <v>11</v>
      </c>
      <c r="E5219" s="4" t="s">
        <v>8</v>
      </c>
    </row>
    <row r="5220" spans="1:6">
      <c r="A5220" t="n">
        <v>59664</v>
      </c>
      <c r="B5220" s="33" t="n">
        <v>51</v>
      </c>
      <c r="C5220" s="7" t="n">
        <v>4</v>
      </c>
      <c r="D5220" s="7" t="n">
        <v>5639</v>
      </c>
      <c r="E5220" s="7" t="s">
        <v>55</v>
      </c>
    </row>
    <row r="5221" spans="1:6">
      <c r="A5221" t="s">
        <v>4</v>
      </c>
      <c r="B5221" s="4" t="s">
        <v>5</v>
      </c>
      <c r="C5221" s="4" t="s">
        <v>11</v>
      </c>
    </row>
    <row r="5222" spans="1:6">
      <c r="A5222" t="n">
        <v>59677</v>
      </c>
      <c r="B5222" s="34" t="n">
        <v>16</v>
      </c>
      <c r="C5222" s="7" t="n">
        <v>0</v>
      </c>
    </row>
    <row r="5223" spans="1:6">
      <c r="A5223" t="s">
        <v>4</v>
      </c>
      <c r="B5223" s="4" t="s">
        <v>5</v>
      </c>
      <c r="C5223" s="4" t="s">
        <v>11</v>
      </c>
      <c r="D5223" s="4" t="s">
        <v>53</v>
      </c>
      <c r="E5223" s="4" t="s">
        <v>7</v>
      </c>
      <c r="F5223" s="4" t="s">
        <v>7</v>
      </c>
    </row>
    <row r="5224" spans="1:6">
      <c r="A5224" t="n">
        <v>59680</v>
      </c>
      <c r="B5224" s="35" t="n">
        <v>26</v>
      </c>
      <c r="C5224" s="7" t="n">
        <v>5639</v>
      </c>
      <c r="D5224" s="7" t="s">
        <v>609</v>
      </c>
      <c r="E5224" s="7" t="n">
        <v>2</v>
      </c>
      <c r="F5224" s="7" t="n">
        <v>0</v>
      </c>
    </row>
    <row r="5225" spans="1:6">
      <c r="A5225" t="s">
        <v>4</v>
      </c>
      <c r="B5225" s="4" t="s">
        <v>5</v>
      </c>
    </row>
    <row r="5226" spans="1:6">
      <c r="A5226" t="n">
        <v>59752</v>
      </c>
      <c r="B5226" s="29" t="n">
        <v>28</v>
      </c>
    </row>
    <row r="5227" spans="1:6">
      <c r="A5227" t="s">
        <v>4</v>
      </c>
      <c r="B5227" s="4" t="s">
        <v>5</v>
      </c>
      <c r="C5227" s="4" t="s">
        <v>7</v>
      </c>
      <c r="D5227" s="4" t="s">
        <v>11</v>
      </c>
      <c r="E5227" s="4" t="s">
        <v>8</v>
      </c>
    </row>
    <row r="5228" spans="1:6">
      <c r="A5228" t="n">
        <v>59753</v>
      </c>
      <c r="B5228" s="33" t="n">
        <v>51</v>
      </c>
      <c r="C5228" s="7" t="n">
        <v>4</v>
      </c>
      <c r="D5228" s="7" t="n">
        <v>5640</v>
      </c>
      <c r="E5228" s="7" t="s">
        <v>55</v>
      </c>
    </row>
    <row r="5229" spans="1:6">
      <c r="A5229" t="s">
        <v>4</v>
      </c>
      <c r="B5229" s="4" t="s">
        <v>5</v>
      </c>
      <c r="C5229" s="4" t="s">
        <v>11</v>
      </c>
    </row>
    <row r="5230" spans="1:6">
      <c r="A5230" t="n">
        <v>59766</v>
      </c>
      <c r="B5230" s="34" t="n">
        <v>16</v>
      </c>
      <c r="C5230" s="7" t="n">
        <v>0</v>
      </c>
    </row>
    <row r="5231" spans="1:6">
      <c r="A5231" t="s">
        <v>4</v>
      </c>
      <c r="B5231" s="4" t="s">
        <v>5</v>
      </c>
      <c r="C5231" s="4" t="s">
        <v>11</v>
      </c>
      <c r="D5231" s="4" t="s">
        <v>53</v>
      </c>
      <c r="E5231" s="4" t="s">
        <v>7</v>
      </c>
      <c r="F5231" s="4" t="s">
        <v>7</v>
      </c>
    </row>
    <row r="5232" spans="1:6">
      <c r="A5232" t="n">
        <v>59769</v>
      </c>
      <c r="B5232" s="35" t="n">
        <v>26</v>
      </c>
      <c r="C5232" s="7" t="n">
        <v>5640</v>
      </c>
      <c r="D5232" s="7" t="s">
        <v>610</v>
      </c>
      <c r="E5232" s="7" t="n">
        <v>2</v>
      </c>
      <c r="F5232" s="7" t="n">
        <v>0</v>
      </c>
    </row>
    <row r="5233" spans="1:8">
      <c r="A5233" t="s">
        <v>4</v>
      </c>
      <c r="B5233" s="4" t="s">
        <v>5</v>
      </c>
    </row>
    <row r="5234" spans="1:8">
      <c r="A5234" t="n">
        <v>59884</v>
      </c>
      <c r="B5234" s="29" t="n">
        <v>28</v>
      </c>
    </row>
    <row r="5235" spans="1:8">
      <c r="A5235" t="s">
        <v>4</v>
      </c>
      <c r="B5235" s="4" t="s">
        <v>5</v>
      </c>
      <c r="C5235" s="4" t="s">
        <v>11</v>
      </c>
      <c r="D5235" s="4" t="s">
        <v>7</v>
      </c>
      <c r="E5235" s="4" t="s">
        <v>15</v>
      </c>
      <c r="F5235" s="4" t="s">
        <v>11</v>
      </c>
    </row>
    <row r="5236" spans="1:8">
      <c r="A5236" t="n">
        <v>59885</v>
      </c>
      <c r="B5236" s="60" t="n">
        <v>59</v>
      </c>
      <c r="C5236" s="7" t="n">
        <v>5639</v>
      </c>
      <c r="D5236" s="7" t="n">
        <v>12</v>
      </c>
      <c r="E5236" s="7" t="n">
        <v>0.150000005960464</v>
      </c>
      <c r="F5236" s="7" t="n">
        <v>0</v>
      </c>
    </row>
    <row r="5237" spans="1:8">
      <c r="A5237" t="s">
        <v>4</v>
      </c>
      <c r="B5237" s="4" t="s">
        <v>5</v>
      </c>
      <c r="C5237" s="4" t="s">
        <v>11</v>
      </c>
    </row>
    <row r="5238" spans="1:8">
      <c r="A5238" t="n">
        <v>59895</v>
      </c>
      <c r="B5238" s="34" t="n">
        <v>16</v>
      </c>
      <c r="C5238" s="7" t="n">
        <v>50</v>
      </c>
    </row>
    <row r="5239" spans="1:8">
      <c r="A5239" t="s">
        <v>4</v>
      </c>
      <c r="B5239" s="4" t="s">
        <v>5</v>
      </c>
      <c r="C5239" s="4" t="s">
        <v>11</v>
      </c>
      <c r="D5239" s="4" t="s">
        <v>7</v>
      </c>
      <c r="E5239" s="4" t="s">
        <v>15</v>
      </c>
      <c r="F5239" s="4" t="s">
        <v>11</v>
      </c>
    </row>
    <row r="5240" spans="1:8">
      <c r="A5240" t="n">
        <v>59898</v>
      </c>
      <c r="B5240" s="60" t="n">
        <v>59</v>
      </c>
      <c r="C5240" s="7" t="n">
        <v>5640</v>
      </c>
      <c r="D5240" s="7" t="n">
        <v>12</v>
      </c>
      <c r="E5240" s="7" t="n">
        <v>0.150000005960464</v>
      </c>
      <c r="F5240" s="7" t="n">
        <v>0</v>
      </c>
    </row>
    <row r="5241" spans="1:8">
      <c r="A5241" t="s">
        <v>4</v>
      </c>
      <c r="B5241" s="4" t="s">
        <v>5</v>
      </c>
      <c r="C5241" s="4" t="s">
        <v>11</v>
      </c>
    </row>
    <row r="5242" spans="1:8">
      <c r="A5242" t="n">
        <v>59908</v>
      </c>
      <c r="B5242" s="34" t="n">
        <v>16</v>
      </c>
      <c r="C5242" s="7" t="n">
        <v>1300</v>
      </c>
    </row>
    <row r="5243" spans="1:8">
      <c r="A5243" t="s">
        <v>4</v>
      </c>
      <c r="B5243" s="4" t="s">
        <v>5</v>
      </c>
      <c r="C5243" s="4" t="s">
        <v>7</v>
      </c>
      <c r="D5243" s="4" t="s">
        <v>11</v>
      </c>
      <c r="E5243" s="4" t="s">
        <v>8</v>
      </c>
    </row>
    <row r="5244" spans="1:8">
      <c r="A5244" t="n">
        <v>59911</v>
      </c>
      <c r="B5244" s="33" t="n">
        <v>51</v>
      </c>
      <c r="C5244" s="7" t="n">
        <v>4</v>
      </c>
      <c r="D5244" s="7" t="n">
        <v>5639</v>
      </c>
      <c r="E5244" s="7" t="s">
        <v>55</v>
      </c>
    </row>
    <row r="5245" spans="1:8">
      <c r="A5245" t="s">
        <v>4</v>
      </c>
      <c r="B5245" s="4" t="s">
        <v>5</v>
      </c>
      <c r="C5245" s="4" t="s">
        <v>11</v>
      </c>
    </row>
    <row r="5246" spans="1:8">
      <c r="A5246" t="n">
        <v>59924</v>
      </c>
      <c r="B5246" s="34" t="n">
        <v>16</v>
      </c>
      <c r="C5246" s="7" t="n">
        <v>0</v>
      </c>
    </row>
    <row r="5247" spans="1:8">
      <c r="A5247" t="s">
        <v>4</v>
      </c>
      <c r="B5247" s="4" t="s">
        <v>5</v>
      </c>
      <c r="C5247" s="4" t="s">
        <v>11</v>
      </c>
      <c r="D5247" s="4" t="s">
        <v>53</v>
      </c>
      <c r="E5247" s="4" t="s">
        <v>7</v>
      </c>
      <c r="F5247" s="4" t="s">
        <v>7</v>
      </c>
    </row>
    <row r="5248" spans="1:8">
      <c r="A5248" t="n">
        <v>59927</v>
      </c>
      <c r="B5248" s="35" t="n">
        <v>26</v>
      </c>
      <c r="C5248" s="7" t="n">
        <v>5639</v>
      </c>
      <c r="D5248" s="7" t="s">
        <v>611</v>
      </c>
      <c r="E5248" s="7" t="n">
        <v>2</v>
      </c>
      <c r="F5248" s="7" t="n">
        <v>0</v>
      </c>
    </row>
    <row r="5249" spans="1:6">
      <c r="A5249" t="s">
        <v>4</v>
      </c>
      <c r="B5249" s="4" t="s">
        <v>5</v>
      </c>
    </row>
    <row r="5250" spans="1:6">
      <c r="A5250" t="n">
        <v>59985</v>
      </c>
      <c r="B5250" s="29" t="n">
        <v>28</v>
      </c>
    </row>
    <row r="5251" spans="1:6">
      <c r="A5251" t="s">
        <v>4</v>
      </c>
      <c r="B5251" s="4" t="s">
        <v>5</v>
      </c>
      <c r="C5251" s="4" t="s">
        <v>7</v>
      </c>
      <c r="D5251" s="4" t="s">
        <v>11</v>
      </c>
      <c r="E5251" s="4" t="s">
        <v>8</v>
      </c>
    </row>
    <row r="5252" spans="1:6">
      <c r="A5252" t="n">
        <v>59986</v>
      </c>
      <c r="B5252" s="33" t="n">
        <v>51</v>
      </c>
      <c r="C5252" s="7" t="n">
        <v>4</v>
      </c>
      <c r="D5252" s="7" t="n">
        <v>5640</v>
      </c>
      <c r="E5252" s="7" t="s">
        <v>55</v>
      </c>
    </row>
    <row r="5253" spans="1:6">
      <c r="A5253" t="s">
        <v>4</v>
      </c>
      <c r="B5253" s="4" t="s">
        <v>5</v>
      </c>
      <c r="C5253" s="4" t="s">
        <v>11</v>
      </c>
    </row>
    <row r="5254" spans="1:6">
      <c r="A5254" t="n">
        <v>59999</v>
      </c>
      <c r="B5254" s="34" t="n">
        <v>16</v>
      </c>
      <c r="C5254" s="7" t="n">
        <v>0</v>
      </c>
    </row>
    <row r="5255" spans="1:6">
      <c r="A5255" t="s">
        <v>4</v>
      </c>
      <c r="B5255" s="4" t="s">
        <v>5</v>
      </c>
      <c r="C5255" s="4" t="s">
        <v>11</v>
      </c>
      <c r="D5255" s="4" t="s">
        <v>53</v>
      </c>
      <c r="E5255" s="4" t="s">
        <v>7</v>
      </c>
      <c r="F5255" s="4" t="s">
        <v>7</v>
      </c>
    </row>
    <row r="5256" spans="1:6">
      <c r="A5256" t="n">
        <v>60002</v>
      </c>
      <c r="B5256" s="35" t="n">
        <v>26</v>
      </c>
      <c r="C5256" s="7" t="n">
        <v>5640</v>
      </c>
      <c r="D5256" s="7" t="s">
        <v>612</v>
      </c>
      <c r="E5256" s="7" t="n">
        <v>2</v>
      </c>
      <c r="F5256" s="7" t="n">
        <v>0</v>
      </c>
    </row>
    <row r="5257" spans="1:6">
      <c r="A5257" t="s">
        <v>4</v>
      </c>
      <c r="B5257" s="4" t="s">
        <v>5</v>
      </c>
    </row>
    <row r="5258" spans="1:6">
      <c r="A5258" t="n">
        <v>60073</v>
      </c>
      <c r="B5258" s="29" t="n">
        <v>28</v>
      </c>
    </row>
    <row r="5259" spans="1:6">
      <c r="A5259" t="s">
        <v>4</v>
      </c>
      <c r="B5259" s="4" t="s">
        <v>5</v>
      </c>
      <c r="C5259" s="4" t="s">
        <v>11</v>
      </c>
      <c r="D5259" s="4" t="s">
        <v>7</v>
      </c>
      <c r="E5259" s="4" t="s">
        <v>8</v>
      </c>
      <c r="F5259" s="4" t="s">
        <v>15</v>
      </c>
      <c r="G5259" s="4" t="s">
        <v>15</v>
      </c>
      <c r="H5259" s="4" t="s">
        <v>15</v>
      </c>
    </row>
    <row r="5260" spans="1:6">
      <c r="A5260" t="n">
        <v>60074</v>
      </c>
      <c r="B5260" s="47" t="n">
        <v>48</v>
      </c>
      <c r="C5260" s="7" t="n">
        <v>5639</v>
      </c>
      <c r="D5260" s="7" t="n">
        <v>0</v>
      </c>
      <c r="E5260" s="7" t="s">
        <v>321</v>
      </c>
      <c r="F5260" s="7" t="n">
        <v>-1</v>
      </c>
      <c r="G5260" s="7" t="n">
        <v>1</v>
      </c>
      <c r="H5260" s="7" t="n">
        <v>0</v>
      </c>
    </row>
    <row r="5261" spans="1:6">
      <c r="A5261" t="s">
        <v>4</v>
      </c>
      <c r="B5261" s="4" t="s">
        <v>5</v>
      </c>
      <c r="C5261" s="4" t="s">
        <v>11</v>
      </c>
    </row>
    <row r="5262" spans="1:6">
      <c r="A5262" t="n">
        <v>60106</v>
      </c>
      <c r="B5262" s="13" t="n">
        <v>12</v>
      </c>
      <c r="C5262" s="7" t="n">
        <v>20</v>
      </c>
    </row>
    <row r="5263" spans="1:6">
      <c r="A5263" t="s">
        <v>4</v>
      </c>
      <c r="B5263" s="4" t="s">
        <v>5</v>
      </c>
      <c r="C5263" s="4" t="s">
        <v>11</v>
      </c>
    </row>
    <row r="5264" spans="1:6">
      <c r="A5264" t="n">
        <v>60109</v>
      </c>
      <c r="B5264" s="13" t="n">
        <v>12</v>
      </c>
      <c r="C5264" s="7" t="n">
        <v>21</v>
      </c>
    </row>
    <row r="5265" spans="1:8">
      <c r="A5265" t="s">
        <v>4</v>
      </c>
      <c r="B5265" s="4" t="s">
        <v>5</v>
      </c>
    </row>
    <row r="5266" spans="1:8">
      <c r="A5266" t="n">
        <v>60112</v>
      </c>
      <c r="B5266" s="5" t="n">
        <v>1</v>
      </c>
    </row>
    <row r="5267" spans="1:8" s="3" customFormat="1" customHeight="0">
      <c r="A5267" s="3" t="s">
        <v>2</v>
      </c>
      <c r="B5267" s="3" t="s">
        <v>613</v>
      </c>
    </row>
    <row r="5268" spans="1:8">
      <c r="A5268" t="s">
        <v>4</v>
      </c>
      <c r="B5268" s="4" t="s">
        <v>5</v>
      </c>
      <c r="C5268" s="4" t="s">
        <v>7</v>
      </c>
      <c r="D5268" s="4" t="s">
        <v>11</v>
      </c>
      <c r="E5268" s="4" t="s">
        <v>7</v>
      </c>
      <c r="F5268" s="4" t="s">
        <v>7</v>
      </c>
      <c r="G5268" s="4" t="s">
        <v>7</v>
      </c>
      <c r="H5268" s="4" t="s">
        <v>11</v>
      </c>
      <c r="I5268" s="4" t="s">
        <v>13</v>
      </c>
      <c r="J5268" s="4" t="s">
        <v>11</v>
      </c>
      <c r="K5268" s="4" t="s">
        <v>13</v>
      </c>
      <c r="L5268" s="4" t="s">
        <v>13</v>
      </c>
    </row>
    <row r="5269" spans="1:8">
      <c r="A5269" t="n">
        <v>60116</v>
      </c>
      <c r="B5269" s="44" t="n">
        <v>6</v>
      </c>
      <c r="C5269" s="7" t="n">
        <v>33</v>
      </c>
      <c r="D5269" s="7" t="n">
        <v>65534</v>
      </c>
      <c r="E5269" s="7" t="n">
        <v>9</v>
      </c>
      <c r="F5269" s="7" t="n">
        <v>1</v>
      </c>
      <c r="G5269" s="7" t="n">
        <v>2</v>
      </c>
      <c r="H5269" s="7" t="n">
        <v>1</v>
      </c>
      <c r="I5269" s="11" t="n">
        <f t="normal" ca="1">A5271</f>
        <v>0</v>
      </c>
      <c r="J5269" s="7" t="n">
        <v>100</v>
      </c>
      <c r="K5269" s="11" t="n">
        <f t="normal" ca="1">A5281</f>
        <v>0</v>
      </c>
      <c r="L5269" s="11" t="n">
        <f t="normal" ca="1">A5287</f>
        <v>0</v>
      </c>
    </row>
    <row r="5270" spans="1:8">
      <c r="A5270" t="s">
        <v>4</v>
      </c>
      <c r="B5270" s="4" t="s">
        <v>5</v>
      </c>
      <c r="C5270" s="4" t="s">
        <v>11</v>
      </c>
      <c r="D5270" s="4" t="s">
        <v>15</v>
      </c>
      <c r="E5270" s="4" t="s">
        <v>15</v>
      </c>
      <c r="F5270" s="4" t="s">
        <v>15</v>
      </c>
      <c r="G5270" s="4" t="s">
        <v>15</v>
      </c>
    </row>
    <row r="5271" spans="1:8">
      <c r="A5271" t="n">
        <v>60139</v>
      </c>
      <c r="B5271" s="45" t="n">
        <v>46</v>
      </c>
      <c r="C5271" s="7" t="n">
        <v>65534</v>
      </c>
      <c r="D5271" s="7" t="n">
        <v>-1.62999999523163</v>
      </c>
      <c r="E5271" s="7" t="n">
        <v>10</v>
      </c>
      <c r="F5271" s="7" t="n">
        <v>46.4900016784668</v>
      </c>
      <c r="G5271" s="7" t="n">
        <v>197</v>
      </c>
    </row>
    <row r="5272" spans="1:8">
      <c r="A5272" t="s">
        <v>4</v>
      </c>
      <c r="B5272" s="4" t="s">
        <v>5</v>
      </c>
      <c r="C5272" s="4" t="s">
        <v>7</v>
      </c>
      <c r="D5272" s="4" t="s">
        <v>11</v>
      </c>
      <c r="E5272" s="4" t="s">
        <v>7</v>
      </c>
      <c r="F5272" s="4" t="s">
        <v>8</v>
      </c>
      <c r="G5272" s="4" t="s">
        <v>8</v>
      </c>
      <c r="H5272" s="4" t="s">
        <v>8</v>
      </c>
      <c r="I5272" s="4" t="s">
        <v>8</v>
      </c>
      <c r="J5272" s="4" t="s">
        <v>8</v>
      </c>
      <c r="K5272" s="4" t="s">
        <v>8</v>
      </c>
      <c r="L5272" s="4" t="s">
        <v>8</v>
      </c>
      <c r="M5272" s="4" t="s">
        <v>8</v>
      </c>
      <c r="N5272" s="4" t="s">
        <v>8</v>
      </c>
      <c r="O5272" s="4" t="s">
        <v>8</v>
      </c>
      <c r="P5272" s="4" t="s">
        <v>8</v>
      </c>
      <c r="Q5272" s="4" t="s">
        <v>8</v>
      </c>
      <c r="R5272" s="4" t="s">
        <v>8</v>
      </c>
      <c r="S5272" s="4" t="s">
        <v>8</v>
      </c>
      <c r="T5272" s="4" t="s">
        <v>8</v>
      </c>
      <c r="U5272" s="4" t="s">
        <v>8</v>
      </c>
    </row>
    <row r="5273" spans="1:8">
      <c r="A5273" t="n">
        <v>60158</v>
      </c>
      <c r="B5273" s="46" t="n">
        <v>36</v>
      </c>
      <c r="C5273" s="7" t="n">
        <v>8</v>
      </c>
      <c r="D5273" s="7" t="n">
        <v>65534</v>
      </c>
      <c r="E5273" s="7" t="n">
        <v>0</v>
      </c>
      <c r="F5273" s="7" t="s">
        <v>398</v>
      </c>
      <c r="G5273" s="7" t="s">
        <v>25</v>
      </c>
      <c r="H5273" s="7" t="s">
        <v>25</v>
      </c>
      <c r="I5273" s="7" t="s">
        <v>25</v>
      </c>
      <c r="J5273" s="7" t="s">
        <v>25</v>
      </c>
      <c r="K5273" s="7" t="s">
        <v>25</v>
      </c>
      <c r="L5273" s="7" t="s">
        <v>25</v>
      </c>
      <c r="M5273" s="7" t="s">
        <v>25</v>
      </c>
      <c r="N5273" s="7" t="s">
        <v>25</v>
      </c>
      <c r="O5273" s="7" t="s">
        <v>25</v>
      </c>
      <c r="P5273" s="7" t="s">
        <v>25</v>
      </c>
      <c r="Q5273" s="7" t="s">
        <v>25</v>
      </c>
      <c r="R5273" s="7" t="s">
        <v>25</v>
      </c>
      <c r="S5273" s="7" t="s">
        <v>25</v>
      </c>
      <c r="T5273" s="7" t="s">
        <v>25</v>
      </c>
      <c r="U5273" s="7" t="s">
        <v>25</v>
      </c>
    </row>
    <row r="5274" spans="1:8">
      <c r="A5274" t="s">
        <v>4</v>
      </c>
      <c r="B5274" s="4" t="s">
        <v>5</v>
      </c>
      <c r="C5274" s="4" t="s">
        <v>11</v>
      </c>
      <c r="D5274" s="4" t="s">
        <v>7</v>
      </c>
      <c r="E5274" s="4" t="s">
        <v>8</v>
      </c>
      <c r="F5274" s="4" t="s">
        <v>15</v>
      </c>
      <c r="G5274" s="4" t="s">
        <v>15</v>
      </c>
      <c r="H5274" s="4" t="s">
        <v>15</v>
      </c>
    </row>
    <row r="5275" spans="1:8">
      <c r="A5275" t="n">
        <v>60190</v>
      </c>
      <c r="B5275" s="47" t="n">
        <v>48</v>
      </c>
      <c r="C5275" s="7" t="n">
        <v>65534</v>
      </c>
      <c r="D5275" s="7" t="n">
        <v>0</v>
      </c>
      <c r="E5275" s="7" t="s">
        <v>398</v>
      </c>
      <c r="F5275" s="7" t="n">
        <v>0</v>
      </c>
      <c r="G5275" s="7" t="n">
        <v>1</v>
      </c>
      <c r="H5275" s="7" t="n">
        <v>1.40129846432482e-45</v>
      </c>
    </row>
    <row r="5276" spans="1:8">
      <c r="A5276" t="s">
        <v>4</v>
      </c>
      <c r="B5276" s="4" t="s">
        <v>5</v>
      </c>
      <c r="C5276" s="4" t="s">
        <v>11</v>
      </c>
      <c r="D5276" s="4" t="s">
        <v>16</v>
      </c>
    </row>
    <row r="5277" spans="1:8">
      <c r="A5277" t="n">
        <v>60218</v>
      </c>
      <c r="B5277" s="48" t="n">
        <v>43</v>
      </c>
      <c r="C5277" s="7" t="n">
        <v>65534</v>
      </c>
      <c r="D5277" s="7" t="n">
        <v>64</v>
      </c>
    </row>
    <row r="5278" spans="1:8">
      <c r="A5278" t="s">
        <v>4</v>
      </c>
      <c r="B5278" s="4" t="s">
        <v>5</v>
      </c>
      <c r="C5278" s="4" t="s">
        <v>13</v>
      </c>
    </row>
    <row r="5279" spans="1:8">
      <c r="A5279" t="n">
        <v>60225</v>
      </c>
      <c r="B5279" s="17" t="n">
        <v>3</v>
      </c>
      <c r="C5279" s="11" t="n">
        <f t="normal" ca="1">A5287</f>
        <v>0</v>
      </c>
    </row>
    <row r="5280" spans="1:8">
      <c r="A5280" t="s">
        <v>4</v>
      </c>
      <c r="B5280" s="4" t="s">
        <v>5</v>
      </c>
      <c r="C5280" s="4" t="s">
        <v>11</v>
      </c>
      <c r="D5280" s="4" t="s">
        <v>15</v>
      </c>
      <c r="E5280" s="4" t="s">
        <v>15</v>
      </c>
      <c r="F5280" s="4" t="s">
        <v>15</v>
      </c>
      <c r="G5280" s="4" t="s">
        <v>15</v>
      </c>
    </row>
    <row r="5281" spans="1:21">
      <c r="A5281" t="n">
        <v>60230</v>
      </c>
      <c r="B5281" s="45" t="n">
        <v>46</v>
      </c>
      <c r="C5281" s="7" t="n">
        <v>65534</v>
      </c>
      <c r="D5281" s="7" t="n">
        <v>0</v>
      </c>
      <c r="E5281" s="7" t="n">
        <v>10</v>
      </c>
      <c r="F5281" s="7" t="n">
        <v>50.25</v>
      </c>
      <c r="G5281" s="7" t="n">
        <v>90</v>
      </c>
    </row>
    <row r="5282" spans="1:21">
      <c r="A5282" t="s">
        <v>4</v>
      </c>
      <c r="B5282" s="4" t="s">
        <v>5</v>
      </c>
      <c r="C5282" s="4" t="s">
        <v>7</v>
      </c>
      <c r="D5282" s="4" t="s">
        <v>8</v>
      </c>
    </row>
    <row r="5283" spans="1:21">
      <c r="A5283" t="n">
        <v>60249</v>
      </c>
      <c r="B5283" s="6" t="n">
        <v>2</v>
      </c>
      <c r="C5283" s="7" t="n">
        <v>11</v>
      </c>
      <c r="D5283" s="7" t="s">
        <v>614</v>
      </c>
    </row>
    <row r="5284" spans="1:21">
      <c r="A5284" t="s">
        <v>4</v>
      </c>
      <c r="B5284" s="4" t="s">
        <v>5</v>
      </c>
      <c r="C5284" s="4" t="s">
        <v>13</v>
      </c>
    </row>
    <row r="5285" spans="1:21">
      <c r="A5285" t="n">
        <v>60266</v>
      </c>
      <c r="B5285" s="17" t="n">
        <v>3</v>
      </c>
      <c r="C5285" s="11" t="n">
        <f t="normal" ca="1">A5287</f>
        <v>0</v>
      </c>
    </row>
    <row r="5286" spans="1:21">
      <c r="A5286" t="s">
        <v>4</v>
      </c>
      <c r="B5286" s="4" t="s">
        <v>5</v>
      </c>
    </row>
    <row r="5287" spans="1:21">
      <c r="A5287" t="n">
        <v>60271</v>
      </c>
      <c r="B5287" s="5" t="n">
        <v>1</v>
      </c>
    </row>
    <row r="5288" spans="1:21" s="3" customFormat="1" customHeight="0">
      <c r="A5288" s="3" t="s">
        <v>2</v>
      </c>
      <c r="B5288" s="3" t="s">
        <v>615</v>
      </c>
    </row>
    <row r="5289" spans="1:21">
      <c r="A5289" t="s">
        <v>4</v>
      </c>
      <c r="B5289" s="4" t="s">
        <v>5</v>
      </c>
      <c r="C5289" s="4" t="s">
        <v>11</v>
      </c>
      <c r="D5289" s="4" t="s">
        <v>16</v>
      </c>
    </row>
    <row r="5290" spans="1:21">
      <c r="A5290" t="n">
        <v>60272</v>
      </c>
      <c r="B5290" s="48" t="n">
        <v>43</v>
      </c>
      <c r="C5290" s="7" t="n">
        <v>65534</v>
      </c>
      <c r="D5290" s="7" t="n">
        <v>4096</v>
      </c>
    </row>
    <row r="5291" spans="1:21">
      <c r="A5291" t="s">
        <v>4</v>
      </c>
      <c r="B5291" s="4" t="s">
        <v>5</v>
      </c>
      <c r="C5291" s="4" t="s">
        <v>7</v>
      </c>
      <c r="D5291" s="4" t="s">
        <v>16</v>
      </c>
      <c r="E5291" s="4" t="s">
        <v>7</v>
      </c>
      <c r="F5291" s="4" t="s">
        <v>13</v>
      </c>
    </row>
    <row r="5292" spans="1:21">
      <c r="A5292" t="n">
        <v>60279</v>
      </c>
      <c r="B5292" s="9" t="n">
        <v>5</v>
      </c>
      <c r="C5292" s="7" t="n">
        <v>0</v>
      </c>
      <c r="D5292" s="7" t="n">
        <v>1</v>
      </c>
      <c r="E5292" s="7" t="n">
        <v>1</v>
      </c>
      <c r="F5292" s="11" t="n">
        <f t="normal" ca="1">A5354</f>
        <v>0</v>
      </c>
    </row>
    <row r="5293" spans="1:21">
      <c r="A5293" t="s">
        <v>4</v>
      </c>
      <c r="B5293" s="4" t="s">
        <v>5</v>
      </c>
      <c r="C5293" s="4" t="s">
        <v>11</v>
      </c>
      <c r="D5293" s="4" t="s">
        <v>11</v>
      </c>
      <c r="E5293" s="4" t="s">
        <v>15</v>
      </c>
      <c r="F5293" s="4" t="s">
        <v>15</v>
      </c>
      <c r="G5293" s="4" t="s">
        <v>15</v>
      </c>
      <c r="H5293" s="4" t="s">
        <v>15</v>
      </c>
      <c r="I5293" s="4" t="s">
        <v>7</v>
      </c>
      <c r="J5293" s="4" t="s">
        <v>11</v>
      </c>
    </row>
    <row r="5294" spans="1:21">
      <c r="A5294" t="n">
        <v>60290</v>
      </c>
      <c r="B5294" s="56" t="n">
        <v>55</v>
      </c>
      <c r="C5294" s="7" t="n">
        <v>65534</v>
      </c>
      <c r="D5294" s="7" t="n">
        <v>65533</v>
      </c>
      <c r="E5294" s="7" t="n">
        <v>9.57999992370605</v>
      </c>
      <c r="F5294" s="7" t="n">
        <v>10</v>
      </c>
      <c r="G5294" s="7" t="n">
        <v>50.5499992370605</v>
      </c>
      <c r="H5294" s="7" t="n">
        <v>1.5</v>
      </c>
      <c r="I5294" s="7" t="n">
        <v>1</v>
      </c>
      <c r="J5294" s="7" t="n">
        <v>0</v>
      </c>
    </row>
    <row r="5295" spans="1:21">
      <c r="A5295" t="s">
        <v>4</v>
      </c>
      <c r="B5295" s="4" t="s">
        <v>5</v>
      </c>
      <c r="C5295" s="4" t="s">
        <v>11</v>
      </c>
      <c r="D5295" s="4" t="s">
        <v>7</v>
      </c>
    </row>
    <row r="5296" spans="1:21">
      <c r="A5296" t="n">
        <v>60314</v>
      </c>
      <c r="B5296" s="57" t="n">
        <v>56</v>
      </c>
      <c r="C5296" s="7" t="n">
        <v>65534</v>
      </c>
      <c r="D5296" s="7" t="n">
        <v>0</v>
      </c>
    </row>
    <row r="5297" spans="1:10">
      <c r="A5297" t="s">
        <v>4</v>
      </c>
      <c r="B5297" s="4" t="s">
        <v>5</v>
      </c>
      <c r="C5297" s="4" t="s">
        <v>11</v>
      </c>
      <c r="D5297" s="4" t="s">
        <v>7</v>
      </c>
    </row>
    <row r="5298" spans="1:10">
      <c r="A5298" t="n">
        <v>60318</v>
      </c>
      <c r="B5298" s="55" t="n">
        <v>96</v>
      </c>
      <c r="C5298" s="7" t="n">
        <v>65534</v>
      </c>
      <c r="D5298" s="7" t="n">
        <v>1</v>
      </c>
    </row>
    <row r="5299" spans="1:10">
      <c r="A5299" t="s">
        <v>4</v>
      </c>
      <c r="B5299" s="4" t="s">
        <v>5</v>
      </c>
      <c r="C5299" s="4" t="s">
        <v>11</v>
      </c>
      <c r="D5299" s="4" t="s">
        <v>7</v>
      </c>
      <c r="E5299" s="4" t="s">
        <v>15</v>
      </c>
      <c r="F5299" s="4" t="s">
        <v>15</v>
      </c>
      <c r="G5299" s="4" t="s">
        <v>15</v>
      </c>
    </row>
    <row r="5300" spans="1:10">
      <c r="A5300" t="n">
        <v>60322</v>
      </c>
      <c r="B5300" s="55" t="n">
        <v>96</v>
      </c>
      <c r="C5300" s="7" t="n">
        <v>65534</v>
      </c>
      <c r="D5300" s="7" t="n">
        <v>2</v>
      </c>
      <c r="E5300" s="7" t="n">
        <v>10.5799999237061</v>
      </c>
      <c r="F5300" s="7" t="n">
        <v>10</v>
      </c>
      <c r="G5300" s="7" t="n">
        <v>50.5499992370605</v>
      </c>
    </row>
    <row r="5301" spans="1:10">
      <c r="A5301" t="s">
        <v>4</v>
      </c>
      <c r="B5301" s="4" t="s">
        <v>5</v>
      </c>
      <c r="C5301" s="4" t="s">
        <v>11</v>
      </c>
      <c r="D5301" s="4" t="s">
        <v>7</v>
      </c>
      <c r="E5301" s="4" t="s">
        <v>15</v>
      </c>
      <c r="F5301" s="4" t="s">
        <v>15</v>
      </c>
      <c r="G5301" s="4" t="s">
        <v>15</v>
      </c>
    </row>
    <row r="5302" spans="1:10">
      <c r="A5302" t="n">
        <v>60338</v>
      </c>
      <c r="B5302" s="55" t="n">
        <v>96</v>
      </c>
      <c r="C5302" s="7" t="n">
        <v>65534</v>
      </c>
      <c r="D5302" s="7" t="n">
        <v>2</v>
      </c>
      <c r="E5302" s="7" t="n">
        <v>19.9599990844727</v>
      </c>
      <c r="F5302" s="7" t="n">
        <v>10</v>
      </c>
      <c r="G5302" s="7" t="n">
        <v>48.5499992370605</v>
      </c>
    </row>
    <row r="5303" spans="1:10">
      <c r="A5303" t="s">
        <v>4</v>
      </c>
      <c r="B5303" s="4" t="s">
        <v>5</v>
      </c>
      <c r="C5303" s="4" t="s">
        <v>11</v>
      </c>
      <c r="D5303" s="4" t="s">
        <v>7</v>
      </c>
      <c r="E5303" s="4" t="s">
        <v>15</v>
      </c>
      <c r="F5303" s="4" t="s">
        <v>15</v>
      </c>
      <c r="G5303" s="4" t="s">
        <v>15</v>
      </c>
    </row>
    <row r="5304" spans="1:10">
      <c r="A5304" t="n">
        <v>60354</v>
      </c>
      <c r="B5304" s="55" t="n">
        <v>96</v>
      </c>
      <c r="C5304" s="7" t="n">
        <v>65534</v>
      </c>
      <c r="D5304" s="7" t="n">
        <v>2</v>
      </c>
      <c r="E5304" s="7" t="n">
        <v>20.3999996185303</v>
      </c>
      <c r="F5304" s="7" t="n">
        <v>10</v>
      </c>
      <c r="G5304" s="7" t="n">
        <v>42.5499992370605</v>
      </c>
    </row>
    <row r="5305" spans="1:10">
      <c r="A5305" t="s">
        <v>4</v>
      </c>
      <c r="B5305" s="4" t="s">
        <v>5</v>
      </c>
      <c r="C5305" s="4" t="s">
        <v>11</v>
      </c>
      <c r="D5305" s="4" t="s">
        <v>7</v>
      </c>
      <c r="E5305" s="4" t="s">
        <v>16</v>
      </c>
      <c r="F5305" s="4" t="s">
        <v>7</v>
      </c>
      <c r="G5305" s="4" t="s">
        <v>11</v>
      </c>
    </row>
    <row r="5306" spans="1:10">
      <c r="A5306" t="n">
        <v>60370</v>
      </c>
      <c r="B5306" s="55" t="n">
        <v>96</v>
      </c>
      <c r="C5306" s="7" t="n">
        <v>65534</v>
      </c>
      <c r="D5306" s="7" t="n">
        <v>0</v>
      </c>
      <c r="E5306" s="7" t="n">
        <v>1069547520</v>
      </c>
      <c r="F5306" s="7" t="n">
        <v>1</v>
      </c>
      <c r="G5306" s="7" t="n">
        <v>0</v>
      </c>
    </row>
    <row r="5307" spans="1:10">
      <c r="A5307" t="s">
        <v>4</v>
      </c>
      <c r="B5307" s="4" t="s">
        <v>5</v>
      </c>
      <c r="C5307" s="4" t="s">
        <v>11</v>
      </c>
      <c r="D5307" s="4" t="s">
        <v>7</v>
      </c>
    </row>
    <row r="5308" spans="1:10">
      <c r="A5308" t="n">
        <v>60381</v>
      </c>
      <c r="B5308" s="57" t="n">
        <v>56</v>
      </c>
      <c r="C5308" s="7" t="n">
        <v>65534</v>
      </c>
      <c r="D5308" s="7" t="n">
        <v>0</v>
      </c>
    </row>
    <row r="5309" spans="1:10">
      <c r="A5309" t="s">
        <v>4</v>
      </c>
      <c r="B5309" s="4" t="s">
        <v>5</v>
      </c>
      <c r="C5309" s="4" t="s">
        <v>11</v>
      </c>
      <c r="D5309" s="4" t="s">
        <v>11</v>
      </c>
      <c r="E5309" s="4" t="s">
        <v>15</v>
      </c>
      <c r="F5309" s="4" t="s">
        <v>15</v>
      </c>
      <c r="G5309" s="4" t="s">
        <v>15</v>
      </c>
      <c r="H5309" s="4" t="s">
        <v>15</v>
      </c>
      <c r="I5309" s="4" t="s">
        <v>7</v>
      </c>
      <c r="J5309" s="4" t="s">
        <v>11</v>
      </c>
    </row>
    <row r="5310" spans="1:10">
      <c r="A5310" t="n">
        <v>60385</v>
      </c>
      <c r="B5310" s="56" t="n">
        <v>55</v>
      </c>
      <c r="C5310" s="7" t="n">
        <v>65534</v>
      </c>
      <c r="D5310" s="7" t="n">
        <v>65533</v>
      </c>
      <c r="E5310" s="7" t="n">
        <v>20.3999996185303</v>
      </c>
      <c r="F5310" s="7" t="n">
        <v>10</v>
      </c>
      <c r="G5310" s="7" t="n">
        <v>40</v>
      </c>
      <c r="H5310" s="7" t="n">
        <v>1.5</v>
      </c>
      <c r="I5310" s="7" t="n">
        <v>1</v>
      </c>
      <c r="J5310" s="7" t="n">
        <v>0</v>
      </c>
    </row>
    <row r="5311" spans="1:10">
      <c r="A5311" t="s">
        <v>4</v>
      </c>
      <c r="B5311" s="4" t="s">
        <v>5</v>
      </c>
      <c r="C5311" s="4" t="s">
        <v>11</v>
      </c>
      <c r="D5311" s="4" t="s">
        <v>7</v>
      </c>
    </row>
    <row r="5312" spans="1:10">
      <c r="A5312" t="n">
        <v>60409</v>
      </c>
      <c r="B5312" s="57" t="n">
        <v>56</v>
      </c>
      <c r="C5312" s="7" t="n">
        <v>65534</v>
      </c>
      <c r="D5312" s="7" t="n">
        <v>0</v>
      </c>
    </row>
    <row r="5313" spans="1:10">
      <c r="A5313" t="s">
        <v>4</v>
      </c>
      <c r="B5313" s="4" t="s">
        <v>5</v>
      </c>
      <c r="C5313" s="4" t="s">
        <v>11</v>
      </c>
      <c r="D5313" s="4" t="s">
        <v>7</v>
      </c>
    </row>
    <row r="5314" spans="1:10">
      <c r="A5314" t="n">
        <v>60413</v>
      </c>
      <c r="B5314" s="55" t="n">
        <v>96</v>
      </c>
      <c r="C5314" s="7" t="n">
        <v>65534</v>
      </c>
      <c r="D5314" s="7" t="n">
        <v>1</v>
      </c>
    </row>
    <row r="5315" spans="1:10">
      <c r="A5315" t="s">
        <v>4</v>
      </c>
      <c r="B5315" s="4" t="s">
        <v>5</v>
      </c>
      <c r="C5315" s="4" t="s">
        <v>11</v>
      </c>
      <c r="D5315" s="4" t="s">
        <v>7</v>
      </c>
      <c r="E5315" s="4" t="s">
        <v>15</v>
      </c>
      <c r="F5315" s="4" t="s">
        <v>15</v>
      </c>
      <c r="G5315" s="4" t="s">
        <v>15</v>
      </c>
    </row>
    <row r="5316" spans="1:10">
      <c r="A5316" t="n">
        <v>60417</v>
      </c>
      <c r="B5316" s="55" t="n">
        <v>96</v>
      </c>
      <c r="C5316" s="7" t="n">
        <v>65534</v>
      </c>
      <c r="D5316" s="7" t="n">
        <v>2</v>
      </c>
      <c r="E5316" s="7" t="n">
        <v>18.3999996185303</v>
      </c>
      <c r="F5316" s="7" t="n">
        <v>10</v>
      </c>
      <c r="G5316" s="7" t="n">
        <v>38</v>
      </c>
    </row>
    <row r="5317" spans="1:10">
      <c r="A5317" t="s">
        <v>4</v>
      </c>
      <c r="B5317" s="4" t="s">
        <v>5</v>
      </c>
      <c r="C5317" s="4" t="s">
        <v>11</v>
      </c>
      <c r="D5317" s="4" t="s">
        <v>7</v>
      </c>
      <c r="E5317" s="4" t="s">
        <v>15</v>
      </c>
      <c r="F5317" s="4" t="s">
        <v>15</v>
      </c>
      <c r="G5317" s="4" t="s">
        <v>15</v>
      </c>
    </row>
    <row r="5318" spans="1:10">
      <c r="A5318" t="n">
        <v>60433</v>
      </c>
      <c r="B5318" s="55" t="n">
        <v>96</v>
      </c>
      <c r="C5318" s="7" t="n">
        <v>65534</v>
      </c>
      <c r="D5318" s="7" t="n">
        <v>2</v>
      </c>
      <c r="E5318" s="7" t="n">
        <v>16.3999996185303</v>
      </c>
      <c r="F5318" s="7" t="n">
        <v>10</v>
      </c>
      <c r="G5318" s="7" t="n">
        <v>40</v>
      </c>
    </row>
    <row r="5319" spans="1:10">
      <c r="A5319" t="s">
        <v>4</v>
      </c>
      <c r="B5319" s="4" t="s">
        <v>5</v>
      </c>
      <c r="C5319" s="4" t="s">
        <v>11</v>
      </c>
      <c r="D5319" s="4" t="s">
        <v>7</v>
      </c>
      <c r="E5319" s="4" t="s">
        <v>16</v>
      </c>
      <c r="F5319" s="4" t="s">
        <v>7</v>
      </c>
      <c r="G5319" s="4" t="s">
        <v>11</v>
      </c>
    </row>
    <row r="5320" spans="1:10">
      <c r="A5320" t="n">
        <v>60449</v>
      </c>
      <c r="B5320" s="55" t="n">
        <v>96</v>
      </c>
      <c r="C5320" s="7" t="n">
        <v>65534</v>
      </c>
      <c r="D5320" s="7" t="n">
        <v>0</v>
      </c>
      <c r="E5320" s="7" t="n">
        <v>1069547520</v>
      </c>
      <c r="F5320" s="7" t="n">
        <v>1</v>
      </c>
      <c r="G5320" s="7" t="n">
        <v>0</v>
      </c>
    </row>
    <row r="5321" spans="1:10">
      <c r="A5321" t="s">
        <v>4</v>
      </c>
      <c r="B5321" s="4" t="s">
        <v>5</v>
      </c>
      <c r="C5321" s="4" t="s">
        <v>11</v>
      </c>
      <c r="D5321" s="4" t="s">
        <v>7</v>
      </c>
    </row>
    <row r="5322" spans="1:10">
      <c r="A5322" t="n">
        <v>60460</v>
      </c>
      <c r="B5322" s="57" t="n">
        <v>56</v>
      </c>
      <c r="C5322" s="7" t="n">
        <v>65534</v>
      </c>
      <c r="D5322" s="7" t="n">
        <v>0</v>
      </c>
    </row>
    <row r="5323" spans="1:10">
      <c r="A5323" t="s">
        <v>4</v>
      </c>
      <c r="B5323" s="4" t="s">
        <v>5</v>
      </c>
      <c r="C5323" s="4" t="s">
        <v>11</v>
      </c>
      <c r="D5323" s="4" t="s">
        <v>11</v>
      </c>
      <c r="E5323" s="4" t="s">
        <v>15</v>
      </c>
      <c r="F5323" s="4" t="s">
        <v>15</v>
      </c>
      <c r="G5323" s="4" t="s">
        <v>15</v>
      </c>
      <c r="H5323" s="4" t="s">
        <v>15</v>
      </c>
      <c r="I5323" s="4" t="s">
        <v>7</v>
      </c>
      <c r="J5323" s="4" t="s">
        <v>11</v>
      </c>
    </row>
    <row r="5324" spans="1:10">
      <c r="A5324" t="n">
        <v>60464</v>
      </c>
      <c r="B5324" s="56" t="n">
        <v>55</v>
      </c>
      <c r="C5324" s="7" t="n">
        <v>65534</v>
      </c>
      <c r="D5324" s="7" t="n">
        <v>65533</v>
      </c>
      <c r="E5324" s="7" t="n">
        <v>16.3999996185303</v>
      </c>
      <c r="F5324" s="7" t="n">
        <v>10</v>
      </c>
      <c r="G5324" s="7" t="n">
        <v>40</v>
      </c>
      <c r="H5324" s="7" t="n">
        <v>1.5</v>
      </c>
      <c r="I5324" s="7" t="n">
        <v>1</v>
      </c>
      <c r="J5324" s="7" t="n">
        <v>0</v>
      </c>
    </row>
    <row r="5325" spans="1:10">
      <c r="A5325" t="s">
        <v>4</v>
      </c>
      <c r="B5325" s="4" t="s">
        <v>5</v>
      </c>
      <c r="C5325" s="4" t="s">
        <v>11</v>
      </c>
      <c r="D5325" s="4" t="s">
        <v>7</v>
      </c>
    </row>
    <row r="5326" spans="1:10">
      <c r="A5326" t="n">
        <v>60488</v>
      </c>
      <c r="B5326" s="57" t="n">
        <v>56</v>
      </c>
      <c r="C5326" s="7" t="n">
        <v>65534</v>
      </c>
      <c r="D5326" s="7" t="n">
        <v>0</v>
      </c>
    </row>
    <row r="5327" spans="1:10">
      <c r="A5327" t="s">
        <v>4</v>
      </c>
      <c r="B5327" s="4" t="s">
        <v>5</v>
      </c>
      <c r="C5327" s="4" t="s">
        <v>11</v>
      </c>
      <c r="D5327" s="4" t="s">
        <v>7</v>
      </c>
    </row>
    <row r="5328" spans="1:10">
      <c r="A5328" t="n">
        <v>60492</v>
      </c>
      <c r="B5328" s="55" t="n">
        <v>96</v>
      </c>
      <c r="C5328" s="7" t="n">
        <v>65534</v>
      </c>
      <c r="D5328" s="7" t="n">
        <v>1</v>
      </c>
    </row>
    <row r="5329" spans="1:10">
      <c r="A5329" t="s">
        <v>4</v>
      </c>
      <c r="B5329" s="4" t="s">
        <v>5</v>
      </c>
      <c r="C5329" s="4" t="s">
        <v>11</v>
      </c>
      <c r="D5329" s="4" t="s">
        <v>7</v>
      </c>
      <c r="E5329" s="4" t="s">
        <v>15</v>
      </c>
      <c r="F5329" s="4" t="s">
        <v>15</v>
      </c>
      <c r="G5329" s="4" t="s">
        <v>15</v>
      </c>
    </row>
    <row r="5330" spans="1:10">
      <c r="A5330" t="n">
        <v>60496</v>
      </c>
      <c r="B5330" s="55" t="n">
        <v>96</v>
      </c>
      <c r="C5330" s="7" t="n">
        <v>65534</v>
      </c>
      <c r="D5330" s="7" t="n">
        <v>2</v>
      </c>
      <c r="E5330" s="7" t="n">
        <v>16.3999996185303</v>
      </c>
      <c r="F5330" s="7" t="n">
        <v>10</v>
      </c>
      <c r="G5330" s="7" t="n">
        <v>46.25</v>
      </c>
    </row>
    <row r="5331" spans="1:10">
      <c r="A5331" t="s">
        <v>4</v>
      </c>
      <c r="B5331" s="4" t="s">
        <v>5</v>
      </c>
      <c r="C5331" s="4" t="s">
        <v>11</v>
      </c>
      <c r="D5331" s="4" t="s">
        <v>7</v>
      </c>
      <c r="E5331" s="4" t="s">
        <v>15</v>
      </c>
      <c r="F5331" s="4" t="s">
        <v>15</v>
      </c>
      <c r="G5331" s="4" t="s">
        <v>15</v>
      </c>
    </row>
    <row r="5332" spans="1:10">
      <c r="A5332" t="n">
        <v>60512</v>
      </c>
      <c r="B5332" s="55" t="n">
        <v>96</v>
      </c>
      <c r="C5332" s="7" t="n">
        <v>65534</v>
      </c>
      <c r="D5332" s="7" t="n">
        <v>2</v>
      </c>
      <c r="E5332" s="7" t="n">
        <v>13.75</v>
      </c>
      <c r="F5332" s="7" t="n">
        <v>10</v>
      </c>
      <c r="G5332" s="7" t="n">
        <v>48.25</v>
      </c>
    </row>
    <row r="5333" spans="1:10">
      <c r="A5333" t="s">
        <v>4</v>
      </c>
      <c r="B5333" s="4" t="s">
        <v>5</v>
      </c>
      <c r="C5333" s="4" t="s">
        <v>11</v>
      </c>
      <c r="D5333" s="4" t="s">
        <v>7</v>
      </c>
      <c r="E5333" s="4" t="s">
        <v>16</v>
      </c>
      <c r="F5333" s="4" t="s">
        <v>7</v>
      </c>
      <c r="G5333" s="4" t="s">
        <v>11</v>
      </c>
    </row>
    <row r="5334" spans="1:10">
      <c r="A5334" t="n">
        <v>60528</v>
      </c>
      <c r="B5334" s="55" t="n">
        <v>96</v>
      </c>
      <c r="C5334" s="7" t="n">
        <v>65534</v>
      </c>
      <c r="D5334" s="7" t="n">
        <v>0</v>
      </c>
      <c r="E5334" s="7" t="n">
        <v>1069547520</v>
      </c>
      <c r="F5334" s="7" t="n">
        <v>1</v>
      </c>
      <c r="G5334" s="7" t="n">
        <v>0</v>
      </c>
    </row>
    <row r="5335" spans="1:10">
      <c r="A5335" t="s">
        <v>4</v>
      </c>
      <c r="B5335" s="4" t="s">
        <v>5</v>
      </c>
      <c r="C5335" s="4" t="s">
        <v>11</v>
      </c>
      <c r="D5335" s="4" t="s">
        <v>7</v>
      </c>
    </row>
    <row r="5336" spans="1:10">
      <c r="A5336" t="n">
        <v>60539</v>
      </c>
      <c r="B5336" s="57" t="n">
        <v>56</v>
      </c>
      <c r="C5336" s="7" t="n">
        <v>65534</v>
      </c>
      <c r="D5336" s="7" t="n">
        <v>0</v>
      </c>
    </row>
    <row r="5337" spans="1:10">
      <c r="A5337" t="s">
        <v>4</v>
      </c>
      <c r="B5337" s="4" t="s">
        <v>5</v>
      </c>
      <c r="C5337" s="4" t="s">
        <v>11</v>
      </c>
      <c r="D5337" s="4" t="s">
        <v>11</v>
      </c>
      <c r="E5337" s="4" t="s">
        <v>15</v>
      </c>
      <c r="F5337" s="4" t="s">
        <v>15</v>
      </c>
      <c r="G5337" s="4" t="s">
        <v>15</v>
      </c>
      <c r="H5337" s="4" t="s">
        <v>15</v>
      </c>
      <c r="I5337" s="4" t="s">
        <v>7</v>
      </c>
      <c r="J5337" s="4" t="s">
        <v>11</v>
      </c>
    </row>
    <row r="5338" spans="1:10">
      <c r="A5338" t="n">
        <v>60543</v>
      </c>
      <c r="B5338" s="56" t="n">
        <v>55</v>
      </c>
      <c r="C5338" s="7" t="n">
        <v>65534</v>
      </c>
      <c r="D5338" s="7" t="n">
        <v>65533</v>
      </c>
      <c r="E5338" s="7" t="n">
        <v>0</v>
      </c>
      <c r="F5338" s="7" t="n">
        <v>10</v>
      </c>
      <c r="G5338" s="7" t="n">
        <v>48.25</v>
      </c>
      <c r="H5338" s="7" t="n">
        <v>1.5</v>
      </c>
      <c r="I5338" s="7" t="n">
        <v>1</v>
      </c>
      <c r="J5338" s="7" t="n">
        <v>0</v>
      </c>
    </row>
    <row r="5339" spans="1:10">
      <c r="A5339" t="s">
        <v>4</v>
      </c>
      <c r="B5339" s="4" t="s">
        <v>5</v>
      </c>
      <c r="C5339" s="4" t="s">
        <v>11</v>
      </c>
      <c r="D5339" s="4" t="s">
        <v>7</v>
      </c>
    </row>
    <row r="5340" spans="1:10">
      <c r="A5340" t="n">
        <v>60567</v>
      </c>
      <c r="B5340" s="57" t="n">
        <v>56</v>
      </c>
      <c r="C5340" s="7" t="n">
        <v>65534</v>
      </c>
      <c r="D5340" s="7" t="n">
        <v>0</v>
      </c>
    </row>
    <row r="5341" spans="1:10">
      <c r="A5341" t="s">
        <v>4</v>
      </c>
      <c r="B5341" s="4" t="s">
        <v>5</v>
      </c>
      <c r="C5341" s="4" t="s">
        <v>11</v>
      </c>
      <c r="D5341" s="4" t="s">
        <v>7</v>
      </c>
    </row>
    <row r="5342" spans="1:10">
      <c r="A5342" t="n">
        <v>60571</v>
      </c>
      <c r="B5342" s="55" t="n">
        <v>96</v>
      </c>
      <c r="C5342" s="7" t="n">
        <v>65534</v>
      </c>
      <c r="D5342" s="7" t="n">
        <v>1</v>
      </c>
    </row>
    <row r="5343" spans="1:10">
      <c r="A5343" t="s">
        <v>4</v>
      </c>
      <c r="B5343" s="4" t="s">
        <v>5</v>
      </c>
      <c r="C5343" s="4" t="s">
        <v>11</v>
      </c>
      <c r="D5343" s="4" t="s">
        <v>7</v>
      </c>
      <c r="E5343" s="4" t="s">
        <v>15</v>
      </c>
      <c r="F5343" s="4" t="s">
        <v>15</v>
      </c>
      <c r="G5343" s="4" t="s">
        <v>15</v>
      </c>
    </row>
    <row r="5344" spans="1:10">
      <c r="A5344" t="n">
        <v>60575</v>
      </c>
      <c r="B5344" s="55" t="n">
        <v>96</v>
      </c>
      <c r="C5344" s="7" t="n">
        <v>65534</v>
      </c>
      <c r="D5344" s="7" t="n">
        <v>2</v>
      </c>
      <c r="E5344" s="7" t="n">
        <v>-2</v>
      </c>
      <c r="F5344" s="7" t="n">
        <v>10</v>
      </c>
      <c r="G5344" s="7" t="n">
        <v>48.25</v>
      </c>
    </row>
    <row r="5345" spans="1:10">
      <c r="A5345" t="s">
        <v>4</v>
      </c>
      <c r="B5345" s="4" t="s">
        <v>5</v>
      </c>
      <c r="C5345" s="4" t="s">
        <v>11</v>
      </c>
      <c r="D5345" s="4" t="s">
        <v>7</v>
      </c>
      <c r="E5345" s="4" t="s">
        <v>15</v>
      </c>
      <c r="F5345" s="4" t="s">
        <v>15</v>
      </c>
      <c r="G5345" s="4" t="s">
        <v>15</v>
      </c>
    </row>
    <row r="5346" spans="1:10">
      <c r="A5346" t="n">
        <v>60591</v>
      </c>
      <c r="B5346" s="55" t="n">
        <v>96</v>
      </c>
      <c r="C5346" s="7" t="n">
        <v>65534</v>
      </c>
      <c r="D5346" s="7" t="n">
        <v>2</v>
      </c>
      <c r="E5346" s="7" t="n">
        <v>0</v>
      </c>
      <c r="F5346" s="7" t="n">
        <v>10</v>
      </c>
      <c r="G5346" s="7" t="n">
        <v>50.25</v>
      </c>
    </row>
    <row r="5347" spans="1:10">
      <c r="A5347" t="s">
        <v>4</v>
      </c>
      <c r="B5347" s="4" t="s">
        <v>5</v>
      </c>
      <c r="C5347" s="4" t="s">
        <v>11</v>
      </c>
      <c r="D5347" s="4" t="s">
        <v>7</v>
      </c>
      <c r="E5347" s="4" t="s">
        <v>16</v>
      </c>
      <c r="F5347" s="4" t="s">
        <v>7</v>
      </c>
      <c r="G5347" s="4" t="s">
        <v>11</v>
      </c>
    </row>
    <row r="5348" spans="1:10">
      <c r="A5348" t="n">
        <v>60607</v>
      </c>
      <c r="B5348" s="55" t="n">
        <v>96</v>
      </c>
      <c r="C5348" s="7" t="n">
        <v>65534</v>
      </c>
      <c r="D5348" s="7" t="n">
        <v>0</v>
      </c>
      <c r="E5348" s="7" t="n">
        <v>1069547520</v>
      </c>
      <c r="F5348" s="7" t="n">
        <v>1</v>
      </c>
      <c r="G5348" s="7" t="n">
        <v>0</v>
      </c>
    </row>
    <row r="5349" spans="1:10">
      <c r="A5349" t="s">
        <v>4</v>
      </c>
      <c r="B5349" s="4" t="s">
        <v>5</v>
      </c>
      <c r="C5349" s="4" t="s">
        <v>11</v>
      </c>
      <c r="D5349" s="4" t="s">
        <v>7</v>
      </c>
    </row>
    <row r="5350" spans="1:10">
      <c r="A5350" t="n">
        <v>60618</v>
      </c>
      <c r="B5350" s="57" t="n">
        <v>56</v>
      </c>
      <c r="C5350" s="7" t="n">
        <v>65534</v>
      </c>
      <c r="D5350" s="7" t="n">
        <v>0</v>
      </c>
    </row>
    <row r="5351" spans="1:10">
      <c r="A5351" t="s">
        <v>4</v>
      </c>
      <c r="B5351" s="4" t="s">
        <v>5</v>
      </c>
      <c r="C5351" s="4" t="s">
        <v>13</v>
      </c>
    </row>
    <row r="5352" spans="1:10">
      <c r="A5352" t="n">
        <v>60622</v>
      </c>
      <c r="B5352" s="17" t="n">
        <v>3</v>
      </c>
      <c r="C5352" s="11" t="n">
        <f t="normal" ca="1">A5292</f>
        <v>0</v>
      </c>
    </row>
    <row r="5353" spans="1:10">
      <c r="A5353" t="s">
        <v>4</v>
      </c>
      <c r="B5353" s="4" t="s">
        <v>5</v>
      </c>
    </row>
    <row r="5354" spans="1:10">
      <c r="A5354" t="n">
        <v>60627</v>
      </c>
      <c r="B5354" s="5" t="n">
        <v>1</v>
      </c>
    </row>
    <row r="5355" spans="1:10" s="3" customFormat="1" customHeight="0">
      <c r="A5355" s="3" t="s">
        <v>2</v>
      </c>
      <c r="B5355" s="3" t="s">
        <v>616</v>
      </c>
    </row>
    <row r="5356" spans="1:10">
      <c r="A5356" t="s">
        <v>4</v>
      </c>
      <c r="B5356" s="4" t="s">
        <v>5</v>
      </c>
      <c r="C5356" s="4" t="s">
        <v>7</v>
      </c>
      <c r="D5356" s="4" t="s">
        <v>11</v>
      </c>
      <c r="E5356" s="4" t="s">
        <v>7</v>
      </c>
      <c r="F5356" s="4" t="s">
        <v>13</v>
      </c>
    </row>
    <row r="5357" spans="1:10">
      <c r="A5357" t="n">
        <v>60628</v>
      </c>
      <c r="B5357" s="9" t="n">
        <v>5</v>
      </c>
      <c r="C5357" s="7" t="n">
        <v>30</v>
      </c>
      <c r="D5357" s="7" t="n">
        <v>10225</v>
      </c>
      <c r="E5357" s="7" t="n">
        <v>1</v>
      </c>
      <c r="F5357" s="11" t="n">
        <f t="normal" ca="1">A5389</f>
        <v>0</v>
      </c>
    </row>
    <row r="5358" spans="1:10">
      <c r="A5358" t="s">
        <v>4</v>
      </c>
      <c r="B5358" s="4" t="s">
        <v>5</v>
      </c>
      <c r="C5358" s="4" t="s">
        <v>11</v>
      </c>
      <c r="D5358" s="4" t="s">
        <v>7</v>
      </c>
      <c r="E5358" s="4" t="s">
        <v>7</v>
      </c>
      <c r="F5358" s="4" t="s">
        <v>8</v>
      </c>
    </row>
    <row r="5359" spans="1:10">
      <c r="A5359" t="n">
        <v>60637</v>
      </c>
      <c r="B5359" s="25" t="n">
        <v>20</v>
      </c>
      <c r="C5359" s="7" t="n">
        <v>65534</v>
      </c>
      <c r="D5359" s="7" t="n">
        <v>3</v>
      </c>
      <c r="E5359" s="7" t="n">
        <v>10</v>
      </c>
      <c r="F5359" s="7" t="s">
        <v>102</v>
      </c>
    </row>
    <row r="5360" spans="1:10">
      <c r="A5360" t="s">
        <v>4</v>
      </c>
      <c r="B5360" s="4" t="s">
        <v>5</v>
      </c>
      <c r="C5360" s="4" t="s">
        <v>11</v>
      </c>
    </row>
    <row r="5361" spans="1:7">
      <c r="A5361" t="n">
        <v>60658</v>
      </c>
      <c r="B5361" s="34" t="n">
        <v>16</v>
      </c>
      <c r="C5361" s="7" t="n">
        <v>0</v>
      </c>
    </row>
    <row r="5362" spans="1:7">
      <c r="A5362" t="s">
        <v>4</v>
      </c>
      <c r="B5362" s="4" t="s">
        <v>5</v>
      </c>
      <c r="C5362" s="4" t="s">
        <v>7</v>
      </c>
      <c r="D5362" s="4" t="s">
        <v>11</v>
      </c>
    </row>
    <row r="5363" spans="1:7">
      <c r="A5363" t="n">
        <v>60661</v>
      </c>
      <c r="B5363" s="26" t="n">
        <v>22</v>
      </c>
      <c r="C5363" s="7" t="n">
        <v>10</v>
      </c>
      <c r="D5363" s="7" t="n">
        <v>0</v>
      </c>
    </row>
    <row r="5364" spans="1:7">
      <c r="A5364" t="s">
        <v>4</v>
      </c>
      <c r="B5364" s="4" t="s">
        <v>5</v>
      </c>
      <c r="C5364" s="4" t="s">
        <v>7</v>
      </c>
      <c r="D5364" s="4" t="s">
        <v>11</v>
      </c>
      <c r="E5364" s="4" t="s">
        <v>7</v>
      </c>
      <c r="F5364" s="4" t="s">
        <v>7</v>
      </c>
      <c r="G5364" s="4" t="s">
        <v>13</v>
      </c>
    </row>
    <row r="5365" spans="1:7">
      <c r="A5365" t="n">
        <v>60665</v>
      </c>
      <c r="B5365" s="9" t="n">
        <v>5</v>
      </c>
      <c r="C5365" s="7" t="n">
        <v>30</v>
      </c>
      <c r="D5365" s="7" t="n">
        <v>22</v>
      </c>
      <c r="E5365" s="7" t="n">
        <v>8</v>
      </c>
      <c r="F5365" s="7" t="n">
        <v>1</v>
      </c>
      <c r="G5365" s="11" t="n">
        <f t="normal" ca="1">A5379</f>
        <v>0</v>
      </c>
    </row>
    <row r="5366" spans="1:7">
      <c r="A5366" t="s">
        <v>4</v>
      </c>
      <c r="B5366" s="4" t="s">
        <v>5</v>
      </c>
      <c r="C5366" s="4" t="s">
        <v>7</v>
      </c>
      <c r="D5366" s="4" t="s">
        <v>11</v>
      </c>
      <c r="E5366" s="4" t="s">
        <v>8</v>
      </c>
    </row>
    <row r="5367" spans="1:7">
      <c r="A5367" t="n">
        <v>60675</v>
      </c>
      <c r="B5367" s="33" t="n">
        <v>51</v>
      </c>
      <c r="C5367" s="7" t="n">
        <v>4</v>
      </c>
      <c r="D5367" s="7" t="n">
        <v>65534</v>
      </c>
      <c r="E5367" s="7" t="s">
        <v>55</v>
      </c>
    </row>
    <row r="5368" spans="1:7">
      <c r="A5368" t="s">
        <v>4</v>
      </c>
      <c r="B5368" s="4" t="s">
        <v>5</v>
      </c>
      <c r="C5368" s="4" t="s">
        <v>11</v>
      </c>
    </row>
    <row r="5369" spans="1:7">
      <c r="A5369" t="n">
        <v>60688</v>
      </c>
      <c r="B5369" s="34" t="n">
        <v>16</v>
      </c>
      <c r="C5369" s="7" t="n">
        <v>0</v>
      </c>
    </row>
    <row r="5370" spans="1:7">
      <c r="A5370" t="s">
        <v>4</v>
      </c>
      <c r="B5370" s="4" t="s">
        <v>5</v>
      </c>
      <c r="C5370" s="4" t="s">
        <v>11</v>
      </c>
      <c r="D5370" s="4" t="s">
        <v>53</v>
      </c>
      <c r="E5370" s="4" t="s">
        <v>7</v>
      </c>
      <c r="F5370" s="4" t="s">
        <v>7</v>
      </c>
      <c r="G5370" s="4" t="s">
        <v>53</v>
      </c>
      <c r="H5370" s="4" t="s">
        <v>7</v>
      </c>
      <c r="I5370" s="4" t="s">
        <v>7</v>
      </c>
      <c r="J5370" s="4" t="s">
        <v>53</v>
      </c>
      <c r="K5370" s="4" t="s">
        <v>7</v>
      </c>
      <c r="L5370" s="4" t="s">
        <v>7</v>
      </c>
      <c r="M5370" s="4" t="s">
        <v>53</v>
      </c>
      <c r="N5370" s="4" t="s">
        <v>7</v>
      </c>
      <c r="O5370" s="4" t="s">
        <v>7</v>
      </c>
    </row>
    <row r="5371" spans="1:7">
      <c r="A5371" t="n">
        <v>60691</v>
      </c>
      <c r="B5371" s="35" t="n">
        <v>26</v>
      </c>
      <c r="C5371" s="7" t="n">
        <v>65534</v>
      </c>
      <c r="D5371" s="7" t="s">
        <v>617</v>
      </c>
      <c r="E5371" s="7" t="n">
        <v>2</v>
      </c>
      <c r="F5371" s="7" t="n">
        <v>3</v>
      </c>
      <c r="G5371" s="7" t="s">
        <v>618</v>
      </c>
      <c r="H5371" s="7" t="n">
        <v>2</v>
      </c>
      <c r="I5371" s="7" t="n">
        <v>3</v>
      </c>
      <c r="J5371" s="7" t="s">
        <v>619</v>
      </c>
      <c r="K5371" s="7" t="n">
        <v>2</v>
      </c>
      <c r="L5371" s="7" t="n">
        <v>3</v>
      </c>
      <c r="M5371" s="7" t="s">
        <v>620</v>
      </c>
      <c r="N5371" s="7" t="n">
        <v>2</v>
      </c>
      <c r="O5371" s="7" t="n">
        <v>0</v>
      </c>
    </row>
    <row r="5372" spans="1:7">
      <c r="A5372" t="s">
        <v>4</v>
      </c>
      <c r="B5372" s="4" t="s">
        <v>5</v>
      </c>
    </row>
    <row r="5373" spans="1:7">
      <c r="A5373" t="n">
        <v>60997</v>
      </c>
      <c r="B5373" s="29" t="n">
        <v>28</v>
      </c>
    </row>
    <row r="5374" spans="1:7">
      <c r="A5374" t="s">
        <v>4</v>
      </c>
      <c r="B5374" s="4" t="s">
        <v>5</v>
      </c>
      <c r="C5374" s="4" t="s">
        <v>11</v>
      </c>
    </row>
    <row r="5375" spans="1:7">
      <c r="A5375" t="n">
        <v>60998</v>
      </c>
      <c r="B5375" s="13" t="n">
        <v>12</v>
      </c>
      <c r="C5375" s="7" t="n">
        <v>22</v>
      </c>
    </row>
    <row r="5376" spans="1:7">
      <c r="A5376" t="s">
        <v>4</v>
      </c>
      <c r="B5376" s="4" t="s">
        <v>5</v>
      </c>
      <c r="C5376" s="4" t="s">
        <v>13</v>
      </c>
    </row>
    <row r="5377" spans="1:15">
      <c r="A5377" t="n">
        <v>61001</v>
      </c>
      <c r="B5377" s="17" t="n">
        <v>3</v>
      </c>
      <c r="C5377" s="11" t="n">
        <f t="normal" ca="1">A5387</f>
        <v>0</v>
      </c>
    </row>
    <row r="5378" spans="1:15">
      <c r="A5378" t="s">
        <v>4</v>
      </c>
      <c r="B5378" s="4" t="s">
        <v>5</v>
      </c>
      <c r="C5378" s="4" t="s">
        <v>7</v>
      </c>
      <c r="D5378" s="4" t="s">
        <v>11</v>
      </c>
      <c r="E5378" s="4" t="s">
        <v>8</v>
      </c>
    </row>
    <row r="5379" spans="1:15">
      <c r="A5379" t="n">
        <v>61006</v>
      </c>
      <c r="B5379" s="33" t="n">
        <v>51</v>
      </c>
      <c r="C5379" s="7" t="n">
        <v>4</v>
      </c>
      <c r="D5379" s="7" t="n">
        <v>65534</v>
      </c>
      <c r="E5379" s="7" t="s">
        <v>55</v>
      </c>
    </row>
    <row r="5380" spans="1:15">
      <c r="A5380" t="s">
        <v>4</v>
      </c>
      <c r="B5380" s="4" t="s">
        <v>5</v>
      </c>
      <c r="C5380" s="4" t="s">
        <v>11</v>
      </c>
    </row>
    <row r="5381" spans="1:15">
      <c r="A5381" t="n">
        <v>61019</v>
      </c>
      <c r="B5381" s="34" t="n">
        <v>16</v>
      </c>
      <c r="C5381" s="7" t="n">
        <v>0</v>
      </c>
    </row>
    <row r="5382" spans="1:15">
      <c r="A5382" t="s">
        <v>4</v>
      </c>
      <c r="B5382" s="4" t="s">
        <v>5</v>
      </c>
      <c r="C5382" s="4" t="s">
        <v>11</v>
      </c>
      <c r="D5382" s="4" t="s">
        <v>53</v>
      </c>
      <c r="E5382" s="4" t="s">
        <v>7</v>
      </c>
      <c r="F5382" s="4" t="s">
        <v>7</v>
      </c>
      <c r="G5382" s="4" t="s">
        <v>53</v>
      </c>
      <c r="H5382" s="4" t="s">
        <v>7</v>
      </c>
      <c r="I5382" s="4" t="s">
        <v>7</v>
      </c>
    </row>
    <row r="5383" spans="1:15">
      <c r="A5383" t="n">
        <v>61022</v>
      </c>
      <c r="B5383" s="35" t="n">
        <v>26</v>
      </c>
      <c r="C5383" s="7" t="n">
        <v>65534</v>
      </c>
      <c r="D5383" s="7" t="s">
        <v>621</v>
      </c>
      <c r="E5383" s="7" t="n">
        <v>2</v>
      </c>
      <c r="F5383" s="7" t="n">
        <v>3</v>
      </c>
      <c r="G5383" s="7" t="s">
        <v>622</v>
      </c>
      <c r="H5383" s="7" t="n">
        <v>2</v>
      </c>
      <c r="I5383" s="7" t="n">
        <v>0</v>
      </c>
    </row>
    <row r="5384" spans="1:15">
      <c r="A5384" t="s">
        <v>4</v>
      </c>
      <c r="B5384" s="4" t="s">
        <v>5</v>
      </c>
    </row>
    <row r="5385" spans="1:15">
      <c r="A5385" t="n">
        <v>61219</v>
      </c>
      <c r="B5385" s="29" t="n">
        <v>28</v>
      </c>
    </row>
    <row r="5386" spans="1:15">
      <c r="A5386" t="s">
        <v>4</v>
      </c>
      <c r="B5386" s="4" t="s">
        <v>5</v>
      </c>
      <c r="C5386" s="4" t="s">
        <v>13</v>
      </c>
    </row>
    <row r="5387" spans="1:15">
      <c r="A5387" t="n">
        <v>61220</v>
      </c>
      <c r="B5387" s="17" t="n">
        <v>3</v>
      </c>
      <c r="C5387" s="11" t="n">
        <f t="normal" ca="1">A5515</f>
        <v>0</v>
      </c>
    </row>
    <row r="5388" spans="1:15">
      <c r="A5388" t="s">
        <v>4</v>
      </c>
      <c r="B5388" s="4" t="s">
        <v>5</v>
      </c>
      <c r="C5388" s="4" t="s">
        <v>7</v>
      </c>
      <c r="D5388" s="4" t="s">
        <v>11</v>
      </c>
      <c r="E5388" s="4" t="s">
        <v>7</v>
      </c>
      <c r="F5388" s="4" t="s">
        <v>13</v>
      </c>
    </row>
    <row r="5389" spans="1:15">
      <c r="A5389" t="n">
        <v>61225</v>
      </c>
      <c r="B5389" s="9" t="n">
        <v>5</v>
      </c>
      <c r="C5389" s="7" t="n">
        <v>30</v>
      </c>
      <c r="D5389" s="7" t="n">
        <v>9724</v>
      </c>
      <c r="E5389" s="7" t="n">
        <v>1</v>
      </c>
      <c r="F5389" s="11" t="n">
        <f t="normal" ca="1">A5421</f>
        <v>0</v>
      </c>
    </row>
    <row r="5390" spans="1:15">
      <c r="A5390" t="s">
        <v>4</v>
      </c>
      <c r="B5390" s="4" t="s">
        <v>5</v>
      </c>
      <c r="C5390" s="4" t="s">
        <v>11</v>
      </c>
      <c r="D5390" s="4" t="s">
        <v>7</v>
      </c>
      <c r="E5390" s="4" t="s">
        <v>7</v>
      </c>
      <c r="F5390" s="4" t="s">
        <v>8</v>
      </c>
    </row>
    <row r="5391" spans="1:15">
      <c r="A5391" t="n">
        <v>61234</v>
      </c>
      <c r="B5391" s="25" t="n">
        <v>20</v>
      </c>
      <c r="C5391" s="7" t="n">
        <v>65534</v>
      </c>
      <c r="D5391" s="7" t="n">
        <v>3</v>
      </c>
      <c r="E5391" s="7" t="n">
        <v>10</v>
      </c>
      <c r="F5391" s="7" t="s">
        <v>102</v>
      </c>
    </row>
    <row r="5392" spans="1:15">
      <c r="A5392" t="s">
        <v>4</v>
      </c>
      <c r="B5392" s="4" t="s">
        <v>5</v>
      </c>
      <c r="C5392" s="4" t="s">
        <v>11</v>
      </c>
    </row>
    <row r="5393" spans="1:9">
      <c r="A5393" t="n">
        <v>61255</v>
      </c>
      <c r="B5393" s="34" t="n">
        <v>16</v>
      </c>
      <c r="C5393" s="7" t="n">
        <v>0</v>
      </c>
    </row>
    <row r="5394" spans="1:9">
      <c r="A5394" t="s">
        <v>4</v>
      </c>
      <c r="B5394" s="4" t="s">
        <v>5</v>
      </c>
      <c r="C5394" s="4" t="s">
        <v>7</v>
      </c>
      <c r="D5394" s="4" t="s">
        <v>11</v>
      </c>
    </row>
    <row r="5395" spans="1:9">
      <c r="A5395" t="n">
        <v>61258</v>
      </c>
      <c r="B5395" s="26" t="n">
        <v>22</v>
      </c>
      <c r="C5395" s="7" t="n">
        <v>10</v>
      </c>
      <c r="D5395" s="7" t="n">
        <v>0</v>
      </c>
    </row>
    <row r="5396" spans="1:9">
      <c r="A5396" t="s">
        <v>4</v>
      </c>
      <c r="B5396" s="4" t="s">
        <v>5</v>
      </c>
      <c r="C5396" s="4" t="s">
        <v>7</v>
      </c>
      <c r="D5396" s="4" t="s">
        <v>11</v>
      </c>
      <c r="E5396" s="4" t="s">
        <v>7</v>
      </c>
      <c r="F5396" s="4" t="s">
        <v>7</v>
      </c>
      <c r="G5396" s="4" t="s">
        <v>13</v>
      </c>
    </row>
    <row r="5397" spans="1:9">
      <c r="A5397" t="n">
        <v>61262</v>
      </c>
      <c r="B5397" s="9" t="n">
        <v>5</v>
      </c>
      <c r="C5397" s="7" t="n">
        <v>30</v>
      </c>
      <c r="D5397" s="7" t="n">
        <v>22</v>
      </c>
      <c r="E5397" s="7" t="n">
        <v>8</v>
      </c>
      <c r="F5397" s="7" t="n">
        <v>1</v>
      </c>
      <c r="G5397" s="11" t="n">
        <f t="normal" ca="1">A5411</f>
        <v>0</v>
      </c>
    </row>
    <row r="5398" spans="1:9">
      <c r="A5398" t="s">
        <v>4</v>
      </c>
      <c r="B5398" s="4" t="s">
        <v>5</v>
      </c>
      <c r="C5398" s="4" t="s">
        <v>7</v>
      </c>
      <c r="D5398" s="4" t="s">
        <v>11</v>
      </c>
      <c r="E5398" s="4" t="s">
        <v>8</v>
      </c>
    </row>
    <row r="5399" spans="1:9">
      <c r="A5399" t="n">
        <v>61272</v>
      </c>
      <c r="B5399" s="33" t="n">
        <v>51</v>
      </c>
      <c r="C5399" s="7" t="n">
        <v>4</v>
      </c>
      <c r="D5399" s="7" t="n">
        <v>65534</v>
      </c>
      <c r="E5399" s="7" t="s">
        <v>55</v>
      </c>
    </row>
    <row r="5400" spans="1:9">
      <c r="A5400" t="s">
        <v>4</v>
      </c>
      <c r="B5400" s="4" t="s">
        <v>5</v>
      </c>
      <c r="C5400" s="4" t="s">
        <v>11</v>
      </c>
    </row>
    <row r="5401" spans="1:9">
      <c r="A5401" t="n">
        <v>61285</v>
      </c>
      <c r="B5401" s="34" t="n">
        <v>16</v>
      </c>
      <c r="C5401" s="7" t="n">
        <v>0</v>
      </c>
    </row>
    <row r="5402" spans="1:9">
      <c r="A5402" t="s">
        <v>4</v>
      </c>
      <c r="B5402" s="4" t="s">
        <v>5</v>
      </c>
      <c r="C5402" s="4" t="s">
        <v>11</v>
      </c>
      <c r="D5402" s="4" t="s">
        <v>53</v>
      </c>
      <c r="E5402" s="4" t="s">
        <v>7</v>
      </c>
      <c r="F5402" s="4" t="s">
        <v>7</v>
      </c>
      <c r="G5402" s="4" t="s">
        <v>53</v>
      </c>
      <c r="H5402" s="4" t="s">
        <v>7</v>
      </c>
      <c r="I5402" s="4" t="s">
        <v>7</v>
      </c>
      <c r="J5402" s="4" t="s">
        <v>53</v>
      </c>
      <c r="K5402" s="4" t="s">
        <v>7</v>
      </c>
      <c r="L5402" s="4" t="s">
        <v>7</v>
      </c>
    </row>
    <row r="5403" spans="1:9">
      <c r="A5403" t="n">
        <v>61288</v>
      </c>
      <c r="B5403" s="35" t="n">
        <v>26</v>
      </c>
      <c r="C5403" s="7" t="n">
        <v>65534</v>
      </c>
      <c r="D5403" s="7" t="s">
        <v>623</v>
      </c>
      <c r="E5403" s="7" t="n">
        <v>2</v>
      </c>
      <c r="F5403" s="7" t="n">
        <v>3</v>
      </c>
      <c r="G5403" s="7" t="s">
        <v>624</v>
      </c>
      <c r="H5403" s="7" t="n">
        <v>2</v>
      </c>
      <c r="I5403" s="7" t="n">
        <v>3</v>
      </c>
      <c r="J5403" s="7" t="s">
        <v>625</v>
      </c>
      <c r="K5403" s="7" t="n">
        <v>2</v>
      </c>
      <c r="L5403" s="7" t="n">
        <v>0</v>
      </c>
    </row>
    <row r="5404" spans="1:9">
      <c r="A5404" t="s">
        <v>4</v>
      </c>
      <c r="B5404" s="4" t="s">
        <v>5</v>
      </c>
    </row>
    <row r="5405" spans="1:9">
      <c r="A5405" t="n">
        <v>61606</v>
      </c>
      <c r="B5405" s="29" t="n">
        <v>28</v>
      </c>
    </row>
    <row r="5406" spans="1:9">
      <c r="A5406" t="s">
        <v>4</v>
      </c>
      <c r="B5406" s="4" t="s">
        <v>5</v>
      </c>
      <c r="C5406" s="4" t="s">
        <v>11</v>
      </c>
    </row>
    <row r="5407" spans="1:9">
      <c r="A5407" t="n">
        <v>61607</v>
      </c>
      <c r="B5407" s="13" t="n">
        <v>12</v>
      </c>
      <c r="C5407" s="7" t="n">
        <v>22</v>
      </c>
    </row>
    <row r="5408" spans="1:9">
      <c r="A5408" t="s">
        <v>4</v>
      </c>
      <c r="B5408" s="4" t="s">
        <v>5</v>
      </c>
      <c r="C5408" s="4" t="s">
        <v>13</v>
      </c>
    </row>
    <row r="5409" spans="1:12">
      <c r="A5409" t="n">
        <v>61610</v>
      </c>
      <c r="B5409" s="17" t="n">
        <v>3</v>
      </c>
      <c r="C5409" s="11" t="n">
        <f t="normal" ca="1">A5419</f>
        <v>0</v>
      </c>
    </row>
    <row r="5410" spans="1:12">
      <c r="A5410" t="s">
        <v>4</v>
      </c>
      <c r="B5410" s="4" t="s">
        <v>5</v>
      </c>
      <c r="C5410" s="4" t="s">
        <v>7</v>
      </c>
      <c r="D5410" s="4" t="s">
        <v>11</v>
      </c>
      <c r="E5410" s="4" t="s">
        <v>8</v>
      </c>
    </row>
    <row r="5411" spans="1:12">
      <c r="A5411" t="n">
        <v>61615</v>
      </c>
      <c r="B5411" s="33" t="n">
        <v>51</v>
      </c>
      <c r="C5411" s="7" t="n">
        <v>4</v>
      </c>
      <c r="D5411" s="7" t="n">
        <v>65534</v>
      </c>
      <c r="E5411" s="7" t="s">
        <v>55</v>
      </c>
    </row>
    <row r="5412" spans="1:12">
      <c r="A5412" t="s">
        <v>4</v>
      </c>
      <c r="B5412" s="4" t="s">
        <v>5</v>
      </c>
      <c r="C5412" s="4" t="s">
        <v>11</v>
      </c>
    </row>
    <row r="5413" spans="1:12">
      <c r="A5413" t="n">
        <v>61628</v>
      </c>
      <c r="B5413" s="34" t="n">
        <v>16</v>
      </c>
      <c r="C5413" s="7" t="n">
        <v>0</v>
      </c>
    </row>
    <row r="5414" spans="1:12">
      <c r="A5414" t="s">
        <v>4</v>
      </c>
      <c r="B5414" s="4" t="s">
        <v>5</v>
      </c>
      <c r="C5414" s="4" t="s">
        <v>11</v>
      </c>
      <c r="D5414" s="4" t="s">
        <v>53</v>
      </c>
      <c r="E5414" s="4" t="s">
        <v>7</v>
      </c>
      <c r="F5414" s="4" t="s">
        <v>7</v>
      </c>
      <c r="G5414" s="4" t="s">
        <v>53</v>
      </c>
      <c r="H5414" s="4" t="s">
        <v>7</v>
      </c>
      <c r="I5414" s="4" t="s">
        <v>7</v>
      </c>
    </row>
    <row r="5415" spans="1:12">
      <c r="A5415" t="n">
        <v>61631</v>
      </c>
      <c r="B5415" s="35" t="n">
        <v>26</v>
      </c>
      <c r="C5415" s="7" t="n">
        <v>65534</v>
      </c>
      <c r="D5415" s="7" t="s">
        <v>626</v>
      </c>
      <c r="E5415" s="7" t="n">
        <v>2</v>
      </c>
      <c r="F5415" s="7" t="n">
        <v>3</v>
      </c>
      <c r="G5415" s="7" t="s">
        <v>627</v>
      </c>
      <c r="H5415" s="7" t="n">
        <v>2</v>
      </c>
      <c r="I5415" s="7" t="n">
        <v>0</v>
      </c>
    </row>
    <row r="5416" spans="1:12">
      <c r="A5416" t="s">
        <v>4</v>
      </c>
      <c r="B5416" s="4" t="s">
        <v>5</v>
      </c>
    </row>
    <row r="5417" spans="1:12">
      <c r="A5417" t="n">
        <v>61832</v>
      </c>
      <c r="B5417" s="29" t="n">
        <v>28</v>
      </c>
    </row>
    <row r="5418" spans="1:12">
      <c r="A5418" t="s">
        <v>4</v>
      </c>
      <c r="B5418" s="4" t="s">
        <v>5</v>
      </c>
      <c r="C5418" s="4" t="s">
        <v>13</v>
      </c>
    </row>
    <row r="5419" spans="1:12">
      <c r="A5419" t="n">
        <v>61833</v>
      </c>
      <c r="B5419" s="17" t="n">
        <v>3</v>
      </c>
      <c r="C5419" s="11" t="n">
        <f t="normal" ca="1">A5515</f>
        <v>0</v>
      </c>
    </row>
    <row r="5420" spans="1:12">
      <c r="A5420" t="s">
        <v>4</v>
      </c>
      <c r="B5420" s="4" t="s">
        <v>5</v>
      </c>
      <c r="C5420" s="4" t="s">
        <v>7</v>
      </c>
      <c r="D5420" s="4" t="s">
        <v>11</v>
      </c>
      <c r="E5420" s="4" t="s">
        <v>7</v>
      </c>
      <c r="F5420" s="4" t="s">
        <v>13</v>
      </c>
    </row>
    <row r="5421" spans="1:12">
      <c r="A5421" t="n">
        <v>61838</v>
      </c>
      <c r="B5421" s="9" t="n">
        <v>5</v>
      </c>
      <c r="C5421" s="7" t="n">
        <v>30</v>
      </c>
      <c r="D5421" s="7" t="n">
        <v>9720</v>
      </c>
      <c r="E5421" s="7" t="n">
        <v>1</v>
      </c>
      <c r="F5421" s="11" t="n">
        <f t="normal" ca="1">A5453</f>
        <v>0</v>
      </c>
    </row>
    <row r="5422" spans="1:12">
      <c r="A5422" t="s">
        <v>4</v>
      </c>
      <c r="B5422" s="4" t="s">
        <v>5</v>
      </c>
      <c r="C5422" s="4" t="s">
        <v>11</v>
      </c>
      <c r="D5422" s="4" t="s">
        <v>7</v>
      </c>
      <c r="E5422" s="4" t="s">
        <v>7</v>
      </c>
      <c r="F5422" s="4" t="s">
        <v>8</v>
      </c>
    </row>
    <row r="5423" spans="1:12">
      <c r="A5423" t="n">
        <v>61847</v>
      </c>
      <c r="B5423" s="25" t="n">
        <v>20</v>
      </c>
      <c r="C5423" s="7" t="n">
        <v>65534</v>
      </c>
      <c r="D5423" s="7" t="n">
        <v>3</v>
      </c>
      <c r="E5423" s="7" t="n">
        <v>10</v>
      </c>
      <c r="F5423" s="7" t="s">
        <v>102</v>
      </c>
    </row>
    <row r="5424" spans="1:12">
      <c r="A5424" t="s">
        <v>4</v>
      </c>
      <c r="B5424" s="4" t="s">
        <v>5</v>
      </c>
      <c r="C5424" s="4" t="s">
        <v>11</v>
      </c>
    </row>
    <row r="5425" spans="1:9">
      <c r="A5425" t="n">
        <v>61868</v>
      </c>
      <c r="B5425" s="34" t="n">
        <v>16</v>
      </c>
      <c r="C5425" s="7" t="n">
        <v>0</v>
      </c>
    </row>
    <row r="5426" spans="1:9">
      <c r="A5426" t="s">
        <v>4</v>
      </c>
      <c r="B5426" s="4" t="s">
        <v>5</v>
      </c>
      <c r="C5426" s="4" t="s">
        <v>7</v>
      </c>
      <c r="D5426" s="4" t="s">
        <v>11</v>
      </c>
    </row>
    <row r="5427" spans="1:9">
      <c r="A5427" t="n">
        <v>61871</v>
      </c>
      <c r="B5427" s="26" t="n">
        <v>22</v>
      </c>
      <c r="C5427" s="7" t="n">
        <v>10</v>
      </c>
      <c r="D5427" s="7" t="n">
        <v>0</v>
      </c>
    </row>
    <row r="5428" spans="1:9">
      <c r="A5428" t="s">
        <v>4</v>
      </c>
      <c r="B5428" s="4" t="s">
        <v>5</v>
      </c>
      <c r="C5428" s="4" t="s">
        <v>7</v>
      </c>
      <c r="D5428" s="4" t="s">
        <v>11</v>
      </c>
      <c r="E5428" s="4" t="s">
        <v>7</v>
      </c>
      <c r="F5428" s="4" t="s">
        <v>7</v>
      </c>
      <c r="G5428" s="4" t="s">
        <v>13</v>
      </c>
    </row>
    <row r="5429" spans="1:9">
      <c r="A5429" t="n">
        <v>61875</v>
      </c>
      <c r="B5429" s="9" t="n">
        <v>5</v>
      </c>
      <c r="C5429" s="7" t="n">
        <v>30</v>
      </c>
      <c r="D5429" s="7" t="n">
        <v>22</v>
      </c>
      <c r="E5429" s="7" t="n">
        <v>8</v>
      </c>
      <c r="F5429" s="7" t="n">
        <v>1</v>
      </c>
      <c r="G5429" s="11" t="n">
        <f t="normal" ca="1">A5443</f>
        <v>0</v>
      </c>
    </row>
    <row r="5430" spans="1:9">
      <c r="A5430" t="s">
        <v>4</v>
      </c>
      <c r="B5430" s="4" t="s">
        <v>5</v>
      </c>
      <c r="C5430" s="4" t="s">
        <v>7</v>
      </c>
      <c r="D5430" s="4" t="s">
        <v>11</v>
      </c>
      <c r="E5430" s="4" t="s">
        <v>8</v>
      </c>
    </row>
    <row r="5431" spans="1:9">
      <c r="A5431" t="n">
        <v>61885</v>
      </c>
      <c r="B5431" s="33" t="n">
        <v>51</v>
      </c>
      <c r="C5431" s="7" t="n">
        <v>4</v>
      </c>
      <c r="D5431" s="7" t="n">
        <v>65534</v>
      </c>
      <c r="E5431" s="7" t="s">
        <v>55</v>
      </c>
    </row>
    <row r="5432" spans="1:9">
      <c r="A5432" t="s">
        <v>4</v>
      </c>
      <c r="B5432" s="4" t="s">
        <v>5</v>
      </c>
      <c r="C5432" s="4" t="s">
        <v>11</v>
      </c>
    </row>
    <row r="5433" spans="1:9">
      <c r="A5433" t="n">
        <v>61898</v>
      </c>
      <c r="B5433" s="34" t="n">
        <v>16</v>
      </c>
      <c r="C5433" s="7" t="n">
        <v>0</v>
      </c>
    </row>
    <row r="5434" spans="1:9">
      <c r="A5434" t="s">
        <v>4</v>
      </c>
      <c r="B5434" s="4" t="s">
        <v>5</v>
      </c>
      <c r="C5434" s="4" t="s">
        <v>11</v>
      </c>
      <c r="D5434" s="4" t="s">
        <v>53</v>
      </c>
      <c r="E5434" s="4" t="s">
        <v>7</v>
      </c>
      <c r="F5434" s="4" t="s">
        <v>7</v>
      </c>
      <c r="G5434" s="4" t="s">
        <v>53</v>
      </c>
      <c r="H5434" s="4" t="s">
        <v>7</v>
      </c>
      <c r="I5434" s="4" t="s">
        <v>7</v>
      </c>
      <c r="J5434" s="4" t="s">
        <v>53</v>
      </c>
      <c r="K5434" s="4" t="s">
        <v>7</v>
      </c>
      <c r="L5434" s="4" t="s">
        <v>7</v>
      </c>
      <c r="M5434" s="4" t="s">
        <v>53</v>
      </c>
      <c r="N5434" s="4" t="s">
        <v>7</v>
      </c>
      <c r="O5434" s="4" t="s">
        <v>7</v>
      </c>
    </row>
    <row r="5435" spans="1:9">
      <c r="A5435" t="n">
        <v>61901</v>
      </c>
      <c r="B5435" s="35" t="n">
        <v>26</v>
      </c>
      <c r="C5435" s="7" t="n">
        <v>65534</v>
      </c>
      <c r="D5435" s="7" t="s">
        <v>628</v>
      </c>
      <c r="E5435" s="7" t="n">
        <v>2</v>
      </c>
      <c r="F5435" s="7" t="n">
        <v>3</v>
      </c>
      <c r="G5435" s="7" t="s">
        <v>629</v>
      </c>
      <c r="H5435" s="7" t="n">
        <v>2</v>
      </c>
      <c r="I5435" s="7" t="n">
        <v>3</v>
      </c>
      <c r="J5435" s="7" t="s">
        <v>630</v>
      </c>
      <c r="K5435" s="7" t="n">
        <v>2</v>
      </c>
      <c r="L5435" s="7" t="n">
        <v>3</v>
      </c>
      <c r="M5435" s="7" t="s">
        <v>631</v>
      </c>
      <c r="N5435" s="7" t="n">
        <v>2</v>
      </c>
      <c r="O5435" s="7" t="n">
        <v>0</v>
      </c>
    </row>
    <row r="5436" spans="1:9">
      <c r="A5436" t="s">
        <v>4</v>
      </c>
      <c r="B5436" s="4" t="s">
        <v>5</v>
      </c>
    </row>
    <row r="5437" spans="1:9">
      <c r="A5437" t="n">
        <v>62188</v>
      </c>
      <c r="B5437" s="29" t="n">
        <v>28</v>
      </c>
    </row>
    <row r="5438" spans="1:9">
      <c r="A5438" t="s">
        <v>4</v>
      </c>
      <c r="B5438" s="4" t="s">
        <v>5</v>
      </c>
      <c r="C5438" s="4" t="s">
        <v>11</v>
      </c>
    </row>
    <row r="5439" spans="1:9">
      <c r="A5439" t="n">
        <v>62189</v>
      </c>
      <c r="B5439" s="13" t="n">
        <v>12</v>
      </c>
      <c r="C5439" s="7" t="n">
        <v>22</v>
      </c>
    </row>
    <row r="5440" spans="1:9">
      <c r="A5440" t="s">
        <v>4</v>
      </c>
      <c r="B5440" s="4" t="s">
        <v>5</v>
      </c>
      <c r="C5440" s="4" t="s">
        <v>13</v>
      </c>
    </row>
    <row r="5441" spans="1:15">
      <c r="A5441" t="n">
        <v>62192</v>
      </c>
      <c r="B5441" s="17" t="n">
        <v>3</v>
      </c>
      <c r="C5441" s="11" t="n">
        <f t="normal" ca="1">A5451</f>
        <v>0</v>
      </c>
    </row>
    <row r="5442" spans="1:15">
      <c r="A5442" t="s">
        <v>4</v>
      </c>
      <c r="B5442" s="4" t="s">
        <v>5</v>
      </c>
      <c r="C5442" s="4" t="s">
        <v>7</v>
      </c>
      <c r="D5442" s="4" t="s">
        <v>11</v>
      </c>
      <c r="E5442" s="4" t="s">
        <v>8</v>
      </c>
    </row>
    <row r="5443" spans="1:15">
      <c r="A5443" t="n">
        <v>62197</v>
      </c>
      <c r="B5443" s="33" t="n">
        <v>51</v>
      </c>
      <c r="C5443" s="7" t="n">
        <v>4</v>
      </c>
      <c r="D5443" s="7" t="n">
        <v>65534</v>
      </c>
      <c r="E5443" s="7" t="s">
        <v>55</v>
      </c>
    </row>
    <row r="5444" spans="1:15">
      <c r="A5444" t="s">
        <v>4</v>
      </c>
      <c r="B5444" s="4" t="s">
        <v>5</v>
      </c>
      <c r="C5444" s="4" t="s">
        <v>11</v>
      </c>
    </row>
    <row r="5445" spans="1:15">
      <c r="A5445" t="n">
        <v>62210</v>
      </c>
      <c r="B5445" s="34" t="n">
        <v>16</v>
      </c>
      <c r="C5445" s="7" t="n">
        <v>0</v>
      </c>
    </row>
    <row r="5446" spans="1:15">
      <c r="A5446" t="s">
        <v>4</v>
      </c>
      <c r="B5446" s="4" t="s">
        <v>5</v>
      </c>
      <c r="C5446" s="4" t="s">
        <v>11</v>
      </c>
      <c r="D5446" s="4" t="s">
        <v>53</v>
      </c>
      <c r="E5446" s="4" t="s">
        <v>7</v>
      </c>
      <c r="F5446" s="4" t="s">
        <v>7</v>
      </c>
      <c r="G5446" s="4" t="s">
        <v>53</v>
      </c>
      <c r="H5446" s="4" t="s">
        <v>7</v>
      </c>
      <c r="I5446" s="4" t="s">
        <v>7</v>
      </c>
    </row>
    <row r="5447" spans="1:15">
      <c r="A5447" t="n">
        <v>62213</v>
      </c>
      <c r="B5447" s="35" t="n">
        <v>26</v>
      </c>
      <c r="C5447" s="7" t="n">
        <v>65534</v>
      </c>
      <c r="D5447" s="7" t="s">
        <v>632</v>
      </c>
      <c r="E5447" s="7" t="n">
        <v>2</v>
      </c>
      <c r="F5447" s="7" t="n">
        <v>3</v>
      </c>
      <c r="G5447" s="7" t="s">
        <v>633</v>
      </c>
      <c r="H5447" s="7" t="n">
        <v>2</v>
      </c>
      <c r="I5447" s="7" t="n">
        <v>0</v>
      </c>
    </row>
    <row r="5448" spans="1:15">
      <c r="A5448" t="s">
        <v>4</v>
      </c>
      <c r="B5448" s="4" t="s">
        <v>5</v>
      </c>
    </row>
    <row r="5449" spans="1:15">
      <c r="A5449" t="n">
        <v>62366</v>
      </c>
      <c r="B5449" s="29" t="n">
        <v>28</v>
      </c>
    </row>
    <row r="5450" spans="1:15">
      <c r="A5450" t="s">
        <v>4</v>
      </c>
      <c r="B5450" s="4" t="s">
        <v>5</v>
      </c>
      <c r="C5450" s="4" t="s">
        <v>13</v>
      </c>
    </row>
    <row r="5451" spans="1:15">
      <c r="A5451" t="n">
        <v>62367</v>
      </c>
      <c r="B5451" s="17" t="n">
        <v>3</v>
      </c>
      <c r="C5451" s="11" t="n">
        <f t="normal" ca="1">A5515</f>
        <v>0</v>
      </c>
    </row>
    <row r="5452" spans="1:15">
      <c r="A5452" t="s">
        <v>4</v>
      </c>
      <c r="B5452" s="4" t="s">
        <v>5</v>
      </c>
      <c r="C5452" s="4" t="s">
        <v>7</v>
      </c>
      <c r="D5452" s="4" t="s">
        <v>11</v>
      </c>
      <c r="E5452" s="4" t="s">
        <v>7</v>
      </c>
      <c r="F5452" s="4" t="s">
        <v>13</v>
      </c>
    </row>
    <row r="5453" spans="1:15">
      <c r="A5453" t="n">
        <v>62372</v>
      </c>
      <c r="B5453" s="9" t="n">
        <v>5</v>
      </c>
      <c r="C5453" s="7" t="n">
        <v>30</v>
      </c>
      <c r="D5453" s="7" t="n">
        <v>9718</v>
      </c>
      <c r="E5453" s="7" t="n">
        <v>1</v>
      </c>
      <c r="F5453" s="11" t="n">
        <f t="normal" ca="1">A5485</f>
        <v>0</v>
      </c>
    </row>
    <row r="5454" spans="1:15">
      <c r="A5454" t="s">
        <v>4</v>
      </c>
      <c r="B5454" s="4" t="s">
        <v>5</v>
      </c>
      <c r="C5454" s="4" t="s">
        <v>11</v>
      </c>
      <c r="D5454" s="4" t="s">
        <v>7</v>
      </c>
      <c r="E5454" s="4" t="s">
        <v>7</v>
      </c>
      <c r="F5454" s="4" t="s">
        <v>8</v>
      </c>
    </row>
    <row r="5455" spans="1:15">
      <c r="A5455" t="n">
        <v>62381</v>
      </c>
      <c r="B5455" s="25" t="n">
        <v>20</v>
      </c>
      <c r="C5455" s="7" t="n">
        <v>65534</v>
      </c>
      <c r="D5455" s="7" t="n">
        <v>3</v>
      </c>
      <c r="E5455" s="7" t="n">
        <v>10</v>
      </c>
      <c r="F5455" s="7" t="s">
        <v>102</v>
      </c>
    </row>
    <row r="5456" spans="1:15">
      <c r="A5456" t="s">
        <v>4</v>
      </c>
      <c r="B5456" s="4" t="s">
        <v>5</v>
      </c>
      <c r="C5456" s="4" t="s">
        <v>11</v>
      </c>
    </row>
    <row r="5457" spans="1:9">
      <c r="A5457" t="n">
        <v>62402</v>
      </c>
      <c r="B5457" s="34" t="n">
        <v>16</v>
      </c>
      <c r="C5457" s="7" t="n">
        <v>0</v>
      </c>
    </row>
    <row r="5458" spans="1:9">
      <c r="A5458" t="s">
        <v>4</v>
      </c>
      <c r="B5458" s="4" t="s">
        <v>5</v>
      </c>
      <c r="C5458" s="4" t="s">
        <v>7</v>
      </c>
      <c r="D5458" s="4" t="s">
        <v>11</v>
      </c>
    </row>
    <row r="5459" spans="1:9">
      <c r="A5459" t="n">
        <v>62405</v>
      </c>
      <c r="B5459" s="26" t="n">
        <v>22</v>
      </c>
      <c r="C5459" s="7" t="n">
        <v>10</v>
      </c>
      <c r="D5459" s="7" t="n">
        <v>0</v>
      </c>
    </row>
    <row r="5460" spans="1:9">
      <c r="A5460" t="s">
        <v>4</v>
      </c>
      <c r="B5460" s="4" t="s">
        <v>5</v>
      </c>
      <c r="C5460" s="4" t="s">
        <v>7</v>
      </c>
      <c r="D5460" s="4" t="s">
        <v>11</v>
      </c>
      <c r="E5460" s="4" t="s">
        <v>7</v>
      </c>
      <c r="F5460" s="4" t="s">
        <v>7</v>
      </c>
      <c r="G5460" s="4" t="s">
        <v>13</v>
      </c>
    </row>
    <row r="5461" spans="1:9">
      <c r="A5461" t="n">
        <v>62409</v>
      </c>
      <c r="B5461" s="9" t="n">
        <v>5</v>
      </c>
      <c r="C5461" s="7" t="n">
        <v>30</v>
      </c>
      <c r="D5461" s="7" t="n">
        <v>22</v>
      </c>
      <c r="E5461" s="7" t="n">
        <v>8</v>
      </c>
      <c r="F5461" s="7" t="n">
        <v>1</v>
      </c>
      <c r="G5461" s="11" t="n">
        <f t="normal" ca="1">A5475</f>
        <v>0</v>
      </c>
    </row>
    <row r="5462" spans="1:9">
      <c r="A5462" t="s">
        <v>4</v>
      </c>
      <c r="B5462" s="4" t="s">
        <v>5</v>
      </c>
      <c r="C5462" s="4" t="s">
        <v>7</v>
      </c>
      <c r="D5462" s="4" t="s">
        <v>11</v>
      </c>
      <c r="E5462" s="4" t="s">
        <v>8</v>
      </c>
    </row>
    <row r="5463" spans="1:9">
      <c r="A5463" t="n">
        <v>62419</v>
      </c>
      <c r="B5463" s="33" t="n">
        <v>51</v>
      </c>
      <c r="C5463" s="7" t="n">
        <v>4</v>
      </c>
      <c r="D5463" s="7" t="n">
        <v>65534</v>
      </c>
      <c r="E5463" s="7" t="s">
        <v>55</v>
      </c>
    </row>
    <row r="5464" spans="1:9">
      <c r="A5464" t="s">
        <v>4</v>
      </c>
      <c r="B5464" s="4" t="s">
        <v>5</v>
      </c>
      <c r="C5464" s="4" t="s">
        <v>11</v>
      </c>
    </row>
    <row r="5465" spans="1:9">
      <c r="A5465" t="n">
        <v>62432</v>
      </c>
      <c r="B5465" s="34" t="n">
        <v>16</v>
      </c>
      <c r="C5465" s="7" t="n">
        <v>0</v>
      </c>
    </row>
    <row r="5466" spans="1:9">
      <c r="A5466" t="s">
        <v>4</v>
      </c>
      <c r="B5466" s="4" t="s">
        <v>5</v>
      </c>
      <c r="C5466" s="4" t="s">
        <v>11</v>
      </c>
      <c r="D5466" s="4" t="s">
        <v>53</v>
      </c>
      <c r="E5466" s="4" t="s">
        <v>7</v>
      </c>
      <c r="F5466" s="4" t="s">
        <v>7</v>
      </c>
      <c r="G5466" s="4" t="s">
        <v>53</v>
      </c>
      <c r="H5466" s="4" t="s">
        <v>7</v>
      </c>
      <c r="I5466" s="4" t="s">
        <v>7</v>
      </c>
      <c r="J5466" s="4" t="s">
        <v>53</v>
      </c>
      <c r="K5466" s="4" t="s">
        <v>7</v>
      </c>
      <c r="L5466" s="4" t="s">
        <v>7</v>
      </c>
      <c r="M5466" s="4" t="s">
        <v>53</v>
      </c>
      <c r="N5466" s="4" t="s">
        <v>7</v>
      </c>
      <c r="O5466" s="4" t="s">
        <v>7</v>
      </c>
    </row>
    <row r="5467" spans="1:9">
      <c r="A5467" t="n">
        <v>62435</v>
      </c>
      <c r="B5467" s="35" t="n">
        <v>26</v>
      </c>
      <c r="C5467" s="7" t="n">
        <v>65534</v>
      </c>
      <c r="D5467" s="7" t="s">
        <v>634</v>
      </c>
      <c r="E5467" s="7" t="n">
        <v>2</v>
      </c>
      <c r="F5467" s="7" t="n">
        <v>3</v>
      </c>
      <c r="G5467" s="7" t="s">
        <v>635</v>
      </c>
      <c r="H5467" s="7" t="n">
        <v>2</v>
      </c>
      <c r="I5467" s="7" t="n">
        <v>3</v>
      </c>
      <c r="J5467" s="7" t="s">
        <v>636</v>
      </c>
      <c r="K5467" s="7" t="n">
        <v>2</v>
      </c>
      <c r="L5467" s="7" t="n">
        <v>3</v>
      </c>
      <c r="M5467" s="7" t="s">
        <v>637</v>
      </c>
      <c r="N5467" s="7" t="n">
        <v>2</v>
      </c>
      <c r="O5467" s="7" t="n">
        <v>0</v>
      </c>
    </row>
    <row r="5468" spans="1:9">
      <c r="A5468" t="s">
        <v>4</v>
      </c>
      <c r="B5468" s="4" t="s">
        <v>5</v>
      </c>
    </row>
    <row r="5469" spans="1:9">
      <c r="A5469" t="n">
        <v>62803</v>
      </c>
      <c r="B5469" s="29" t="n">
        <v>28</v>
      </c>
    </row>
    <row r="5470" spans="1:9">
      <c r="A5470" t="s">
        <v>4</v>
      </c>
      <c r="B5470" s="4" t="s">
        <v>5</v>
      </c>
      <c r="C5470" s="4" t="s">
        <v>11</v>
      </c>
    </row>
    <row r="5471" spans="1:9">
      <c r="A5471" t="n">
        <v>62804</v>
      </c>
      <c r="B5471" s="13" t="n">
        <v>12</v>
      </c>
      <c r="C5471" s="7" t="n">
        <v>22</v>
      </c>
    </row>
    <row r="5472" spans="1:9">
      <c r="A5472" t="s">
        <v>4</v>
      </c>
      <c r="B5472" s="4" t="s">
        <v>5</v>
      </c>
      <c r="C5472" s="4" t="s">
        <v>13</v>
      </c>
    </row>
    <row r="5473" spans="1:15">
      <c r="A5473" t="n">
        <v>62807</v>
      </c>
      <c r="B5473" s="17" t="n">
        <v>3</v>
      </c>
      <c r="C5473" s="11" t="n">
        <f t="normal" ca="1">A5483</f>
        <v>0</v>
      </c>
    </row>
    <row r="5474" spans="1:15">
      <c r="A5474" t="s">
        <v>4</v>
      </c>
      <c r="B5474" s="4" t="s">
        <v>5</v>
      </c>
      <c r="C5474" s="4" t="s">
        <v>7</v>
      </c>
      <c r="D5474" s="4" t="s">
        <v>11</v>
      </c>
      <c r="E5474" s="4" t="s">
        <v>8</v>
      </c>
    </row>
    <row r="5475" spans="1:15">
      <c r="A5475" t="n">
        <v>62812</v>
      </c>
      <c r="B5475" s="33" t="n">
        <v>51</v>
      </c>
      <c r="C5475" s="7" t="n">
        <v>4</v>
      </c>
      <c r="D5475" s="7" t="n">
        <v>65534</v>
      </c>
      <c r="E5475" s="7" t="s">
        <v>55</v>
      </c>
    </row>
    <row r="5476" spans="1:15">
      <c r="A5476" t="s">
        <v>4</v>
      </c>
      <c r="B5476" s="4" t="s">
        <v>5</v>
      </c>
      <c r="C5476" s="4" t="s">
        <v>11</v>
      </c>
    </row>
    <row r="5477" spans="1:15">
      <c r="A5477" t="n">
        <v>62825</v>
      </c>
      <c r="B5477" s="34" t="n">
        <v>16</v>
      </c>
      <c r="C5477" s="7" t="n">
        <v>0</v>
      </c>
    </row>
    <row r="5478" spans="1:15">
      <c r="A5478" t="s">
        <v>4</v>
      </c>
      <c r="B5478" s="4" t="s">
        <v>5</v>
      </c>
      <c r="C5478" s="4" t="s">
        <v>11</v>
      </c>
      <c r="D5478" s="4" t="s">
        <v>53</v>
      </c>
      <c r="E5478" s="4" t="s">
        <v>7</v>
      </c>
      <c r="F5478" s="4" t="s">
        <v>7</v>
      </c>
      <c r="G5478" s="4" t="s">
        <v>53</v>
      </c>
      <c r="H5478" s="4" t="s">
        <v>7</v>
      </c>
      <c r="I5478" s="4" t="s">
        <v>7</v>
      </c>
    </row>
    <row r="5479" spans="1:15">
      <c r="A5479" t="n">
        <v>62828</v>
      </c>
      <c r="B5479" s="35" t="n">
        <v>26</v>
      </c>
      <c r="C5479" s="7" t="n">
        <v>65534</v>
      </c>
      <c r="D5479" s="7" t="s">
        <v>638</v>
      </c>
      <c r="E5479" s="7" t="n">
        <v>2</v>
      </c>
      <c r="F5479" s="7" t="n">
        <v>3</v>
      </c>
      <c r="G5479" s="7" t="s">
        <v>639</v>
      </c>
      <c r="H5479" s="7" t="n">
        <v>2</v>
      </c>
      <c r="I5479" s="7" t="n">
        <v>0</v>
      </c>
    </row>
    <row r="5480" spans="1:15">
      <c r="A5480" t="s">
        <v>4</v>
      </c>
      <c r="B5480" s="4" t="s">
        <v>5</v>
      </c>
    </row>
    <row r="5481" spans="1:15">
      <c r="A5481" t="n">
        <v>63005</v>
      </c>
      <c r="B5481" s="29" t="n">
        <v>28</v>
      </c>
    </row>
    <row r="5482" spans="1:15">
      <c r="A5482" t="s">
        <v>4</v>
      </c>
      <c r="B5482" s="4" t="s">
        <v>5</v>
      </c>
      <c r="C5482" s="4" t="s">
        <v>13</v>
      </c>
    </row>
    <row r="5483" spans="1:15">
      <c r="A5483" t="n">
        <v>63006</v>
      </c>
      <c r="B5483" s="17" t="n">
        <v>3</v>
      </c>
      <c r="C5483" s="11" t="n">
        <f t="normal" ca="1">A5515</f>
        <v>0</v>
      </c>
    </row>
    <row r="5484" spans="1:15">
      <c r="A5484" t="s">
        <v>4</v>
      </c>
      <c r="B5484" s="4" t="s">
        <v>5</v>
      </c>
      <c r="C5484" s="4" t="s">
        <v>7</v>
      </c>
      <c r="D5484" s="4" t="s">
        <v>11</v>
      </c>
      <c r="E5484" s="4" t="s">
        <v>7</v>
      </c>
      <c r="F5484" s="4" t="s">
        <v>13</v>
      </c>
    </row>
    <row r="5485" spans="1:15">
      <c r="A5485" t="n">
        <v>63011</v>
      </c>
      <c r="B5485" s="9" t="n">
        <v>5</v>
      </c>
      <c r="C5485" s="7" t="n">
        <v>30</v>
      </c>
      <c r="D5485" s="7" t="n">
        <v>9717</v>
      </c>
      <c r="E5485" s="7" t="n">
        <v>1</v>
      </c>
      <c r="F5485" s="11" t="n">
        <f t="normal" ca="1">A5515</f>
        <v>0</v>
      </c>
    </row>
    <row r="5486" spans="1:15">
      <c r="A5486" t="s">
        <v>4</v>
      </c>
      <c r="B5486" s="4" t="s">
        <v>5</v>
      </c>
      <c r="C5486" s="4" t="s">
        <v>11</v>
      </c>
      <c r="D5486" s="4" t="s">
        <v>7</v>
      </c>
      <c r="E5486" s="4" t="s">
        <v>7</v>
      </c>
      <c r="F5486" s="4" t="s">
        <v>8</v>
      </c>
    </row>
    <row r="5487" spans="1:15">
      <c r="A5487" t="n">
        <v>63020</v>
      </c>
      <c r="B5487" s="25" t="n">
        <v>20</v>
      </c>
      <c r="C5487" s="7" t="n">
        <v>65534</v>
      </c>
      <c r="D5487" s="7" t="n">
        <v>3</v>
      </c>
      <c r="E5487" s="7" t="n">
        <v>10</v>
      </c>
      <c r="F5487" s="7" t="s">
        <v>102</v>
      </c>
    </row>
    <row r="5488" spans="1:15">
      <c r="A5488" t="s">
        <v>4</v>
      </c>
      <c r="B5488" s="4" t="s">
        <v>5</v>
      </c>
      <c r="C5488" s="4" t="s">
        <v>11</v>
      </c>
    </row>
    <row r="5489" spans="1:9">
      <c r="A5489" t="n">
        <v>63041</v>
      </c>
      <c r="B5489" s="34" t="n">
        <v>16</v>
      </c>
      <c r="C5489" s="7" t="n">
        <v>0</v>
      </c>
    </row>
    <row r="5490" spans="1:9">
      <c r="A5490" t="s">
        <v>4</v>
      </c>
      <c r="B5490" s="4" t="s">
        <v>5</v>
      </c>
      <c r="C5490" s="4" t="s">
        <v>7</v>
      </c>
      <c r="D5490" s="4" t="s">
        <v>11</v>
      </c>
    </row>
    <row r="5491" spans="1:9">
      <c r="A5491" t="n">
        <v>63044</v>
      </c>
      <c r="B5491" s="26" t="n">
        <v>22</v>
      </c>
      <c r="C5491" s="7" t="n">
        <v>10</v>
      </c>
      <c r="D5491" s="7" t="n">
        <v>0</v>
      </c>
    </row>
    <row r="5492" spans="1:9">
      <c r="A5492" t="s">
        <v>4</v>
      </c>
      <c r="B5492" s="4" t="s">
        <v>5</v>
      </c>
      <c r="C5492" s="4" t="s">
        <v>7</v>
      </c>
      <c r="D5492" s="4" t="s">
        <v>11</v>
      </c>
      <c r="E5492" s="4" t="s">
        <v>7</v>
      </c>
      <c r="F5492" s="4" t="s">
        <v>7</v>
      </c>
      <c r="G5492" s="4" t="s">
        <v>13</v>
      </c>
    </row>
    <row r="5493" spans="1:9">
      <c r="A5493" t="n">
        <v>63048</v>
      </c>
      <c r="B5493" s="9" t="n">
        <v>5</v>
      </c>
      <c r="C5493" s="7" t="n">
        <v>30</v>
      </c>
      <c r="D5493" s="7" t="n">
        <v>22</v>
      </c>
      <c r="E5493" s="7" t="n">
        <v>8</v>
      </c>
      <c r="F5493" s="7" t="n">
        <v>1</v>
      </c>
      <c r="G5493" s="11" t="n">
        <f t="normal" ca="1">A5507</f>
        <v>0</v>
      </c>
    </row>
    <row r="5494" spans="1:9">
      <c r="A5494" t="s">
        <v>4</v>
      </c>
      <c r="B5494" s="4" t="s">
        <v>5</v>
      </c>
      <c r="C5494" s="4" t="s">
        <v>7</v>
      </c>
      <c r="D5494" s="4" t="s">
        <v>11</v>
      </c>
      <c r="E5494" s="4" t="s">
        <v>8</v>
      </c>
    </row>
    <row r="5495" spans="1:9">
      <c r="A5495" t="n">
        <v>63058</v>
      </c>
      <c r="B5495" s="33" t="n">
        <v>51</v>
      </c>
      <c r="C5495" s="7" t="n">
        <v>4</v>
      </c>
      <c r="D5495" s="7" t="n">
        <v>65534</v>
      </c>
      <c r="E5495" s="7" t="s">
        <v>55</v>
      </c>
    </row>
    <row r="5496" spans="1:9">
      <c r="A5496" t="s">
        <v>4</v>
      </c>
      <c r="B5496" s="4" t="s">
        <v>5</v>
      </c>
      <c r="C5496" s="4" t="s">
        <v>11</v>
      </c>
    </row>
    <row r="5497" spans="1:9">
      <c r="A5497" t="n">
        <v>63071</v>
      </c>
      <c r="B5497" s="34" t="n">
        <v>16</v>
      </c>
      <c r="C5497" s="7" t="n">
        <v>0</v>
      </c>
    </row>
    <row r="5498" spans="1:9">
      <c r="A5498" t="s">
        <v>4</v>
      </c>
      <c r="B5498" s="4" t="s">
        <v>5</v>
      </c>
      <c r="C5498" s="4" t="s">
        <v>11</v>
      </c>
      <c r="D5498" s="4" t="s">
        <v>53</v>
      </c>
      <c r="E5498" s="4" t="s">
        <v>7</v>
      </c>
      <c r="F5498" s="4" t="s">
        <v>7</v>
      </c>
      <c r="G5498" s="4" t="s">
        <v>53</v>
      </c>
      <c r="H5498" s="4" t="s">
        <v>7</v>
      </c>
      <c r="I5498" s="4" t="s">
        <v>7</v>
      </c>
      <c r="J5498" s="4" t="s">
        <v>53</v>
      </c>
      <c r="K5498" s="4" t="s">
        <v>7</v>
      </c>
      <c r="L5498" s="4" t="s">
        <v>7</v>
      </c>
      <c r="M5498" s="4" t="s">
        <v>53</v>
      </c>
      <c r="N5498" s="4" t="s">
        <v>7</v>
      </c>
      <c r="O5498" s="4" t="s">
        <v>7</v>
      </c>
    </row>
    <row r="5499" spans="1:9">
      <c r="A5499" t="n">
        <v>63074</v>
      </c>
      <c r="B5499" s="35" t="n">
        <v>26</v>
      </c>
      <c r="C5499" s="7" t="n">
        <v>65534</v>
      </c>
      <c r="D5499" s="7" t="s">
        <v>640</v>
      </c>
      <c r="E5499" s="7" t="n">
        <v>2</v>
      </c>
      <c r="F5499" s="7" t="n">
        <v>3</v>
      </c>
      <c r="G5499" s="7" t="s">
        <v>641</v>
      </c>
      <c r="H5499" s="7" t="n">
        <v>2</v>
      </c>
      <c r="I5499" s="7" t="n">
        <v>3</v>
      </c>
      <c r="J5499" s="7" t="s">
        <v>642</v>
      </c>
      <c r="K5499" s="7" t="n">
        <v>2</v>
      </c>
      <c r="L5499" s="7" t="n">
        <v>3</v>
      </c>
      <c r="M5499" s="7" t="s">
        <v>643</v>
      </c>
      <c r="N5499" s="7" t="n">
        <v>2</v>
      </c>
      <c r="O5499" s="7" t="n">
        <v>0</v>
      </c>
    </row>
    <row r="5500" spans="1:9">
      <c r="A5500" t="s">
        <v>4</v>
      </c>
      <c r="B5500" s="4" t="s">
        <v>5</v>
      </c>
    </row>
    <row r="5501" spans="1:9">
      <c r="A5501" t="n">
        <v>63510</v>
      </c>
      <c r="B5501" s="29" t="n">
        <v>28</v>
      </c>
    </row>
    <row r="5502" spans="1:9">
      <c r="A5502" t="s">
        <v>4</v>
      </c>
      <c r="B5502" s="4" t="s">
        <v>5</v>
      </c>
      <c r="C5502" s="4" t="s">
        <v>11</v>
      </c>
    </row>
    <row r="5503" spans="1:9">
      <c r="A5503" t="n">
        <v>63511</v>
      </c>
      <c r="B5503" s="13" t="n">
        <v>12</v>
      </c>
      <c r="C5503" s="7" t="n">
        <v>22</v>
      </c>
    </row>
    <row r="5504" spans="1:9">
      <c r="A5504" t="s">
        <v>4</v>
      </c>
      <c r="B5504" s="4" t="s">
        <v>5</v>
      </c>
      <c r="C5504" s="4" t="s">
        <v>13</v>
      </c>
    </row>
    <row r="5505" spans="1:15">
      <c r="A5505" t="n">
        <v>63514</v>
      </c>
      <c r="B5505" s="17" t="n">
        <v>3</v>
      </c>
      <c r="C5505" s="11" t="n">
        <f t="normal" ca="1">A5515</f>
        <v>0</v>
      </c>
    </row>
    <row r="5506" spans="1:15">
      <c r="A5506" t="s">
        <v>4</v>
      </c>
      <c r="B5506" s="4" t="s">
        <v>5</v>
      </c>
      <c r="C5506" s="4" t="s">
        <v>7</v>
      </c>
      <c r="D5506" s="4" t="s">
        <v>11</v>
      </c>
      <c r="E5506" s="4" t="s">
        <v>8</v>
      </c>
    </row>
    <row r="5507" spans="1:15">
      <c r="A5507" t="n">
        <v>63519</v>
      </c>
      <c r="B5507" s="33" t="n">
        <v>51</v>
      </c>
      <c r="C5507" s="7" t="n">
        <v>4</v>
      </c>
      <c r="D5507" s="7" t="n">
        <v>65534</v>
      </c>
      <c r="E5507" s="7" t="s">
        <v>55</v>
      </c>
    </row>
    <row r="5508" spans="1:15">
      <c r="A5508" t="s">
        <v>4</v>
      </c>
      <c r="B5508" s="4" t="s">
        <v>5</v>
      </c>
      <c r="C5508" s="4" t="s">
        <v>11</v>
      </c>
    </row>
    <row r="5509" spans="1:15">
      <c r="A5509" t="n">
        <v>63532</v>
      </c>
      <c r="B5509" s="34" t="n">
        <v>16</v>
      </c>
      <c r="C5509" s="7" t="n">
        <v>0</v>
      </c>
    </row>
    <row r="5510" spans="1:15">
      <c r="A5510" t="s">
        <v>4</v>
      </c>
      <c r="B5510" s="4" t="s">
        <v>5</v>
      </c>
      <c r="C5510" s="4" t="s">
        <v>11</v>
      </c>
      <c r="D5510" s="4" t="s">
        <v>53</v>
      </c>
      <c r="E5510" s="4" t="s">
        <v>7</v>
      </c>
      <c r="F5510" s="4" t="s">
        <v>7</v>
      </c>
      <c r="G5510" s="4" t="s">
        <v>53</v>
      </c>
      <c r="H5510" s="4" t="s">
        <v>7</v>
      </c>
      <c r="I5510" s="4" t="s">
        <v>7</v>
      </c>
    </row>
    <row r="5511" spans="1:15">
      <c r="A5511" t="n">
        <v>63535</v>
      </c>
      <c r="B5511" s="35" t="n">
        <v>26</v>
      </c>
      <c r="C5511" s="7" t="n">
        <v>65534</v>
      </c>
      <c r="D5511" s="7" t="s">
        <v>644</v>
      </c>
      <c r="E5511" s="7" t="n">
        <v>2</v>
      </c>
      <c r="F5511" s="7" t="n">
        <v>3</v>
      </c>
      <c r="G5511" s="7" t="s">
        <v>645</v>
      </c>
      <c r="H5511" s="7" t="n">
        <v>2</v>
      </c>
      <c r="I5511" s="7" t="n">
        <v>0</v>
      </c>
    </row>
    <row r="5512" spans="1:15">
      <c r="A5512" t="s">
        <v>4</v>
      </c>
      <c r="B5512" s="4" t="s">
        <v>5</v>
      </c>
    </row>
    <row r="5513" spans="1:15">
      <c r="A5513" t="n">
        <v>63651</v>
      </c>
      <c r="B5513" s="29" t="n">
        <v>28</v>
      </c>
    </row>
    <row r="5514" spans="1:15">
      <c r="A5514" t="s">
        <v>4</v>
      </c>
      <c r="B5514" s="4" t="s">
        <v>5</v>
      </c>
      <c r="C5514" s="4" t="s">
        <v>7</v>
      </c>
    </row>
    <row r="5515" spans="1:15">
      <c r="A5515" t="n">
        <v>63652</v>
      </c>
      <c r="B5515" s="38" t="n">
        <v>23</v>
      </c>
      <c r="C5515" s="7" t="n">
        <v>10</v>
      </c>
    </row>
    <row r="5516" spans="1:15">
      <c r="A5516" t="s">
        <v>4</v>
      </c>
      <c r="B5516" s="4" t="s">
        <v>5</v>
      </c>
      <c r="C5516" s="4" t="s">
        <v>7</v>
      </c>
      <c r="D5516" s="4" t="s">
        <v>8</v>
      </c>
    </row>
    <row r="5517" spans="1:15">
      <c r="A5517" t="n">
        <v>63654</v>
      </c>
      <c r="B5517" s="6" t="n">
        <v>2</v>
      </c>
      <c r="C5517" s="7" t="n">
        <v>10</v>
      </c>
      <c r="D5517" s="7" t="s">
        <v>58</v>
      </c>
    </row>
    <row r="5518" spans="1:15">
      <c r="A5518" t="s">
        <v>4</v>
      </c>
      <c r="B5518" s="4" t="s">
        <v>5</v>
      </c>
      <c r="C5518" s="4" t="s">
        <v>7</v>
      </c>
    </row>
    <row r="5519" spans="1:15">
      <c r="A5519" t="n">
        <v>63677</v>
      </c>
      <c r="B5519" s="52" t="n">
        <v>74</v>
      </c>
      <c r="C5519" s="7" t="n">
        <v>46</v>
      </c>
    </row>
    <row r="5520" spans="1:15">
      <c r="A5520" t="s">
        <v>4</v>
      </c>
      <c r="B5520" s="4" t="s">
        <v>5</v>
      </c>
      <c r="C5520" s="4" t="s">
        <v>7</v>
      </c>
    </row>
    <row r="5521" spans="1:9">
      <c r="A5521" t="n">
        <v>63679</v>
      </c>
      <c r="B5521" s="52" t="n">
        <v>74</v>
      </c>
      <c r="C5521" s="7" t="n">
        <v>54</v>
      </c>
    </row>
    <row r="5522" spans="1:9">
      <c r="A5522" t="s">
        <v>4</v>
      </c>
      <c r="B5522" s="4" t="s">
        <v>5</v>
      </c>
    </row>
    <row r="5523" spans="1:9">
      <c r="A5523" t="n">
        <v>63681</v>
      </c>
      <c r="B5523" s="5" t="n">
        <v>1</v>
      </c>
    </row>
    <row r="5524" spans="1:9" s="3" customFormat="1" customHeight="0">
      <c r="A5524" s="3" t="s">
        <v>2</v>
      </c>
      <c r="B5524" s="3" t="s">
        <v>646</v>
      </c>
    </row>
    <row r="5525" spans="1:9">
      <c r="A5525" t="s">
        <v>4</v>
      </c>
      <c r="B5525" s="4" t="s">
        <v>5</v>
      </c>
      <c r="C5525" s="4" t="s">
        <v>7</v>
      </c>
      <c r="D5525" s="4" t="s">
        <v>11</v>
      </c>
      <c r="E5525" s="4" t="s">
        <v>7</v>
      </c>
      <c r="F5525" s="4" t="s">
        <v>7</v>
      </c>
      <c r="G5525" s="4" t="s">
        <v>7</v>
      </c>
      <c r="H5525" s="4" t="s">
        <v>11</v>
      </c>
      <c r="I5525" s="4" t="s">
        <v>13</v>
      </c>
      <c r="J5525" s="4" t="s">
        <v>13</v>
      </c>
    </row>
    <row r="5526" spans="1:9">
      <c r="A5526" t="n">
        <v>63684</v>
      </c>
      <c r="B5526" s="44" t="n">
        <v>6</v>
      </c>
      <c r="C5526" s="7" t="n">
        <v>33</v>
      </c>
      <c r="D5526" s="7" t="n">
        <v>65534</v>
      </c>
      <c r="E5526" s="7" t="n">
        <v>9</v>
      </c>
      <c r="F5526" s="7" t="n">
        <v>1</v>
      </c>
      <c r="G5526" s="7" t="n">
        <v>1</v>
      </c>
      <c r="H5526" s="7" t="n">
        <v>100</v>
      </c>
      <c r="I5526" s="11" t="n">
        <f t="normal" ca="1">A5528</f>
        <v>0</v>
      </c>
      <c r="J5526" s="11" t="n">
        <f t="normal" ca="1">A5532</f>
        <v>0</v>
      </c>
    </row>
    <row r="5527" spans="1:9">
      <c r="A5527" t="s">
        <v>4</v>
      </c>
      <c r="B5527" s="4" t="s">
        <v>5</v>
      </c>
      <c r="C5527" s="4" t="s">
        <v>11</v>
      </c>
      <c r="D5527" s="4" t="s">
        <v>15</v>
      </c>
      <c r="E5527" s="4" t="s">
        <v>15</v>
      </c>
      <c r="F5527" s="4" t="s">
        <v>15</v>
      </c>
      <c r="G5527" s="4" t="s">
        <v>15</v>
      </c>
    </row>
    <row r="5528" spans="1:9">
      <c r="A5528" t="n">
        <v>63701</v>
      </c>
      <c r="B5528" s="45" t="n">
        <v>46</v>
      </c>
      <c r="C5528" s="7" t="n">
        <v>65534</v>
      </c>
      <c r="D5528" s="7" t="n">
        <v>14.8199996948242</v>
      </c>
      <c r="E5528" s="7" t="n">
        <v>14</v>
      </c>
      <c r="F5528" s="7" t="n">
        <v>7.17000007629395</v>
      </c>
      <c r="G5528" s="7" t="n">
        <v>267.700012207031</v>
      </c>
    </row>
    <row r="5529" spans="1:9">
      <c r="A5529" t="s">
        <v>4</v>
      </c>
      <c r="B5529" s="4" t="s">
        <v>5</v>
      </c>
      <c r="C5529" s="4" t="s">
        <v>13</v>
      </c>
    </row>
    <row r="5530" spans="1:9">
      <c r="A5530" t="n">
        <v>63720</v>
      </c>
      <c r="B5530" s="17" t="n">
        <v>3</v>
      </c>
      <c r="C5530" s="11" t="n">
        <f t="normal" ca="1">A5532</f>
        <v>0</v>
      </c>
    </row>
    <row r="5531" spans="1:9">
      <c r="A5531" t="s">
        <v>4</v>
      </c>
      <c r="B5531" s="4" t="s">
        <v>5</v>
      </c>
    </row>
    <row r="5532" spans="1:9">
      <c r="A5532" t="n">
        <v>63725</v>
      </c>
      <c r="B5532" s="5" t="n">
        <v>1</v>
      </c>
    </row>
    <row r="5533" spans="1:9" s="3" customFormat="1" customHeight="0">
      <c r="A5533" s="3" t="s">
        <v>2</v>
      </c>
      <c r="B5533" s="3" t="s">
        <v>647</v>
      </c>
    </row>
    <row r="5534" spans="1:9">
      <c r="A5534" t="s">
        <v>4</v>
      </c>
      <c r="B5534" s="4" t="s">
        <v>5</v>
      </c>
      <c r="C5534" s="4" t="s">
        <v>7</v>
      </c>
      <c r="D5534" s="4" t="s">
        <v>11</v>
      </c>
      <c r="E5534" s="4" t="s">
        <v>7</v>
      </c>
      <c r="F5534" s="4" t="s">
        <v>13</v>
      </c>
    </row>
    <row r="5535" spans="1:9">
      <c r="A5535" t="n">
        <v>63728</v>
      </c>
      <c r="B5535" s="9" t="n">
        <v>5</v>
      </c>
      <c r="C5535" s="7" t="n">
        <v>30</v>
      </c>
      <c r="D5535" s="7" t="n">
        <v>10225</v>
      </c>
      <c r="E5535" s="7" t="n">
        <v>1</v>
      </c>
      <c r="F5535" s="11" t="n">
        <f t="normal" ca="1">A5567</f>
        <v>0</v>
      </c>
    </row>
    <row r="5536" spans="1:9">
      <c r="A5536" t="s">
        <v>4</v>
      </c>
      <c r="B5536" s="4" t="s">
        <v>5</v>
      </c>
      <c r="C5536" s="4" t="s">
        <v>11</v>
      </c>
      <c r="D5536" s="4" t="s">
        <v>7</v>
      </c>
      <c r="E5536" s="4" t="s">
        <v>7</v>
      </c>
      <c r="F5536" s="4" t="s">
        <v>8</v>
      </c>
    </row>
    <row r="5537" spans="1:10">
      <c r="A5537" t="n">
        <v>63737</v>
      </c>
      <c r="B5537" s="25" t="n">
        <v>20</v>
      </c>
      <c r="C5537" s="7" t="n">
        <v>65534</v>
      </c>
      <c r="D5537" s="7" t="n">
        <v>3</v>
      </c>
      <c r="E5537" s="7" t="n">
        <v>10</v>
      </c>
      <c r="F5537" s="7" t="s">
        <v>102</v>
      </c>
    </row>
    <row r="5538" spans="1:10">
      <c r="A5538" t="s">
        <v>4</v>
      </c>
      <c r="B5538" s="4" t="s">
        <v>5</v>
      </c>
      <c r="C5538" s="4" t="s">
        <v>11</v>
      </c>
    </row>
    <row r="5539" spans="1:10">
      <c r="A5539" t="n">
        <v>63758</v>
      </c>
      <c r="B5539" s="34" t="n">
        <v>16</v>
      </c>
      <c r="C5539" s="7" t="n">
        <v>0</v>
      </c>
    </row>
    <row r="5540" spans="1:10">
      <c r="A5540" t="s">
        <v>4</v>
      </c>
      <c r="B5540" s="4" t="s">
        <v>5</v>
      </c>
      <c r="C5540" s="4" t="s">
        <v>7</v>
      </c>
      <c r="D5540" s="4" t="s">
        <v>11</v>
      </c>
    </row>
    <row r="5541" spans="1:10">
      <c r="A5541" t="n">
        <v>63761</v>
      </c>
      <c r="B5541" s="26" t="n">
        <v>22</v>
      </c>
      <c r="C5541" s="7" t="n">
        <v>10</v>
      </c>
      <c r="D5541" s="7" t="n">
        <v>0</v>
      </c>
    </row>
    <row r="5542" spans="1:10">
      <c r="A5542" t="s">
        <v>4</v>
      </c>
      <c r="B5542" s="4" t="s">
        <v>5</v>
      </c>
      <c r="C5542" s="4" t="s">
        <v>7</v>
      </c>
      <c r="D5542" s="4" t="s">
        <v>11</v>
      </c>
      <c r="E5542" s="4" t="s">
        <v>7</v>
      </c>
      <c r="F5542" s="4" t="s">
        <v>7</v>
      </c>
      <c r="G5542" s="4" t="s">
        <v>13</v>
      </c>
    </row>
    <row r="5543" spans="1:10">
      <c r="A5543" t="n">
        <v>63765</v>
      </c>
      <c r="B5543" s="9" t="n">
        <v>5</v>
      </c>
      <c r="C5543" s="7" t="n">
        <v>30</v>
      </c>
      <c r="D5543" s="7" t="n">
        <v>23</v>
      </c>
      <c r="E5543" s="7" t="n">
        <v>8</v>
      </c>
      <c r="F5543" s="7" t="n">
        <v>1</v>
      </c>
      <c r="G5543" s="11" t="n">
        <f t="normal" ca="1">A5557</f>
        <v>0</v>
      </c>
    </row>
    <row r="5544" spans="1:10">
      <c r="A5544" t="s">
        <v>4</v>
      </c>
      <c r="B5544" s="4" t="s">
        <v>5</v>
      </c>
      <c r="C5544" s="4" t="s">
        <v>7</v>
      </c>
      <c r="D5544" s="4" t="s">
        <v>11</v>
      </c>
      <c r="E5544" s="4" t="s">
        <v>8</v>
      </c>
    </row>
    <row r="5545" spans="1:10">
      <c r="A5545" t="n">
        <v>63775</v>
      </c>
      <c r="B5545" s="33" t="n">
        <v>51</v>
      </c>
      <c r="C5545" s="7" t="n">
        <v>4</v>
      </c>
      <c r="D5545" s="7" t="n">
        <v>65534</v>
      </c>
      <c r="E5545" s="7" t="s">
        <v>55</v>
      </c>
    </row>
    <row r="5546" spans="1:10">
      <c r="A5546" t="s">
        <v>4</v>
      </c>
      <c r="B5546" s="4" t="s">
        <v>5</v>
      </c>
      <c r="C5546" s="4" t="s">
        <v>11</v>
      </c>
    </row>
    <row r="5547" spans="1:10">
      <c r="A5547" t="n">
        <v>63788</v>
      </c>
      <c r="B5547" s="34" t="n">
        <v>16</v>
      </c>
      <c r="C5547" s="7" t="n">
        <v>0</v>
      </c>
    </row>
    <row r="5548" spans="1:10">
      <c r="A5548" t="s">
        <v>4</v>
      </c>
      <c r="B5548" s="4" t="s">
        <v>5</v>
      </c>
      <c r="C5548" s="4" t="s">
        <v>11</v>
      </c>
      <c r="D5548" s="4" t="s">
        <v>53</v>
      </c>
      <c r="E5548" s="4" t="s">
        <v>7</v>
      </c>
      <c r="F5548" s="4" t="s">
        <v>7</v>
      </c>
      <c r="G5548" s="4" t="s">
        <v>53</v>
      </c>
      <c r="H5548" s="4" t="s">
        <v>7</v>
      </c>
      <c r="I5548" s="4" t="s">
        <v>7</v>
      </c>
      <c r="J5548" s="4" t="s">
        <v>53</v>
      </c>
      <c r="K5548" s="4" t="s">
        <v>7</v>
      </c>
      <c r="L5548" s="4" t="s">
        <v>7</v>
      </c>
      <c r="M5548" s="4" t="s">
        <v>53</v>
      </c>
      <c r="N5548" s="4" t="s">
        <v>7</v>
      </c>
      <c r="O5548" s="4" t="s">
        <v>7</v>
      </c>
    </row>
    <row r="5549" spans="1:10">
      <c r="A5549" t="n">
        <v>63791</v>
      </c>
      <c r="B5549" s="35" t="n">
        <v>26</v>
      </c>
      <c r="C5549" s="7" t="n">
        <v>65534</v>
      </c>
      <c r="D5549" s="7" t="s">
        <v>648</v>
      </c>
      <c r="E5549" s="7" t="n">
        <v>2</v>
      </c>
      <c r="F5549" s="7" t="n">
        <v>3</v>
      </c>
      <c r="G5549" s="7" t="s">
        <v>649</v>
      </c>
      <c r="H5549" s="7" t="n">
        <v>2</v>
      </c>
      <c r="I5549" s="7" t="n">
        <v>3</v>
      </c>
      <c r="J5549" s="7" t="s">
        <v>650</v>
      </c>
      <c r="K5549" s="7" t="n">
        <v>2</v>
      </c>
      <c r="L5549" s="7" t="n">
        <v>3</v>
      </c>
      <c r="M5549" s="7" t="s">
        <v>651</v>
      </c>
      <c r="N5549" s="7" t="n">
        <v>2</v>
      </c>
      <c r="O5549" s="7" t="n">
        <v>0</v>
      </c>
    </row>
    <row r="5550" spans="1:10">
      <c r="A5550" t="s">
        <v>4</v>
      </c>
      <c r="B5550" s="4" t="s">
        <v>5</v>
      </c>
    </row>
    <row r="5551" spans="1:10">
      <c r="A5551" t="n">
        <v>64123</v>
      </c>
      <c r="B5551" s="29" t="n">
        <v>28</v>
      </c>
    </row>
    <row r="5552" spans="1:10">
      <c r="A5552" t="s">
        <v>4</v>
      </c>
      <c r="B5552" s="4" t="s">
        <v>5</v>
      </c>
      <c r="C5552" s="4" t="s">
        <v>11</v>
      </c>
    </row>
    <row r="5553" spans="1:15">
      <c r="A5553" t="n">
        <v>64124</v>
      </c>
      <c r="B5553" s="13" t="n">
        <v>12</v>
      </c>
      <c r="C5553" s="7" t="n">
        <v>23</v>
      </c>
    </row>
    <row r="5554" spans="1:15">
      <c r="A5554" t="s">
        <v>4</v>
      </c>
      <c r="B5554" s="4" t="s">
        <v>5</v>
      </c>
      <c r="C5554" s="4" t="s">
        <v>13</v>
      </c>
    </row>
    <row r="5555" spans="1:15">
      <c r="A5555" t="n">
        <v>64127</v>
      </c>
      <c r="B5555" s="17" t="n">
        <v>3</v>
      </c>
      <c r="C5555" s="11" t="n">
        <f t="normal" ca="1">A5565</f>
        <v>0</v>
      </c>
    </row>
    <row r="5556" spans="1:15">
      <c r="A5556" t="s">
        <v>4</v>
      </c>
      <c r="B5556" s="4" t="s">
        <v>5</v>
      </c>
      <c r="C5556" s="4" t="s">
        <v>7</v>
      </c>
      <c r="D5556" s="4" t="s">
        <v>11</v>
      </c>
      <c r="E5556" s="4" t="s">
        <v>8</v>
      </c>
    </row>
    <row r="5557" spans="1:15">
      <c r="A5557" t="n">
        <v>64132</v>
      </c>
      <c r="B5557" s="33" t="n">
        <v>51</v>
      </c>
      <c r="C5557" s="7" t="n">
        <v>4</v>
      </c>
      <c r="D5557" s="7" t="n">
        <v>65534</v>
      </c>
      <c r="E5557" s="7" t="s">
        <v>55</v>
      </c>
    </row>
    <row r="5558" spans="1:15">
      <c r="A5558" t="s">
        <v>4</v>
      </c>
      <c r="B5558" s="4" t="s">
        <v>5</v>
      </c>
      <c r="C5558" s="4" t="s">
        <v>11</v>
      </c>
    </row>
    <row r="5559" spans="1:15">
      <c r="A5559" t="n">
        <v>64145</v>
      </c>
      <c r="B5559" s="34" t="n">
        <v>16</v>
      </c>
      <c r="C5559" s="7" t="n">
        <v>0</v>
      </c>
    </row>
    <row r="5560" spans="1:15">
      <c r="A5560" t="s">
        <v>4</v>
      </c>
      <c r="B5560" s="4" t="s">
        <v>5</v>
      </c>
      <c r="C5560" s="4" t="s">
        <v>11</v>
      </c>
      <c r="D5560" s="4" t="s">
        <v>53</v>
      </c>
      <c r="E5560" s="4" t="s">
        <v>7</v>
      </c>
      <c r="F5560" s="4" t="s">
        <v>7</v>
      </c>
      <c r="G5560" s="4" t="s">
        <v>53</v>
      </c>
      <c r="H5560" s="4" t="s">
        <v>7</v>
      </c>
      <c r="I5560" s="4" t="s">
        <v>7</v>
      </c>
      <c r="J5560" s="4" t="s">
        <v>53</v>
      </c>
      <c r="K5560" s="4" t="s">
        <v>7</v>
      </c>
      <c r="L5560" s="4" t="s">
        <v>7</v>
      </c>
    </row>
    <row r="5561" spans="1:15">
      <c r="A5561" t="n">
        <v>64148</v>
      </c>
      <c r="B5561" s="35" t="n">
        <v>26</v>
      </c>
      <c r="C5561" s="7" t="n">
        <v>65534</v>
      </c>
      <c r="D5561" s="7" t="s">
        <v>652</v>
      </c>
      <c r="E5561" s="7" t="n">
        <v>2</v>
      </c>
      <c r="F5561" s="7" t="n">
        <v>3</v>
      </c>
      <c r="G5561" s="7" t="s">
        <v>653</v>
      </c>
      <c r="H5561" s="7" t="n">
        <v>2</v>
      </c>
      <c r="I5561" s="7" t="n">
        <v>3</v>
      </c>
      <c r="J5561" s="7" t="s">
        <v>654</v>
      </c>
      <c r="K5561" s="7" t="n">
        <v>2</v>
      </c>
      <c r="L5561" s="7" t="n">
        <v>0</v>
      </c>
    </row>
    <row r="5562" spans="1:15">
      <c r="A5562" t="s">
        <v>4</v>
      </c>
      <c r="B5562" s="4" t="s">
        <v>5</v>
      </c>
    </row>
    <row r="5563" spans="1:15">
      <c r="A5563" t="n">
        <v>64383</v>
      </c>
      <c r="B5563" s="29" t="n">
        <v>28</v>
      </c>
    </row>
    <row r="5564" spans="1:15">
      <c r="A5564" t="s">
        <v>4</v>
      </c>
      <c r="B5564" s="4" t="s">
        <v>5</v>
      </c>
      <c r="C5564" s="4" t="s">
        <v>13</v>
      </c>
    </row>
    <row r="5565" spans="1:15">
      <c r="A5565" t="n">
        <v>64384</v>
      </c>
      <c r="B5565" s="17" t="n">
        <v>3</v>
      </c>
      <c r="C5565" s="11" t="n">
        <f t="normal" ca="1">A5693</f>
        <v>0</v>
      </c>
    </row>
    <row r="5566" spans="1:15">
      <c r="A5566" t="s">
        <v>4</v>
      </c>
      <c r="B5566" s="4" t="s">
        <v>5</v>
      </c>
      <c r="C5566" s="4" t="s">
        <v>7</v>
      </c>
      <c r="D5566" s="4" t="s">
        <v>11</v>
      </c>
      <c r="E5566" s="4" t="s">
        <v>7</v>
      </c>
      <c r="F5566" s="4" t="s">
        <v>13</v>
      </c>
    </row>
    <row r="5567" spans="1:15">
      <c r="A5567" t="n">
        <v>64389</v>
      </c>
      <c r="B5567" s="9" t="n">
        <v>5</v>
      </c>
      <c r="C5567" s="7" t="n">
        <v>30</v>
      </c>
      <c r="D5567" s="7" t="n">
        <v>9724</v>
      </c>
      <c r="E5567" s="7" t="n">
        <v>1</v>
      </c>
      <c r="F5567" s="11" t="n">
        <f t="normal" ca="1">A5599</f>
        <v>0</v>
      </c>
    </row>
    <row r="5568" spans="1:15">
      <c r="A5568" t="s">
        <v>4</v>
      </c>
      <c r="B5568" s="4" t="s">
        <v>5</v>
      </c>
      <c r="C5568" s="4" t="s">
        <v>11</v>
      </c>
      <c r="D5568" s="4" t="s">
        <v>7</v>
      </c>
      <c r="E5568" s="4" t="s">
        <v>7</v>
      </c>
      <c r="F5568" s="4" t="s">
        <v>8</v>
      </c>
    </row>
    <row r="5569" spans="1:12">
      <c r="A5569" t="n">
        <v>64398</v>
      </c>
      <c r="B5569" s="25" t="n">
        <v>20</v>
      </c>
      <c r="C5569" s="7" t="n">
        <v>65534</v>
      </c>
      <c r="D5569" s="7" t="n">
        <v>3</v>
      </c>
      <c r="E5569" s="7" t="n">
        <v>10</v>
      </c>
      <c r="F5569" s="7" t="s">
        <v>102</v>
      </c>
    </row>
    <row r="5570" spans="1:12">
      <c r="A5570" t="s">
        <v>4</v>
      </c>
      <c r="B5570" s="4" t="s">
        <v>5</v>
      </c>
      <c r="C5570" s="4" t="s">
        <v>11</v>
      </c>
    </row>
    <row r="5571" spans="1:12">
      <c r="A5571" t="n">
        <v>64419</v>
      </c>
      <c r="B5571" s="34" t="n">
        <v>16</v>
      </c>
      <c r="C5571" s="7" t="n">
        <v>0</v>
      </c>
    </row>
    <row r="5572" spans="1:12">
      <c r="A5572" t="s">
        <v>4</v>
      </c>
      <c r="B5572" s="4" t="s">
        <v>5</v>
      </c>
      <c r="C5572" s="4" t="s">
        <v>7</v>
      </c>
      <c r="D5572" s="4" t="s">
        <v>11</v>
      </c>
    </row>
    <row r="5573" spans="1:12">
      <c r="A5573" t="n">
        <v>64422</v>
      </c>
      <c r="B5573" s="26" t="n">
        <v>22</v>
      </c>
      <c r="C5573" s="7" t="n">
        <v>10</v>
      </c>
      <c r="D5573" s="7" t="n">
        <v>0</v>
      </c>
    </row>
    <row r="5574" spans="1:12">
      <c r="A5574" t="s">
        <v>4</v>
      </c>
      <c r="B5574" s="4" t="s">
        <v>5</v>
      </c>
      <c r="C5574" s="4" t="s">
        <v>7</v>
      </c>
      <c r="D5574" s="4" t="s">
        <v>11</v>
      </c>
      <c r="E5574" s="4" t="s">
        <v>7</v>
      </c>
      <c r="F5574" s="4" t="s">
        <v>7</v>
      </c>
      <c r="G5574" s="4" t="s">
        <v>13</v>
      </c>
    </row>
    <row r="5575" spans="1:12">
      <c r="A5575" t="n">
        <v>64426</v>
      </c>
      <c r="B5575" s="9" t="n">
        <v>5</v>
      </c>
      <c r="C5575" s="7" t="n">
        <v>30</v>
      </c>
      <c r="D5575" s="7" t="n">
        <v>23</v>
      </c>
      <c r="E5575" s="7" t="n">
        <v>8</v>
      </c>
      <c r="F5575" s="7" t="n">
        <v>1</v>
      </c>
      <c r="G5575" s="11" t="n">
        <f t="normal" ca="1">A5589</f>
        <v>0</v>
      </c>
    </row>
    <row r="5576" spans="1:12">
      <c r="A5576" t="s">
        <v>4</v>
      </c>
      <c r="B5576" s="4" t="s">
        <v>5</v>
      </c>
      <c r="C5576" s="4" t="s">
        <v>7</v>
      </c>
      <c r="D5576" s="4" t="s">
        <v>11</v>
      </c>
      <c r="E5576" s="4" t="s">
        <v>8</v>
      </c>
    </row>
    <row r="5577" spans="1:12">
      <c r="A5577" t="n">
        <v>64436</v>
      </c>
      <c r="B5577" s="33" t="n">
        <v>51</v>
      </c>
      <c r="C5577" s="7" t="n">
        <v>4</v>
      </c>
      <c r="D5577" s="7" t="n">
        <v>65534</v>
      </c>
      <c r="E5577" s="7" t="s">
        <v>55</v>
      </c>
    </row>
    <row r="5578" spans="1:12">
      <c r="A5578" t="s">
        <v>4</v>
      </c>
      <c r="B5578" s="4" t="s">
        <v>5</v>
      </c>
      <c r="C5578" s="4" t="s">
        <v>11</v>
      </c>
    </row>
    <row r="5579" spans="1:12">
      <c r="A5579" t="n">
        <v>64449</v>
      </c>
      <c r="B5579" s="34" t="n">
        <v>16</v>
      </c>
      <c r="C5579" s="7" t="n">
        <v>0</v>
      </c>
    </row>
    <row r="5580" spans="1:12">
      <c r="A5580" t="s">
        <v>4</v>
      </c>
      <c r="B5580" s="4" t="s">
        <v>5</v>
      </c>
      <c r="C5580" s="4" t="s">
        <v>11</v>
      </c>
      <c r="D5580" s="4" t="s">
        <v>53</v>
      </c>
      <c r="E5580" s="4" t="s">
        <v>7</v>
      </c>
      <c r="F5580" s="4" t="s">
        <v>7</v>
      </c>
      <c r="G5580" s="4" t="s">
        <v>53</v>
      </c>
      <c r="H5580" s="4" t="s">
        <v>7</v>
      </c>
      <c r="I5580" s="4" t="s">
        <v>7</v>
      </c>
      <c r="J5580" s="4" t="s">
        <v>53</v>
      </c>
      <c r="K5580" s="4" t="s">
        <v>7</v>
      </c>
      <c r="L5580" s="4" t="s">
        <v>7</v>
      </c>
      <c r="M5580" s="4" t="s">
        <v>53</v>
      </c>
      <c r="N5580" s="4" t="s">
        <v>7</v>
      </c>
      <c r="O5580" s="4" t="s">
        <v>7</v>
      </c>
    </row>
    <row r="5581" spans="1:12">
      <c r="A5581" t="n">
        <v>64452</v>
      </c>
      <c r="B5581" s="35" t="n">
        <v>26</v>
      </c>
      <c r="C5581" s="7" t="n">
        <v>65534</v>
      </c>
      <c r="D5581" s="7" t="s">
        <v>655</v>
      </c>
      <c r="E5581" s="7" t="n">
        <v>2</v>
      </c>
      <c r="F5581" s="7" t="n">
        <v>3</v>
      </c>
      <c r="G5581" s="7" t="s">
        <v>656</v>
      </c>
      <c r="H5581" s="7" t="n">
        <v>2</v>
      </c>
      <c r="I5581" s="7" t="n">
        <v>3</v>
      </c>
      <c r="J5581" s="7" t="s">
        <v>657</v>
      </c>
      <c r="K5581" s="7" t="n">
        <v>2</v>
      </c>
      <c r="L5581" s="7" t="n">
        <v>3</v>
      </c>
      <c r="M5581" s="7" t="s">
        <v>658</v>
      </c>
      <c r="N5581" s="7" t="n">
        <v>2</v>
      </c>
      <c r="O5581" s="7" t="n">
        <v>0</v>
      </c>
    </row>
    <row r="5582" spans="1:12">
      <c r="A5582" t="s">
        <v>4</v>
      </c>
      <c r="B5582" s="4" t="s">
        <v>5</v>
      </c>
    </row>
    <row r="5583" spans="1:12">
      <c r="A5583" t="n">
        <v>64770</v>
      </c>
      <c r="B5583" s="29" t="n">
        <v>28</v>
      </c>
    </row>
    <row r="5584" spans="1:12">
      <c r="A5584" t="s">
        <v>4</v>
      </c>
      <c r="B5584" s="4" t="s">
        <v>5</v>
      </c>
      <c r="C5584" s="4" t="s">
        <v>11</v>
      </c>
    </row>
    <row r="5585" spans="1:15">
      <c r="A5585" t="n">
        <v>64771</v>
      </c>
      <c r="B5585" s="13" t="n">
        <v>12</v>
      </c>
      <c r="C5585" s="7" t="n">
        <v>23</v>
      </c>
    </row>
    <row r="5586" spans="1:15">
      <c r="A5586" t="s">
        <v>4</v>
      </c>
      <c r="B5586" s="4" t="s">
        <v>5</v>
      </c>
      <c r="C5586" s="4" t="s">
        <v>13</v>
      </c>
    </row>
    <row r="5587" spans="1:15">
      <c r="A5587" t="n">
        <v>64774</v>
      </c>
      <c r="B5587" s="17" t="n">
        <v>3</v>
      </c>
      <c r="C5587" s="11" t="n">
        <f t="normal" ca="1">A5597</f>
        <v>0</v>
      </c>
    </row>
    <row r="5588" spans="1:15">
      <c r="A5588" t="s">
        <v>4</v>
      </c>
      <c r="B5588" s="4" t="s">
        <v>5</v>
      </c>
      <c r="C5588" s="4" t="s">
        <v>7</v>
      </c>
      <c r="D5588" s="4" t="s">
        <v>11</v>
      </c>
      <c r="E5588" s="4" t="s">
        <v>8</v>
      </c>
    </row>
    <row r="5589" spans="1:15">
      <c r="A5589" t="n">
        <v>64779</v>
      </c>
      <c r="B5589" s="33" t="n">
        <v>51</v>
      </c>
      <c r="C5589" s="7" t="n">
        <v>4</v>
      </c>
      <c r="D5589" s="7" t="n">
        <v>65534</v>
      </c>
      <c r="E5589" s="7" t="s">
        <v>55</v>
      </c>
    </row>
    <row r="5590" spans="1:15">
      <c r="A5590" t="s">
        <v>4</v>
      </c>
      <c r="B5590" s="4" t="s">
        <v>5</v>
      </c>
      <c r="C5590" s="4" t="s">
        <v>11</v>
      </c>
    </row>
    <row r="5591" spans="1:15">
      <c r="A5591" t="n">
        <v>64792</v>
      </c>
      <c r="B5591" s="34" t="n">
        <v>16</v>
      </c>
      <c r="C5591" s="7" t="n">
        <v>0</v>
      </c>
    </row>
    <row r="5592" spans="1:15">
      <c r="A5592" t="s">
        <v>4</v>
      </c>
      <c r="B5592" s="4" t="s">
        <v>5</v>
      </c>
      <c r="C5592" s="4" t="s">
        <v>11</v>
      </c>
      <c r="D5592" s="4" t="s">
        <v>53</v>
      </c>
      <c r="E5592" s="4" t="s">
        <v>7</v>
      </c>
      <c r="F5592" s="4" t="s">
        <v>7</v>
      </c>
      <c r="G5592" s="4" t="s">
        <v>53</v>
      </c>
      <c r="H5592" s="4" t="s">
        <v>7</v>
      </c>
      <c r="I5592" s="4" t="s">
        <v>7</v>
      </c>
    </row>
    <row r="5593" spans="1:15">
      <c r="A5593" t="n">
        <v>64795</v>
      </c>
      <c r="B5593" s="35" t="n">
        <v>26</v>
      </c>
      <c r="C5593" s="7" t="n">
        <v>65534</v>
      </c>
      <c r="D5593" s="7" t="s">
        <v>659</v>
      </c>
      <c r="E5593" s="7" t="n">
        <v>2</v>
      </c>
      <c r="F5593" s="7" t="n">
        <v>3</v>
      </c>
      <c r="G5593" s="7" t="s">
        <v>660</v>
      </c>
      <c r="H5593" s="7" t="n">
        <v>2</v>
      </c>
      <c r="I5593" s="7" t="n">
        <v>0</v>
      </c>
    </row>
    <row r="5594" spans="1:15">
      <c r="A5594" t="s">
        <v>4</v>
      </c>
      <c r="B5594" s="4" t="s">
        <v>5</v>
      </c>
    </row>
    <row r="5595" spans="1:15">
      <c r="A5595" t="n">
        <v>64900</v>
      </c>
      <c r="B5595" s="29" t="n">
        <v>28</v>
      </c>
    </row>
    <row r="5596" spans="1:15">
      <c r="A5596" t="s">
        <v>4</v>
      </c>
      <c r="B5596" s="4" t="s">
        <v>5</v>
      </c>
      <c r="C5596" s="4" t="s">
        <v>13</v>
      </c>
    </row>
    <row r="5597" spans="1:15">
      <c r="A5597" t="n">
        <v>64901</v>
      </c>
      <c r="B5597" s="17" t="n">
        <v>3</v>
      </c>
      <c r="C5597" s="11" t="n">
        <f t="normal" ca="1">A5693</f>
        <v>0</v>
      </c>
    </row>
    <row r="5598" spans="1:15">
      <c r="A5598" t="s">
        <v>4</v>
      </c>
      <c r="B5598" s="4" t="s">
        <v>5</v>
      </c>
      <c r="C5598" s="4" t="s">
        <v>7</v>
      </c>
      <c r="D5598" s="4" t="s">
        <v>11</v>
      </c>
      <c r="E5598" s="4" t="s">
        <v>7</v>
      </c>
      <c r="F5598" s="4" t="s">
        <v>13</v>
      </c>
    </row>
    <row r="5599" spans="1:15">
      <c r="A5599" t="n">
        <v>64906</v>
      </c>
      <c r="B5599" s="9" t="n">
        <v>5</v>
      </c>
      <c r="C5599" s="7" t="n">
        <v>30</v>
      </c>
      <c r="D5599" s="7" t="n">
        <v>9720</v>
      </c>
      <c r="E5599" s="7" t="n">
        <v>1</v>
      </c>
      <c r="F5599" s="11" t="n">
        <f t="normal" ca="1">A5631</f>
        <v>0</v>
      </c>
    </row>
    <row r="5600" spans="1:15">
      <c r="A5600" t="s">
        <v>4</v>
      </c>
      <c r="B5600" s="4" t="s">
        <v>5</v>
      </c>
      <c r="C5600" s="4" t="s">
        <v>11</v>
      </c>
      <c r="D5600" s="4" t="s">
        <v>7</v>
      </c>
      <c r="E5600" s="4" t="s">
        <v>7</v>
      </c>
      <c r="F5600" s="4" t="s">
        <v>8</v>
      </c>
    </row>
    <row r="5601" spans="1:9">
      <c r="A5601" t="n">
        <v>64915</v>
      </c>
      <c r="B5601" s="25" t="n">
        <v>20</v>
      </c>
      <c r="C5601" s="7" t="n">
        <v>65534</v>
      </c>
      <c r="D5601" s="7" t="n">
        <v>3</v>
      </c>
      <c r="E5601" s="7" t="n">
        <v>10</v>
      </c>
      <c r="F5601" s="7" t="s">
        <v>102</v>
      </c>
    </row>
    <row r="5602" spans="1:9">
      <c r="A5602" t="s">
        <v>4</v>
      </c>
      <c r="B5602" s="4" t="s">
        <v>5</v>
      </c>
      <c r="C5602" s="4" t="s">
        <v>11</v>
      </c>
    </row>
    <row r="5603" spans="1:9">
      <c r="A5603" t="n">
        <v>64936</v>
      </c>
      <c r="B5603" s="34" t="n">
        <v>16</v>
      </c>
      <c r="C5603" s="7" t="n">
        <v>0</v>
      </c>
    </row>
    <row r="5604" spans="1:9">
      <c r="A5604" t="s">
        <v>4</v>
      </c>
      <c r="B5604" s="4" t="s">
        <v>5</v>
      </c>
      <c r="C5604" s="4" t="s">
        <v>7</v>
      </c>
      <c r="D5604" s="4" t="s">
        <v>11</v>
      </c>
    </row>
    <row r="5605" spans="1:9">
      <c r="A5605" t="n">
        <v>64939</v>
      </c>
      <c r="B5605" s="26" t="n">
        <v>22</v>
      </c>
      <c r="C5605" s="7" t="n">
        <v>10</v>
      </c>
      <c r="D5605" s="7" t="n">
        <v>0</v>
      </c>
    </row>
    <row r="5606" spans="1:9">
      <c r="A5606" t="s">
        <v>4</v>
      </c>
      <c r="B5606" s="4" t="s">
        <v>5</v>
      </c>
      <c r="C5606" s="4" t="s">
        <v>7</v>
      </c>
      <c r="D5606" s="4" t="s">
        <v>11</v>
      </c>
      <c r="E5606" s="4" t="s">
        <v>7</v>
      </c>
      <c r="F5606" s="4" t="s">
        <v>7</v>
      </c>
      <c r="G5606" s="4" t="s">
        <v>13</v>
      </c>
    </row>
    <row r="5607" spans="1:9">
      <c r="A5607" t="n">
        <v>64943</v>
      </c>
      <c r="B5607" s="9" t="n">
        <v>5</v>
      </c>
      <c r="C5607" s="7" t="n">
        <v>30</v>
      </c>
      <c r="D5607" s="7" t="n">
        <v>23</v>
      </c>
      <c r="E5607" s="7" t="n">
        <v>8</v>
      </c>
      <c r="F5607" s="7" t="n">
        <v>1</v>
      </c>
      <c r="G5607" s="11" t="n">
        <f t="normal" ca="1">A5621</f>
        <v>0</v>
      </c>
    </row>
    <row r="5608" spans="1:9">
      <c r="A5608" t="s">
        <v>4</v>
      </c>
      <c r="B5608" s="4" t="s">
        <v>5</v>
      </c>
      <c r="C5608" s="4" t="s">
        <v>7</v>
      </c>
      <c r="D5608" s="4" t="s">
        <v>11</v>
      </c>
      <c r="E5608" s="4" t="s">
        <v>8</v>
      </c>
    </row>
    <row r="5609" spans="1:9">
      <c r="A5609" t="n">
        <v>64953</v>
      </c>
      <c r="B5609" s="33" t="n">
        <v>51</v>
      </c>
      <c r="C5609" s="7" t="n">
        <v>4</v>
      </c>
      <c r="D5609" s="7" t="n">
        <v>65534</v>
      </c>
      <c r="E5609" s="7" t="s">
        <v>55</v>
      </c>
    </row>
    <row r="5610" spans="1:9">
      <c r="A5610" t="s">
        <v>4</v>
      </c>
      <c r="B5610" s="4" t="s">
        <v>5</v>
      </c>
      <c r="C5610" s="4" t="s">
        <v>11</v>
      </c>
    </row>
    <row r="5611" spans="1:9">
      <c r="A5611" t="n">
        <v>64966</v>
      </c>
      <c r="B5611" s="34" t="n">
        <v>16</v>
      </c>
      <c r="C5611" s="7" t="n">
        <v>0</v>
      </c>
    </row>
    <row r="5612" spans="1:9">
      <c r="A5612" t="s">
        <v>4</v>
      </c>
      <c r="B5612" s="4" t="s">
        <v>5</v>
      </c>
      <c r="C5612" s="4" t="s">
        <v>11</v>
      </c>
      <c r="D5612" s="4" t="s">
        <v>53</v>
      </c>
      <c r="E5612" s="4" t="s">
        <v>7</v>
      </c>
      <c r="F5612" s="4" t="s">
        <v>7</v>
      </c>
      <c r="G5612" s="4" t="s">
        <v>53</v>
      </c>
      <c r="H5612" s="4" t="s">
        <v>7</v>
      </c>
      <c r="I5612" s="4" t="s">
        <v>7</v>
      </c>
      <c r="J5612" s="4" t="s">
        <v>53</v>
      </c>
      <c r="K5612" s="4" t="s">
        <v>7</v>
      </c>
      <c r="L5612" s="4" t="s">
        <v>7</v>
      </c>
      <c r="M5612" s="4" t="s">
        <v>53</v>
      </c>
      <c r="N5612" s="4" t="s">
        <v>7</v>
      </c>
      <c r="O5612" s="4" t="s">
        <v>7</v>
      </c>
      <c r="P5612" s="4" t="s">
        <v>53</v>
      </c>
      <c r="Q5612" s="4" t="s">
        <v>7</v>
      </c>
      <c r="R5612" s="4" t="s">
        <v>7</v>
      </c>
    </row>
    <row r="5613" spans="1:9">
      <c r="A5613" t="n">
        <v>64969</v>
      </c>
      <c r="B5613" s="35" t="n">
        <v>26</v>
      </c>
      <c r="C5613" s="7" t="n">
        <v>65534</v>
      </c>
      <c r="D5613" s="7" t="s">
        <v>661</v>
      </c>
      <c r="E5613" s="7" t="n">
        <v>2</v>
      </c>
      <c r="F5613" s="7" t="n">
        <v>3</v>
      </c>
      <c r="G5613" s="7" t="s">
        <v>662</v>
      </c>
      <c r="H5613" s="7" t="n">
        <v>2</v>
      </c>
      <c r="I5613" s="7" t="n">
        <v>3</v>
      </c>
      <c r="J5613" s="7" t="s">
        <v>663</v>
      </c>
      <c r="K5613" s="7" t="n">
        <v>2</v>
      </c>
      <c r="L5613" s="7" t="n">
        <v>3</v>
      </c>
      <c r="M5613" s="7" t="s">
        <v>664</v>
      </c>
      <c r="N5613" s="7" t="n">
        <v>2</v>
      </c>
      <c r="O5613" s="7" t="n">
        <v>3</v>
      </c>
      <c r="P5613" s="7" t="s">
        <v>665</v>
      </c>
      <c r="Q5613" s="7" t="n">
        <v>2</v>
      </c>
      <c r="R5613" s="7" t="n">
        <v>0</v>
      </c>
    </row>
    <row r="5614" spans="1:9">
      <c r="A5614" t="s">
        <v>4</v>
      </c>
      <c r="B5614" s="4" t="s">
        <v>5</v>
      </c>
    </row>
    <row r="5615" spans="1:9">
      <c r="A5615" t="n">
        <v>65473</v>
      </c>
      <c r="B5615" s="29" t="n">
        <v>28</v>
      </c>
    </row>
    <row r="5616" spans="1:9">
      <c r="A5616" t="s">
        <v>4</v>
      </c>
      <c r="B5616" s="4" t="s">
        <v>5</v>
      </c>
      <c r="C5616" s="4" t="s">
        <v>11</v>
      </c>
    </row>
    <row r="5617" spans="1:18">
      <c r="A5617" t="n">
        <v>65474</v>
      </c>
      <c r="B5617" s="13" t="n">
        <v>12</v>
      </c>
      <c r="C5617" s="7" t="n">
        <v>23</v>
      </c>
    </row>
    <row r="5618" spans="1:18">
      <c r="A5618" t="s">
        <v>4</v>
      </c>
      <c r="B5618" s="4" t="s">
        <v>5</v>
      </c>
      <c r="C5618" s="4" t="s">
        <v>13</v>
      </c>
    </row>
    <row r="5619" spans="1:18">
      <c r="A5619" t="n">
        <v>65477</v>
      </c>
      <c r="B5619" s="17" t="n">
        <v>3</v>
      </c>
      <c r="C5619" s="11" t="n">
        <f t="normal" ca="1">A5629</f>
        <v>0</v>
      </c>
    </row>
    <row r="5620" spans="1:18">
      <c r="A5620" t="s">
        <v>4</v>
      </c>
      <c r="B5620" s="4" t="s">
        <v>5</v>
      </c>
      <c r="C5620" s="4" t="s">
        <v>7</v>
      </c>
      <c r="D5620" s="4" t="s">
        <v>11</v>
      </c>
      <c r="E5620" s="4" t="s">
        <v>8</v>
      </c>
    </row>
    <row r="5621" spans="1:18">
      <c r="A5621" t="n">
        <v>65482</v>
      </c>
      <c r="B5621" s="33" t="n">
        <v>51</v>
      </c>
      <c r="C5621" s="7" t="n">
        <v>4</v>
      </c>
      <c r="D5621" s="7" t="n">
        <v>65534</v>
      </c>
      <c r="E5621" s="7" t="s">
        <v>55</v>
      </c>
    </row>
    <row r="5622" spans="1:18">
      <c r="A5622" t="s">
        <v>4</v>
      </c>
      <c r="B5622" s="4" t="s">
        <v>5</v>
      </c>
      <c r="C5622" s="4" t="s">
        <v>11</v>
      </c>
    </row>
    <row r="5623" spans="1:18">
      <c r="A5623" t="n">
        <v>65495</v>
      </c>
      <c r="B5623" s="34" t="n">
        <v>16</v>
      </c>
      <c r="C5623" s="7" t="n">
        <v>0</v>
      </c>
    </row>
    <row r="5624" spans="1:18">
      <c r="A5624" t="s">
        <v>4</v>
      </c>
      <c r="B5624" s="4" t="s">
        <v>5</v>
      </c>
      <c r="C5624" s="4" t="s">
        <v>11</v>
      </c>
      <c r="D5624" s="4" t="s">
        <v>53</v>
      </c>
      <c r="E5624" s="4" t="s">
        <v>7</v>
      </c>
      <c r="F5624" s="4" t="s">
        <v>7</v>
      </c>
      <c r="G5624" s="4" t="s">
        <v>53</v>
      </c>
      <c r="H5624" s="4" t="s">
        <v>7</v>
      </c>
      <c r="I5624" s="4" t="s">
        <v>7</v>
      </c>
    </row>
    <row r="5625" spans="1:18">
      <c r="A5625" t="n">
        <v>65498</v>
      </c>
      <c r="B5625" s="35" t="n">
        <v>26</v>
      </c>
      <c r="C5625" s="7" t="n">
        <v>65534</v>
      </c>
      <c r="D5625" s="7" t="s">
        <v>666</v>
      </c>
      <c r="E5625" s="7" t="n">
        <v>2</v>
      </c>
      <c r="F5625" s="7" t="n">
        <v>3</v>
      </c>
      <c r="G5625" s="7" t="s">
        <v>667</v>
      </c>
      <c r="H5625" s="7" t="n">
        <v>2</v>
      </c>
      <c r="I5625" s="7" t="n">
        <v>0</v>
      </c>
    </row>
    <row r="5626" spans="1:18">
      <c r="A5626" t="s">
        <v>4</v>
      </c>
      <c r="B5626" s="4" t="s">
        <v>5</v>
      </c>
    </row>
    <row r="5627" spans="1:18">
      <c r="A5627" t="n">
        <v>65639</v>
      </c>
      <c r="B5627" s="29" t="n">
        <v>28</v>
      </c>
    </row>
    <row r="5628" spans="1:18">
      <c r="A5628" t="s">
        <v>4</v>
      </c>
      <c r="B5628" s="4" t="s">
        <v>5</v>
      </c>
      <c r="C5628" s="4" t="s">
        <v>13</v>
      </c>
    </row>
    <row r="5629" spans="1:18">
      <c r="A5629" t="n">
        <v>65640</v>
      </c>
      <c r="B5629" s="17" t="n">
        <v>3</v>
      </c>
      <c r="C5629" s="11" t="n">
        <f t="normal" ca="1">A5693</f>
        <v>0</v>
      </c>
    </row>
    <row r="5630" spans="1:18">
      <c r="A5630" t="s">
        <v>4</v>
      </c>
      <c r="B5630" s="4" t="s">
        <v>5</v>
      </c>
      <c r="C5630" s="4" t="s">
        <v>7</v>
      </c>
      <c r="D5630" s="4" t="s">
        <v>11</v>
      </c>
      <c r="E5630" s="4" t="s">
        <v>7</v>
      </c>
      <c r="F5630" s="4" t="s">
        <v>13</v>
      </c>
    </row>
    <row r="5631" spans="1:18">
      <c r="A5631" t="n">
        <v>65645</v>
      </c>
      <c r="B5631" s="9" t="n">
        <v>5</v>
      </c>
      <c r="C5631" s="7" t="n">
        <v>30</v>
      </c>
      <c r="D5631" s="7" t="n">
        <v>9718</v>
      </c>
      <c r="E5631" s="7" t="n">
        <v>1</v>
      </c>
      <c r="F5631" s="11" t="n">
        <f t="normal" ca="1">A5663</f>
        <v>0</v>
      </c>
    </row>
    <row r="5632" spans="1:18">
      <c r="A5632" t="s">
        <v>4</v>
      </c>
      <c r="B5632" s="4" t="s">
        <v>5</v>
      </c>
      <c r="C5632" s="4" t="s">
        <v>11</v>
      </c>
      <c r="D5632" s="4" t="s">
        <v>7</v>
      </c>
      <c r="E5632" s="4" t="s">
        <v>7</v>
      </c>
      <c r="F5632" s="4" t="s">
        <v>8</v>
      </c>
    </row>
    <row r="5633" spans="1:9">
      <c r="A5633" t="n">
        <v>65654</v>
      </c>
      <c r="B5633" s="25" t="n">
        <v>20</v>
      </c>
      <c r="C5633" s="7" t="n">
        <v>65534</v>
      </c>
      <c r="D5633" s="7" t="n">
        <v>3</v>
      </c>
      <c r="E5633" s="7" t="n">
        <v>10</v>
      </c>
      <c r="F5633" s="7" t="s">
        <v>102</v>
      </c>
    </row>
    <row r="5634" spans="1:9">
      <c r="A5634" t="s">
        <v>4</v>
      </c>
      <c r="B5634" s="4" t="s">
        <v>5</v>
      </c>
      <c r="C5634" s="4" t="s">
        <v>11</v>
      </c>
    </row>
    <row r="5635" spans="1:9">
      <c r="A5635" t="n">
        <v>65675</v>
      </c>
      <c r="B5635" s="34" t="n">
        <v>16</v>
      </c>
      <c r="C5635" s="7" t="n">
        <v>0</v>
      </c>
    </row>
    <row r="5636" spans="1:9">
      <c r="A5636" t="s">
        <v>4</v>
      </c>
      <c r="B5636" s="4" t="s">
        <v>5</v>
      </c>
      <c r="C5636" s="4" t="s">
        <v>7</v>
      </c>
      <c r="D5636" s="4" t="s">
        <v>11</v>
      </c>
    </row>
    <row r="5637" spans="1:9">
      <c r="A5637" t="n">
        <v>65678</v>
      </c>
      <c r="B5637" s="26" t="n">
        <v>22</v>
      </c>
      <c r="C5637" s="7" t="n">
        <v>10</v>
      </c>
      <c r="D5637" s="7" t="n">
        <v>0</v>
      </c>
    </row>
    <row r="5638" spans="1:9">
      <c r="A5638" t="s">
        <v>4</v>
      </c>
      <c r="B5638" s="4" t="s">
        <v>5</v>
      </c>
      <c r="C5638" s="4" t="s">
        <v>7</v>
      </c>
      <c r="D5638" s="4" t="s">
        <v>11</v>
      </c>
      <c r="E5638" s="4" t="s">
        <v>7</v>
      </c>
      <c r="F5638" s="4" t="s">
        <v>7</v>
      </c>
      <c r="G5638" s="4" t="s">
        <v>13</v>
      </c>
    </row>
    <row r="5639" spans="1:9">
      <c r="A5639" t="n">
        <v>65682</v>
      </c>
      <c r="B5639" s="9" t="n">
        <v>5</v>
      </c>
      <c r="C5639" s="7" t="n">
        <v>30</v>
      </c>
      <c r="D5639" s="7" t="n">
        <v>23</v>
      </c>
      <c r="E5639" s="7" t="n">
        <v>8</v>
      </c>
      <c r="F5639" s="7" t="n">
        <v>1</v>
      </c>
      <c r="G5639" s="11" t="n">
        <f t="normal" ca="1">A5653</f>
        <v>0</v>
      </c>
    </row>
    <row r="5640" spans="1:9">
      <c r="A5640" t="s">
        <v>4</v>
      </c>
      <c r="B5640" s="4" t="s">
        <v>5</v>
      </c>
      <c r="C5640" s="4" t="s">
        <v>7</v>
      </c>
      <c r="D5640" s="4" t="s">
        <v>11</v>
      </c>
      <c r="E5640" s="4" t="s">
        <v>8</v>
      </c>
    </row>
    <row r="5641" spans="1:9">
      <c r="A5641" t="n">
        <v>65692</v>
      </c>
      <c r="B5641" s="33" t="n">
        <v>51</v>
      </c>
      <c r="C5641" s="7" t="n">
        <v>4</v>
      </c>
      <c r="D5641" s="7" t="n">
        <v>65534</v>
      </c>
      <c r="E5641" s="7" t="s">
        <v>55</v>
      </c>
    </row>
    <row r="5642" spans="1:9">
      <c r="A5642" t="s">
        <v>4</v>
      </c>
      <c r="B5642" s="4" t="s">
        <v>5</v>
      </c>
      <c r="C5642" s="4" t="s">
        <v>11</v>
      </c>
    </row>
    <row r="5643" spans="1:9">
      <c r="A5643" t="n">
        <v>65705</v>
      </c>
      <c r="B5643" s="34" t="n">
        <v>16</v>
      </c>
      <c r="C5643" s="7" t="n">
        <v>0</v>
      </c>
    </row>
    <row r="5644" spans="1:9">
      <c r="A5644" t="s">
        <v>4</v>
      </c>
      <c r="B5644" s="4" t="s">
        <v>5</v>
      </c>
      <c r="C5644" s="4" t="s">
        <v>11</v>
      </c>
      <c r="D5644" s="4" t="s">
        <v>53</v>
      </c>
      <c r="E5644" s="4" t="s">
        <v>7</v>
      </c>
      <c r="F5644" s="4" t="s">
        <v>7</v>
      </c>
      <c r="G5644" s="4" t="s">
        <v>53</v>
      </c>
      <c r="H5644" s="4" t="s">
        <v>7</v>
      </c>
      <c r="I5644" s="4" t="s">
        <v>7</v>
      </c>
      <c r="J5644" s="4" t="s">
        <v>53</v>
      </c>
      <c r="K5644" s="4" t="s">
        <v>7</v>
      </c>
      <c r="L5644" s="4" t="s">
        <v>7</v>
      </c>
      <c r="M5644" s="4" t="s">
        <v>53</v>
      </c>
      <c r="N5644" s="4" t="s">
        <v>7</v>
      </c>
      <c r="O5644" s="4" t="s">
        <v>7</v>
      </c>
    </row>
    <row r="5645" spans="1:9">
      <c r="A5645" t="n">
        <v>65708</v>
      </c>
      <c r="B5645" s="35" t="n">
        <v>26</v>
      </c>
      <c r="C5645" s="7" t="n">
        <v>65534</v>
      </c>
      <c r="D5645" s="7" t="s">
        <v>668</v>
      </c>
      <c r="E5645" s="7" t="n">
        <v>2</v>
      </c>
      <c r="F5645" s="7" t="n">
        <v>3</v>
      </c>
      <c r="G5645" s="7" t="s">
        <v>669</v>
      </c>
      <c r="H5645" s="7" t="n">
        <v>2</v>
      </c>
      <c r="I5645" s="7" t="n">
        <v>3</v>
      </c>
      <c r="J5645" s="7" t="s">
        <v>670</v>
      </c>
      <c r="K5645" s="7" t="n">
        <v>2</v>
      </c>
      <c r="L5645" s="7" t="n">
        <v>3</v>
      </c>
      <c r="M5645" s="7" t="s">
        <v>671</v>
      </c>
      <c r="N5645" s="7" t="n">
        <v>2</v>
      </c>
      <c r="O5645" s="7" t="n">
        <v>0</v>
      </c>
    </row>
    <row r="5646" spans="1:9">
      <c r="A5646" t="s">
        <v>4</v>
      </c>
      <c r="B5646" s="4" t="s">
        <v>5</v>
      </c>
    </row>
    <row r="5647" spans="1:9">
      <c r="A5647" t="n">
        <v>66138</v>
      </c>
      <c r="B5647" s="29" t="n">
        <v>28</v>
      </c>
    </row>
    <row r="5648" spans="1:9">
      <c r="A5648" t="s">
        <v>4</v>
      </c>
      <c r="B5648" s="4" t="s">
        <v>5</v>
      </c>
      <c r="C5648" s="4" t="s">
        <v>11</v>
      </c>
    </row>
    <row r="5649" spans="1:15">
      <c r="A5649" t="n">
        <v>66139</v>
      </c>
      <c r="B5649" s="13" t="n">
        <v>12</v>
      </c>
      <c r="C5649" s="7" t="n">
        <v>23</v>
      </c>
    </row>
    <row r="5650" spans="1:15">
      <c r="A5650" t="s">
        <v>4</v>
      </c>
      <c r="B5650" s="4" t="s">
        <v>5</v>
      </c>
      <c r="C5650" s="4" t="s">
        <v>13</v>
      </c>
    </row>
    <row r="5651" spans="1:15">
      <c r="A5651" t="n">
        <v>66142</v>
      </c>
      <c r="B5651" s="17" t="n">
        <v>3</v>
      </c>
      <c r="C5651" s="11" t="n">
        <f t="normal" ca="1">A5661</f>
        <v>0</v>
      </c>
    </row>
    <row r="5652" spans="1:15">
      <c r="A5652" t="s">
        <v>4</v>
      </c>
      <c r="B5652" s="4" t="s">
        <v>5</v>
      </c>
      <c r="C5652" s="4" t="s">
        <v>7</v>
      </c>
      <c r="D5652" s="4" t="s">
        <v>11</v>
      </c>
      <c r="E5652" s="4" t="s">
        <v>8</v>
      </c>
    </row>
    <row r="5653" spans="1:15">
      <c r="A5653" t="n">
        <v>66147</v>
      </c>
      <c r="B5653" s="33" t="n">
        <v>51</v>
      </c>
      <c r="C5653" s="7" t="n">
        <v>4</v>
      </c>
      <c r="D5653" s="7" t="n">
        <v>65534</v>
      </c>
      <c r="E5653" s="7" t="s">
        <v>55</v>
      </c>
    </row>
    <row r="5654" spans="1:15">
      <c r="A5654" t="s">
        <v>4</v>
      </c>
      <c r="B5654" s="4" t="s">
        <v>5</v>
      </c>
      <c r="C5654" s="4" t="s">
        <v>11</v>
      </c>
    </row>
    <row r="5655" spans="1:15">
      <c r="A5655" t="n">
        <v>66160</v>
      </c>
      <c r="B5655" s="34" t="n">
        <v>16</v>
      </c>
      <c r="C5655" s="7" t="n">
        <v>0</v>
      </c>
    </row>
    <row r="5656" spans="1:15">
      <c r="A5656" t="s">
        <v>4</v>
      </c>
      <c r="B5656" s="4" t="s">
        <v>5</v>
      </c>
      <c r="C5656" s="4" t="s">
        <v>11</v>
      </c>
      <c r="D5656" s="4" t="s">
        <v>53</v>
      </c>
      <c r="E5656" s="4" t="s">
        <v>7</v>
      </c>
      <c r="F5656" s="4" t="s">
        <v>7</v>
      </c>
      <c r="G5656" s="4" t="s">
        <v>53</v>
      </c>
      <c r="H5656" s="4" t="s">
        <v>7</v>
      </c>
      <c r="I5656" s="4" t="s">
        <v>7</v>
      </c>
      <c r="J5656" s="4" t="s">
        <v>53</v>
      </c>
      <c r="K5656" s="4" t="s">
        <v>7</v>
      </c>
      <c r="L5656" s="4" t="s">
        <v>7</v>
      </c>
    </row>
    <row r="5657" spans="1:15">
      <c r="A5657" t="n">
        <v>66163</v>
      </c>
      <c r="B5657" s="35" t="n">
        <v>26</v>
      </c>
      <c r="C5657" s="7" t="n">
        <v>65534</v>
      </c>
      <c r="D5657" s="7" t="s">
        <v>672</v>
      </c>
      <c r="E5657" s="7" t="n">
        <v>2</v>
      </c>
      <c r="F5657" s="7" t="n">
        <v>3</v>
      </c>
      <c r="G5657" s="7" t="s">
        <v>673</v>
      </c>
      <c r="H5657" s="7" t="n">
        <v>2</v>
      </c>
      <c r="I5657" s="7" t="n">
        <v>3</v>
      </c>
      <c r="J5657" s="7" t="s">
        <v>674</v>
      </c>
      <c r="K5657" s="7" t="n">
        <v>2</v>
      </c>
      <c r="L5657" s="7" t="n">
        <v>0</v>
      </c>
    </row>
    <row r="5658" spans="1:15">
      <c r="A5658" t="s">
        <v>4</v>
      </c>
      <c r="B5658" s="4" t="s">
        <v>5</v>
      </c>
    </row>
    <row r="5659" spans="1:15">
      <c r="A5659" t="n">
        <v>66420</v>
      </c>
      <c r="B5659" s="29" t="n">
        <v>28</v>
      </c>
    </row>
    <row r="5660" spans="1:15">
      <c r="A5660" t="s">
        <v>4</v>
      </c>
      <c r="B5660" s="4" t="s">
        <v>5</v>
      </c>
      <c r="C5660" s="4" t="s">
        <v>13</v>
      </c>
    </row>
    <row r="5661" spans="1:15">
      <c r="A5661" t="n">
        <v>66421</v>
      </c>
      <c r="B5661" s="17" t="n">
        <v>3</v>
      </c>
      <c r="C5661" s="11" t="n">
        <f t="normal" ca="1">A5693</f>
        <v>0</v>
      </c>
    </row>
    <row r="5662" spans="1:15">
      <c r="A5662" t="s">
        <v>4</v>
      </c>
      <c r="B5662" s="4" t="s">
        <v>5</v>
      </c>
      <c r="C5662" s="4" t="s">
        <v>7</v>
      </c>
      <c r="D5662" s="4" t="s">
        <v>11</v>
      </c>
      <c r="E5662" s="4" t="s">
        <v>7</v>
      </c>
      <c r="F5662" s="4" t="s">
        <v>13</v>
      </c>
    </row>
    <row r="5663" spans="1:15">
      <c r="A5663" t="n">
        <v>66426</v>
      </c>
      <c r="B5663" s="9" t="n">
        <v>5</v>
      </c>
      <c r="C5663" s="7" t="n">
        <v>30</v>
      </c>
      <c r="D5663" s="7" t="n">
        <v>9717</v>
      </c>
      <c r="E5663" s="7" t="n">
        <v>1</v>
      </c>
      <c r="F5663" s="11" t="n">
        <f t="normal" ca="1">A5693</f>
        <v>0</v>
      </c>
    </row>
    <row r="5664" spans="1:15">
      <c r="A5664" t="s">
        <v>4</v>
      </c>
      <c r="B5664" s="4" t="s">
        <v>5</v>
      </c>
      <c r="C5664" s="4" t="s">
        <v>11</v>
      </c>
      <c r="D5664" s="4" t="s">
        <v>7</v>
      </c>
      <c r="E5664" s="4" t="s">
        <v>7</v>
      </c>
      <c r="F5664" s="4" t="s">
        <v>8</v>
      </c>
    </row>
    <row r="5665" spans="1:12">
      <c r="A5665" t="n">
        <v>66435</v>
      </c>
      <c r="B5665" s="25" t="n">
        <v>20</v>
      </c>
      <c r="C5665" s="7" t="n">
        <v>65534</v>
      </c>
      <c r="D5665" s="7" t="n">
        <v>3</v>
      </c>
      <c r="E5665" s="7" t="n">
        <v>10</v>
      </c>
      <c r="F5665" s="7" t="s">
        <v>102</v>
      </c>
    </row>
    <row r="5666" spans="1:12">
      <c r="A5666" t="s">
        <v>4</v>
      </c>
      <c r="B5666" s="4" t="s">
        <v>5</v>
      </c>
      <c r="C5666" s="4" t="s">
        <v>11</v>
      </c>
    </row>
    <row r="5667" spans="1:12">
      <c r="A5667" t="n">
        <v>66456</v>
      </c>
      <c r="B5667" s="34" t="n">
        <v>16</v>
      </c>
      <c r="C5667" s="7" t="n">
        <v>0</v>
      </c>
    </row>
    <row r="5668" spans="1:12">
      <c r="A5668" t="s">
        <v>4</v>
      </c>
      <c r="B5668" s="4" t="s">
        <v>5</v>
      </c>
      <c r="C5668" s="4" t="s">
        <v>7</v>
      </c>
      <c r="D5668" s="4" t="s">
        <v>11</v>
      </c>
    </row>
    <row r="5669" spans="1:12">
      <c r="A5669" t="n">
        <v>66459</v>
      </c>
      <c r="B5669" s="26" t="n">
        <v>22</v>
      </c>
      <c r="C5669" s="7" t="n">
        <v>10</v>
      </c>
      <c r="D5669" s="7" t="n">
        <v>0</v>
      </c>
    </row>
    <row r="5670" spans="1:12">
      <c r="A5670" t="s">
        <v>4</v>
      </c>
      <c r="B5670" s="4" t="s">
        <v>5</v>
      </c>
      <c r="C5670" s="4" t="s">
        <v>7</v>
      </c>
      <c r="D5670" s="4" t="s">
        <v>11</v>
      </c>
      <c r="E5670" s="4" t="s">
        <v>7</v>
      </c>
      <c r="F5670" s="4" t="s">
        <v>7</v>
      </c>
      <c r="G5670" s="4" t="s">
        <v>13</v>
      </c>
    </row>
    <row r="5671" spans="1:12">
      <c r="A5671" t="n">
        <v>66463</v>
      </c>
      <c r="B5671" s="9" t="n">
        <v>5</v>
      </c>
      <c r="C5671" s="7" t="n">
        <v>30</v>
      </c>
      <c r="D5671" s="7" t="n">
        <v>23</v>
      </c>
      <c r="E5671" s="7" t="n">
        <v>8</v>
      </c>
      <c r="F5671" s="7" t="n">
        <v>1</v>
      </c>
      <c r="G5671" s="11" t="n">
        <f t="normal" ca="1">A5685</f>
        <v>0</v>
      </c>
    </row>
    <row r="5672" spans="1:12">
      <c r="A5672" t="s">
        <v>4</v>
      </c>
      <c r="B5672" s="4" t="s">
        <v>5</v>
      </c>
      <c r="C5672" s="4" t="s">
        <v>7</v>
      </c>
      <c r="D5672" s="4" t="s">
        <v>11</v>
      </c>
      <c r="E5672" s="4" t="s">
        <v>8</v>
      </c>
    </row>
    <row r="5673" spans="1:12">
      <c r="A5673" t="n">
        <v>66473</v>
      </c>
      <c r="B5673" s="33" t="n">
        <v>51</v>
      </c>
      <c r="C5673" s="7" t="n">
        <v>4</v>
      </c>
      <c r="D5673" s="7" t="n">
        <v>65534</v>
      </c>
      <c r="E5673" s="7" t="s">
        <v>55</v>
      </c>
    </row>
    <row r="5674" spans="1:12">
      <c r="A5674" t="s">
        <v>4</v>
      </c>
      <c r="B5674" s="4" t="s">
        <v>5</v>
      </c>
      <c r="C5674" s="4" t="s">
        <v>11</v>
      </c>
    </row>
    <row r="5675" spans="1:12">
      <c r="A5675" t="n">
        <v>66486</v>
      </c>
      <c r="B5675" s="34" t="n">
        <v>16</v>
      </c>
      <c r="C5675" s="7" t="n">
        <v>0</v>
      </c>
    </row>
    <row r="5676" spans="1:12">
      <c r="A5676" t="s">
        <v>4</v>
      </c>
      <c r="B5676" s="4" t="s">
        <v>5</v>
      </c>
      <c r="C5676" s="4" t="s">
        <v>11</v>
      </c>
      <c r="D5676" s="4" t="s">
        <v>53</v>
      </c>
      <c r="E5676" s="4" t="s">
        <v>7</v>
      </c>
      <c r="F5676" s="4" t="s">
        <v>7</v>
      </c>
      <c r="G5676" s="4" t="s">
        <v>53</v>
      </c>
      <c r="H5676" s="4" t="s">
        <v>7</v>
      </c>
      <c r="I5676" s="4" t="s">
        <v>7</v>
      </c>
      <c r="J5676" s="4" t="s">
        <v>53</v>
      </c>
      <c r="K5676" s="4" t="s">
        <v>7</v>
      </c>
      <c r="L5676" s="4" t="s">
        <v>7</v>
      </c>
    </row>
    <row r="5677" spans="1:12">
      <c r="A5677" t="n">
        <v>66489</v>
      </c>
      <c r="B5677" s="35" t="n">
        <v>26</v>
      </c>
      <c r="C5677" s="7" t="n">
        <v>65534</v>
      </c>
      <c r="D5677" s="7" t="s">
        <v>675</v>
      </c>
      <c r="E5677" s="7" t="n">
        <v>2</v>
      </c>
      <c r="F5677" s="7" t="n">
        <v>3</v>
      </c>
      <c r="G5677" s="7" t="s">
        <v>676</v>
      </c>
      <c r="H5677" s="7" t="n">
        <v>2</v>
      </c>
      <c r="I5677" s="7" t="n">
        <v>3</v>
      </c>
      <c r="J5677" s="7" t="s">
        <v>677</v>
      </c>
      <c r="K5677" s="7" t="n">
        <v>2</v>
      </c>
      <c r="L5677" s="7" t="n">
        <v>0</v>
      </c>
    </row>
    <row r="5678" spans="1:12">
      <c r="A5678" t="s">
        <v>4</v>
      </c>
      <c r="B5678" s="4" t="s">
        <v>5</v>
      </c>
    </row>
    <row r="5679" spans="1:12">
      <c r="A5679" t="n">
        <v>66791</v>
      </c>
      <c r="B5679" s="29" t="n">
        <v>28</v>
      </c>
    </row>
    <row r="5680" spans="1:12">
      <c r="A5680" t="s">
        <v>4</v>
      </c>
      <c r="B5680" s="4" t="s">
        <v>5</v>
      </c>
      <c r="C5680" s="4" t="s">
        <v>11</v>
      </c>
    </row>
    <row r="5681" spans="1:12">
      <c r="A5681" t="n">
        <v>66792</v>
      </c>
      <c r="B5681" s="13" t="n">
        <v>12</v>
      </c>
      <c r="C5681" s="7" t="n">
        <v>23</v>
      </c>
    </row>
    <row r="5682" spans="1:12">
      <c r="A5682" t="s">
        <v>4</v>
      </c>
      <c r="B5682" s="4" t="s">
        <v>5</v>
      </c>
      <c r="C5682" s="4" t="s">
        <v>13</v>
      </c>
    </row>
    <row r="5683" spans="1:12">
      <c r="A5683" t="n">
        <v>66795</v>
      </c>
      <c r="B5683" s="17" t="n">
        <v>3</v>
      </c>
      <c r="C5683" s="11" t="n">
        <f t="normal" ca="1">A5693</f>
        <v>0</v>
      </c>
    </row>
    <row r="5684" spans="1:12">
      <c r="A5684" t="s">
        <v>4</v>
      </c>
      <c r="B5684" s="4" t="s">
        <v>5</v>
      </c>
      <c r="C5684" s="4" t="s">
        <v>7</v>
      </c>
      <c r="D5684" s="4" t="s">
        <v>11</v>
      </c>
      <c r="E5684" s="4" t="s">
        <v>8</v>
      </c>
    </row>
    <row r="5685" spans="1:12">
      <c r="A5685" t="n">
        <v>66800</v>
      </c>
      <c r="B5685" s="33" t="n">
        <v>51</v>
      </c>
      <c r="C5685" s="7" t="n">
        <v>4</v>
      </c>
      <c r="D5685" s="7" t="n">
        <v>65534</v>
      </c>
      <c r="E5685" s="7" t="s">
        <v>55</v>
      </c>
    </row>
    <row r="5686" spans="1:12">
      <c r="A5686" t="s">
        <v>4</v>
      </c>
      <c r="B5686" s="4" t="s">
        <v>5</v>
      </c>
      <c r="C5686" s="4" t="s">
        <v>11</v>
      </c>
    </row>
    <row r="5687" spans="1:12">
      <c r="A5687" t="n">
        <v>66813</v>
      </c>
      <c r="B5687" s="34" t="n">
        <v>16</v>
      </c>
      <c r="C5687" s="7" t="n">
        <v>0</v>
      </c>
    </row>
    <row r="5688" spans="1:12">
      <c r="A5688" t="s">
        <v>4</v>
      </c>
      <c r="B5688" s="4" t="s">
        <v>5</v>
      </c>
      <c r="C5688" s="4" t="s">
        <v>11</v>
      </c>
      <c r="D5688" s="4" t="s">
        <v>53</v>
      </c>
      <c r="E5688" s="4" t="s">
        <v>7</v>
      </c>
      <c r="F5688" s="4" t="s">
        <v>7</v>
      </c>
      <c r="G5688" s="4" t="s">
        <v>53</v>
      </c>
      <c r="H5688" s="4" t="s">
        <v>7</v>
      </c>
      <c r="I5688" s="4" t="s">
        <v>7</v>
      </c>
    </row>
    <row r="5689" spans="1:12">
      <c r="A5689" t="n">
        <v>66816</v>
      </c>
      <c r="B5689" s="35" t="n">
        <v>26</v>
      </c>
      <c r="C5689" s="7" t="n">
        <v>65534</v>
      </c>
      <c r="D5689" s="7" t="s">
        <v>678</v>
      </c>
      <c r="E5689" s="7" t="n">
        <v>2</v>
      </c>
      <c r="F5689" s="7" t="n">
        <v>3</v>
      </c>
      <c r="G5689" s="7" t="s">
        <v>679</v>
      </c>
      <c r="H5689" s="7" t="n">
        <v>2</v>
      </c>
      <c r="I5689" s="7" t="n">
        <v>0</v>
      </c>
    </row>
    <row r="5690" spans="1:12">
      <c r="A5690" t="s">
        <v>4</v>
      </c>
      <c r="B5690" s="4" t="s">
        <v>5</v>
      </c>
    </row>
    <row r="5691" spans="1:12">
      <c r="A5691" t="n">
        <v>66966</v>
      </c>
      <c r="B5691" s="29" t="n">
        <v>28</v>
      </c>
    </row>
    <row r="5692" spans="1:12">
      <c r="A5692" t="s">
        <v>4</v>
      </c>
      <c r="B5692" s="4" t="s">
        <v>5</v>
      </c>
      <c r="C5692" s="4" t="s">
        <v>7</v>
      </c>
    </row>
    <row r="5693" spans="1:12">
      <c r="A5693" t="n">
        <v>66967</v>
      </c>
      <c r="B5693" s="38" t="n">
        <v>23</v>
      </c>
      <c r="C5693" s="7" t="n">
        <v>10</v>
      </c>
    </row>
    <row r="5694" spans="1:12">
      <c r="A5694" t="s">
        <v>4</v>
      </c>
      <c r="B5694" s="4" t="s">
        <v>5</v>
      </c>
      <c r="C5694" s="4" t="s">
        <v>7</v>
      </c>
      <c r="D5694" s="4" t="s">
        <v>8</v>
      </c>
    </row>
    <row r="5695" spans="1:12">
      <c r="A5695" t="n">
        <v>66969</v>
      </c>
      <c r="B5695" s="6" t="n">
        <v>2</v>
      </c>
      <c r="C5695" s="7" t="n">
        <v>10</v>
      </c>
      <c r="D5695" s="7" t="s">
        <v>58</v>
      </c>
    </row>
    <row r="5696" spans="1:12">
      <c r="A5696" t="s">
        <v>4</v>
      </c>
      <c r="B5696" s="4" t="s">
        <v>5</v>
      </c>
      <c r="C5696" s="4" t="s">
        <v>7</v>
      </c>
    </row>
    <row r="5697" spans="1:9">
      <c r="A5697" t="n">
        <v>66992</v>
      </c>
      <c r="B5697" s="52" t="n">
        <v>74</v>
      </c>
      <c r="C5697" s="7" t="n">
        <v>46</v>
      </c>
    </row>
    <row r="5698" spans="1:9">
      <c r="A5698" t="s">
        <v>4</v>
      </c>
      <c r="B5698" s="4" t="s">
        <v>5</v>
      </c>
      <c r="C5698" s="4" t="s">
        <v>7</v>
      </c>
    </row>
    <row r="5699" spans="1:9">
      <c r="A5699" t="n">
        <v>66994</v>
      </c>
      <c r="B5699" s="52" t="n">
        <v>74</v>
      </c>
      <c r="C5699" s="7" t="n">
        <v>54</v>
      </c>
    </row>
    <row r="5700" spans="1:9">
      <c r="A5700" t="s">
        <v>4</v>
      </c>
      <c r="B5700" s="4" t="s">
        <v>5</v>
      </c>
    </row>
    <row r="5701" spans="1:9">
      <c r="A5701" t="n">
        <v>66996</v>
      </c>
      <c r="B5701" s="5" t="n">
        <v>1</v>
      </c>
    </row>
    <row r="5702" spans="1:9" s="3" customFormat="1" customHeight="0">
      <c r="A5702" s="3" t="s">
        <v>2</v>
      </c>
      <c r="B5702" s="3" t="s">
        <v>680</v>
      </c>
    </row>
    <row r="5703" spans="1:9">
      <c r="A5703" t="s">
        <v>4</v>
      </c>
      <c r="B5703" s="4" t="s">
        <v>5</v>
      </c>
      <c r="C5703" s="4" t="s">
        <v>7</v>
      </c>
      <c r="D5703" s="4" t="s">
        <v>11</v>
      </c>
      <c r="E5703" s="4" t="s">
        <v>7</v>
      </c>
      <c r="F5703" s="4" t="s">
        <v>7</v>
      </c>
      <c r="G5703" s="4" t="s">
        <v>7</v>
      </c>
      <c r="H5703" s="4" t="s">
        <v>11</v>
      </c>
      <c r="I5703" s="4" t="s">
        <v>13</v>
      </c>
      <c r="J5703" s="4" t="s">
        <v>13</v>
      </c>
    </row>
    <row r="5704" spans="1:9">
      <c r="A5704" t="n">
        <v>67000</v>
      </c>
      <c r="B5704" s="44" t="n">
        <v>6</v>
      </c>
      <c r="C5704" s="7" t="n">
        <v>33</v>
      </c>
      <c r="D5704" s="7" t="n">
        <v>65534</v>
      </c>
      <c r="E5704" s="7" t="n">
        <v>9</v>
      </c>
      <c r="F5704" s="7" t="n">
        <v>1</v>
      </c>
      <c r="G5704" s="7" t="n">
        <v>1</v>
      </c>
      <c r="H5704" s="7" t="n">
        <v>100</v>
      </c>
      <c r="I5704" s="11" t="n">
        <f t="normal" ca="1">A5706</f>
        <v>0</v>
      </c>
      <c r="J5704" s="11" t="n">
        <f t="normal" ca="1">A5732</f>
        <v>0</v>
      </c>
    </row>
    <row r="5705" spans="1:9">
      <c r="A5705" t="s">
        <v>4</v>
      </c>
      <c r="B5705" s="4" t="s">
        <v>5</v>
      </c>
      <c r="C5705" s="4" t="s">
        <v>11</v>
      </c>
      <c r="D5705" s="4" t="s">
        <v>15</v>
      </c>
      <c r="E5705" s="4" t="s">
        <v>15</v>
      </c>
      <c r="F5705" s="4" t="s">
        <v>15</v>
      </c>
      <c r="G5705" s="4" t="s">
        <v>15</v>
      </c>
    </row>
    <row r="5706" spans="1:9">
      <c r="A5706" t="n">
        <v>67017</v>
      </c>
      <c r="B5706" s="45" t="n">
        <v>46</v>
      </c>
      <c r="C5706" s="7" t="n">
        <v>65534</v>
      </c>
      <c r="D5706" s="7" t="n">
        <v>-55.2799987792969</v>
      </c>
      <c r="E5706" s="7" t="n">
        <v>14</v>
      </c>
      <c r="F5706" s="7" t="n">
        <v>20.7099990844727</v>
      </c>
      <c r="G5706" s="7" t="n">
        <v>343.100006103516</v>
      </c>
    </row>
    <row r="5707" spans="1:9">
      <c r="A5707" t="s">
        <v>4</v>
      </c>
      <c r="B5707" s="4" t="s">
        <v>5</v>
      </c>
      <c r="C5707" s="4" t="s">
        <v>7</v>
      </c>
      <c r="D5707" s="4" t="s">
        <v>11</v>
      </c>
      <c r="E5707" s="4" t="s">
        <v>15</v>
      </c>
      <c r="F5707" s="4" t="s">
        <v>15</v>
      </c>
      <c r="G5707" s="4" t="s">
        <v>15</v>
      </c>
      <c r="H5707" s="4" t="s">
        <v>15</v>
      </c>
      <c r="I5707" s="4" t="s">
        <v>15</v>
      </c>
      <c r="J5707" s="4" t="s">
        <v>7</v>
      </c>
      <c r="K5707" s="4" t="s">
        <v>11</v>
      </c>
    </row>
    <row r="5708" spans="1:9">
      <c r="A5708" t="n">
        <v>67036</v>
      </c>
      <c r="B5708" s="58" t="n">
        <v>57</v>
      </c>
      <c r="C5708" s="7" t="n">
        <v>1</v>
      </c>
      <c r="D5708" s="7" t="n">
        <v>65534</v>
      </c>
      <c r="E5708" s="7" t="n">
        <v>-9999</v>
      </c>
      <c r="F5708" s="7" t="n">
        <v>-9999</v>
      </c>
      <c r="G5708" s="7" t="n">
        <v>-9999</v>
      </c>
      <c r="H5708" s="7" t="n">
        <v>0</v>
      </c>
      <c r="I5708" s="7" t="n">
        <v>0</v>
      </c>
      <c r="J5708" s="7" t="n">
        <v>0</v>
      </c>
      <c r="K5708" s="7" t="n">
        <v>0</v>
      </c>
    </row>
    <row r="5709" spans="1:9">
      <c r="A5709" t="s">
        <v>4</v>
      </c>
      <c r="B5709" s="4" t="s">
        <v>5</v>
      </c>
      <c r="C5709" s="4" t="s">
        <v>7</v>
      </c>
      <c r="D5709" s="4" t="s">
        <v>16</v>
      </c>
      <c r="E5709" s="4" t="s">
        <v>7</v>
      </c>
      <c r="F5709" s="4" t="s">
        <v>13</v>
      </c>
    </row>
    <row r="5710" spans="1:9">
      <c r="A5710" t="n">
        <v>67063</v>
      </c>
      <c r="B5710" s="9" t="n">
        <v>5</v>
      </c>
      <c r="C5710" s="7" t="n">
        <v>0</v>
      </c>
      <c r="D5710" s="7" t="n">
        <v>1</v>
      </c>
      <c r="E5710" s="7" t="n">
        <v>1</v>
      </c>
      <c r="F5710" s="11" t="n">
        <f t="normal" ca="1">A5730</f>
        <v>0</v>
      </c>
    </row>
    <row r="5711" spans="1:9">
      <c r="A5711" t="s">
        <v>4</v>
      </c>
      <c r="B5711" s="4" t="s">
        <v>5</v>
      </c>
      <c r="C5711" s="4" t="s">
        <v>7</v>
      </c>
      <c r="D5711" s="4" t="s">
        <v>11</v>
      </c>
      <c r="E5711" s="4" t="s">
        <v>15</v>
      </c>
      <c r="F5711" s="4" t="s">
        <v>15</v>
      </c>
      <c r="G5711" s="4" t="s">
        <v>15</v>
      </c>
      <c r="H5711" s="4" t="s">
        <v>15</v>
      </c>
      <c r="I5711" s="4" t="s">
        <v>15</v>
      </c>
      <c r="J5711" s="4" t="s">
        <v>7</v>
      </c>
      <c r="K5711" s="4" t="s">
        <v>11</v>
      </c>
    </row>
    <row r="5712" spans="1:9">
      <c r="A5712" t="n">
        <v>67074</v>
      </c>
      <c r="B5712" s="58" t="n">
        <v>57</v>
      </c>
      <c r="C5712" s="7" t="n">
        <v>0</v>
      </c>
      <c r="D5712" s="7" t="n">
        <v>65534</v>
      </c>
      <c r="E5712" s="7" t="n">
        <v>-9999</v>
      </c>
      <c r="F5712" s="7" t="n">
        <v>-9999</v>
      </c>
      <c r="G5712" s="7" t="n">
        <v>-9999</v>
      </c>
      <c r="H5712" s="7" t="n">
        <v>2.5</v>
      </c>
      <c r="I5712" s="7" t="n">
        <v>0.25</v>
      </c>
      <c r="J5712" s="7" t="n">
        <v>1</v>
      </c>
      <c r="K5712" s="7" t="n">
        <v>0</v>
      </c>
    </row>
    <row r="5713" spans="1:11">
      <c r="A5713" t="s">
        <v>4</v>
      </c>
      <c r="B5713" s="4" t="s">
        <v>5</v>
      </c>
      <c r="C5713" s="4" t="s">
        <v>11</v>
      </c>
      <c r="D5713" s="4" t="s">
        <v>7</v>
      </c>
    </row>
    <row r="5714" spans="1:11">
      <c r="A5714" t="n">
        <v>67101</v>
      </c>
      <c r="B5714" s="57" t="n">
        <v>56</v>
      </c>
      <c r="C5714" s="7" t="n">
        <v>65534</v>
      </c>
      <c r="D5714" s="7" t="n">
        <v>0</v>
      </c>
    </row>
    <row r="5715" spans="1:11">
      <c r="A5715" t="s">
        <v>4</v>
      </c>
      <c r="B5715" s="4" t="s">
        <v>5</v>
      </c>
      <c r="C5715" s="4" t="s">
        <v>11</v>
      </c>
      <c r="D5715" s="4" t="s">
        <v>11</v>
      </c>
    </row>
    <row r="5716" spans="1:11">
      <c r="A5716" t="n">
        <v>67105</v>
      </c>
      <c r="B5716" s="63" t="n">
        <v>17</v>
      </c>
      <c r="C5716" s="7" t="n">
        <v>300</v>
      </c>
      <c r="D5716" s="7" t="n">
        <v>1500</v>
      </c>
    </row>
    <row r="5717" spans="1:11">
      <c r="A5717" t="s">
        <v>4</v>
      </c>
      <c r="B5717" s="4" t="s">
        <v>5</v>
      </c>
      <c r="C5717" s="4" t="s">
        <v>7</v>
      </c>
      <c r="D5717" s="4" t="s">
        <v>11</v>
      </c>
      <c r="E5717" s="4" t="s">
        <v>15</v>
      </c>
      <c r="F5717" s="4" t="s">
        <v>15</v>
      </c>
      <c r="G5717" s="4" t="s">
        <v>15</v>
      </c>
      <c r="H5717" s="4" t="s">
        <v>15</v>
      </c>
      <c r="I5717" s="4" t="s">
        <v>15</v>
      </c>
      <c r="J5717" s="4" t="s">
        <v>7</v>
      </c>
      <c r="K5717" s="4" t="s">
        <v>11</v>
      </c>
    </row>
    <row r="5718" spans="1:11">
      <c r="A5718" t="n">
        <v>67110</v>
      </c>
      <c r="B5718" s="58" t="n">
        <v>57</v>
      </c>
      <c r="C5718" s="7" t="n">
        <v>0</v>
      </c>
      <c r="D5718" s="7" t="n">
        <v>65534</v>
      </c>
      <c r="E5718" s="7" t="n">
        <v>-9999</v>
      </c>
      <c r="F5718" s="7" t="n">
        <v>-9999</v>
      </c>
      <c r="G5718" s="7" t="n">
        <v>-9999</v>
      </c>
      <c r="H5718" s="7" t="n">
        <v>2.5</v>
      </c>
      <c r="I5718" s="7" t="n">
        <v>0.25</v>
      </c>
      <c r="J5718" s="7" t="n">
        <v>1</v>
      </c>
      <c r="K5718" s="7" t="n">
        <v>0</v>
      </c>
    </row>
    <row r="5719" spans="1:11">
      <c r="A5719" t="s">
        <v>4</v>
      </c>
      <c r="B5719" s="4" t="s">
        <v>5</v>
      </c>
      <c r="C5719" s="4" t="s">
        <v>11</v>
      </c>
      <c r="D5719" s="4" t="s">
        <v>7</v>
      </c>
    </row>
    <row r="5720" spans="1:11">
      <c r="A5720" t="n">
        <v>67137</v>
      </c>
      <c r="B5720" s="57" t="n">
        <v>56</v>
      </c>
      <c r="C5720" s="7" t="n">
        <v>65534</v>
      </c>
      <c r="D5720" s="7" t="n">
        <v>0</v>
      </c>
    </row>
    <row r="5721" spans="1:11">
      <c r="A5721" t="s">
        <v>4</v>
      </c>
      <c r="B5721" s="4" t="s">
        <v>5</v>
      </c>
      <c r="C5721" s="4" t="s">
        <v>11</v>
      </c>
      <c r="D5721" s="4" t="s">
        <v>11</v>
      </c>
    </row>
    <row r="5722" spans="1:11">
      <c r="A5722" t="n">
        <v>67141</v>
      </c>
      <c r="B5722" s="63" t="n">
        <v>17</v>
      </c>
      <c r="C5722" s="7" t="n">
        <v>300</v>
      </c>
      <c r="D5722" s="7" t="n">
        <v>1500</v>
      </c>
    </row>
    <row r="5723" spans="1:11">
      <c r="A5723" t="s">
        <v>4</v>
      </c>
      <c r="B5723" s="4" t="s">
        <v>5</v>
      </c>
      <c r="C5723" s="4" t="s">
        <v>11</v>
      </c>
      <c r="D5723" s="4" t="s">
        <v>7</v>
      </c>
      <c r="E5723" s="4" t="s">
        <v>7</v>
      </c>
      <c r="F5723" s="4" t="s">
        <v>8</v>
      </c>
    </row>
    <row r="5724" spans="1:11">
      <c r="A5724" t="n">
        <v>67146</v>
      </c>
      <c r="B5724" s="51" t="n">
        <v>47</v>
      </c>
      <c r="C5724" s="7" t="n">
        <v>65534</v>
      </c>
      <c r="D5724" s="7" t="n">
        <v>0</v>
      </c>
      <c r="E5724" s="7" t="n">
        <v>0</v>
      </c>
      <c r="F5724" s="7" t="s">
        <v>681</v>
      </c>
    </row>
    <row r="5725" spans="1:11">
      <c r="A5725" t="s">
        <v>4</v>
      </c>
      <c r="B5725" s="4" t="s">
        <v>5</v>
      </c>
      <c r="C5725" s="4" t="s">
        <v>11</v>
      </c>
    </row>
    <row r="5726" spans="1:11">
      <c r="A5726" t="n">
        <v>67159</v>
      </c>
      <c r="B5726" s="34" t="n">
        <v>16</v>
      </c>
      <c r="C5726" s="7" t="n">
        <v>6500</v>
      </c>
    </row>
    <row r="5727" spans="1:11">
      <c r="A5727" t="s">
        <v>4</v>
      </c>
      <c r="B5727" s="4" t="s">
        <v>5</v>
      </c>
      <c r="C5727" s="4" t="s">
        <v>13</v>
      </c>
    </row>
    <row r="5728" spans="1:11">
      <c r="A5728" t="n">
        <v>67162</v>
      </c>
      <c r="B5728" s="17" t="n">
        <v>3</v>
      </c>
      <c r="C5728" s="11" t="n">
        <f t="normal" ca="1">A5710</f>
        <v>0</v>
      </c>
    </row>
    <row r="5729" spans="1:11">
      <c r="A5729" t="s">
        <v>4</v>
      </c>
      <c r="B5729" s="4" t="s">
        <v>5</v>
      </c>
      <c r="C5729" s="4" t="s">
        <v>13</v>
      </c>
    </row>
    <row r="5730" spans="1:11">
      <c r="A5730" t="n">
        <v>67167</v>
      </c>
      <c r="B5730" s="17" t="n">
        <v>3</v>
      </c>
      <c r="C5730" s="11" t="n">
        <f t="normal" ca="1">A5732</f>
        <v>0</v>
      </c>
    </row>
    <row r="5731" spans="1:11">
      <c r="A5731" t="s">
        <v>4</v>
      </c>
      <c r="B5731" s="4" t="s">
        <v>5</v>
      </c>
    </row>
    <row r="5732" spans="1:11">
      <c r="A5732" t="n">
        <v>67172</v>
      </c>
      <c r="B5732" s="5" t="n">
        <v>1</v>
      </c>
    </row>
    <row r="5733" spans="1:11" s="3" customFormat="1" customHeight="0">
      <c r="A5733" s="3" t="s">
        <v>2</v>
      </c>
      <c r="B5733" s="3" t="s">
        <v>682</v>
      </c>
    </row>
    <row r="5734" spans="1:11">
      <c r="A5734" t="s">
        <v>4</v>
      </c>
      <c r="B5734" s="4" t="s">
        <v>5</v>
      </c>
      <c r="C5734" s="4" t="s">
        <v>11</v>
      </c>
      <c r="D5734" s="4" t="s">
        <v>7</v>
      </c>
      <c r="E5734" s="4" t="s">
        <v>7</v>
      </c>
      <c r="F5734" s="4" t="s">
        <v>8</v>
      </c>
    </row>
    <row r="5735" spans="1:11">
      <c r="A5735" t="n">
        <v>67176</v>
      </c>
      <c r="B5735" s="25" t="n">
        <v>20</v>
      </c>
      <c r="C5735" s="7" t="n">
        <v>65534</v>
      </c>
      <c r="D5735" s="7" t="n">
        <v>3</v>
      </c>
      <c r="E5735" s="7" t="n">
        <v>10</v>
      </c>
      <c r="F5735" s="7" t="s">
        <v>102</v>
      </c>
    </row>
    <row r="5736" spans="1:11">
      <c r="A5736" t="s">
        <v>4</v>
      </c>
      <c r="B5736" s="4" t="s">
        <v>5</v>
      </c>
      <c r="C5736" s="4" t="s">
        <v>11</v>
      </c>
    </row>
    <row r="5737" spans="1:11">
      <c r="A5737" t="n">
        <v>67197</v>
      </c>
      <c r="B5737" s="34" t="n">
        <v>16</v>
      </c>
      <c r="C5737" s="7" t="n">
        <v>0</v>
      </c>
    </row>
    <row r="5738" spans="1:11">
      <c r="A5738" t="s">
        <v>4</v>
      </c>
      <c r="B5738" s="4" t="s">
        <v>5</v>
      </c>
      <c r="C5738" s="4" t="s">
        <v>7</v>
      </c>
      <c r="D5738" s="4" t="s">
        <v>16</v>
      </c>
    </row>
    <row r="5739" spans="1:11">
      <c r="A5739" t="n">
        <v>67200</v>
      </c>
      <c r="B5739" s="52" t="n">
        <v>74</v>
      </c>
      <c r="C5739" s="7" t="n">
        <v>48</v>
      </c>
      <c r="D5739" s="7" t="n">
        <v>1088</v>
      </c>
    </row>
    <row r="5740" spans="1:11">
      <c r="A5740" t="s">
        <v>4</v>
      </c>
      <c r="B5740" s="4" t="s">
        <v>5</v>
      </c>
      <c r="C5740" s="4" t="s">
        <v>7</v>
      </c>
      <c r="D5740" s="4" t="s">
        <v>11</v>
      </c>
    </row>
    <row r="5741" spans="1:11">
      <c r="A5741" t="n">
        <v>67206</v>
      </c>
      <c r="B5741" s="26" t="n">
        <v>22</v>
      </c>
      <c r="C5741" s="7" t="n">
        <v>10</v>
      </c>
      <c r="D5741" s="7" t="n">
        <v>0</v>
      </c>
    </row>
    <row r="5742" spans="1:11">
      <c r="A5742" t="s">
        <v>4</v>
      </c>
      <c r="B5742" s="4" t="s">
        <v>5</v>
      </c>
      <c r="C5742" s="4" t="s">
        <v>7</v>
      </c>
      <c r="D5742" s="4" t="s">
        <v>11</v>
      </c>
      <c r="E5742" s="4" t="s">
        <v>15</v>
      </c>
      <c r="F5742" s="4" t="s">
        <v>11</v>
      </c>
      <c r="G5742" s="4" t="s">
        <v>16</v>
      </c>
      <c r="H5742" s="4" t="s">
        <v>16</v>
      </c>
      <c r="I5742" s="4" t="s">
        <v>11</v>
      </c>
      <c r="J5742" s="4" t="s">
        <v>11</v>
      </c>
      <c r="K5742" s="4" t="s">
        <v>16</v>
      </c>
      <c r="L5742" s="4" t="s">
        <v>16</v>
      </c>
      <c r="M5742" s="4" t="s">
        <v>16</v>
      </c>
      <c r="N5742" s="4" t="s">
        <v>16</v>
      </c>
      <c r="O5742" s="4" t="s">
        <v>8</v>
      </c>
    </row>
    <row r="5743" spans="1:11">
      <c r="A5743" t="n">
        <v>67210</v>
      </c>
      <c r="B5743" s="18" t="n">
        <v>50</v>
      </c>
      <c r="C5743" s="7" t="n">
        <v>0</v>
      </c>
      <c r="D5743" s="7" t="n">
        <v>10036</v>
      </c>
      <c r="E5743" s="7" t="n">
        <v>1</v>
      </c>
      <c r="F5743" s="7" t="n">
        <v>0</v>
      </c>
      <c r="G5743" s="7" t="n">
        <v>0</v>
      </c>
      <c r="H5743" s="7" t="n">
        <v>0</v>
      </c>
      <c r="I5743" s="7" t="n">
        <v>0</v>
      </c>
      <c r="J5743" s="7" t="n">
        <v>65533</v>
      </c>
      <c r="K5743" s="7" t="n">
        <v>0</v>
      </c>
      <c r="L5743" s="7" t="n">
        <v>0</v>
      </c>
      <c r="M5743" s="7" t="n">
        <v>0</v>
      </c>
      <c r="N5743" s="7" t="n">
        <v>0</v>
      </c>
      <c r="O5743" s="7" t="s">
        <v>25</v>
      </c>
    </row>
    <row r="5744" spans="1:11">
      <c r="A5744" t="s">
        <v>4</v>
      </c>
      <c r="B5744" s="4" t="s">
        <v>5</v>
      </c>
      <c r="C5744" s="4" t="s">
        <v>11</v>
      </c>
    </row>
    <row r="5745" spans="1:15">
      <c r="A5745" t="n">
        <v>67249</v>
      </c>
      <c r="B5745" s="34" t="n">
        <v>16</v>
      </c>
      <c r="C5745" s="7" t="n">
        <v>700</v>
      </c>
    </row>
    <row r="5746" spans="1:15">
      <c r="A5746" t="s">
        <v>4</v>
      </c>
      <c r="B5746" s="4" t="s">
        <v>5</v>
      </c>
      <c r="C5746" s="4" t="s">
        <v>7</v>
      </c>
    </row>
    <row r="5747" spans="1:15">
      <c r="A5747" t="n">
        <v>67252</v>
      </c>
      <c r="B5747" s="38" t="n">
        <v>23</v>
      </c>
      <c r="C5747" s="7" t="n">
        <v>10</v>
      </c>
    </row>
    <row r="5748" spans="1:15">
      <c r="A5748" t="s">
        <v>4</v>
      </c>
      <c r="B5748" s="4" t="s">
        <v>5</v>
      </c>
      <c r="C5748" s="4" t="s">
        <v>7</v>
      </c>
      <c r="D5748" s="4" t="s">
        <v>8</v>
      </c>
    </row>
    <row r="5749" spans="1:15">
      <c r="A5749" t="n">
        <v>67254</v>
      </c>
      <c r="B5749" s="6" t="n">
        <v>2</v>
      </c>
      <c r="C5749" s="7" t="n">
        <v>10</v>
      </c>
      <c r="D5749" s="7" t="s">
        <v>58</v>
      </c>
    </row>
    <row r="5750" spans="1:15">
      <c r="A5750" t="s">
        <v>4</v>
      </c>
      <c r="B5750" s="4" t="s">
        <v>5</v>
      </c>
      <c r="C5750" s="4" t="s">
        <v>7</v>
      </c>
    </row>
    <row r="5751" spans="1:15">
      <c r="A5751" t="n">
        <v>67277</v>
      </c>
      <c r="B5751" s="52" t="n">
        <v>74</v>
      </c>
      <c r="C5751" s="7" t="n">
        <v>46</v>
      </c>
    </row>
    <row r="5752" spans="1:15">
      <c r="A5752" t="s">
        <v>4</v>
      </c>
      <c r="B5752" s="4" t="s">
        <v>5</v>
      </c>
      <c r="C5752" s="4" t="s">
        <v>7</v>
      </c>
    </row>
    <row r="5753" spans="1:15">
      <c r="A5753" t="n">
        <v>67279</v>
      </c>
      <c r="B5753" s="52" t="n">
        <v>74</v>
      </c>
      <c r="C5753" s="7" t="n">
        <v>54</v>
      </c>
    </row>
    <row r="5754" spans="1:15">
      <c r="A5754" t="s">
        <v>4</v>
      </c>
      <c r="B5754" s="4" t="s">
        <v>5</v>
      </c>
    </row>
    <row r="5755" spans="1:15">
      <c r="A5755" t="n">
        <v>67281</v>
      </c>
      <c r="B5755" s="5" t="n">
        <v>1</v>
      </c>
    </row>
    <row r="5756" spans="1:15" s="3" customFormat="1" customHeight="0">
      <c r="A5756" s="3" t="s">
        <v>2</v>
      </c>
      <c r="B5756" s="3" t="s">
        <v>683</v>
      </c>
    </row>
    <row r="5757" spans="1:15">
      <c r="A5757" t="s">
        <v>4</v>
      </c>
      <c r="B5757" s="4" t="s">
        <v>5</v>
      </c>
      <c r="C5757" s="4" t="s">
        <v>7</v>
      </c>
      <c r="D5757" s="4" t="s">
        <v>11</v>
      </c>
      <c r="E5757" s="4" t="s">
        <v>7</v>
      </c>
      <c r="F5757" s="4" t="s">
        <v>7</v>
      </c>
      <c r="G5757" s="4" t="s">
        <v>7</v>
      </c>
      <c r="H5757" s="4" t="s">
        <v>11</v>
      </c>
      <c r="I5757" s="4" t="s">
        <v>13</v>
      </c>
      <c r="J5757" s="4" t="s">
        <v>13</v>
      </c>
    </row>
    <row r="5758" spans="1:15">
      <c r="A5758" t="n">
        <v>67284</v>
      </c>
      <c r="B5758" s="44" t="n">
        <v>6</v>
      </c>
      <c r="C5758" s="7" t="n">
        <v>33</v>
      </c>
      <c r="D5758" s="7" t="n">
        <v>65534</v>
      </c>
      <c r="E5758" s="7" t="n">
        <v>9</v>
      </c>
      <c r="F5758" s="7" t="n">
        <v>1</v>
      </c>
      <c r="G5758" s="7" t="n">
        <v>1</v>
      </c>
      <c r="H5758" s="7" t="n">
        <v>100</v>
      </c>
      <c r="I5758" s="11" t="n">
        <f t="normal" ca="1">A5760</f>
        <v>0</v>
      </c>
      <c r="J5758" s="11" t="n">
        <f t="normal" ca="1">A5786</f>
        <v>0</v>
      </c>
    </row>
    <row r="5759" spans="1:15">
      <c r="A5759" t="s">
        <v>4</v>
      </c>
      <c r="B5759" s="4" t="s">
        <v>5</v>
      </c>
      <c r="C5759" s="4" t="s">
        <v>11</v>
      </c>
      <c r="D5759" s="4" t="s">
        <v>15</v>
      </c>
      <c r="E5759" s="4" t="s">
        <v>15</v>
      </c>
      <c r="F5759" s="4" t="s">
        <v>15</v>
      </c>
      <c r="G5759" s="4" t="s">
        <v>15</v>
      </c>
    </row>
    <row r="5760" spans="1:15">
      <c r="A5760" t="n">
        <v>67301</v>
      </c>
      <c r="B5760" s="45" t="n">
        <v>46</v>
      </c>
      <c r="C5760" s="7" t="n">
        <v>65534</v>
      </c>
      <c r="D5760" s="7" t="n">
        <v>-52.7200012207031</v>
      </c>
      <c r="E5760" s="7" t="n">
        <v>14</v>
      </c>
      <c r="F5760" s="7" t="n">
        <v>18.5200004577637</v>
      </c>
      <c r="G5760" s="7" t="n">
        <v>336.399993896484</v>
      </c>
    </row>
    <row r="5761" spans="1:10">
      <c r="A5761" t="s">
        <v>4</v>
      </c>
      <c r="B5761" s="4" t="s">
        <v>5</v>
      </c>
      <c r="C5761" s="4" t="s">
        <v>7</v>
      </c>
      <c r="D5761" s="4" t="s">
        <v>11</v>
      </c>
      <c r="E5761" s="4" t="s">
        <v>15</v>
      </c>
      <c r="F5761" s="4" t="s">
        <v>15</v>
      </c>
      <c r="G5761" s="4" t="s">
        <v>15</v>
      </c>
      <c r="H5761" s="4" t="s">
        <v>15</v>
      </c>
      <c r="I5761" s="4" t="s">
        <v>15</v>
      </c>
      <c r="J5761" s="4" t="s">
        <v>7</v>
      </c>
      <c r="K5761" s="4" t="s">
        <v>11</v>
      </c>
    </row>
    <row r="5762" spans="1:10">
      <c r="A5762" t="n">
        <v>67320</v>
      </c>
      <c r="B5762" s="58" t="n">
        <v>57</v>
      </c>
      <c r="C5762" s="7" t="n">
        <v>1</v>
      </c>
      <c r="D5762" s="7" t="n">
        <v>65534</v>
      </c>
      <c r="E5762" s="7" t="n">
        <v>-9999</v>
      </c>
      <c r="F5762" s="7" t="n">
        <v>-9999</v>
      </c>
      <c r="G5762" s="7" t="n">
        <v>-9999</v>
      </c>
      <c r="H5762" s="7" t="n">
        <v>0</v>
      </c>
      <c r="I5762" s="7" t="n">
        <v>0</v>
      </c>
      <c r="J5762" s="7" t="n">
        <v>0</v>
      </c>
      <c r="K5762" s="7" t="n">
        <v>0</v>
      </c>
    </row>
    <row r="5763" spans="1:10">
      <c r="A5763" t="s">
        <v>4</v>
      </c>
      <c r="B5763" s="4" t="s">
        <v>5</v>
      </c>
      <c r="C5763" s="4" t="s">
        <v>7</v>
      </c>
      <c r="D5763" s="4" t="s">
        <v>16</v>
      </c>
      <c r="E5763" s="4" t="s">
        <v>7</v>
      </c>
      <c r="F5763" s="4" t="s">
        <v>13</v>
      </c>
    </row>
    <row r="5764" spans="1:10">
      <c r="A5764" t="n">
        <v>67347</v>
      </c>
      <c r="B5764" s="9" t="n">
        <v>5</v>
      </c>
      <c r="C5764" s="7" t="n">
        <v>0</v>
      </c>
      <c r="D5764" s="7" t="n">
        <v>1</v>
      </c>
      <c r="E5764" s="7" t="n">
        <v>1</v>
      </c>
      <c r="F5764" s="11" t="n">
        <f t="normal" ca="1">A5784</f>
        <v>0</v>
      </c>
    </row>
    <row r="5765" spans="1:10">
      <c r="A5765" t="s">
        <v>4</v>
      </c>
      <c r="B5765" s="4" t="s">
        <v>5</v>
      </c>
      <c r="C5765" s="4" t="s">
        <v>7</v>
      </c>
      <c r="D5765" s="4" t="s">
        <v>11</v>
      </c>
      <c r="E5765" s="4" t="s">
        <v>15</v>
      </c>
      <c r="F5765" s="4" t="s">
        <v>15</v>
      </c>
      <c r="G5765" s="4" t="s">
        <v>15</v>
      </c>
      <c r="H5765" s="4" t="s">
        <v>15</v>
      </c>
      <c r="I5765" s="4" t="s">
        <v>15</v>
      </c>
      <c r="J5765" s="4" t="s">
        <v>7</v>
      </c>
      <c r="K5765" s="4" t="s">
        <v>11</v>
      </c>
    </row>
    <row r="5766" spans="1:10">
      <c r="A5766" t="n">
        <v>67358</v>
      </c>
      <c r="B5766" s="58" t="n">
        <v>57</v>
      </c>
      <c r="C5766" s="7" t="n">
        <v>0</v>
      </c>
      <c r="D5766" s="7" t="n">
        <v>65534</v>
      </c>
      <c r="E5766" s="7" t="n">
        <v>-9999</v>
      </c>
      <c r="F5766" s="7" t="n">
        <v>-9999</v>
      </c>
      <c r="G5766" s="7" t="n">
        <v>-9999</v>
      </c>
      <c r="H5766" s="7" t="n">
        <v>2.5</v>
      </c>
      <c r="I5766" s="7" t="n">
        <v>0.25</v>
      </c>
      <c r="J5766" s="7" t="n">
        <v>1</v>
      </c>
      <c r="K5766" s="7" t="n">
        <v>0</v>
      </c>
    </row>
    <row r="5767" spans="1:10">
      <c r="A5767" t="s">
        <v>4</v>
      </c>
      <c r="B5767" s="4" t="s">
        <v>5</v>
      </c>
      <c r="C5767" s="4" t="s">
        <v>11</v>
      </c>
      <c r="D5767" s="4" t="s">
        <v>7</v>
      </c>
    </row>
    <row r="5768" spans="1:10">
      <c r="A5768" t="n">
        <v>67385</v>
      </c>
      <c r="B5768" s="57" t="n">
        <v>56</v>
      </c>
      <c r="C5768" s="7" t="n">
        <v>65534</v>
      </c>
      <c r="D5768" s="7" t="n">
        <v>0</v>
      </c>
    </row>
    <row r="5769" spans="1:10">
      <c r="A5769" t="s">
        <v>4</v>
      </c>
      <c r="B5769" s="4" t="s">
        <v>5</v>
      </c>
      <c r="C5769" s="4" t="s">
        <v>11</v>
      </c>
      <c r="D5769" s="4" t="s">
        <v>11</v>
      </c>
    </row>
    <row r="5770" spans="1:10">
      <c r="A5770" t="n">
        <v>67389</v>
      </c>
      <c r="B5770" s="63" t="n">
        <v>17</v>
      </c>
      <c r="C5770" s="7" t="n">
        <v>300</v>
      </c>
      <c r="D5770" s="7" t="n">
        <v>1500</v>
      </c>
    </row>
    <row r="5771" spans="1:10">
      <c r="A5771" t="s">
        <v>4</v>
      </c>
      <c r="B5771" s="4" t="s">
        <v>5</v>
      </c>
      <c r="C5771" s="4" t="s">
        <v>7</v>
      </c>
      <c r="D5771" s="4" t="s">
        <v>11</v>
      </c>
      <c r="E5771" s="4" t="s">
        <v>15</v>
      </c>
      <c r="F5771" s="4" t="s">
        <v>15</v>
      </c>
      <c r="G5771" s="4" t="s">
        <v>15</v>
      </c>
      <c r="H5771" s="4" t="s">
        <v>15</v>
      </c>
      <c r="I5771" s="4" t="s">
        <v>15</v>
      </c>
      <c r="J5771" s="4" t="s">
        <v>7</v>
      </c>
      <c r="K5771" s="4" t="s">
        <v>11</v>
      </c>
    </row>
    <row r="5772" spans="1:10">
      <c r="A5772" t="n">
        <v>67394</v>
      </c>
      <c r="B5772" s="58" t="n">
        <v>57</v>
      </c>
      <c r="C5772" s="7" t="n">
        <v>0</v>
      </c>
      <c r="D5772" s="7" t="n">
        <v>65534</v>
      </c>
      <c r="E5772" s="7" t="n">
        <v>-9999</v>
      </c>
      <c r="F5772" s="7" t="n">
        <v>-9999</v>
      </c>
      <c r="G5772" s="7" t="n">
        <v>-9999</v>
      </c>
      <c r="H5772" s="7" t="n">
        <v>2.5</v>
      </c>
      <c r="I5772" s="7" t="n">
        <v>0.25</v>
      </c>
      <c r="J5772" s="7" t="n">
        <v>1</v>
      </c>
      <c r="K5772" s="7" t="n">
        <v>0</v>
      </c>
    </row>
    <row r="5773" spans="1:10">
      <c r="A5773" t="s">
        <v>4</v>
      </c>
      <c r="B5773" s="4" t="s">
        <v>5</v>
      </c>
      <c r="C5773" s="4" t="s">
        <v>11</v>
      </c>
      <c r="D5773" s="4" t="s">
        <v>7</v>
      </c>
    </row>
    <row r="5774" spans="1:10">
      <c r="A5774" t="n">
        <v>67421</v>
      </c>
      <c r="B5774" s="57" t="n">
        <v>56</v>
      </c>
      <c r="C5774" s="7" t="n">
        <v>65534</v>
      </c>
      <c r="D5774" s="7" t="n">
        <v>0</v>
      </c>
    </row>
    <row r="5775" spans="1:10">
      <c r="A5775" t="s">
        <v>4</v>
      </c>
      <c r="B5775" s="4" t="s">
        <v>5</v>
      </c>
      <c r="C5775" s="4" t="s">
        <v>11</v>
      </c>
      <c r="D5775" s="4" t="s">
        <v>11</v>
      </c>
    </row>
    <row r="5776" spans="1:10">
      <c r="A5776" t="n">
        <v>67425</v>
      </c>
      <c r="B5776" s="63" t="n">
        <v>17</v>
      </c>
      <c r="C5776" s="7" t="n">
        <v>300</v>
      </c>
      <c r="D5776" s="7" t="n">
        <v>1500</v>
      </c>
    </row>
    <row r="5777" spans="1:11">
      <c r="A5777" t="s">
        <v>4</v>
      </c>
      <c r="B5777" s="4" t="s">
        <v>5</v>
      </c>
      <c r="C5777" s="4" t="s">
        <v>11</v>
      </c>
      <c r="D5777" s="4" t="s">
        <v>7</v>
      </c>
      <c r="E5777" s="4" t="s">
        <v>7</v>
      </c>
      <c r="F5777" s="4" t="s">
        <v>8</v>
      </c>
    </row>
    <row r="5778" spans="1:11">
      <c r="A5778" t="n">
        <v>67430</v>
      </c>
      <c r="B5778" s="51" t="n">
        <v>47</v>
      </c>
      <c r="C5778" s="7" t="n">
        <v>65534</v>
      </c>
      <c r="D5778" s="7" t="n">
        <v>0</v>
      </c>
      <c r="E5778" s="7" t="n">
        <v>0</v>
      </c>
      <c r="F5778" s="7" t="s">
        <v>681</v>
      </c>
    </row>
    <row r="5779" spans="1:11">
      <c r="A5779" t="s">
        <v>4</v>
      </c>
      <c r="B5779" s="4" t="s">
        <v>5</v>
      </c>
      <c r="C5779" s="4" t="s">
        <v>11</v>
      </c>
    </row>
    <row r="5780" spans="1:11">
      <c r="A5780" t="n">
        <v>67443</v>
      </c>
      <c r="B5780" s="34" t="n">
        <v>16</v>
      </c>
      <c r="C5780" s="7" t="n">
        <v>6500</v>
      </c>
    </row>
    <row r="5781" spans="1:11">
      <c r="A5781" t="s">
        <v>4</v>
      </c>
      <c r="B5781" s="4" t="s">
        <v>5</v>
      </c>
      <c r="C5781" s="4" t="s">
        <v>13</v>
      </c>
    </row>
    <row r="5782" spans="1:11">
      <c r="A5782" t="n">
        <v>67446</v>
      </c>
      <c r="B5782" s="17" t="n">
        <v>3</v>
      </c>
      <c r="C5782" s="11" t="n">
        <f t="normal" ca="1">A5764</f>
        <v>0</v>
      </c>
    </row>
    <row r="5783" spans="1:11">
      <c r="A5783" t="s">
        <v>4</v>
      </c>
      <c r="B5783" s="4" t="s">
        <v>5</v>
      </c>
      <c r="C5783" s="4" t="s">
        <v>13</v>
      </c>
    </row>
    <row r="5784" spans="1:11">
      <c r="A5784" t="n">
        <v>67451</v>
      </c>
      <c r="B5784" s="17" t="n">
        <v>3</v>
      </c>
      <c r="C5784" s="11" t="n">
        <f t="normal" ca="1">A5786</f>
        <v>0</v>
      </c>
    </row>
    <row r="5785" spans="1:11">
      <c r="A5785" t="s">
        <v>4</v>
      </c>
      <c r="B5785" s="4" t="s">
        <v>5</v>
      </c>
    </row>
    <row r="5786" spans="1:11">
      <c r="A5786" t="n">
        <v>67456</v>
      </c>
      <c r="B5786" s="5" t="n">
        <v>1</v>
      </c>
    </row>
    <row r="5787" spans="1:11" s="3" customFormat="1" customHeight="0">
      <c r="A5787" s="3" t="s">
        <v>2</v>
      </c>
      <c r="B5787" s="3" t="s">
        <v>684</v>
      </c>
    </row>
    <row r="5788" spans="1:11">
      <c r="A5788" t="s">
        <v>4</v>
      </c>
      <c r="B5788" s="4" t="s">
        <v>5</v>
      </c>
      <c r="C5788" s="4" t="s">
        <v>11</v>
      </c>
      <c r="D5788" s="4" t="s">
        <v>7</v>
      </c>
      <c r="E5788" s="4" t="s">
        <v>7</v>
      </c>
      <c r="F5788" s="4" t="s">
        <v>8</v>
      </c>
    </row>
    <row r="5789" spans="1:11">
      <c r="A5789" t="n">
        <v>67460</v>
      </c>
      <c r="B5789" s="25" t="n">
        <v>20</v>
      </c>
      <c r="C5789" s="7" t="n">
        <v>65534</v>
      </c>
      <c r="D5789" s="7" t="n">
        <v>3</v>
      </c>
      <c r="E5789" s="7" t="n">
        <v>10</v>
      </c>
      <c r="F5789" s="7" t="s">
        <v>102</v>
      </c>
    </row>
    <row r="5790" spans="1:11">
      <c r="A5790" t="s">
        <v>4</v>
      </c>
      <c r="B5790" s="4" t="s">
        <v>5</v>
      </c>
      <c r="C5790" s="4" t="s">
        <v>11</v>
      </c>
    </row>
    <row r="5791" spans="1:11">
      <c r="A5791" t="n">
        <v>67481</v>
      </c>
      <c r="B5791" s="34" t="n">
        <v>16</v>
      </c>
      <c r="C5791" s="7" t="n">
        <v>0</v>
      </c>
    </row>
    <row r="5792" spans="1:11">
      <c r="A5792" t="s">
        <v>4</v>
      </c>
      <c r="B5792" s="4" t="s">
        <v>5</v>
      </c>
      <c r="C5792" s="4" t="s">
        <v>7</v>
      </c>
      <c r="D5792" s="4" t="s">
        <v>16</v>
      </c>
    </row>
    <row r="5793" spans="1:6">
      <c r="A5793" t="n">
        <v>67484</v>
      </c>
      <c r="B5793" s="52" t="n">
        <v>74</v>
      </c>
      <c r="C5793" s="7" t="n">
        <v>48</v>
      </c>
      <c r="D5793" s="7" t="n">
        <v>1088</v>
      </c>
    </row>
    <row r="5794" spans="1:6">
      <c r="A5794" t="s">
        <v>4</v>
      </c>
      <c r="B5794" s="4" t="s">
        <v>5</v>
      </c>
      <c r="C5794" s="4" t="s">
        <v>7</v>
      </c>
      <c r="D5794" s="4" t="s">
        <v>11</v>
      </c>
    </row>
    <row r="5795" spans="1:6">
      <c r="A5795" t="n">
        <v>67490</v>
      </c>
      <c r="B5795" s="26" t="n">
        <v>22</v>
      </c>
      <c r="C5795" s="7" t="n">
        <v>10</v>
      </c>
      <c r="D5795" s="7" t="n">
        <v>0</v>
      </c>
    </row>
    <row r="5796" spans="1:6">
      <c r="A5796" t="s">
        <v>4</v>
      </c>
      <c r="B5796" s="4" t="s">
        <v>5</v>
      </c>
      <c r="C5796" s="4" t="s">
        <v>7</v>
      </c>
      <c r="D5796" s="4" t="s">
        <v>11</v>
      </c>
      <c r="E5796" s="4" t="s">
        <v>15</v>
      </c>
      <c r="F5796" s="4" t="s">
        <v>11</v>
      </c>
      <c r="G5796" s="4" t="s">
        <v>16</v>
      </c>
      <c r="H5796" s="4" t="s">
        <v>16</v>
      </c>
      <c r="I5796" s="4" t="s">
        <v>11</v>
      </c>
      <c r="J5796" s="4" t="s">
        <v>11</v>
      </c>
      <c r="K5796" s="4" t="s">
        <v>16</v>
      </c>
      <c r="L5796" s="4" t="s">
        <v>16</v>
      </c>
      <c r="M5796" s="4" t="s">
        <v>16</v>
      </c>
      <c r="N5796" s="4" t="s">
        <v>16</v>
      </c>
      <c r="O5796" s="4" t="s">
        <v>8</v>
      </c>
    </row>
    <row r="5797" spans="1:6">
      <c r="A5797" t="n">
        <v>67494</v>
      </c>
      <c r="B5797" s="18" t="n">
        <v>50</v>
      </c>
      <c r="C5797" s="7" t="n">
        <v>0</v>
      </c>
      <c r="D5797" s="7" t="n">
        <v>10036</v>
      </c>
      <c r="E5797" s="7" t="n">
        <v>1</v>
      </c>
      <c r="F5797" s="7" t="n">
        <v>0</v>
      </c>
      <c r="G5797" s="7" t="n">
        <v>0</v>
      </c>
      <c r="H5797" s="7" t="n">
        <v>0</v>
      </c>
      <c r="I5797" s="7" t="n">
        <v>0</v>
      </c>
      <c r="J5797" s="7" t="n">
        <v>65533</v>
      </c>
      <c r="K5797" s="7" t="n">
        <v>0</v>
      </c>
      <c r="L5797" s="7" t="n">
        <v>0</v>
      </c>
      <c r="M5797" s="7" t="n">
        <v>0</v>
      </c>
      <c r="N5797" s="7" t="n">
        <v>0</v>
      </c>
      <c r="O5797" s="7" t="s">
        <v>25</v>
      </c>
    </row>
    <row r="5798" spans="1:6">
      <c r="A5798" t="s">
        <v>4</v>
      </c>
      <c r="B5798" s="4" t="s">
        <v>5</v>
      </c>
      <c r="C5798" s="4" t="s">
        <v>11</v>
      </c>
    </row>
    <row r="5799" spans="1:6">
      <c r="A5799" t="n">
        <v>67533</v>
      </c>
      <c r="B5799" s="34" t="n">
        <v>16</v>
      </c>
      <c r="C5799" s="7" t="n">
        <v>700</v>
      </c>
    </row>
    <row r="5800" spans="1:6">
      <c r="A5800" t="s">
        <v>4</v>
      </c>
      <c r="B5800" s="4" t="s">
        <v>5</v>
      </c>
      <c r="C5800" s="4" t="s">
        <v>7</v>
      </c>
    </row>
    <row r="5801" spans="1:6">
      <c r="A5801" t="n">
        <v>67536</v>
      </c>
      <c r="B5801" s="38" t="n">
        <v>23</v>
      </c>
      <c r="C5801" s="7" t="n">
        <v>10</v>
      </c>
    </row>
    <row r="5802" spans="1:6">
      <c r="A5802" t="s">
        <v>4</v>
      </c>
      <c r="B5802" s="4" t="s">
        <v>5</v>
      </c>
      <c r="C5802" s="4" t="s">
        <v>7</v>
      </c>
      <c r="D5802" s="4" t="s">
        <v>8</v>
      </c>
    </row>
    <row r="5803" spans="1:6">
      <c r="A5803" t="n">
        <v>67538</v>
      </c>
      <c r="B5803" s="6" t="n">
        <v>2</v>
      </c>
      <c r="C5803" s="7" t="n">
        <v>10</v>
      </c>
      <c r="D5803" s="7" t="s">
        <v>58</v>
      </c>
    </row>
    <row r="5804" spans="1:6">
      <c r="A5804" t="s">
        <v>4</v>
      </c>
      <c r="B5804" s="4" t="s">
        <v>5</v>
      </c>
      <c r="C5804" s="4" t="s">
        <v>7</v>
      </c>
    </row>
    <row r="5805" spans="1:6">
      <c r="A5805" t="n">
        <v>67561</v>
      </c>
      <c r="B5805" s="52" t="n">
        <v>74</v>
      </c>
      <c r="C5805" s="7" t="n">
        <v>46</v>
      </c>
    </row>
    <row r="5806" spans="1:6">
      <c r="A5806" t="s">
        <v>4</v>
      </c>
      <c r="B5806" s="4" t="s">
        <v>5</v>
      </c>
      <c r="C5806" s="4" t="s">
        <v>7</v>
      </c>
    </row>
    <row r="5807" spans="1:6">
      <c r="A5807" t="n">
        <v>67563</v>
      </c>
      <c r="B5807" s="52" t="n">
        <v>74</v>
      </c>
      <c r="C5807" s="7" t="n">
        <v>54</v>
      </c>
    </row>
    <row r="5808" spans="1:6">
      <c r="A5808" t="s">
        <v>4</v>
      </c>
      <c r="B5808" s="4" t="s">
        <v>5</v>
      </c>
    </row>
    <row r="5809" spans="1:15">
      <c r="A5809" t="n">
        <v>67565</v>
      </c>
      <c r="B5809" s="5" t="n">
        <v>1</v>
      </c>
    </row>
    <row r="5810" spans="1:15" s="3" customFormat="1" customHeight="0">
      <c r="A5810" s="3" t="s">
        <v>2</v>
      </c>
      <c r="B5810" s="3" t="s">
        <v>685</v>
      </c>
    </row>
    <row r="5811" spans="1:15">
      <c r="A5811" t="s">
        <v>4</v>
      </c>
      <c r="B5811" s="4" t="s">
        <v>5</v>
      </c>
      <c r="C5811" s="4" t="s">
        <v>7</v>
      </c>
      <c r="D5811" s="4" t="s">
        <v>11</v>
      </c>
      <c r="E5811" s="4" t="s">
        <v>7</v>
      </c>
      <c r="F5811" s="4" t="s">
        <v>7</v>
      </c>
      <c r="G5811" s="4" t="s">
        <v>7</v>
      </c>
      <c r="H5811" s="4" t="s">
        <v>11</v>
      </c>
      <c r="I5811" s="4" t="s">
        <v>13</v>
      </c>
      <c r="J5811" s="4" t="s">
        <v>13</v>
      </c>
    </row>
    <row r="5812" spans="1:15">
      <c r="A5812" t="n">
        <v>67568</v>
      </c>
      <c r="B5812" s="44" t="n">
        <v>6</v>
      </c>
      <c r="C5812" s="7" t="n">
        <v>33</v>
      </c>
      <c r="D5812" s="7" t="n">
        <v>65534</v>
      </c>
      <c r="E5812" s="7" t="n">
        <v>9</v>
      </c>
      <c r="F5812" s="7" t="n">
        <v>1</v>
      </c>
      <c r="G5812" s="7" t="n">
        <v>1</v>
      </c>
      <c r="H5812" s="7" t="n">
        <v>100</v>
      </c>
      <c r="I5812" s="11" t="n">
        <f t="normal" ca="1">A5814</f>
        <v>0</v>
      </c>
      <c r="J5812" s="11" t="n">
        <f t="normal" ca="1">A5840</f>
        <v>0</v>
      </c>
    </row>
    <row r="5813" spans="1:15">
      <c r="A5813" t="s">
        <v>4</v>
      </c>
      <c r="B5813" s="4" t="s">
        <v>5</v>
      </c>
      <c r="C5813" s="4" t="s">
        <v>11</v>
      </c>
      <c r="D5813" s="4" t="s">
        <v>15</v>
      </c>
      <c r="E5813" s="4" t="s">
        <v>15</v>
      </c>
      <c r="F5813" s="4" t="s">
        <v>15</v>
      </c>
      <c r="G5813" s="4" t="s">
        <v>15</v>
      </c>
    </row>
    <row r="5814" spans="1:15">
      <c r="A5814" t="n">
        <v>67585</v>
      </c>
      <c r="B5814" s="45" t="n">
        <v>46</v>
      </c>
      <c r="C5814" s="7" t="n">
        <v>65534</v>
      </c>
      <c r="D5814" s="7" t="n">
        <v>-53.2700004577637</v>
      </c>
      <c r="E5814" s="7" t="n">
        <v>14</v>
      </c>
      <c r="F5814" s="7" t="n">
        <v>22.7600002288818</v>
      </c>
      <c r="G5814" s="7" t="n">
        <v>199.800003051758</v>
      </c>
    </row>
    <row r="5815" spans="1:15">
      <c r="A5815" t="s">
        <v>4</v>
      </c>
      <c r="B5815" s="4" t="s">
        <v>5</v>
      </c>
      <c r="C5815" s="4" t="s">
        <v>7</v>
      </c>
      <c r="D5815" s="4" t="s">
        <v>11</v>
      </c>
      <c r="E5815" s="4" t="s">
        <v>15</v>
      </c>
      <c r="F5815" s="4" t="s">
        <v>15</v>
      </c>
      <c r="G5815" s="4" t="s">
        <v>15</v>
      </c>
      <c r="H5815" s="4" t="s">
        <v>15</v>
      </c>
      <c r="I5815" s="4" t="s">
        <v>15</v>
      </c>
      <c r="J5815" s="4" t="s">
        <v>7</v>
      </c>
      <c r="K5815" s="4" t="s">
        <v>11</v>
      </c>
    </row>
    <row r="5816" spans="1:15">
      <c r="A5816" t="n">
        <v>67604</v>
      </c>
      <c r="B5816" s="58" t="n">
        <v>57</v>
      </c>
      <c r="C5816" s="7" t="n">
        <v>1</v>
      </c>
      <c r="D5816" s="7" t="n">
        <v>65534</v>
      </c>
      <c r="E5816" s="7" t="n">
        <v>-9999</v>
      </c>
      <c r="F5816" s="7" t="n">
        <v>-9999</v>
      </c>
      <c r="G5816" s="7" t="n">
        <v>-9999</v>
      </c>
      <c r="H5816" s="7" t="n">
        <v>0</v>
      </c>
      <c r="I5816" s="7" t="n">
        <v>0</v>
      </c>
      <c r="J5816" s="7" t="n">
        <v>0</v>
      </c>
      <c r="K5816" s="7" t="n">
        <v>0</v>
      </c>
    </row>
    <row r="5817" spans="1:15">
      <c r="A5817" t="s">
        <v>4</v>
      </c>
      <c r="B5817" s="4" t="s">
        <v>5</v>
      </c>
      <c r="C5817" s="4" t="s">
        <v>7</v>
      </c>
      <c r="D5817" s="4" t="s">
        <v>16</v>
      </c>
      <c r="E5817" s="4" t="s">
        <v>7</v>
      </c>
      <c r="F5817" s="4" t="s">
        <v>13</v>
      </c>
    </row>
    <row r="5818" spans="1:15">
      <c r="A5818" t="n">
        <v>67631</v>
      </c>
      <c r="B5818" s="9" t="n">
        <v>5</v>
      </c>
      <c r="C5818" s="7" t="n">
        <v>0</v>
      </c>
      <c r="D5818" s="7" t="n">
        <v>1</v>
      </c>
      <c r="E5818" s="7" t="n">
        <v>1</v>
      </c>
      <c r="F5818" s="11" t="n">
        <f t="normal" ca="1">A5838</f>
        <v>0</v>
      </c>
    </row>
    <row r="5819" spans="1:15">
      <c r="A5819" t="s">
        <v>4</v>
      </c>
      <c r="B5819" s="4" t="s">
        <v>5</v>
      </c>
      <c r="C5819" s="4" t="s">
        <v>7</v>
      </c>
      <c r="D5819" s="4" t="s">
        <v>11</v>
      </c>
      <c r="E5819" s="4" t="s">
        <v>15</v>
      </c>
      <c r="F5819" s="4" t="s">
        <v>15</v>
      </c>
      <c r="G5819" s="4" t="s">
        <v>15</v>
      </c>
      <c r="H5819" s="4" t="s">
        <v>15</v>
      </c>
      <c r="I5819" s="4" t="s">
        <v>15</v>
      </c>
      <c r="J5819" s="4" t="s">
        <v>7</v>
      </c>
      <c r="K5819" s="4" t="s">
        <v>11</v>
      </c>
    </row>
    <row r="5820" spans="1:15">
      <c r="A5820" t="n">
        <v>67642</v>
      </c>
      <c r="B5820" s="58" t="n">
        <v>57</v>
      </c>
      <c r="C5820" s="7" t="n">
        <v>0</v>
      </c>
      <c r="D5820" s="7" t="n">
        <v>65534</v>
      </c>
      <c r="E5820" s="7" t="n">
        <v>-9999</v>
      </c>
      <c r="F5820" s="7" t="n">
        <v>-9999</v>
      </c>
      <c r="G5820" s="7" t="n">
        <v>-9999</v>
      </c>
      <c r="H5820" s="7" t="n">
        <v>2.5</v>
      </c>
      <c r="I5820" s="7" t="n">
        <v>0.25</v>
      </c>
      <c r="J5820" s="7" t="n">
        <v>1</v>
      </c>
      <c r="K5820" s="7" t="n">
        <v>0</v>
      </c>
    </row>
    <row r="5821" spans="1:15">
      <c r="A5821" t="s">
        <v>4</v>
      </c>
      <c r="B5821" s="4" t="s">
        <v>5</v>
      </c>
      <c r="C5821" s="4" t="s">
        <v>11</v>
      </c>
      <c r="D5821" s="4" t="s">
        <v>7</v>
      </c>
    </row>
    <row r="5822" spans="1:15">
      <c r="A5822" t="n">
        <v>67669</v>
      </c>
      <c r="B5822" s="57" t="n">
        <v>56</v>
      </c>
      <c r="C5822" s="7" t="n">
        <v>65534</v>
      </c>
      <c r="D5822" s="7" t="n">
        <v>0</v>
      </c>
    </row>
    <row r="5823" spans="1:15">
      <c r="A5823" t="s">
        <v>4</v>
      </c>
      <c r="B5823" s="4" t="s">
        <v>5</v>
      </c>
      <c r="C5823" s="4" t="s">
        <v>11</v>
      </c>
      <c r="D5823" s="4" t="s">
        <v>11</v>
      </c>
    </row>
    <row r="5824" spans="1:15">
      <c r="A5824" t="n">
        <v>67673</v>
      </c>
      <c r="B5824" s="63" t="n">
        <v>17</v>
      </c>
      <c r="C5824" s="7" t="n">
        <v>300</v>
      </c>
      <c r="D5824" s="7" t="n">
        <v>1500</v>
      </c>
    </row>
    <row r="5825" spans="1:11">
      <c r="A5825" t="s">
        <v>4</v>
      </c>
      <c r="B5825" s="4" t="s">
        <v>5</v>
      </c>
      <c r="C5825" s="4" t="s">
        <v>7</v>
      </c>
      <c r="D5825" s="4" t="s">
        <v>11</v>
      </c>
      <c r="E5825" s="4" t="s">
        <v>15</v>
      </c>
      <c r="F5825" s="4" t="s">
        <v>15</v>
      </c>
      <c r="G5825" s="4" t="s">
        <v>15</v>
      </c>
      <c r="H5825" s="4" t="s">
        <v>15</v>
      </c>
      <c r="I5825" s="4" t="s">
        <v>15</v>
      </c>
      <c r="J5825" s="4" t="s">
        <v>7</v>
      </c>
      <c r="K5825" s="4" t="s">
        <v>11</v>
      </c>
    </row>
    <row r="5826" spans="1:11">
      <c r="A5826" t="n">
        <v>67678</v>
      </c>
      <c r="B5826" s="58" t="n">
        <v>57</v>
      </c>
      <c r="C5826" s="7" t="n">
        <v>0</v>
      </c>
      <c r="D5826" s="7" t="n">
        <v>65534</v>
      </c>
      <c r="E5826" s="7" t="n">
        <v>-9999</v>
      </c>
      <c r="F5826" s="7" t="n">
        <v>-9999</v>
      </c>
      <c r="G5826" s="7" t="n">
        <v>-9999</v>
      </c>
      <c r="H5826" s="7" t="n">
        <v>2.5</v>
      </c>
      <c r="I5826" s="7" t="n">
        <v>0.25</v>
      </c>
      <c r="J5826" s="7" t="n">
        <v>1</v>
      </c>
      <c r="K5826" s="7" t="n">
        <v>0</v>
      </c>
    </row>
    <row r="5827" spans="1:11">
      <c r="A5827" t="s">
        <v>4</v>
      </c>
      <c r="B5827" s="4" t="s">
        <v>5</v>
      </c>
      <c r="C5827" s="4" t="s">
        <v>11</v>
      </c>
      <c r="D5827" s="4" t="s">
        <v>7</v>
      </c>
    </row>
    <row r="5828" spans="1:11">
      <c r="A5828" t="n">
        <v>67705</v>
      </c>
      <c r="B5828" s="57" t="n">
        <v>56</v>
      </c>
      <c r="C5828" s="7" t="n">
        <v>65534</v>
      </c>
      <c r="D5828" s="7" t="n">
        <v>0</v>
      </c>
    </row>
    <row r="5829" spans="1:11">
      <c r="A5829" t="s">
        <v>4</v>
      </c>
      <c r="B5829" s="4" t="s">
        <v>5</v>
      </c>
      <c r="C5829" s="4" t="s">
        <v>11</v>
      </c>
      <c r="D5829" s="4" t="s">
        <v>11</v>
      </c>
    </row>
    <row r="5830" spans="1:11">
      <c r="A5830" t="n">
        <v>67709</v>
      </c>
      <c r="B5830" s="63" t="n">
        <v>17</v>
      </c>
      <c r="C5830" s="7" t="n">
        <v>300</v>
      </c>
      <c r="D5830" s="7" t="n">
        <v>1500</v>
      </c>
    </row>
    <row r="5831" spans="1:11">
      <c r="A5831" t="s">
        <v>4</v>
      </c>
      <c r="B5831" s="4" t="s">
        <v>5</v>
      </c>
      <c r="C5831" s="4" t="s">
        <v>11</v>
      </c>
      <c r="D5831" s="4" t="s">
        <v>7</v>
      </c>
      <c r="E5831" s="4" t="s">
        <v>7</v>
      </c>
      <c r="F5831" s="4" t="s">
        <v>8</v>
      </c>
    </row>
    <row r="5832" spans="1:11">
      <c r="A5832" t="n">
        <v>67714</v>
      </c>
      <c r="B5832" s="51" t="n">
        <v>47</v>
      </c>
      <c r="C5832" s="7" t="n">
        <v>65534</v>
      </c>
      <c r="D5832" s="7" t="n">
        <v>0</v>
      </c>
      <c r="E5832" s="7" t="n">
        <v>0</v>
      </c>
      <c r="F5832" s="7" t="s">
        <v>681</v>
      </c>
    </row>
    <row r="5833" spans="1:11">
      <c r="A5833" t="s">
        <v>4</v>
      </c>
      <c r="B5833" s="4" t="s">
        <v>5</v>
      </c>
      <c r="C5833" s="4" t="s">
        <v>11</v>
      </c>
    </row>
    <row r="5834" spans="1:11">
      <c r="A5834" t="n">
        <v>67727</v>
      </c>
      <c r="B5834" s="34" t="n">
        <v>16</v>
      </c>
      <c r="C5834" s="7" t="n">
        <v>6500</v>
      </c>
    </row>
    <row r="5835" spans="1:11">
      <c r="A5835" t="s">
        <v>4</v>
      </c>
      <c r="B5835" s="4" t="s">
        <v>5</v>
      </c>
      <c r="C5835" s="4" t="s">
        <v>13</v>
      </c>
    </row>
    <row r="5836" spans="1:11">
      <c r="A5836" t="n">
        <v>67730</v>
      </c>
      <c r="B5836" s="17" t="n">
        <v>3</v>
      </c>
      <c r="C5836" s="11" t="n">
        <f t="normal" ca="1">A5818</f>
        <v>0</v>
      </c>
    </row>
    <row r="5837" spans="1:11">
      <c r="A5837" t="s">
        <v>4</v>
      </c>
      <c r="B5837" s="4" t="s">
        <v>5</v>
      </c>
      <c r="C5837" s="4" t="s">
        <v>13</v>
      </c>
    </row>
    <row r="5838" spans="1:11">
      <c r="A5838" t="n">
        <v>67735</v>
      </c>
      <c r="B5838" s="17" t="n">
        <v>3</v>
      </c>
      <c r="C5838" s="11" t="n">
        <f t="normal" ca="1">A5840</f>
        <v>0</v>
      </c>
    </row>
    <row r="5839" spans="1:11">
      <c r="A5839" t="s">
        <v>4</v>
      </c>
      <c r="B5839" s="4" t="s">
        <v>5</v>
      </c>
    </row>
    <row r="5840" spans="1:11">
      <c r="A5840" t="n">
        <v>67740</v>
      </c>
      <c r="B5840" s="5" t="n">
        <v>1</v>
      </c>
    </row>
    <row r="5841" spans="1:11" s="3" customFormat="1" customHeight="0">
      <c r="A5841" s="3" t="s">
        <v>2</v>
      </c>
      <c r="B5841" s="3" t="s">
        <v>686</v>
      </c>
    </row>
    <row r="5842" spans="1:11">
      <c r="A5842" t="s">
        <v>4</v>
      </c>
      <c r="B5842" s="4" t="s">
        <v>5</v>
      </c>
      <c r="C5842" s="4" t="s">
        <v>11</v>
      </c>
      <c r="D5842" s="4" t="s">
        <v>7</v>
      </c>
      <c r="E5842" s="4" t="s">
        <v>7</v>
      </c>
      <c r="F5842" s="4" t="s">
        <v>8</v>
      </c>
    </row>
    <row r="5843" spans="1:11">
      <c r="A5843" t="n">
        <v>67744</v>
      </c>
      <c r="B5843" s="25" t="n">
        <v>20</v>
      </c>
      <c r="C5843" s="7" t="n">
        <v>65534</v>
      </c>
      <c r="D5843" s="7" t="n">
        <v>3</v>
      </c>
      <c r="E5843" s="7" t="n">
        <v>10</v>
      </c>
      <c r="F5843" s="7" t="s">
        <v>102</v>
      </c>
    </row>
    <row r="5844" spans="1:11">
      <c r="A5844" t="s">
        <v>4</v>
      </c>
      <c r="B5844" s="4" t="s">
        <v>5</v>
      </c>
      <c r="C5844" s="4" t="s">
        <v>11</v>
      </c>
    </row>
    <row r="5845" spans="1:11">
      <c r="A5845" t="n">
        <v>67765</v>
      </c>
      <c r="B5845" s="34" t="n">
        <v>16</v>
      </c>
      <c r="C5845" s="7" t="n">
        <v>0</v>
      </c>
    </row>
    <row r="5846" spans="1:11">
      <c r="A5846" t="s">
        <v>4</v>
      </c>
      <c r="B5846" s="4" t="s">
        <v>5</v>
      </c>
      <c r="C5846" s="4" t="s">
        <v>7</v>
      </c>
      <c r="D5846" s="4" t="s">
        <v>16</v>
      </c>
    </row>
    <row r="5847" spans="1:11">
      <c r="A5847" t="n">
        <v>67768</v>
      </c>
      <c r="B5847" s="52" t="n">
        <v>74</v>
      </c>
      <c r="C5847" s="7" t="n">
        <v>48</v>
      </c>
      <c r="D5847" s="7" t="n">
        <v>1088</v>
      </c>
    </row>
    <row r="5848" spans="1:11">
      <c r="A5848" t="s">
        <v>4</v>
      </c>
      <c r="B5848" s="4" t="s">
        <v>5</v>
      </c>
      <c r="C5848" s="4" t="s">
        <v>7</v>
      </c>
      <c r="D5848" s="4" t="s">
        <v>11</v>
      </c>
    </row>
    <row r="5849" spans="1:11">
      <c r="A5849" t="n">
        <v>67774</v>
      </c>
      <c r="B5849" s="26" t="n">
        <v>22</v>
      </c>
      <c r="C5849" s="7" t="n">
        <v>10</v>
      </c>
      <c r="D5849" s="7" t="n">
        <v>0</v>
      </c>
    </row>
    <row r="5850" spans="1:11">
      <c r="A5850" t="s">
        <v>4</v>
      </c>
      <c r="B5850" s="4" t="s">
        <v>5</v>
      </c>
      <c r="C5850" s="4" t="s">
        <v>7</v>
      </c>
      <c r="D5850" s="4" t="s">
        <v>11</v>
      </c>
      <c r="E5850" s="4" t="s">
        <v>15</v>
      </c>
      <c r="F5850" s="4" t="s">
        <v>11</v>
      </c>
      <c r="G5850" s="4" t="s">
        <v>16</v>
      </c>
      <c r="H5850" s="4" t="s">
        <v>16</v>
      </c>
      <c r="I5850" s="4" t="s">
        <v>11</v>
      </c>
      <c r="J5850" s="4" t="s">
        <v>11</v>
      </c>
      <c r="K5850" s="4" t="s">
        <v>16</v>
      </c>
      <c r="L5850" s="4" t="s">
        <v>16</v>
      </c>
      <c r="M5850" s="4" t="s">
        <v>16</v>
      </c>
      <c r="N5850" s="4" t="s">
        <v>16</v>
      </c>
      <c r="O5850" s="4" t="s">
        <v>8</v>
      </c>
    </row>
    <row r="5851" spans="1:11">
      <c r="A5851" t="n">
        <v>67778</v>
      </c>
      <c r="B5851" s="18" t="n">
        <v>50</v>
      </c>
      <c r="C5851" s="7" t="n">
        <v>0</v>
      </c>
      <c r="D5851" s="7" t="n">
        <v>10036</v>
      </c>
      <c r="E5851" s="7" t="n">
        <v>1</v>
      </c>
      <c r="F5851" s="7" t="n">
        <v>0</v>
      </c>
      <c r="G5851" s="7" t="n">
        <v>0</v>
      </c>
      <c r="H5851" s="7" t="n">
        <v>0</v>
      </c>
      <c r="I5851" s="7" t="n">
        <v>0</v>
      </c>
      <c r="J5851" s="7" t="n">
        <v>65533</v>
      </c>
      <c r="K5851" s="7" t="n">
        <v>0</v>
      </c>
      <c r="L5851" s="7" t="n">
        <v>0</v>
      </c>
      <c r="M5851" s="7" t="n">
        <v>0</v>
      </c>
      <c r="N5851" s="7" t="n">
        <v>0</v>
      </c>
      <c r="O5851" s="7" t="s">
        <v>25</v>
      </c>
    </row>
    <row r="5852" spans="1:11">
      <c r="A5852" t="s">
        <v>4</v>
      </c>
      <c r="B5852" s="4" t="s">
        <v>5</v>
      </c>
      <c r="C5852" s="4" t="s">
        <v>11</v>
      </c>
    </row>
    <row r="5853" spans="1:11">
      <c r="A5853" t="n">
        <v>67817</v>
      </c>
      <c r="B5853" s="34" t="n">
        <v>16</v>
      </c>
      <c r="C5853" s="7" t="n">
        <v>700</v>
      </c>
    </row>
    <row r="5854" spans="1:11">
      <c r="A5854" t="s">
        <v>4</v>
      </c>
      <c r="B5854" s="4" t="s">
        <v>5</v>
      </c>
      <c r="C5854" s="4" t="s">
        <v>7</v>
      </c>
    </row>
    <row r="5855" spans="1:11">
      <c r="A5855" t="n">
        <v>67820</v>
      </c>
      <c r="B5855" s="38" t="n">
        <v>23</v>
      </c>
      <c r="C5855" s="7" t="n">
        <v>10</v>
      </c>
    </row>
    <row r="5856" spans="1:11">
      <c r="A5856" t="s">
        <v>4</v>
      </c>
      <c r="B5856" s="4" t="s">
        <v>5</v>
      </c>
      <c r="C5856" s="4" t="s">
        <v>7</v>
      </c>
      <c r="D5856" s="4" t="s">
        <v>8</v>
      </c>
    </row>
    <row r="5857" spans="1:15">
      <c r="A5857" t="n">
        <v>67822</v>
      </c>
      <c r="B5857" s="6" t="n">
        <v>2</v>
      </c>
      <c r="C5857" s="7" t="n">
        <v>10</v>
      </c>
      <c r="D5857" s="7" t="s">
        <v>58</v>
      </c>
    </row>
    <row r="5858" spans="1:15">
      <c r="A5858" t="s">
        <v>4</v>
      </c>
      <c r="B5858" s="4" t="s">
        <v>5</v>
      </c>
      <c r="C5858" s="4" t="s">
        <v>7</v>
      </c>
    </row>
    <row r="5859" spans="1:15">
      <c r="A5859" t="n">
        <v>67845</v>
      </c>
      <c r="B5859" s="52" t="n">
        <v>74</v>
      </c>
      <c r="C5859" s="7" t="n">
        <v>46</v>
      </c>
    </row>
    <row r="5860" spans="1:15">
      <c r="A5860" t="s">
        <v>4</v>
      </c>
      <c r="B5860" s="4" t="s">
        <v>5</v>
      </c>
      <c r="C5860" s="4" t="s">
        <v>7</v>
      </c>
    </row>
    <row r="5861" spans="1:15">
      <c r="A5861" t="n">
        <v>67847</v>
      </c>
      <c r="B5861" s="52" t="n">
        <v>74</v>
      </c>
      <c r="C5861" s="7" t="n">
        <v>54</v>
      </c>
    </row>
    <row r="5862" spans="1:15">
      <c r="A5862" t="s">
        <v>4</v>
      </c>
      <c r="B5862" s="4" t="s">
        <v>5</v>
      </c>
    </row>
    <row r="5863" spans="1:15">
      <c r="A5863" t="n">
        <v>67849</v>
      </c>
      <c r="B5863" s="5" t="n">
        <v>1</v>
      </c>
    </row>
    <row r="5864" spans="1:15" s="3" customFormat="1" customHeight="0">
      <c r="A5864" s="3" t="s">
        <v>2</v>
      </c>
      <c r="B5864" s="3" t="s">
        <v>687</v>
      </c>
    </row>
    <row r="5865" spans="1:15">
      <c r="A5865" t="s">
        <v>4</v>
      </c>
      <c r="B5865" s="4" t="s">
        <v>5</v>
      </c>
      <c r="C5865" s="4" t="s">
        <v>7</v>
      </c>
      <c r="D5865" s="4" t="s">
        <v>11</v>
      </c>
      <c r="E5865" s="4" t="s">
        <v>7</v>
      </c>
      <c r="F5865" s="4" t="s">
        <v>7</v>
      </c>
      <c r="G5865" s="4" t="s">
        <v>7</v>
      </c>
      <c r="H5865" s="4" t="s">
        <v>11</v>
      </c>
      <c r="I5865" s="4" t="s">
        <v>13</v>
      </c>
      <c r="J5865" s="4" t="s">
        <v>13</v>
      </c>
    </row>
    <row r="5866" spans="1:15">
      <c r="A5866" t="n">
        <v>67852</v>
      </c>
      <c r="B5866" s="44" t="n">
        <v>6</v>
      </c>
      <c r="C5866" s="7" t="n">
        <v>33</v>
      </c>
      <c r="D5866" s="7" t="n">
        <v>65534</v>
      </c>
      <c r="E5866" s="7" t="n">
        <v>9</v>
      </c>
      <c r="F5866" s="7" t="n">
        <v>1</v>
      </c>
      <c r="G5866" s="7" t="n">
        <v>1</v>
      </c>
      <c r="H5866" s="7" t="n">
        <v>100</v>
      </c>
      <c r="I5866" s="11" t="n">
        <f t="normal" ca="1">A5868</f>
        <v>0</v>
      </c>
      <c r="J5866" s="11" t="n">
        <f t="normal" ca="1">A5894</f>
        <v>0</v>
      </c>
    </row>
    <row r="5867" spans="1:15">
      <c r="A5867" t="s">
        <v>4</v>
      </c>
      <c r="B5867" s="4" t="s">
        <v>5</v>
      </c>
      <c r="C5867" s="4" t="s">
        <v>11</v>
      </c>
      <c r="D5867" s="4" t="s">
        <v>15</v>
      </c>
      <c r="E5867" s="4" t="s">
        <v>15</v>
      </c>
      <c r="F5867" s="4" t="s">
        <v>15</v>
      </c>
      <c r="G5867" s="4" t="s">
        <v>15</v>
      </c>
    </row>
    <row r="5868" spans="1:15">
      <c r="A5868" t="n">
        <v>67869</v>
      </c>
      <c r="B5868" s="45" t="n">
        <v>46</v>
      </c>
      <c r="C5868" s="7" t="n">
        <v>65534</v>
      </c>
      <c r="D5868" s="7" t="n">
        <v>-57.9500007629395</v>
      </c>
      <c r="E5868" s="7" t="n">
        <v>14</v>
      </c>
      <c r="F5868" s="7" t="n">
        <v>22.7800006866455</v>
      </c>
      <c r="G5868" s="7" t="n">
        <v>137.100006103516</v>
      </c>
    </row>
    <row r="5869" spans="1:15">
      <c r="A5869" t="s">
        <v>4</v>
      </c>
      <c r="B5869" s="4" t="s">
        <v>5</v>
      </c>
      <c r="C5869" s="4" t="s">
        <v>7</v>
      </c>
      <c r="D5869" s="4" t="s">
        <v>11</v>
      </c>
      <c r="E5869" s="4" t="s">
        <v>15</v>
      </c>
      <c r="F5869" s="4" t="s">
        <v>15</v>
      </c>
      <c r="G5869" s="4" t="s">
        <v>15</v>
      </c>
      <c r="H5869" s="4" t="s">
        <v>15</v>
      </c>
      <c r="I5869" s="4" t="s">
        <v>15</v>
      </c>
      <c r="J5869" s="4" t="s">
        <v>7</v>
      </c>
      <c r="K5869" s="4" t="s">
        <v>11</v>
      </c>
    </row>
    <row r="5870" spans="1:15">
      <c r="A5870" t="n">
        <v>67888</v>
      </c>
      <c r="B5870" s="58" t="n">
        <v>57</v>
      </c>
      <c r="C5870" s="7" t="n">
        <v>1</v>
      </c>
      <c r="D5870" s="7" t="n">
        <v>65534</v>
      </c>
      <c r="E5870" s="7" t="n">
        <v>-9999</v>
      </c>
      <c r="F5870" s="7" t="n">
        <v>-9999</v>
      </c>
      <c r="G5870" s="7" t="n">
        <v>-9999</v>
      </c>
      <c r="H5870" s="7" t="n">
        <v>0</v>
      </c>
      <c r="I5870" s="7" t="n">
        <v>0</v>
      </c>
      <c r="J5870" s="7" t="n">
        <v>0</v>
      </c>
      <c r="K5870" s="7" t="n">
        <v>0</v>
      </c>
    </row>
    <row r="5871" spans="1:15">
      <c r="A5871" t="s">
        <v>4</v>
      </c>
      <c r="B5871" s="4" t="s">
        <v>5</v>
      </c>
      <c r="C5871" s="4" t="s">
        <v>7</v>
      </c>
      <c r="D5871" s="4" t="s">
        <v>16</v>
      </c>
      <c r="E5871" s="4" t="s">
        <v>7</v>
      </c>
      <c r="F5871" s="4" t="s">
        <v>13</v>
      </c>
    </row>
    <row r="5872" spans="1:15">
      <c r="A5872" t="n">
        <v>67915</v>
      </c>
      <c r="B5872" s="9" t="n">
        <v>5</v>
      </c>
      <c r="C5872" s="7" t="n">
        <v>0</v>
      </c>
      <c r="D5872" s="7" t="n">
        <v>1</v>
      </c>
      <c r="E5872" s="7" t="n">
        <v>1</v>
      </c>
      <c r="F5872" s="11" t="n">
        <f t="normal" ca="1">A5892</f>
        <v>0</v>
      </c>
    </row>
    <row r="5873" spans="1:11">
      <c r="A5873" t="s">
        <v>4</v>
      </c>
      <c r="B5873" s="4" t="s">
        <v>5</v>
      </c>
      <c r="C5873" s="4" t="s">
        <v>7</v>
      </c>
      <c r="D5873" s="4" t="s">
        <v>11</v>
      </c>
      <c r="E5873" s="4" t="s">
        <v>15</v>
      </c>
      <c r="F5873" s="4" t="s">
        <v>15</v>
      </c>
      <c r="G5873" s="4" t="s">
        <v>15</v>
      </c>
      <c r="H5873" s="4" t="s">
        <v>15</v>
      </c>
      <c r="I5873" s="4" t="s">
        <v>15</v>
      </c>
      <c r="J5873" s="4" t="s">
        <v>7</v>
      </c>
      <c r="K5873" s="4" t="s">
        <v>11</v>
      </c>
    </row>
    <row r="5874" spans="1:11">
      <c r="A5874" t="n">
        <v>67926</v>
      </c>
      <c r="B5874" s="58" t="n">
        <v>57</v>
      </c>
      <c r="C5874" s="7" t="n">
        <v>0</v>
      </c>
      <c r="D5874" s="7" t="n">
        <v>65534</v>
      </c>
      <c r="E5874" s="7" t="n">
        <v>-9999</v>
      </c>
      <c r="F5874" s="7" t="n">
        <v>-9999</v>
      </c>
      <c r="G5874" s="7" t="n">
        <v>-9999</v>
      </c>
      <c r="H5874" s="7" t="n">
        <v>2.5</v>
      </c>
      <c r="I5874" s="7" t="n">
        <v>0.25</v>
      </c>
      <c r="J5874" s="7" t="n">
        <v>1</v>
      </c>
      <c r="K5874" s="7" t="n">
        <v>0</v>
      </c>
    </row>
    <row r="5875" spans="1:11">
      <c r="A5875" t="s">
        <v>4</v>
      </c>
      <c r="B5875" s="4" t="s">
        <v>5</v>
      </c>
      <c r="C5875" s="4" t="s">
        <v>11</v>
      </c>
      <c r="D5875" s="4" t="s">
        <v>7</v>
      </c>
    </row>
    <row r="5876" spans="1:11">
      <c r="A5876" t="n">
        <v>67953</v>
      </c>
      <c r="B5876" s="57" t="n">
        <v>56</v>
      </c>
      <c r="C5876" s="7" t="n">
        <v>65534</v>
      </c>
      <c r="D5876" s="7" t="n">
        <v>0</v>
      </c>
    </row>
    <row r="5877" spans="1:11">
      <c r="A5877" t="s">
        <v>4</v>
      </c>
      <c r="B5877" s="4" t="s">
        <v>5</v>
      </c>
      <c r="C5877" s="4" t="s">
        <v>11</v>
      </c>
      <c r="D5877" s="4" t="s">
        <v>11</v>
      </c>
    </row>
    <row r="5878" spans="1:11">
      <c r="A5878" t="n">
        <v>67957</v>
      </c>
      <c r="B5878" s="63" t="n">
        <v>17</v>
      </c>
      <c r="C5878" s="7" t="n">
        <v>300</v>
      </c>
      <c r="D5878" s="7" t="n">
        <v>1500</v>
      </c>
    </row>
    <row r="5879" spans="1:11">
      <c r="A5879" t="s">
        <v>4</v>
      </c>
      <c r="B5879" s="4" t="s">
        <v>5</v>
      </c>
      <c r="C5879" s="4" t="s">
        <v>7</v>
      </c>
      <c r="D5879" s="4" t="s">
        <v>11</v>
      </c>
      <c r="E5879" s="4" t="s">
        <v>15</v>
      </c>
      <c r="F5879" s="4" t="s">
        <v>15</v>
      </c>
      <c r="G5879" s="4" t="s">
        <v>15</v>
      </c>
      <c r="H5879" s="4" t="s">
        <v>15</v>
      </c>
      <c r="I5879" s="4" t="s">
        <v>15</v>
      </c>
      <c r="J5879" s="4" t="s">
        <v>7</v>
      </c>
      <c r="K5879" s="4" t="s">
        <v>11</v>
      </c>
    </row>
    <row r="5880" spans="1:11">
      <c r="A5880" t="n">
        <v>67962</v>
      </c>
      <c r="B5880" s="58" t="n">
        <v>57</v>
      </c>
      <c r="C5880" s="7" t="n">
        <v>0</v>
      </c>
      <c r="D5880" s="7" t="n">
        <v>65534</v>
      </c>
      <c r="E5880" s="7" t="n">
        <v>-9999</v>
      </c>
      <c r="F5880" s="7" t="n">
        <v>-9999</v>
      </c>
      <c r="G5880" s="7" t="n">
        <v>-9999</v>
      </c>
      <c r="H5880" s="7" t="n">
        <v>2.5</v>
      </c>
      <c r="I5880" s="7" t="n">
        <v>0.25</v>
      </c>
      <c r="J5880" s="7" t="n">
        <v>1</v>
      </c>
      <c r="K5880" s="7" t="n">
        <v>0</v>
      </c>
    </row>
    <row r="5881" spans="1:11">
      <c r="A5881" t="s">
        <v>4</v>
      </c>
      <c r="B5881" s="4" t="s">
        <v>5</v>
      </c>
      <c r="C5881" s="4" t="s">
        <v>11</v>
      </c>
      <c r="D5881" s="4" t="s">
        <v>7</v>
      </c>
    </row>
    <row r="5882" spans="1:11">
      <c r="A5882" t="n">
        <v>67989</v>
      </c>
      <c r="B5882" s="57" t="n">
        <v>56</v>
      </c>
      <c r="C5882" s="7" t="n">
        <v>65534</v>
      </c>
      <c r="D5882" s="7" t="n">
        <v>0</v>
      </c>
    </row>
    <row r="5883" spans="1:11">
      <c r="A5883" t="s">
        <v>4</v>
      </c>
      <c r="B5883" s="4" t="s">
        <v>5</v>
      </c>
      <c r="C5883" s="4" t="s">
        <v>11</v>
      </c>
      <c r="D5883" s="4" t="s">
        <v>11</v>
      </c>
    </row>
    <row r="5884" spans="1:11">
      <c r="A5884" t="n">
        <v>67993</v>
      </c>
      <c r="B5884" s="63" t="n">
        <v>17</v>
      </c>
      <c r="C5884" s="7" t="n">
        <v>300</v>
      </c>
      <c r="D5884" s="7" t="n">
        <v>1500</v>
      </c>
    </row>
    <row r="5885" spans="1:11">
      <c r="A5885" t="s">
        <v>4</v>
      </c>
      <c r="B5885" s="4" t="s">
        <v>5</v>
      </c>
      <c r="C5885" s="4" t="s">
        <v>11</v>
      </c>
      <c r="D5885" s="4" t="s">
        <v>7</v>
      </c>
      <c r="E5885" s="4" t="s">
        <v>7</v>
      </c>
      <c r="F5885" s="4" t="s">
        <v>8</v>
      </c>
    </row>
    <row r="5886" spans="1:11">
      <c r="A5886" t="n">
        <v>67998</v>
      </c>
      <c r="B5886" s="51" t="n">
        <v>47</v>
      </c>
      <c r="C5886" s="7" t="n">
        <v>65534</v>
      </c>
      <c r="D5886" s="7" t="n">
        <v>0</v>
      </c>
      <c r="E5886" s="7" t="n">
        <v>0</v>
      </c>
      <c r="F5886" s="7" t="s">
        <v>681</v>
      </c>
    </row>
    <row r="5887" spans="1:11">
      <c r="A5887" t="s">
        <v>4</v>
      </c>
      <c r="B5887" s="4" t="s">
        <v>5</v>
      </c>
      <c r="C5887" s="4" t="s">
        <v>11</v>
      </c>
    </row>
    <row r="5888" spans="1:11">
      <c r="A5888" t="n">
        <v>68011</v>
      </c>
      <c r="B5888" s="34" t="n">
        <v>16</v>
      </c>
      <c r="C5888" s="7" t="n">
        <v>6500</v>
      </c>
    </row>
    <row r="5889" spans="1:11">
      <c r="A5889" t="s">
        <v>4</v>
      </c>
      <c r="B5889" s="4" t="s">
        <v>5</v>
      </c>
      <c r="C5889" s="4" t="s">
        <v>13</v>
      </c>
    </row>
    <row r="5890" spans="1:11">
      <c r="A5890" t="n">
        <v>68014</v>
      </c>
      <c r="B5890" s="17" t="n">
        <v>3</v>
      </c>
      <c r="C5890" s="11" t="n">
        <f t="normal" ca="1">A5872</f>
        <v>0</v>
      </c>
    </row>
    <row r="5891" spans="1:11">
      <c r="A5891" t="s">
        <v>4</v>
      </c>
      <c r="B5891" s="4" t="s">
        <v>5</v>
      </c>
      <c r="C5891" s="4" t="s">
        <v>13</v>
      </c>
    </row>
    <row r="5892" spans="1:11">
      <c r="A5892" t="n">
        <v>68019</v>
      </c>
      <c r="B5892" s="17" t="n">
        <v>3</v>
      </c>
      <c r="C5892" s="11" t="n">
        <f t="normal" ca="1">A5894</f>
        <v>0</v>
      </c>
    </row>
    <row r="5893" spans="1:11">
      <c r="A5893" t="s">
        <v>4</v>
      </c>
      <c r="B5893" s="4" t="s">
        <v>5</v>
      </c>
    </row>
    <row r="5894" spans="1:11">
      <c r="A5894" t="n">
        <v>68024</v>
      </c>
      <c r="B5894" s="5" t="n">
        <v>1</v>
      </c>
    </row>
    <row r="5895" spans="1:11" s="3" customFormat="1" customHeight="0">
      <c r="A5895" s="3" t="s">
        <v>2</v>
      </c>
      <c r="B5895" s="3" t="s">
        <v>688</v>
      </c>
    </row>
    <row r="5896" spans="1:11">
      <c r="A5896" t="s">
        <v>4</v>
      </c>
      <c r="B5896" s="4" t="s">
        <v>5</v>
      </c>
      <c r="C5896" s="4" t="s">
        <v>11</v>
      </c>
      <c r="D5896" s="4" t="s">
        <v>7</v>
      </c>
      <c r="E5896" s="4" t="s">
        <v>7</v>
      </c>
      <c r="F5896" s="4" t="s">
        <v>8</v>
      </c>
    </row>
    <row r="5897" spans="1:11">
      <c r="A5897" t="n">
        <v>68028</v>
      </c>
      <c r="B5897" s="25" t="n">
        <v>20</v>
      </c>
      <c r="C5897" s="7" t="n">
        <v>65534</v>
      </c>
      <c r="D5897" s="7" t="n">
        <v>3</v>
      </c>
      <c r="E5897" s="7" t="n">
        <v>10</v>
      </c>
      <c r="F5897" s="7" t="s">
        <v>102</v>
      </c>
    </row>
    <row r="5898" spans="1:11">
      <c r="A5898" t="s">
        <v>4</v>
      </c>
      <c r="B5898" s="4" t="s">
        <v>5</v>
      </c>
      <c r="C5898" s="4" t="s">
        <v>11</v>
      </c>
    </row>
    <row r="5899" spans="1:11">
      <c r="A5899" t="n">
        <v>68049</v>
      </c>
      <c r="B5899" s="34" t="n">
        <v>16</v>
      </c>
      <c r="C5899" s="7" t="n">
        <v>0</v>
      </c>
    </row>
    <row r="5900" spans="1:11">
      <c r="A5900" t="s">
        <v>4</v>
      </c>
      <c r="B5900" s="4" t="s">
        <v>5</v>
      </c>
      <c r="C5900" s="4" t="s">
        <v>7</v>
      </c>
      <c r="D5900" s="4" t="s">
        <v>16</v>
      </c>
    </row>
    <row r="5901" spans="1:11">
      <c r="A5901" t="n">
        <v>68052</v>
      </c>
      <c r="B5901" s="52" t="n">
        <v>74</v>
      </c>
      <c r="C5901" s="7" t="n">
        <v>48</v>
      </c>
      <c r="D5901" s="7" t="n">
        <v>1088</v>
      </c>
    </row>
    <row r="5902" spans="1:11">
      <c r="A5902" t="s">
        <v>4</v>
      </c>
      <c r="B5902" s="4" t="s">
        <v>5</v>
      </c>
      <c r="C5902" s="4" t="s">
        <v>7</v>
      </c>
      <c r="D5902" s="4" t="s">
        <v>11</v>
      </c>
    </row>
    <row r="5903" spans="1:11">
      <c r="A5903" t="n">
        <v>68058</v>
      </c>
      <c r="B5903" s="26" t="n">
        <v>22</v>
      </c>
      <c r="C5903" s="7" t="n">
        <v>10</v>
      </c>
      <c r="D5903" s="7" t="n">
        <v>0</v>
      </c>
    </row>
    <row r="5904" spans="1:11">
      <c r="A5904" t="s">
        <v>4</v>
      </c>
      <c r="B5904" s="4" t="s">
        <v>5</v>
      </c>
      <c r="C5904" s="4" t="s">
        <v>7</v>
      </c>
      <c r="D5904" s="4" t="s">
        <v>11</v>
      </c>
      <c r="E5904" s="4" t="s">
        <v>15</v>
      </c>
      <c r="F5904" s="4" t="s">
        <v>11</v>
      </c>
      <c r="G5904" s="4" t="s">
        <v>16</v>
      </c>
      <c r="H5904" s="4" t="s">
        <v>16</v>
      </c>
      <c r="I5904" s="4" t="s">
        <v>11</v>
      </c>
      <c r="J5904" s="4" t="s">
        <v>11</v>
      </c>
      <c r="K5904" s="4" t="s">
        <v>16</v>
      </c>
      <c r="L5904" s="4" t="s">
        <v>16</v>
      </c>
      <c r="M5904" s="4" t="s">
        <v>16</v>
      </c>
      <c r="N5904" s="4" t="s">
        <v>16</v>
      </c>
      <c r="O5904" s="4" t="s">
        <v>8</v>
      </c>
    </row>
    <row r="5905" spans="1:15">
      <c r="A5905" t="n">
        <v>68062</v>
      </c>
      <c r="B5905" s="18" t="n">
        <v>50</v>
      </c>
      <c r="C5905" s="7" t="n">
        <v>0</v>
      </c>
      <c r="D5905" s="7" t="n">
        <v>10036</v>
      </c>
      <c r="E5905" s="7" t="n">
        <v>1</v>
      </c>
      <c r="F5905" s="7" t="n">
        <v>0</v>
      </c>
      <c r="G5905" s="7" t="n">
        <v>0</v>
      </c>
      <c r="H5905" s="7" t="n">
        <v>0</v>
      </c>
      <c r="I5905" s="7" t="n">
        <v>0</v>
      </c>
      <c r="J5905" s="7" t="n">
        <v>65533</v>
      </c>
      <c r="K5905" s="7" t="n">
        <v>0</v>
      </c>
      <c r="L5905" s="7" t="n">
        <v>0</v>
      </c>
      <c r="M5905" s="7" t="n">
        <v>0</v>
      </c>
      <c r="N5905" s="7" t="n">
        <v>0</v>
      </c>
      <c r="O5905" s="7" t="s">
        <v>25</v>
      </c>
    </row>
    <row r="5906" spans="1:15">
      <c r="A5906" t="s">
        <v>4</v>
      </c>
      <c r="B5906" s="4" t="s">
        <v>5</v>
      </c>
      <c r="C5906" s="4" t="s">
        <v>11</v>
      </c>
    </row>
    <row r="5907" spans="1:15">
      <c r="A5907" t="n">
        <v>68101</v>
      </c>
      <c r="B5907" s="34" t="n">
        <v>16</v>
      </c>
      <c r="C5907" s="7" t="n">
        <v>700</v>
      </c>
    </row>
    <row r="5908" spans="1:15">
      <c r="A5908" t="s">
        <v>4</v>
      </c>
      <c r="B5908" s="4" t="s">
        <v>5</v>
      </c>
      <c r="C5908" s="4" t="s">
        <v>7</v>
      </c>
    </row>
    <row r="5909" spans="1:15">
      <c r="A5909" t="n">
        <v>68104</v>
      </c>
      <c r="B5909" s="38" t="n">
        <v>23</v>
      </c>
      <c r="C5909" s="7" t="n">
        <v>10</v>
      </c>
    </row>
    <row r="5910" spans="1:15">
      <c r="A5910" t="s">
        <v>4</v>
      </c>
      <c r="B5910" s="4" t="s">
        <v>5</v>
      </c>
      <c r="C5910" s="4" t="s">
        <v>7</v>
      </c>
      <c r="D5910" s="4" t="s">
        <v>8</v>
      </c>
    </row>
    <row r="5911" spans="1:15">
      <c r="A5911" t="n">
        <v>68106</v>
      </c>
      <c r="B5911" s="6" t="n">
        <v>2</v>
      </c>
      <c r="C5911" s="7" t="n">
        <v>10</v>
      </c>
      <c r="D5911" s="7" t="s">
        <v>58</v>
      </c>
    </row>
    <row r="5912" spans="1:15">
      <c r="A5912" t="s">
        <v>4</v>
      </c>
      <c r="B5912" s="4" t="s">
        <v>5</v>
      </c>
      <c r="C5912" s="4" t="s">
        <v>7</v>
      </c>
    </row>
    <row r="5913" spans="1:15">
      <c r="A5913" t="n">
        <v>68129</v>
      </c>
      <c r="B5913" s="52" t="n">
        <v>74</v>
      </c>
      <c r="C5913" s="7" t="n">
        <v>46</v>
      </c>
    </row>
    <row r="5914" spans="1:15">
      <c r="A5914" t="s">
        <v>4</v>
      </c>
      <c r="B5914" s="4" t="s">
        <v>5</v>
      </c>
      <c r="C5914" s="4" t="s">
        <v>7</v>
      </c>
    </row>
    <row r="5915" spans="1:15">
      <c r="A5915" t="n">
        <v>68131</v>
      </c>
      <c r="B5915" s="52" t="n">
        <v>74</v>
      </c>
      <c r="C5915" s="7" t="n">
        <v>54</v>
      </c>
    </row>
    <row r="5916" spans="1:15">
      <c r="A5916" t="s">
        <v>4</v>
      </c>
      <c r="B5916" s="4" t="s">
        <v>5</v>
      </c>
    </row>
    <row r="5917" spans="1:15">
      <c r="A5917" t="n">
        <v>68133</v>
      </c>
      <c r="B5917" s="5" t="n">
        <v>1</v>
      </c>
    </row>
    <row r="5918" spans="1:15" s="3" customFormat="1" customHeight="0">
      <c r="A5918" s="3" t="s">
        <v>2</v>
      </c>
      <c r="B5918" s="3" t="s">
        <v>689</v>
      </c>
    </row>
    <row r="5919" spans="1:15">
      <c r="A5919" t="s">
        <v>4</v>
      </c>
      <c r="B5919" s="4" t="s">
        <v>5</v>
      </c>
      <c r="C5919" s="4" t="s">
        <v>7</v>
      </c>
      <c r="D5919" s="4" t="s">
        <v>11</v>
      </c>
      <c r="E5919" s="4" t="s">
        <v>7</v>
      </c>
      <c r="F5919" s="4" t="s">
        <v>7</v>
      </c>
      <c r="G5919" s="4" t="s">
        <v>7</v>
      </c>
      <c r="H5919" s="4" t="s">
        <v>11</v>
      </c>
      <c r="I5919" s="4" t="s">
        <v>13</v>
      </c>
      <c r="J5919" s="4" t="s">
        <v>13</v>
      </c>
    </row>
    <row r="5920" spans="1:15">
      <c r="A5920" t="n">
        <v>68136</v>
      </c>
      <c r="B5920" s="44" t="n">
        <v>6</v>
      </c>
      <c r="C5920" s="7" t="n">
        <v>33</v>
      </c>
      <c r="D5920" s="7" t="n">
        <v>65534</v>
      </c>
      <c r="E5920" s="7" t="n">
        <v>9</v>
      </c>
      <c r="F5920" s="7" t="n">
        <v>1</v>
      </c>
      <c r="G5920" s="7" t="n">
        <v>1</v>
      </c>
      <c r="H5920" s="7" t="n">
        <v>100</v>
      </c>
      <c r="I5920" s="11" t="n">
        <f t="normal" ca="1">A5922</f>
        <v>0</v>
      </c>
      <c r="J5920" s="11" t="n">
        <f t="normal" ca="1">A5948</f>
        <v>0</v>
      </c>
    </row>
    <row r="5921" spans="1:15">
      <c r="A5921" t="s">
        <v>4</v>
      </c>
      <c r="B5921" s="4" t="s">
        <v>5</v>
      </c>
      <c r="C5921" s="4" t="s">
        <v>11</v>
      </c>
      <c r="D5921" s="4" t="s">
        <v>15</v>
      </c>
      <c r="E5921" s="4" t="s">
        <v>15</v>
      </c>
      <c r="F5921" s="4" t="s">
        <v>15</v>
      </c>
      <c r="G5921" s="4" t="s">
        <v>15</v>
      </c>
    </row>
    <row r="5922" spans="1:15">
      <c r="A5922" t="n">
        <v>68153</v>
      </c>
      <c r="B5922" s="45" t="n">
        <v>46</v>
      </c>
      <c r="C5922" s="7" t="n">
        <v>65534</v>
      </c>
      <c r="D5922" s="7" t="n">
        <v>-57.9900016784668</v>
      </c>
      <c r="E5922" s="7" t="n">
        <v>14</v>
      </c>
      <c r="F5922" s="7" t="n">
        <v>18.4300003051758</v>
      </c>
      <c r="G5922" s="7" t="n">
        <v>91.1999969482422</v>
      </c>
    </row>
    <row r="5923" spans="1:15">
      <c r="A5923" t="s">
        <v>4</v>
      </c>
      <c r="B5923" s="4" t="s">
        <v>5</v>
      </c>
      <c r="C5923" s="4" t="s">
        <v>7</v>
      </c>
      <c r="D5923" s="4" t="s">
        <v>11</v>
      </c>
      <c r="E5923" s="4" t="s">
        <v>15</v>
      </c>
      <c r="F5923" s="4" t="s">
        <v>15</v>
      </c>
      <c r="G5923" s="4" t="s">
        <v>15</v>
      </c>
      <c r="H5923" s="4" t="s">
        <v>15</v>
      </c>
      <c r="I5923" s="4" t="s">
        <v>15</v>
      </c>
      <c r="J5923" s="4" t="s">
        <v>7</v>
      </c>
      <c r="K5923" s="4" t="s">
        <v>11</v>
      </c>
    </row>
    <row r="5924" spans="1:15">
      <c r="A5924" t="n">
        <v>68172</v>
      </c>
      <c r="B5924" s="58" t="n">
        <v>57</v>
      </c>
      <c r="C5924" s="7" t="n">
        <v>1</v>
      </c>
      <c r="D5924" s="7" t="n">
        <v>65534</v>
      </c>
      <c r="E5924" s="7" t="n">
        <v>-9999</v>
      </c>
      <c r="F5924" s="7" t="n">
        <v>-9999</v>
      </c>
      <c r="G5924" s="7" t="n">
        <v>-9999</v>
      </c>
      <c r="H5924" s="7" t="n">
        <v>0</v>
      </c>
      <c r="I5924" s="7" t="n">
        <v>0</v>
      </c>
      <c r="J5924" s="7" t="n">
        <v>0</v>
      </c>
      <c r="K5924" s="7" t="n">
        <v>0</v>
      </c>
    </row>
    <row r="5925" spans="1:15">
      <c r="A5925" t="s">
        <v>4</v>
      </c>
      <c r="B5925" s="4" t="s">
        <v>5</v>
      </c>
      <c r="C5925" s="4" t="s">
        <v>7</v>
      </c>
      <c r="D5925" s="4" t="s">
        <v>16</v>
      </c>
      <c r="E5925" s="4" t="s">
        <v>7</v>
      </c>
      <c r="F5925" s="4" t="s">
        <v>13</v>
      </c>
    </row>
    <row r="5926" spans="1:15">
      <c r="A5926" t="n">
        <v>68199</v>
      </c>
      <c r="B5926" s="9" t="n">
        <v>5</v>
      </c>
      <c r="C5926" s="7" t="n">
        <v>0</v>
      </c>
      <c r="D5926" s="7" t="n">
        <v>1</v>
      </c>
      <c r="E5926" s="7" t="n">
        <v>1</v>
      </c>
      <c r="F5926" s="11" t="n">
        <f t="normal" ca="1">A5946</f>
        <v>0</v>
      </c>
    </row>
    <row r="5927" spans="1:15">
      <c r="A5927" t="s">
        <v>4</v>
      </c>
      <c r="B5927" s="4" t="s">
        <v>5</v>
      </c>
      <c r="C5927" s="4" t="s">
        <v>7</v>
      </c>
      <c r="D5927" s="4" t="s">
        <v>11</v>
      </c>
      <c r="E5927" s="4" t="s">
        <v>15</v>
      </c>
      <c r="F5927" s="4" t="s">
        <v>15</v>
      </c>
      <c r="G5927" s="4" t="s">
        <v>15</v>
      </c>
      <c r="H5927" s="4" t="s">
        <v>15</v>
      </c>
      <c r="I5927" s="4" t="s">
        <v>15</v>
      </c>
      <c r="J5927" s="4" t="s">
        <v>7</v>
      </c>
      <c r="K5927" s="4" t="s">
        <v>11</v>
      </c>
    </row>
    <row r="5928" spans="1:15">
      <c r="A5928" t="n">
        <v>68210</v>
      </c>
      <c r="B5928" s="58" t="n">
        <v>57</v>
      </c>
      <c r="C5928" s="7" t="n">
        <v>0</v>
      </c>
      <c r="D5928" s="7" t="n">
        <v>65534</v>
      </c>
      <c r="E5928" s="7" t="n">
        <v>-9999</v>
      </c>
      <c r="F5928" s="7" t="n">
        <v>-9999</v>
      </c>
      <c r="G5928" s="7" t="n">
        <v>-9999</v>
      </c>
      <c r="H5928" s="7" t="n">
        <v>2.5</v>
      </c>
      <c r="I5928" s="7" t="n">
        <v>0.25</v>
      </c>
      <c r="J5928" s="7" t="n">
        <v>1</v>
      </c>
      <c r="K5928" s="7" t="n">
        <v>0</v>
      </c>
    </row>
    <row r="5929" spans="1:15">
      <c r="A5929" t="s">
        <v>4</v>
      </c>
      <c r="B5929" s="4" t="s">
        <v>5</v>
      </c>
      <c r="C5929" s="4" t="s">
        <v>11</v>
      </c>
      <c r="D5929" s="4" t="s">
        <v>7</v>
      </c>
    </row>
    <row r="5930" spans="1:15">
      <c r="A5930" t="n">
        <v>68237</v>
      </c>
      <c r="B5930" s="57" t="n">
        <v>56</v>
      </c>
      <c r="C5930" s="7" t="n">
        <v>65534</v>
      </c>
      <c r="D5930" s="7" t="n">
        <v>0</v>
      </c>
    </row>
    <row r="5931" spans="1:15">
      <c r="A5931" t="s">
        <v>4</v>
      </c>
      <c r="B5931" s="4" t="s">
        <v>5</v>
      </c>
      <c r="C5931" s="4" t="s">
        <v>11</v>
      </c>
      <c r="D5931" s="4" t="s">
        <v>11</v>
      </c>
    </row>
    <row r="5932" spans="1:15">
      <c r="A5932" t="n">
        <v>68241</v>
      </c>
      <c r="B5932" s="63" t="n">
        <v>17</v>
      </c>
      <c r="C5932" s="7" t="n">
        <v>300</v>
      </c>
      <c r="D5932" s="7" t="n">
        <v>1500</v>
      </c>
    </row>
    <row r="5933" spans="1:15">
      <c r="A5933" t="s">
        <v>4</v>
      </c>
      <c r="B5933" s="4" t="s">
        <v>5</v>
      </c>
      <c r="C5933" s="4" t="s">
        <v>7</v>
      </c>
      <c r="D5933" s="4" t="s">
        <v>11</v>
      </c>
      <c r="E5933" s="4" t="s">
        <v>15</v>
      </c>
      <c r="F5933" s="4" t="s">
        <v>15</v>
      </c>
      <c r="G5933" s="4" t="s">
        <v>15</v>
      </c>
      <c r="H5933" s="4" t="s">
        <v>15</v>
      </c>
      <c r="I5933" s="4" t="s">
        <v>15</v>
      </c>
      <c r="J5933" s="4" t="s">
        <v>7</v>
      </c>
      <c r="K5933" s="4" t="s">
        <v>11</v>
      </c>
    </row>
    <row r="5934" spans="1:15">
      <c r="A5934" t="n">
        <v>68246</v>
      </c>
      <c r="B5934" s="58" t="n">
        <v>57</v>
      </c>
      <c r="C5934" s="7" t="n">
        <v>0</v>
      </c>
      <c r="D5934" s="7" t="n">
        <v>65534</v>
      </c>
      <c r="E5934" s="7" t="n">
        <v>-9999</v>
      </c>
      <c r="F5934" s="7" t="n">
        <v>-9999</v>
      </c>
      <c r="G5934" s="7" t="n">
        <v>-9999</v>
      </c>
      <c r="H5934" s="7" t="n">
        <v>2.5</v>
      </c>
      <c r="I5934" s="7" t="n">
        <v>0.25</v>
      </c>
      <c r="J5934" s="7" t="n">
        <v>1</v>
      </c>
      <c r="K5934" s="7" t="n">
        <v>0</v>
      </c>
    </row>
    <row r="5935" spans="1:15">
      <c r="A5935" t="s">
        <v>4</v>
      </c>
      <c r="B5935" s="4" t="s">
        <v>5</v>
      </c>
      <c r="C5935" s="4" t="s">
        <v>11</v>
      </c>
      <c r="D5935" s="4" t="s">
        <v>7</v>
      </c>
    </row>
    <row r="5936" spans="1:15">
      <c r="A5936" t="n">
        <v>68273</v>
      </c>
      <c r="B5936" s="57" t="n">
        <v>56</v>
      </c>
      <c r="C5936" s="7" t="n">
        <v>65534</v>
      </c>
      <c r="D5936" s="7" t="n">
        <v>0</v>
      </c>
    </row>
    <row r="5937" spans="1:11">
      <c r="A5937" t="s">
        <v>4</v>
      </c>
      <c r="B5937" s="4" t="s">
        <v>5</v>
      </c>
      <c r="C5937" s="4" t="s">
        <v>11</v>
      </c>
      <c r="D5937" s="4" t="s">
        <v>11</v>
      </c>
    </row>
    <row r="5938" spans="1:11">
      <c r="A5938" t="n">
        <v>68277</v>
      </c>
      <c r="B5938" s="63" t="n">
        <v>17</v>
      </c>
      <c r="C5938" s="7" t="n">
        <v>300</v>
      </c>
      <c r="D5938" s="7" t="n">
        <v>1500</v>
      </c>
    </row>
    <row r="5939" spans="1:11">
      <c r="A5939" t="s">
        <v>4</v>
      </c>
      <c r="B5939" s="4" t="s">
        <v>5</v>
      </c>
      <c r="C5939" s="4" t="s">
        <v>11</v>
      </c>
      <c r="D5939" s="4" t="s">
        <v>7</v>
      </c>
      <c r="E5939" s="4" t="s">
        <v>7</v>
      </c>
      <c r="F5939" s="4" t="s">
        <v>8</v>
      </c>
    </row>
    <row r="5940" spans="1:11">
      <c r="A5940" t="n">
        <v>68282</v>
      </c>
      <c r="B5940" s="51" t="n">
        <v>47</v>
      </c>
      <c r="C5940" s="7" t="n">
        <v>65534</v>
      </c>
      <c r="D5940" s="7" t="n">
        <v>0</v>
      </c>
      <c r="E5940" s="7" t="n">
        <v>0</v>
      </c>
      <c r="F5940" s="7" t="s">
        <v>681</v>
      </c>
    </row>
    <row r="5941" spans="1:11">
      <c r="A5941" t="s">
        <v>4</v>
      </c>
      <c r="B5941" s="4" t="s">
        <v>5</v>
      </c>
      <c r="C5941" s="4" t="s">
        <v>11</v>
      </c>
    </row>
    <row r="5942" spans="1:11">
      <c r="A5942" t="n">
        <v>68295</v>
      </c>
      <c r="B5942" s="34" t="n">
        <v>16</v>
      </c>
      <c r="C5942" s="7" t="n">
        <v>6500</v>
      </c>
    </row>
    <row r="5943" spans="1:11">
      <c r="A5943" t="s">
        <v>4</v>
      </c>
      <c r="B5943" s="4" t="s">
        <v>5</v>
      </c>
      <c r="C5943" s="4" t="s">
        <v>13</v>
      </c>
    </row>
    <row r="5944" spans="1:11">
      <c r="A5944" t="n">
        <v>68298</v>
      </c>
      <c r="B5944" s="17" t="n">
        <v>3</v>
      </c>
      <c r="C5944" s="11" t="n">
        <f t="normal" ca="1">A5926</f>
        <v>0</v>
      </c>
    </row>
    <row r="5945" spans="1:11">
      <c r="A5945" t="s">
        <v>4</v>
      </c>
      <c r="B5945" s="4" t="s">
        <v>5</v>
      </c>
      <c r="C5945" s="4" t="s">
        <v>13</v>
      </c>
    </row>
    <row r="5946" spans="1:11">
      <c r="A5946" t="n">
        <v>68303</v>
      </c>
      <c r="B5946" s="17" t="n">
        <v>3</v>
      </c>
      <c r="C5946" s="11" t="n">
        <f t="normal" ca="1">A5948</f>
        <v>0</v>
      </c>
    </row>
    <row r="5947" spans="1:11">
      <c r="A5947" t="s">
        <v>4</v>
      </c>
      <c r="B5947" s="4" t="s">
        <v>5</v>
      </c>
    </row>
    <row r="5948" spans="1:11">
      <c r="A5948" t="n">
        <v>68308</v>
      </c>
      <c r="B5948" s="5" t="n">
        <v>1</v>
      </c>
    </row>
    <row r="5949" spans="1:11" s="3" customFormat="1" customHeight="0">
      <c r="A5949" s="3" t="s">
        <v>2</v>
      </c>
      <c r="B5949" s="3" t="s">
        <v>690</v>
      </c>
    </row>
    <row r="5950" spans="1:11">
      <c r="A5950" t="s">
        <v>4</v>
      </c>
      <c r="B5950" s="4" t="s">
        <v>5</v>
      </c>
      <c r="C5950" s="4" t="s">
        <v>11</v>
      </c>
      <c r="D5950" s="4" t="s">
        <v>7</v>
      </c>
      <c r="E5950" s="4" t="s">
        <v>7</v>
      </c>
      <c r="F5950" s="4" t="s">
        <v>8</v>
      </c>
    </row>
    <row r="5951" spans="1:11">
      <c r="A5951" t="n">
        <v>68312</v>
      </c>
      <c r="B5951" s="25" t="n">
        <v>20</v>
      </c>
      <c r="C5951" s="7" t="n">
        <v>65534</v>
      </c>
      <c r="D5951" s="7" t="n">
        <v>3</v>
      </c>
      <c r="E5951" s="7" t="n">
        <v>10</v>
      </c>
      <c r="F5951" s="7" t="s">
        <v>102</v>
      </c>
    </row>
    <row r="5952" spans="1:11">
      <c r="A5952" t="s">
        <v>4</v>
      </c>
      <c r="B5952" s="4" t="s">
        <v>5</v>
      </c>
      <c r="C5952" s="4" t="s">
        <v>11</v>
      </c>
    </row>
    <row r="5953" spans="1:6">
      <c r="A5953" t="n">
        <v>68333</v>
      </c>
      <c r="B5953" s="34" t="n">
        <v>16</v>
      </c>
      <c r="C5953" s="7" t="n">
        <v>0</v>
      </c>
    </row>
    <row r="5954" spans="1:6">
      <c r="A5954" t="s">
        <v>4</v>
      </c>
      <c r="B5954" s="4" t="s">
        <v>5</v>
      </c>
      <c r="C5954" s="4" t="s">
        <v>7</v>
      </c>
      <c r="D5954" s="4" t="s">
        <v>16</v>
      </c>
    </row>
    <row r="5955" spans="1:6">
      <c r="A5955" t="n">
        <v>68336</v>
      </c>
      <c r="B5955" s="52" t="n">
        <v>74</v>
      </c>
      <c r="C5955" s="7" t="n">
        <v>48</v>
      </c>
      <c r="D5955" s="7" t="n">
        <v>1088</v>
      </c>
    </row>
    <row r="5956" spans="1:6">
      <c r="A5956" t="s">
        <v>4</v>
      </c>
      <c r="B5956" s="4" t="s">
        <v>5</v>
      </c>
      <c r="C5956" s="4" t="s">
        <v>7</v>
      </c>
      <c r="D5956" s="4" t="s">
        <v>11</v>
      </c>
    </row>
    <row r="5957" spans="1:6">
      <c r="A5957" t="n">
        <v>68342</v>
      </c>
      <c r="B5957" s="26" t="n">
        <v>22</v>
      </c>
      <c r="C5957" s="7" t="n">
        <v>10</v>
      </c>
      <c r="D5957" s="7" t="n">
        <v>0</v>
      </c>
    </row>
    <row r="5958" spans="1:6">
      <c r="A5958" t="s">
        <v>4</v>
      </c>
      <c r="B5958" s="4" t="s">
        <v>5</v>
      </c>
      <c r="C5958" s="4" t="s">
        <v>7</v>
      </c>
      <c r="D5958" s="4" t="s">
        <v>11</v>
      </c>
      <c r="E5958" s="4" t="s">
        <v>15</v>
      </c>
      <c r="F5958" s="4" t="s">
        <v>11</v>
      </c>
      <c r="G5958" s="4" t="s">
        <v>16</v>
      </c>
      <c r="H5958" s="4" t="s">
        <v>16</v>
      </c>
      <c r="I5958" s="4" t="s">
        <v>11</v>
      </c>
      <c r="J5958" s="4" t="s">
        <v>11</v>
      </c>
      <c r="K5958" s="4" t="s">
        <v>16</v>
      </c>
      <c r="L5958" s="4" t="s">
        <v>16</v>
      </c>
      <c r="M5958" s="4" t="s">
        <v>16</v>
      </c>
      <c r="N5958" s="4" t="s">
        <v>16</v>
      </c>
      <c r="O5958" s="4" t="s">
        <v>8</v>
      </c>
    </row>
    <row r="5959" spans="1:6">
      <c r="A5959" t="n">
        <v>68346</v>
      </c>
      <c r="B5959" s="18" t="n">
        <v>50</v>
      </c>
      <c r="C5959" s="7" t="n">
        <v>0</v>
      </c>
      <c r="D5959" s="7" t="n">
        <v>10036</v>
      </c>
      <c r="E5959" s="7" t="n">
        <v>1</v>
      </c>
      <c r="F5959" s="7" t="n">
        <v>0</v>
      </c>
      <c r="G5959" s="7" t="n">
        <v>0</v>
      </c>
      <c r="H5959" s="7" t="n">
        <v>0</v>
      </c>
      <c r="I5959" s="7" t="n">
        <v>0</v>
      </c>
      <c r="J5959" s="7" t="n">
        <v>65533</v>
      </c>
      <c r="K5959" s="7" t="n">
        <v>0</v>
      </c>
      <c r="L5959" s="7" t="n">
        <v>0</v>
      </c>
      <c r="M5959" s="7" t="n">
        <v>0</v>
      </c>
      <c r="N5959" s="7" t="n">
        <v>0</v>
      </c>
      <c r="O5959" s="7" t="s">
        <v>25</v>
      </c>
    </row>
    <row r="5960" spans="1:6">
      <c r="A5960" t="s">
        <v>4</v>
      </c>
      <c r="B5960" s="4" t="s">
        <v>5</v>
      </c>
      <c r="C5960" s="4" t="s">
        <v>11</v>
      </c>
    </row>
    <row r="5961" spans="1:6">
      <c r="A5961" t="n">
        <v>68385</v>
      </c>
      <c r="B5961" s="34" t="n">
        <v>16</v>
      </c>
      <c r="C5961" s="7" t="n">
        <v>700</v>
      </c>
    </row>
    <row r="5962" spans="1:6">
      <c r="A5962" t="s">
        <v>4</v>
      </c>
      <c r="B5962" s="4" t="s">
        <v>5</v>
      </c>
      <c r="C5962" s="4" t="s">
        <v>7</v>
      </c>
    </row>
    <row r="5963" spans="1:6">
      <c r="A5963" t="n">
        <v>68388</v>
      </c>
      <c r="B5963" s="38" t="n">
        <v>23</v>
      </c>
      <c r="C5963" s="7" t="n">
        <v>10</v>
      </c>
    </row>
    <row r="5964" spans="1:6">
      <c r="A5964" t="s">
        <v>4</v>
      </c>
      <c r="B5964" s="4" t="s">
        <v>5</v>
      </c>
      <c r="C5964" s="4" t="s">
        <v>7</v>
      </c>
      <c r="D5964" s="4" t="s">
        <v>8</v>
      </c>
    </row>
    <row r="5965" spans="1:6">
      <c r="A5965" t="n">
        <v>68390</v>
      </c>
      <c r="B5965" s="6" t="n">
        <v>2</v>
      </c>
      <c r="C5965" s="7" t="n">
        <v>10</v>
      </c>
      <c r="D5965" s="7" t="s">
        <v>58</v>
      </c>
    </row>
    <row r="5966" spans="1:6">
      <c r="A5966" t="s">
        <v>4</v>
      </c>
      <c r="B5966" s="4" t="s">
        <v>5</v>
      </c>
      <c r="C5966" s="4" t="s">
        <v>7</v>
      </c>
    </row>
    <row r="5967" spans="1:6">
      <c r="A5967" t="n">
        <v>68413</v>
      </c>
      <c r="B5967" s="52" t="n">
        <v>74</v>
      </c>
      <c r="C5967" s="7" t="n">
        <v>46</v>
      </c>
    </row>
    <row r="5968" spans="1:6">
      <c r="A5968" t="s">
        <v>4</v>
      </c>
      <c r="B5968" s="4" t="s">
        <v>5</v>
      </c>
      <c r="C5968" s="4" t="s">
        <v>7</v>
      </c>
    </row>
    <row r="5969" spans="1:15">
      <c r="A5969" t="n">
        <v>68415</v>
      </c>
      <c r="B5969" s="52" t="n">
        <v>74</v>
      </c>
      <c r="C5969" s="7" t="n">
        <v>54</v>
      </c>
    </row>
    <row r="5970" spans="1:15">
      <c r="A5970" t="s">
        <v>4</v>
      </c>
      <c r="B5970" s="4" t="s">
        <v>5</v>
      </c>
    </row>
    <row r="5971" spans="1:15">
      <c r="A5971" t="n">
        <v>68417</v>
      </c>
      <c r="B5971" s="5" t="n">
        <v>1</v>
      </c>
    </row>
    <row r="5972" spans="1:15" s="3" customFormat="1" customHeight="0">
      <c r="A5972" s="3" t="s">
        <v>2</v>
      </c>
      <c r="B5972" s="3" t="s">
        <v>691</v>
      </c>
    </row>
    <row r="5973" spans="1:15">
      <c r="A5973" t="s">
        <v>4</v>
      </c>
      <c r="B5973" s="4" t="s">
        <v>5</v>
      </c>
      <c r="C5973" s="4" t="s">
        <v>7</v>
      </c>
      <c r="D5973" s="4" t="s">
        <v>11</v>
      </c>
      <c r="E5973" s="4" t="s">
        <v>7</v>
      </c>
      <c r="F5973" s="4" t="s">
        <v>7</v>
      </c>
      <c r="G5973" s="4" t="s">
        <v>7</v>
      </c>
      <c r="H5973" s="4" t="s">
        <v>11</v>
      </c>
      <c r="I5973" s="4" t="s">
        <v>13</v>
      </c>
      <c r="J5973" s="4" t="s">
        <v>11</v>
      </c>
      <c r="K5973" s="4" t="s">
        <v>13</v>
      </c>
      <c r="L5973" s="4" t="s">
        <v>13</v>
      </c>
    </row>
    <row r="5974" spans="1:15">
      <c r="A5974" t="n">
        <v>68420</v>
      </c>
      <c r="B5974" s="44" t="n">
        <v>6</v>
      </c>
      <c r="C5974" s="7" t="n">
        <v>33</v>
      </c>
      <c r="D5974" s="7" t="n">
        <v>65534</v>
      </c>
      <c r="E5974" s="7" t="n">
        <v>9</v>
      </c>
      <c r="F5974" s="7" t="n">
        <v>1</v>
      </c>
      <c r="G5974" s="7" t="n">
        <v>2</v>
      </c>
      <c r="H5974" s="7" t="n">
        <v>5</v>
      </c>
      <c r="I5974" s="11" t="n">
        <f t="normal" ca="1">A5976</f>
        <v>0</v>
      </c>
      <c r="J5974" s="7" t="n">
        <v>6</v>
      </c>
      <c r="K5974" s="11" t="n">
        <f t="normal" ca="1">A5986</f>
        <v>0</v>
      </c>
      <c r="L5974" s="11" t="n">
        <f t="normal" ca="1">A6002</f>
        <v>0</v>
      </c>
    </row>
    <row r="5975" spans="1:15">
      <c r="A5975" t="s">
        <v>4</v>
      </c>
      <c r="B5975" s="4" t="s">
        <v>5</v>
      </c>
      <c r="C5975" s="4" t="s">
        <v>11</v>
      </c>
      <c r="D5975" s="4" t="s">
        <v>15</v>
      </c>
      <c r="E5975" s="4" t="s">
        <v>15</v>
      </c>
      <c r="F5975" s="4" t="s">
        <v>15</v>
      </c>
      <c r="G5975" s="4" t="s">
        <v>15</v>
      </c>
    </row>
    <row r="5976" spans="1:15">
      <c r="A5976" t="n">
        <v>68443</v>
      </c>
      <c r="B5976" s="45" t="n">
        <v>46</v>
      </c>
      <c r="C5976" s="7" t="n">
        <v>65534</v>
      </c>
      <c r="D5976" s="7" t="n">
        <v>-21.2099990844727</v>
      </c>
      <c r="E5976" s="7" t="n">
        <v>14</v>
      </c>
      <c r="F5976" s="7" t="n">
        <v>-16.5200004577637</v>
      </c>
      <c r="G5976" s="7" t="n">
        <v>90</v>
      </c>
    </row>
    <row r="5977" spans="1:15">
      <c r="A5977" t="s">
        <v>4</v>
      </c>
      <c r="B5977" s="4" t="s">
        <v>5</v>
      </c>
      <c r="C5977" s="4" t="s">
        <v>7</v>
      </c>
      <c r="D5977" s="4" t="s">
        <v>11</v>
      </c>
      <c r="E5977" s="4" t="s">
        <v>7</v>
      </c>
      <c r="F5977" s="4" t="s">
        <v>8</v>
      </c>
      <c r="G5977" s="4" t="s">
        <v>8</v>
      </c>
      <c r="H5977" s="4" t="s">
        <v>8</v>
      </c>
      <c r="I5977" s="4" t="s">
        <v>8</v>
      </c>
      <c r="J5977" s="4" t="s">
        <v>8</v>
      </c>
      <c r="K5977" s="4" t="s">
        <v>8</v>
      </c>
      <c r="L5977" s="4" t="s">
        <v>8</v>
      </c>
      <c r="M5977" s="4" t="s">
        <v>8</v>
      </c>
      <c r="N5977" s="4" t="s">
        <v>8</v>
      </c>
      <c r="O5977" s="4" t="s">
        <v>8</v>
      </c>
      <c r="P5977" s="4" t="s">
        <v>8</v>
      </c>
      <c r="Q5977" s="4" t="s">
        <v>8</v>
      </c>
      <c r="R5977" s="4" t="s">
        <v>8</v>
      </c>
      <c r="S5977" s="4" t="s">
        <v>8</v>
      </c>
      <c r="T5977" s="4" t="s">
        <v>8</v>
      </c>
      <c r="U5977" s="4" t="s">
        <v>8</v>
      </c>
    </row>
    <row r="5978" spans="1:15">
      <c r="A5978" t="n">
        <v>68462</v>
      </c>
      <c r="B5978" s="46" t="n">
        <v>36</v>
      </c>
      <c r="C5978" s="7" t="n">
        <v>8</v>
      </c>
      <c r="D5978" s="7" t="n">
        <v>65534</v>
      </c>
      <c r="E5978" s="7" t="n">
        <v>0</v>
      </c>
      <c r="F5978" s="7" t="s">
        <v>86</v>
      </c>
      <c r="G5978" s="7" t="s">
        <v>25</v>
      </c>
      <c r="H5978" s="7" t="s">
        <v>25</v>
      </c>
      <c r="I5978" s="7" t="s">
        <v>25</v>
      </c>
      <c r="J5978" s="7" t="s">
        <v>25</v>
      </c>
      <c r="K5978" s="7" t="s">
        <v>25</v>
      </c>
      <c r="L5978" s="7" t="s">
        <v>25</v>
      </c>
      <c r="M5978" s="7" t="s">
        <v>25</v>
      </c>
      <c r="N5978" s="7" t="s">
        <v>25</v>
      </c>
      <c r="O5978" s="7" t="s">
        <v>25</v>
      </c>
      <c r="P5978" s="7" t="s">
        <v>25</v>
      </c>
      <c r="Q5978" s="7" t="s">
        <v>25</v>
      </c>
      <c r="R5978" s="7" t="s">
        <v>25</v>
      </c>
      <c r="S5978" s="7" t="s">
        <v>25</v>
      </c>
      <c r="T5978" s="7" t="s">
        <v>25</v>
      </c>
      <c r="U5978" s="7" t="s">
        <v>25</v>
      </c>
    </row>
    <row r="5979" spans="1:15">
      <c r="A5979" t="s">
        <v>4</v>
      </c>
      <c r="B5979" s="4" t="s">
        <v>5</v>
      </c>
      <c r="C5979" s="4" t="s">
        <v>11</v>
      </c>
      <c r="D5979" s="4" t="s">
        <v>7</v>
      </c>
      <c r="E5979" s="4" t="s">
        <v>8</v>
      </c>
      <c r="F5979" s="4" t="s">
        <v>15</v>
      </c>
      <c r="G5979" s="4" t="s">
        <v>15</v>
      </c>
      <c r="H5979" s="4" t="s">
        <v>15</v>
      </c>
    </row>
    <row r="5980" spans="1:15">
      <c r="A5980" t="n">
        <v>68493</v>
      </c>
      <c r="B5980" s="47" t="n">
        <v>48</v>
      </c>
      <c r="C5980" s="7" t="n">
        <v>65534</v>
      </c>
      <c r="D5980" s="7" t="n">
        <v>0</v>
      </c>
      <c r="E5980" s="7" t="s">
        <v>86</v>
      </c>
      <c r="F5980" s="7" t="n">
        <v>0</v>
      </c>
      <c r="G5980" s="7" t="n">
        <v>1</v>
      </c>
      <c r="H5980" s="7" t="n">
        <v>0</v>
      </c>
    </row>
    <row r="5981" spans="1:15">
      <c r="A5981" t="s">
        <v>4</v>
      </c>
      <c r="B5981" s="4" t="s">
        <v>5</v>
      </c>
      <c r="C5981" s="4" t="s">
        <v>11</v>
      </c>
      <c r="D5981" s="4" t="s">
        <v>16</v>
      </c>
    </row>
    <row r="5982" spans="1:15">
      <c r="A5982" t="n">
        <v>68520</v>
      </c>
      <c r="B5982" s="48" t="n">
        <v>43</v>
      </c>
      <c r="C5982" s="7" t="n">
        <v>65534</v>
      </c>
      <c r="D5982" s="7" t="n">
        <v>64</v>
      </c>
    </row>
    <row r="5983" spans="1:15">
      <c r="A5983" t="s">
        <v>4</v>
      </c>
      <c r="B5983" s="4" t="s">
        <v>5</v>
      </c>
      <c r="C5983" s="4" t="s">
        <v>13</v>
      </c>
    </row>
    <row r="5984" spans="1:15">
      <c r="A5984" t="n">
        <v>68527</v>
      </c>
      <c r="B5984" s="17" t="n">
        <v>3</v>
      </c>
      <c r="C5984" s="11" t="n">
        <f t="normal" ca="1">A6002</f>
        <v>0</v>
      </c>
    </row>
    <row r="5985" spans="1:21">
      <c r="A5985" t="s">
        <v>4</v>
      </c>
      <c r="B5985" s="4" t="s">
        <v>5</v>
      </c>
      <c r="C5985" s="4" t="s">
        <v>7</v>
      </c>
      <c r="D5985" s="4" t="s">
        <v>11</v>
      </c>
      <c r="E5985" s="4" t="s">
        <v>7</v>
      </c>
      <c r="F5985" s="4" t="s">
        <v>7</v>
      </c>
      <c r="G5985" s="4" t="s">
        <v>13</v>
      </c>
    </row>
    <row r="5986" spans="1:21">
      <c r="A5986" t="n">
        <v>68532</v>
      </c>
      <c r="B5986" s="9" t="n">
        <v>5</v>
      </c>
      <c r="C5986" s="7" t="n">
        <v>30</v>
      </c>
      <c r="D5986" s="7" t="n">
        <v>10093</v>
      </c>
      <c r="E5986" s="7" t="n">
        <v>8</v>
      </c>
      <c r="F5986" s="7" t="n">
        <v>1</v>
      </c>
      <c r="G5986" s="11" t="n">
        <f t="normal" ca="1">A5998</f>
        <v>0</v>
      </c>
    </row>
    <row r="5987" spans="1:21">
      <c r="A5987" t="s">
        <v>4</v>
      </c>
      <c r="B5987" s="4" t="s">
        <v>5</v>
      </c>
      <c r="C5987" s="4" t="s">
        <v>11</v>
      </c>
      <c r="D5987" s="4" t="s">
        <v>15</v>
      </c>
      <c r="E5987" s="4" t="s">
        <v>15</v>
      </c>
      <c r="F5987" s="4" t="s">
        <v>15</v>
      </c>
      <c r="G5987" s="4" t="s">
        <v>15</v>
      </c>
    </row>
    <row r="5988" spans="1:21">
      <c r="A5988" t="n">
        <v>68542</v>
      </c>
      <c r="B5988" s="45" t="n">
        <v>46</v>
      </c>
      <c r="C5988" s="7" t="n">
        <v>65534</v>
      </c>
      <c r="D5988" s="7" t="n">
        <v>-21.2099990844727</v>
      </c>
      <c r="E5988" s="7" t="n">
        <v>14</v>
      </c>
      <c r="F5988" s="7" t="n">
        <v>-16.5200004577637</v>
      </c>
      <c r="G5988" s="7" t="n">
        <v>90</v>
      </c>
    </row>
    <row r="5989" spans="1:21">
      <c r="A5989" t="s">
        <v>4</v>
      </c>
      <c r="B5989" s="4" t="s">
        <v>5</v>
      </c>
      <c r="C5989" s="4" t="s">
        <v>7</v>
      </c>
      <c r="D5989" s="4" t="s">
        <v>11</v>
      </c>
      <c r="E5989" s="4" t="s">
        <v>7</v>
      </c>
      <c r="F5989" s="4" t="s">
        <v>8</v>
      </c>
      <c r="G5989" s="4" t="s">
        <v>8</v>
      </c>
      <c r="H5989" s="4" t="s">
        <v>8</v>
      </c>
      <c r="I5989" s="4" t="s">
        <v>8</v>
      </c>
      <c r="J5989" s="4" t="s">
        <v>8</v>
      </c>
      <c r="K5989" s="4" t="s">
        <v>8</v>
      </c>
      <c r="L5989" s="4" t="s">
        <v>8</v>
      </c>
      <c r="M5989" s="4" t="s">
        <v>8</v>
      </c>
      <c r="N5989" s="4" t="s">
        <v>8</v>
      </c>
      <c r="O5989" s="4" t="s">
        <v>8</v>
      </c>
      <c r="P5989" s="4" t="s">
        <v>8</v>
      </c>
      <c r="Q5989" s="4" t="s">
        <v>8</v>
      </c>
      <c r="R5989" s="4" t="s">
        <v>8</v>
      </c>
      <c r="S5989" s="4" t="s">
        <v>8</v>
      </c>
      <c r="T5989" s="4" t="s">
        <v>8</v>
      </c>
      <c r="U5989" s="4" t="s">
        <v>8</v>
      </c>
    </row>
    <row r="5990" spans="1:21">
      <c r="A5990" t="n">
        <v>68561</v>
      </c>
      <c r="B5990" s="46" t="n">
        <v>36</v>
      </c>
      <c r="C5990" s="7" t="n">
        <v>8</v>
      </c>
      <c r="D5990" s="7" t="n">
        <v>65534</v>
      </c>
      <c r="E5990" s="7" t="n">
        <v>0</v>
      </c>
      <c r="F5990" s="7" t="s">
        <v>86</v>
      </c>
      <c r="G5990" s="7" t="s">
        <v>25</v>
      </c>
      <c r="H5990" s="7" t="s">
        <v>25</v>
      </c>
      <c r="I5990" s="7" t="s">
        <v>25</v>
      </c>
      <c r="J5990" s="7" t="s">
        <v>25</v>
      </c>
      <c r="K5990" s="7" t="s">
        <v>25</v>
      </c>
      <c r="L5990" s="7" t="s">
        <v>25</v>
      </c>
      <c r="M5990" s="7" t="s">
        <v>25</v>
      </c>
      <c r="N5990" s="7" t="s">
        <v>25</v>
      </c>
      <c r="O5990" s="7" t="s">
        <v>25</v>
      </c>
      <c r="P5990" s="7" t="s">
        <v>25</v>
      </c>
      <c r="Q5990" s="7" t="s">
        <v>25</v>
      </c>
      <c r="R5990" s="7" t="s">
        <v>25</v>
      </c>
      <c r="S5990" s="7" t="s">
        <v>25</v>
      </c>
      <c r="T5990" s="7" t="s">
        <v>25</v>
      </c>
      <c r="U5990" s="7" t="s">
        <v>25</v>
      </c>
    </row>
    <row r="5991" spans="1:21">
      <c r="A5991" t="s">
        <v>4</v>
      </c>
      <c r="B5991" s="4" t="s">
        <v>5</v>
      </c>
      <c r="C5991" s="4" t="s">
        <v>11</v>
      </c>
      <c r="D5991" s="4" t="s">
        <v>7</v>
      </c>
      <c r="E5991" s="4" t="s">
        <v>8</v>
      </c>
      <c r="F5991" s="4" t="s">
        <v>15</v>
      </c>
      <c r="G5991" s="4" t="s">
        <v>15</v>
      </c>
      <c r="H5991" s="4" t="s">
        <v>15</v>
      </c>
    </row>
    <row r="5992" spans="1:21">
      <c r="A5992" t="n">
        <v>68592</v>
      </c>
      <c r="B5992" s="47" t="n">
        <v>48</v>
      </c>
      <c r="C5992" s="7" t="n">
        <v>65534</v>
      </c>
      <c r="D5992" s="7" t="n">
        <v>0</v>
      </c>
      <c r="E5992" s="7" t="s">
        <v>86</v>
      </c>
      <c r="F5992" s="7" t="n">
        <v>0</v>
      </c>
      <c r="G5992" s="7" t="n">
        <v>1</v>
      </c>
      <c r="H5992" s="7" t="n">
        <v>0</v>
      </c>
    </row>
    <row r="5993" spans="1:21">
      <c r="A5993" t="s">
        <v>4</v>
      </c>
      <c r="B5993" s="4" t="s">
        <v>5</v>
      </c>
      <c r="C5993" s="4" t="s">
        <v>11</v>
      </c>
      <c r="D5993" s="4" t="s">
        <v>16</v>
      </c>
    </row>
    <row r="5994" spans="1:21">
      <c r="A5994" t="n">
        <v>68619</v>
      </c>
      <c r="B5994" s="48" t="n">
        <v>43</v>
      </c>
      <c r="C5994" s="7" t="n">
        <v>65534</v>
      </c>
      <c r="D5994" s="7" t="n">
        <v>64</v>
      </c>
    </row>
    <row r="5995" spans="1:21">
      <c r="A5995" t="s">
        <v>4</v>
      </c>
      <c r="B5995" s="4" t="s">
        <v>5</v>
      </c>
      <c r="C5995" s="4" t="s">
        <v>13</v>
      </c>
    </row>
    <row r="5996" spans="1:21">
      <c r="A5996" t="n">
        <v>68626</v>
      </c>
      <c r="B5996" s="17" t="n">
        <v>3</v>
      </c>
      <c r="C5996" s="11" t="n">
        <f t="normal" ca="1">A6000</f>
        <v>0</v>
      </c>
    </row>
    <row r="5997" spans="1:21">
      <c r="A5997" t="s">
        <v>4</v>
      </c>
      <c r="B5997" s="4" t="s">
        <v>5</v>
      </c>
      <c r="C5997" s="4" t="s">
        <v>11</v>
      </c>
      <c r="D5997" s="4" t="s">
        <v>15</v>
      </c>
      <c r="E5997" s="4" t="s">
        <v>15</v>
      </c>
      <c r="F5997" s="4" t="s">
        <v>15</v>
      </c>
      <c r="G5997" s="4" t="s">
        <v>15</v>
      </c>
    </row>
    <row r="5998" spans="1:21">
      <c r="A5998" t="n">
        <v>68631</v>
      </c>
      <c r="B5998" s="45" t="n">
        <v>46</v>
      </c>
      <c r="C5998" s="7" t="n">
        <v>65534</v>
      </c>
      <c r="D5998" s="7" t="n">
        <v>-20.4099998474121</v>
      </c>
      <c r="E5998" s="7" t="n">
        <v>14</v>
      </c>
      <c r="F5998" s="7" t="n">
        <v>-16.0200004577637</v>
      </c>
      <c r="G5998" s="7" t="n">
        <v>297.899993896484</v>
      </c>
    </row>
    <row r="5999" spans="1:21">
      <c r="A5999" t="s">
        <v>4</v>
      </c>
      <c r="B5999" s="4" t="s">
        <v>5</v>
      </c>
      <c r="C5999" s="4" t="s">
        <v>13</v>
      </c>
    </row>
    <row r="6000" spans="1:21">
      <c r="A6000" t="n">
        <v>68650</v>
      </c>
      <c r="B6000" s="17" t="n">
        <v>3</v>
      </c>
      <c r="C6000" s="11" t="n">
        <f t="normal" ca="1">A6002</f>
        <v>0</v>
      </c>
    </row>
    <row r="6001" spans="1:21">
      <c r="A6001" t="s">
        <v>4</v>
      </c>
      <c r="B6001" s="4" t="s">
        <v>5</v>
      </c>
    </row>
    <row r="6002" spans="1:21">
      <c r="A6002" t="n">
        <v>68655</v>
      </c>
      <c r="B6002" s="5" t="n">
        <v>1</v>
      </c>
    </row>
    <row r="6003" spans="1:21" s="3" customFormat="1" customHeight="0">
      <c r="A6003" s="3" t="s">
        <v>2</v>
      </c>
      <c r="B6003" s="3" t="s">
        <v>692</v>
      </c>
    </row>
    <row r="6004" spans="1:21">
      <c r="A6004" t="s">
        <v>4</v>
      </c>
      <c r="B6004" s="4" t="s">
        <v>5</v>
      </c>
      <c r="C6004" s="4" t="s">
        <v>7</v>
      </c>
      <c r="D6004" s="4" t="s">
        <v>11</v>
      </c>
      <c r="E6004" s="4" t="s">
        <v>7</v>
      </c>
      <c r="F6004" s="4" t="s">
        <v>13</v>
      </c>
    </row>
    <row r="6005" spans="1:21">
      <c r="A6005" t="n">
        <v>68656</v>
      </c>
      <c r="B6005" s="9" t="n">
        <v>5</v>
      </c>
      <c r="C6005" s="7" t="n">
        <v>30</v>
      </c>
      <c r="D6005" s="7" t="n">
        <v>10225</v>
      </c>
      <c r="E6005" s="7" t="n">
        <v>1</v>
      </c>
      <c r="F6005" s="11" t="n">
        <f t="normal" ca="1">A6049</f>
        <v>0</v>
      </c>
    </row>
    <row r="6006" spans="1:21">
      <c r="A6006" t="s">
        <v>4</v>
      </c>
      <c r="B6006" s="4" t="s">
        <v>5</v>
      </c>
      <c r="C6006" s="4" t="s">
        <v>7</v>
      </c>
      <c r="D6006" s="4" t="s">
        <v>11</v>
      </c>
      <c r="E6006" s="4" t="s">
        <v>7</v>
      </c>
      <c r="F6006" s="4" t="s">
        <v>7</v>
      </c>
      <c r="G6006" s="4" t="s">
        <v>13</v>
      </c>
    </row>
    <row r="6007" spans="1:21">
      <c r="A6007" t="n">
        <v>68665</v>
      </c>
      <c r="B6007" s="9" t="n">
        <v>5</v>
      </c>
      <c r="C6007" s="7" t="n">
        <v>30</v>
      </c>
      <c r="D6007" s="7" t="n">
        <v>10093</v>
      </c>
      <c r="E6007" s="7" t="n">
        <v>8</v>
      </c>
      <c r="F6007" s="7" t="n">
        <v>1</v>
      </c>
      <c r="G6007" s="11" t="n">
        <f t="normal" ca="1">A6011</f>
        <v>0</v>
      </c>
    </row>
    <row r="6008" spans="1:21">
      <c r="A6008" t="s">
        <v>4</v>
      </c>
      <c r="B6008" s="4" t="s">
        <v>5</v>
      </c>
      <c r="C6008" s="4" t="s">
        <v>13</v>
      </c>
    </row>
    <row r="6009" spans="1:21">
      <c r="A6009" t="n">
        <v>68675</v>
      </c>
      <c r="B6009" s="17" t="n">
        <v>3</v>
      </c>
      <c r="C6009" s="11" t="n">
        <f t="normal" ca="1">A6047</f>
        <v>0</v>
      </c>
    </row>
    <row r="6010" spans="1:21">
      <c r="A6010" t="s">
        <v>4</v>
      </c>
      <c r="B6010" s="4" t="s">
        <v>5</v>
      </c>
      <c r="C6010" s="4" t="s">
        <v>11</v>
      </c>
      <c r="D6010" s="4" t="s">
        <v>7</v>
      </c>
      <c r="E6010" s="4" t="s">
        <v>7</v>
      </c>
      <c r="F6010" s="4" t="s">
        <v>8</v>
      </c>
    </row>
    <row r="6011" spans="1:21">
      <c r="A6011" t="n">
        <v>68680</v>
      </c>
      <c r="B6011" s="25" t="n">
        <v>20</v>
      </c>
      <c r="C6011" s="7" t="n">
        <v>65534</v>
      </c>
      <c r="D6011" s="7" t="n">
        <v>3</v>
      </c>
      <c r="E6011" s="7" t="n">
        <v>10</v>
      </c>
      <c r="F6011" s="7" t="s">
        <v>102</v>
      </c>
    </row>
    <row r="6012" spans="1:21">
      <c r="A6012" t="s">
        <v>4</v>
      </c>
      <c r="B6012" s="4" t="s">
        <v>5</v>
      </c>
      <c r="C6012" s="4" t="s">
        <v>11</v>
      </c>
    </row>
    <row r="6013" spans="1:21">
      <c r="A6013" t="n">
        <v>68701</v>
      </c>
      <c r="B6013" s="34" t="n">
        <v>16</v>
      </c>
      <c r="C6013" s="7" t="n">
        <v>0</v>
      </c>
    </row>
    <row r="6014" spans="1:21">
      <c r="A6014" t="s">
        <v>4</v>
      </c>
      <c r="B6014" s="4" t="s">
        <v>5</v>
      </c>
      <c r="C6014" s="4" t="s">
        <v>7</v>
      </c>
      <c r="D6014" s="4" t="s">
        <v>11</v>
      </c>
    </row>
    <row r="6015" spans="1:21">
      <c r="A6015" t="n">
        <v>68704</v>
      </c>
      <c r="B6015" s="26" t="n">
        <v>22</v>
      </c>
      <c r="C6015" s="7" t="n">
        <v>10</v>
      </c>
      <c r="D6015" s="7" t="n">
        <v>0</v>
      </c>
    </row>
    <row r="6016" spans="1:21">
      <c r="A6016" t="s">
        <v>4</v>
      </c>
      <c r="B6016" s="4" t="s">
        <v>5</v>
      </c>
      <c r="C6016" s="4" t="s">
        <v>7</v>
      </c>
      <c r="D6016" s="4" t="s">
        <v>11</v>
      </c>
      <c r="E6016" s="4" t="s">
        <v>8</v>
      </c>
    </row>
    <row r="6017" spans="1:7">
      <c r="A6017" t="n">
        <v>68708</v>
      </c>
      <c r="B6017" s="33" t="n">
        <v>51</v>
      </c>
      <c r="C6017" s="7" t="n">
        <v>4</v>
      </c>
      <c r="D6017" s="7" t="n">
        <v>65534</v>
      </c>
      <c r="E6017" s="7" t="s">
        <v>55</v>
      </c>
    </row>
    <row r="6018" spans="1:7">
      <c r="A6018" t="s">
        <v>4</v>
      </c>
      <c r="B6018" s="4" t="s">
        <v>5</v>
      </c>
      <c r="C6018" s="4" t="s">
        <v>11</v>
      </c>
    </row>
    <row r="6019" spans="1:7">
      <c r="A6019" t="n">
        <v>68721</v>
      </c>
      <c r="B6019" s="34" t="n">
        <v>16</v>
      </c>
      <c r="C6019" s="7" t="n">
        <v>0</v>
      </c>
    </row>
    <row r="6020" spans="1:7">
      <c r="A6020" t="s">
        <v>4</v>
      </c>
      <c r="B6020" s="4" t="s">
        <v>5</v>
      </c>
      <c r="C6020" s="4" t="s">
        <v>11</v>
      </c>
      <c r="D6020" s="4" t="s">
        <v>53</v>
      </c>
      <c r="E6020" s="4" t="s">
        <v>7</v>
      </c>
      <c r="F6020" s="4" t="s">
        <v>7</v>
      </c>
    </row>
    <row r="6021" spans="1:7">
      <c r="A6021" t="n">
        <v>68724</v>
      </c>
      <c r="B6021" s="35" t="n">
        <v>26</v>
      </c>
      <c r="C6021" s="7" t="n">
        <v>65534</v>
      </c>
      <c r="D6021" s="7" t="s">
        <v>693</v>
      </c>
      <c r="E6021" s="7" t="n">
        <v>2</v>
      </c>
      <c r="F6021" s="7" t="n">
        <v>0</v>
      </c>
    </row>
    <row r="6022" spans="1:7">
      <c r="A6022" t="s">
        <v>4</v>
      </c>
      <c r="B6022" s="4" t="s">
        <v>5</v>
      </c>
    </row>
    <row r="6023" spans="1:7">
      <c r="A6023" t="n">
        <v>68769</v>
      </c>
      <c r="B6023" s="29" t="n">
        <v>28</v>
      </c>
    </row>
    <row r="6024" spans="1:7">
      <c r="A6024" t="s">
        <v>4</v>
      </c>
      <c r="B6024" s="4" t="s">
        <v>5</v>
      </c>
      <c r="C6024" s="4" t="s">
        <v>7</v>
      </c>
      <c r="D6024" s="4" t="s">
        <v>15</v>
      </c>
      <c r="E6024" s="4" t="s">
        <v>15</v>
      </c>
      <c r="F6024" s="4" t="s">
        <v>15</v>
      </c>
    </row>
    <row r="6025" spans="1:7">
      <c r="A6025" t="n">
        <v>68770</v>
      </c>
      <c r="B6025" s="15" t="n">
        <v>45</v>
      </c>
      <c r="C6025" s="7" t="n">
        <v>9</v>
      </c>
      <c r="D6025" s="7" t="n">
        <v>0.0199999995529652</v>
      </c>
      <c r="E6025" s="7" t="n">
        <v>0.0199999995529652</v>
      </c>
      <c r="F6025" s="7" t="n">
        <v>0.5</v>
      </c>
    </row>
    <row r="6026" spans="1:7">
      <c r="A6026" t="s">
        <v>4</v>
      </c>
      <c r="B6026" s="4" t="s">
        <v>5</v>
      </c>
      <c r="C6026" s="4" t="s">
        <v>7</v>
      </c>
      <c r="D6026" s="4" t="s">
        <v>11</v>
      </c>
      <c r="E6026" s="4" t="s">
        <v>8</v>
      </c>
    </row>
    <row r="6027" spans="1:7">
      <c r="A6027" t="n">
        <v>68784</v>
      </c>
      <c r="B6027" s="33" t="n">
        <v>51</v>
      </c>
      <c r="C6027" s="7" t="n">
        <v>4</v>
      </c>
      <c r="D6027" s="7" t="n">
        <v>65534</v>
      </c>
      <c r="E6027" s="7" t="s">
        <v>55</v>
      </c>
    </row>
    <row r="6028" spans="1:7">
      <c r="A6028" t="s">
        <v>4</v>
      </c>
      <c r="B6028" s="4" t="s">
        <v>5</v>
      </c>
      <c r="C6028" s="4" t="s">
        <v>11</v>
      </c>
    </row>
    <row r="6029" spans="1:7">
      <c r="A6029" t="n">
        <v>68797</v>
      </c>
      <c r="B6029" s="34" t="n">
        <v>16</v>
      </c>
      <c r="C6029" s="7" t="n">
        <v>0</v>
      </c>
    </row>
    <row r="6030" spans="1:7">
      <c r="A6030" t="s">
        <v>4</v>
      </c>
      <c r="B6030" s="4" t="s">
        <v>5</v>
      </c>
      <c r="C6030" s="4" t="s">
        <v>11</v>
      </c>
      <c r="D6030" s="4" t="s">
        <v>53</v>
      </c>
      <c r="E6030" s="4" t="s">
        <v>7</v>
      </c>
      <c r="F6030" s="4" t="s">
        <v>7</v>
      </c>
    </row>
    <row r="6031" spans="1:7">
      <c r="A6031" t="n">
        <v>68800</v>
      </c>
      <c r="B6031" s="35" t="n">
        <v>26</v>
      </c>
      <c r="C6031" s="7" t="n">
        <v>65534</v>
      </c>
      <c r="D6031" s="7" t="s">
        <v>694</v>
      </c>
      <c r="E6031" s="7" t="n">
        <v>2</v>
      </c>
      <c r="F6031" s="7" t="n">
        <v>0</v>
      </c>
    </row>
    <row r="6032" spans="1:7">
      <c r="A6032" t="s">
        <v>4</v>
      </c>
      <c r="B6032" s="4" t="s">
        <v>5</v>
      </c>
    </row>
    <row r="6033" spans="1:6">
      <c r="A6033" t="n">
        <v>68863</v>
      </c>
      <c r="B6033" s="29" t="n">
        <v>28</v>
      </c>
    </row>
    <row r="6034" spans="1:6">
      <c r="A6034" t="s">
        <v>4</v>
      </c>
      <c r="B6034" s="4" t="s">
        <v>5</v>
      </c>
      <c r="C6034" s="4" t="s">
        <v>11</v>
      </c>
      <c r="D6034" s="4" t="s">
        <v>7</v>
      </c>
      <c r="E6034" s="4" t="s">
        <v>15</v>
      </c>
      <c r="F6034" s="4" t="s">
        <v>11</v>
      </c>
    </row>
    <row r="6035" spans="1:6">
      <c r="A6035" t="n">
        <v>68864</v>
      </c>
      <c r="B6035" s="60" t="n">
        <v>59</v>
      </c>
      <c r="C6035" s="7" t="n">
        <v>6303</v>
      </c>
      <c r="D6035" s="7" t="n">
        <v>6</v>
      </c>
      <c r="E6035" s="7" t="n">
        <v>0</v>
      </c>
      <c r="F6035" s="7" t="n">
        <v>0</v>
      </c>
    </row>
    <row r="6036" spans="1:6">
      <c r="A6036" t="s">
        <v>4</v>
      </c>
      <c r="B6036" s="4" t="s">
        <v>5</v>
      </c>
      <c r="C6036" s="4" t="s">
        <v>11</v>
      </c>
    </row>
    <row r="6037" spans="1:6">
      <c r="A6037" t="n">
        <v>68874</v>
      </c>
      <c r="B6037" s="34" t="n">
        <v>16</v>
      </c>
      <c r="C6037" s="7" t="n">
        <v>1300</v>
      </c>
    </row>
    <row r="6038" spans="1:6">
      <c r="A6038" t="s">
        <v>4</v>
      </c>
      <c r="B6038" s="4" t="s">
        <v>5</v>
      </c>
      <c r="C6038" s="4" t="s">
        <v>7</v>
      </c>
      <c r="D6038" s="4" t="s">
        <v>11</v>
      </c>
      <c r="E6038" s="4" t="s">
        <v>8</v>
      </c>
    </row>
    <row r="6039" spans="1:6">
      <c r="A6039" t="n">
        <v>68877</v>
      </c>
      <c r="B6039" s="33" t="n">
        <v>51</v>
      </c>
      <c r="C6039" s="7" t="n">
        <v>4</v>
      </c>
      <c r="D6039" s="7" t="n">
        <v>6303</v>
      </c>
      <c r="E6039" s="7" t="s">
        <v>55</v>
      </c>
    </row>
    <row r="6040" spans="1:6">
      <c r="A6040" t="s">
        <v>4</v>
      </c>
      <c r="B6040" s="4" t="s">
        <v>5</v>
      </c>
      <c r="C6040" s="4" t="s">
        <v>11</v>
      </c>
    </row>
    <row r="6041" spans="1:6">
      <c r="A6041" t="n">
        <v>68890</v>
      </c>
      <c r="B6041" s="34" t="n">
        <v>16</v>
      </c>
      <c r="C6041" s="7" t="n">
        <v>0</v>
      </c>
    </row>
    <row r="6042" spans="1:6">
      <c r="A6042" t="s">
        <v>4</v>
      </c>
      <c r="B6042" s="4" t="s">
        <v>5</v>
      </c>
      <c r="C6042" s="4" t="s">
        <v>11</v>
      </c>
      <c r="D6042" s="4" t="s">
        <v>53</v>
      </c>
      <c r="E6042" s="4" t="s">
        <v>7</v>
      </c>
      <c r="F6042" s="4" t="s">
        <v>7</v>
      </c>
    </row>
    <row r="6043" spans="1:6">
      <c r="A6043" t="n">
        <v>68893</v>
      </c>
      <c r="B6043" s="35" t="n">
        <v>26</v>
      </c>
      <c r="C6043" s="7" t="n">
        <v>6303</v>
      </c>
      <c r="D6043" s="7" t="s">
        <v>695</v>
      </c>
      <c r="E6043" s="7" t="n">
        <v>2</v>
      </c>
      <c r="F6043" s="7" t="n">
        <v>0</v>
      </c>
    </row>
    <row r="6044" spans="1:6">
      <c r="A6044" t="s">
        <v>4</v>
      </c>
      <c r="B6044" s="4" t="s">
        <v>5</v>
      </c>
    </row>
    <row r="6045" spans="1:6">
      <c r="A6045" t="n">
        <v>68940</v>
      </c>
      <c r="B6045" s="29" t="n">
        <v>28</v>
      </c>
    </row>
    <row r="6046" spans="1:6">
      <c r="A6046" t="s">
        <v>4</v>
      </c>
      <c r="B6046" s="4" t="s">
        <v>5</v>
      </c>
      <c r="C6046" s="4" t="s">
        <v>13</v>
      </c>
    </row>
    <row r="6047" spans="1:6">
      <c r="A6047" t="n">
        <v>68941</v>
      </c>
      <c r="B6047" s="17" t="n">
        <v>3</v>
      </c>
      <c r="C6047" s="11" t="n">
        <f t="normal" ca="1">A6099</f>
        <v>0</v>
      </c>
    </row>
    <row r="6048" spans="1:6">
      <c r="A6048" t="s">
        <v>4</v>
      </c>
      <c r="B6048" s="4" t="s">
        <v>5</v>
      </c>
      <c r="C6048" s="4" t="s">
        <v>7</v>
      </c>
      <c r="D6048" s="4" t="s">
        <v>11</v>
      </c>
      <c r="E6048" s="4" t="s">
        <v>7</v>
      </c>
      <c r="F6048" s="4" t="s">
        <v>13</v>
      </c>
    </row>
    <row r="6049" spans="1:6">
      <c r="A6049" t="n">
        <v>68946</v>
      </c>
      <c r="B6049" s="9" t="n">
        <v>5</v>
      </c>
      <c r="C6049" s="7" t="n">
        <v>30</v>
      </c>
      <c r="D6049" s="7" t="n">
        <v>9724</v>
      </c>
      <c r="E6049" s="7" t="n">
        <v>1</v>
      </c>
      <c r="F6049" s="11" t="n">
        <f t="normal" ca="1">A6073</f>
        <v>0</v>
      </c>
    </row>
    <row r="6050" spans="1:6">
      <c r="A6050" t="s">
        <v>4</v>
      </c>
      <c r="B6050" s="4" t="s">
        <v>5</v>
      </c>
      <c r="C6050" s="4" t="s">
        <v>7</v>
      </c>
      <c r="D6050" s="4" t="s">
        <v>11</v>
      </c>
      <c r="E6050" s="4" t="s">
        <v>7</v>
      </c>
      <c r="F6050" s="4" t="s">
        <v>7</v>
      </c>
      <c r="G6050" s="4" t="s">
        <v>13</v>
      </c>
    </row>
    <row r="6051" spans="1:6">
      <c r="A6051" t="n">
        <v>68955</v>
      </c>
      <c r="B6051" s="9" t="n">
        <v>5</v>
      </c>
      <c r="C6051" s="7" t="n">
        <v>30</v>
      </c>
      <c r="D6051" s="7" t="n">
        <v>30</v>
      </c>
      <c r="E6051" s="7" t="n">
        <v>8</v>
      </c>
      <c r="F6051" s="7" t="n">
        <v>1</v>
      </c>
      <c r="G6051" s="11" t="n">
        <f t="normal" ca="1">A6057</f>
        <v>0</v>
      </c>
    </row>
    <row r="6052" spans="1:6">
      <c r="A6052" t="s">
        <v>4</v>
      </c>
      <c r="B6052" s="4" t="s">
        <v>5</v>
      </c>
      <c r="C6052" s="4" t="s">
        <v>7</v>
      </c>
      <c r="D6052" s="4" t="s">
        <v>8</v>
      </c>
    </row>
    <row r="6053" spans="1:6">
      <c r="A6053" t="n">
        <v>68965</v>
      </c>
      <c r="B6053" s="6" t="n">
        <v>2</v>
      </c>
      <c r="C6053" s="7" t="n">
        <v>11</v>
      </c>
      <c r="D6053" s="7" t="s">
        <v>696</v>
      </c>
    </row>
    <row r="6054" spans="1:6">
      <c r="A6054" t="s">
        <v>4</v>
      </c>
      <c r="B6054" s="4" t="s">
        <v>5</v>
      </c>
      <c r="C6054" s="4" t="s">
        <v>13</v>
      </c>
    </row>
    <row r="6055" spans="1:6">
      <c r="A6055" t="n">
        <v>68989</v>
      </c>
      <c r="B6055" s="17" t="n">
        <v>3</v>
      </c>
      <c r="C6055" s="11" t="n">
        <f t="normal" ca="1">A6071</f>
        <v>0</v>
      </c>
    </row>
    <row r="6056" spans="1:6">
      <c r="A6056" t="s">
        <v>4</v>
      </c>
      <c r="B6056" s="4" t="s">
        <v>5</v>
      </c>
      <c r="C6056" s="4" t="s">
        <v>11</v>
      </c>
      <c r="D6056" s="4" t="s">
        <v>7</v>
      </c>
      <c r="E6056" s="4" t="s">
        <v>7</v>
      </c>
      <c r="F6056" s="4" t="s">
        <v>8</v>
      </c>
    </row>
    <row r="6057" spans="1:6">
      <c r="A6057" t="n">
        <v>68994</v>
      </c>
      <c r="B6057" s="25" t="n">
        <v>20</v>
      </c>
      <c r="C6057" s="7" t="n">
        <v>65534</v>
      </c>
      <c r="D6057" s="7" t="n">
        <v>3</v>
      </c>
      <c r="E6057" s="7" t="n">
        <v>10</v>
      </c>
      <c r="F6057" s="7" t="s">
        <v>102</v>
      </c>
    </row>
    <row r="6058" spans="1:6">
      <c r="A6058" t="s">
        <v>4</v>
      </c>
      <c r="B6058" s="4" t="s">
        <v>5</v>
      </c>
      <c r="C6058" s="4" t="s">
        <v>11</v>
      </c>
    </row>
    <row r="6059" spans="1:6">
      <c r="A6059" t="n">
        <v>69015</v>
      </c>
      <c r="B6059" s="34" t="n">
        <v>16</v>
      </c>
      <c r="C6059" s="7" t="n">
        <v>0</v>
      </c>
    </row>
    <row r="6060" spans="1:6">
      <c r="A6060" t="s">
        <v>4</v>
      </c>
      <c r="B6060" s="4" t="s">
        <v>5</v>
      </c>
      <c r="C6060" s="4" t="s">
        <v>7</v>
      </c>
      <c r="D6060" s="4" t="s">
        <v>11</v>
      </c>
    </row>
    <row r="6061" spans="1:6">
      <c r="A6061" t="n">
        <v>69018</v>
      </c>
      <c r="B6061" s="26" t="n">
        <v>22</v>
      </c>
      <c r="C6061" s="7" t="n">
        <v>10</v>
      </c>
      <c r="D6061" s="7" t="n">
        <v>0</v>
      </c>
    </row>
    <row r="6062" spans="1:6">
      <c r="A6062" t="s">
        <v>4</v>
      </c>
      <c r="B6062" s="4" t="s">
        <v>5</v>
      </c>
      <c r="C6062" s="4" t="s">
        <v>7</v>
      </c>
      <c r="D6062" s="4" t="s">
        <v>11</v>
      </c>
      <c r="E6062" s="4" t="s">
        <v>8</v>
      </c>
    </row>
    <row r="6063" spans="1:6">
      <c r="A6063" t="n">
        <v>69022</v>
      </c>
      <c r="B6063" s="33" t="n">
        <v>51</v>
      </c>
      <c r="C6063" s="7" t="n">
        <v>4</v>
      </c>
      <c r="D6063" s="7" t="n">
        <v>65534</v>
      </c>
      <c r="E6063" s="7" t="s">
        <v>55</v>
      </c>
    </row>
    <row r="6064" spans="1:6">
      <c r="A6064" t="s">
        <v>4</v>
      </c>
      <c r="B6064" s="4" t="s">
        <v>5</v>
      </c>
      <c r="C6064" s="4" t="s">
        <v>11</v>
      </c>
    </row>
    <row r="6065" spans="1:7">
      <c r="A6065" t="n">
        <v>69035</v>
      </c>
      <c r="B6065" s="34" t="n">
        <v>16</v>
      </c>
      <c r="C6065" s="7" t="n">
        <v>0</v>
      </c>
    </row>
    <row r="6066" spans="1:7">
      <c r="A6066" t="s">
        <v>4</v>
      </c>
      <c r="B6066" s="4" t="s">
        <v>5</v>
      </c>
      <c r="C6066" s="4" t="s">
        <v>11</v>
      </c>
      <c r="D6066" s="4" t="s">
        <v>53</v>
      </c>
      <c r="E6066" s="4" t="s">
        <v>7</v>
      </c>
      <c r="F6066" s="4" t="s">
        <v>7</v>
      </c>
      <c r="G6066" s="4" t="s">
        <v>53</v>
      </c>
      <c r="H6066" s="4" t="s">
        <v>7</v>
      </c>
      <c r="I6066" s="4" t="s">
        <v>7</v>
      </c>
    </row>
    <row r="6067" spans="1:7">
      <c r="A6067" t="n">
        <v>69038</v>
      </c>
      <c r="B6067" s="35" t="n">
        <v>26</v>
      </c>
      <c r="C6067" s="7" t="n">
        <v>65534</v>
      </c>
      <c r="D6067" s="7" t="s">
        <v>697</v>
      </c>
      <c r="E6067" s="7" t="n">
        <v>2</v>
      </c>
      <c r="F6067" s="7" t="n">
        <v>3</v>
      </c>
      <c r="G6067" s="7" t="s">
        <v>698</v>
      </c>
      <c r="H6067" s="7" t="n">
        <v>2</v>
      </c>
      <c r="I6067" s="7" t="n">
        <v>0</v>
      </c>
    </row>
    <row r="6068" spans="1:7">
      <c r="A6068" t="s">
        <v>4</v>
      </c>
      <c r="B6068" s="4" t="s">
        <v>5</v>
      </c>
    </row>
    <row r="6069" spans="1:7">
      <c r="A6069" t="n">
        <v>69169</v>
      </c>
      <c r="B6069" s="29" t="n">
        <v>28</v>
      </c>
    </row>
    <row r="6070" spans="1:7">
      <c r="A6070" t="s">
        <v>4</v>
      </c>
      <c r="B6070" s="4" t="s">
        <v>5</v>
      </c>
      <c r="C6070" s="4" t="s">
        <v>13</v>
      </c>
    </row>
    <row r="6071" spans="1:7">
      <c r="A6071" t="n">
        <v>69170</v>
      </c>
      <c r="B6071" s="17" t="n">
        <v>3</v>
      </c>
      <c r="C6071" s="11" t="n">
        <f t="normal" ca="1">A6099</f>
        <v>0</v>
      </c>
    </row>
    <row r="6072" spans="1:7">
      <c r="A6072" t="s">
        <v>4</v>
      </c>
      <c r="B6072" s="4" t="s">
        <v>5</v>
      </c>
      <c r="C6072" s="4" t="s">
        <v>7</v>
      </c>
      <c r="D6072" s="4" t="s">
        <v>11</v>
      </c>
      <c r="E6072" s="4" t="s">
        <v>7</v>
      </c>
      <c r="F6072" s="4" t="s">
        <v>13</v>
      </c>
    </row>
    <row r="6073" spans="1:7">
      <c r="A6073" t="n">
        <v>69175</v>
      </c>
      <c r="B6073" s="9" t="n">
        <v>5</v>
      </c>
      <c r="C6073" s="7" t="n">
        <v>30</v>
      </c>
      <c r="D6073" s="7" t="n">
        <v>9721</v>
      </c>
      <c r="E6073" s="7" t="n">
        <v>1</v>
      </c>
      <c r="F6073" s="11" t="n">
        <f t="normal" ca="1">A6077</f>
        <v>0</v>
      </c>
    </row>
    <row r="6074" spans="1:7">
      <c r="A6074" t="s">
        <v>4</v>
      </c>
      <c r="B6074" s="4" t="s">
        <v>5</v>
      </c>
      <c r="C6074" s="4" t="s">
        <v>13</v>
      </c>
    </row>
    <row r="6075" spans="1:7">
      <c r="A6075" t="n">
        <v>69184</v>
      </c>
      <c r="B6075" s="17" t="n">
        <v>3</v>
      </c>
      <c r="C6075" s="11" t="n">
        <f t="normal" ca="1">A6099</f>
        <v>0</v>
      </c>
    </row>
    <row r="6076" spans="1:7">
      <c r="A6076" t="s">
        <v>4</v>
      </c>
      <c r="B6076" s="4" t="s">
        <v>5</v>
      </c>
      <c r="C6076" s="4" t="s">
        <v>7</v>
      </c>
      <c r="D6076" s="4" t="s">
        <v>11</v>
      </c>
      <c r="E6076" s="4" t="s">
        <v>7</v>
      </c>
      <c r="F6076" s="4" t="s">
        <v>13</v>
      </c>
    </row>
    <row r="6077" spans="1:7">
      <c r="A6077" t="n">
        <v>69189</v>
      </c>
      <c r="B6077" s="9" t="n">
        <v>5</v>
      </c>
      <c r="C6077" s="7" t="n">
        <v>30</v>
      </c>
      <c r="D6077" s="7" t="n">
        <v>9720</v>
      </c>
      <c r="E6077" s="7" t="n">
        <v>1</v>
      </c>
      <c r="F6077" s="11" t="n">
        <f t="normal" ca="1">A6081</f>
        <v>0</v>
      </c>
    </row>
    <row r="6078" spans="1:7">
      <c r="A6078" t="s">
        <v>4</v>
      </c>
      <c r="B6078" s="4" t="s">
        <v>5</v>
      </c>
      <c r="C6078" s="4" t="s">
        <v>13</v>
      </c>
    </row>
    <row r="6079" spans="1:7">
      <c r="A6079" t="n">
        <v>69198</v>
      </c>
      <c r="B6079" s="17" t="n">
        <v>3</v>
      </c>
      <c r="C6079" s="11" t="n">
        <f t="normal" ca="1">A6099</f>
        <v>0</v>
      </c>
    </row>
    <row r="6080" spans="1:7">
      <c r="A6080" t="s">
        <v>4</v>
      </c>
      <c r="B6080" s="4" t="s">
        <v>5</v>
      </c>
      <c r="C6080" s="4" t="s">
        <v>7</v>
      </c>
      <c r="D6080" s="4" t="s">
        <v>11</v>
      </c>
      <c r="E6080" s="4" t="s">
        <v>7</v>
      </c>
      <c r="F6080" s="4" t="s">
        <v>13</v>
      </c>
    </row>
    <row r="6081" spans="1:9">
      <c r="A6081" t="n">
        <v>69203</v>
      </c>
      <c r="B6081" s="9" t="n">
        <v>5</v>
      </c>
      <c r="C6081" s="7" t="n">
        <v>30</v>
      </c>
      <c r="D6081" s="7" t="n">
        <v>9718</v>
      </c>
      <c r="E6081" s="7" t="n">
        <v>1</v>
      </c>
      <c r="F6081" s="11" t="n">
        <f t="normal" ca="1">A6085</f>
        <v>0</v>
      </c>
    </row>
    <row r="6082" spans="1:9">
      <c r="A6082" t="s">
        <v>4</v>
      </c>
      <c r="B6082" s="4" t="s">
        <v>5</v>
      </c>
      <c r="C6082" s="4" t="s">
        <v>13</v>
      </c>
    </row>
    <row r="6083" spans="1:9">
      <c r="A6083" t="n">
        <v>69212</v>
      </c>
      <c r="B6083" s="17" t="n">
        <v>3</v>
      </c>
      <c r="C6083" s="11" t="n">
        <f t="normal" ca="1">A6099</f>
        <v>0</v>
      </c>
    </row>
    <row r="6084" spans="1:9">
      <c r="A6084" t="s">
        <v>4</v>
      </c>
      <c r="B6084" s="4" t="s">
        <v>5</v>
      </c>
      <c r="C6084" s="4" t="s">
        <v>7</v>
      </c>
      <c r="D6084" s="4" t="s">
        <v>11</v>
      </c>
      <c r="E6084" s="4" t="s">
        <v>7</v>
      </c>
      <c r="F6084" s="4" t="s">
        <v>13</v>
      </c>
    </row>
    <row r="6085" spans="1:9">
      <c r="A6085" t="n">
        <v>69217</v>
      </c>
      <c r="B6085" s="9" t="n">
        <v>5</v>
      </c>
      <c r="C6085" s="7" t="n">
        <v>30</v>
      </c>
      <c r="D6085" s="7" t="n">
        <v>9717</v>
      </c>
      <c r="E6085" s="7" t="n">
        <v>1</v>
      </c>
      <c r="F6085" s="11" t="n">
        <f t="normal" ca="1">A6089</f>
        <v>0</v>
      </c>
    </row>
    <row r="6086" spans="1:9">
      <c r="A6086" t="s">
        <v>4</v>
      </c>
      <c r="B6086" s="4" t="s">
        <v>5</v>
      </c>
      <c r="C6086" s="4" t="s">
        <v>13</v>
      </c>
    </row>
    <row r="6087" spans="1:9">
      <c r="A6087" t="n">
        <v>69226</v>
      </c>
      <c r="B6087" s="17" t="n">
        <v>3</v>
      </c>
      <c r="C6087" s="11" t="n">
        <f t="normal" ca="1">A6099</f>
        <v>0</v>
      </c>
    </row>
    <row r="6088" spans="1:9">
      <c r="A6088" t="s">
        <v>4</v>
      </c>
      <c r="B6088" s="4" t="s">
        <v>5</v>
      </c>
      <c r="C6088" s="4" t="s">
        <v>7</v>
      </c>
      <c r="D6088" s="4" t="s">
        <v>11</v>
      </c>
      <c r="E6088" s="4" t="s">
        <v>7</v>
      </c>
      <c r="F6088" s="4" t="s">
        <v>13</v>
      </c>
    </row>
    <row r="6089" spans="1:9">
      <c r="A6089" t="n">
        <v>69231</v>
      </c>
      <c r="B6089" s="9" t="n">
        <v>5</v>
      </c>
      <c r="C6089" s="7" t="n">
        <v>30</v>
      </c>
      <c r="D6089" s="7" t="n">
        <v>9714</v>
      </c>
      <c r="E6089" s="7" t="n">
        <v>1</v>
      </c>
      <c r="F6089" s="11" t="n">
        <f t="normal" ca="1">A6093</f>
        <v>0</v>
      </c>
    </row>
    <row r="6090" spans="1:9">
      <c r="A6090" t="s">
        <v>4</v>
      </c>
      <c r="B6090" s="4" t="s">
        <v>5</v>
      </c>
      <c r="C6090" s="4" t="s">
        <v>13</v>
      </c>
    </row>
    <row r="6091" spans="1:9">
      <c r="A6091" t="n">
        <v>69240</v>
      </c>
      <c r="B6091" s="17" t="n">
        <v>3</v>
      </c>
      <c r="C6091" s="11" t="n">
        <f t="normal" ca="1">A6099</f>
        <v>0</v>
      </c>
    </row>
    <row r="6092" spans="1:9">
      <c r="A6092" t="s">
        <v>4</v>
      </c>
      <c r="B6092" s="4" t="s">
        <v>5</v>
      </c>
      <c r="C6092" s="4" t="s">
        <v>7</v>
      </c>
      <c r="D6092" s="4" t="s">
        <v>11</v>
      </c>
      <c r="E6092" s="4" t="s">
        <v>7</v>
      </c>
      <c r="F6092" s="4" t="s">
        <v>13</v>
      </c>
    </row>
    <row r="6093" spans="1:9">
      <c r="A6093" t="n">
        <v>69245</v>
      </c>
      <c r="B6093" s="9" t="n">
        <v>5</v>
      </c>
      <c r="C6093" s="7" t="n">
        <v>30</v>
      </c>
      <c r="D6093" s="7" t="n">
        <v>9712</v>
      </c>
      <c r="E6093" s="7" t="n">
        <v>1</v>
      </c>
      <c r="F6093" s="11" t="n">
        <f t="normal" ca="1">A6097</f>
        <v>0</v>
      </c>
    </row>
    <row r="6094" spans="1:9">
      <c r="A6094" t="s">
        <v>4</v>
      </c>
      <c r="B6094" s="4" t="s">
        <v>5</v>
      </c>
      <c r="C6094" s="4" t="s">
        <v>13</v>
      </c>
    </row>
    <row r="6095" spans="1:9">
      <c r="A6095" t="n">
        <v>69254</v>
      </c>
      <c r="B6095" s="17" t="n">
        <v>3</v>
      </c>
      <c r="C6095" s="11" t="n">
        <f t="normal" ca="1">A6099</f>
        <v>0</v>
      </c>
    </row>
    <row r="6096" spans="1:9">
      <c r="A6096" t="s">
        <v>4</v>
      </c>
      <c r="B6096" s="4" t="s">
        <v>5</v>
      </c>
      <c r="C6096" s="4" t="s">
        <v>7</v>
      </c>
      <c r="D6096" s="4" t="s">
        <v>11</v>
      </c>
      <c r="E6096" s="4" t="s">
        <v>7</v>
      </c>
      <c r="F6096" s="4" t="s">
        <v>13</v>
      </c>
    </row>
    <row r="6097" spans="1:6">
      <c r="A6097" t="n">
        <v>69259</v>
      </c>
      <c r="B6097" s="9" t="n">
        <v>5</v>
      </c>
      <c r="C6097" s="7" t="n">
        <v>30</v>
      </c>
      <c r="D6097" s="7" t="n">
        <v>8946</v>
      </c>
      <c r="E6097" s="7" t="n">
        <v>1</v>
      </c>
      <c r="F6097" s="11" t="n">
        <f t="normal" ca="1">A6099</f>
        <v>0</v>
      </c>
    </row>
    <row r="6098" spans="1:6">
      <c r="A6098" t="s">
        <v>4</v>
      </c>
      <c r="B6098" s="4" t="s">
        <v>5</v>
      </c>
      <c r="C6098" s="4" t="s">
        <v>7</v>
      </c>
    </row>
    <row r="6099" spans="1:6">
      <c r="A6099" t="n">
        <v>69268</v>
      </c>
      <c r="B6099" s="38" t="n">
        <v>23</v>
      </c>
      <c r="C6099" s="7" t="n">
        <v>10</v>
      </c>
    </row>
    <row r="6100" spans="1:6">
      <c r="A6100" t="s">
        <v>4</v>
      </c>
      <c r="B6100" s="4" t="s">
        <v>5</v>
      </c>
      <c r="C6100" s="4" t="s">
        <v>7</v>
      </c>
      <c r="D6100" s="4" t="s">
        <v>8</v>
      </c>
    </row>
    <row r="6101" spans="1:6">
      <c r="A6101" t="n">
        <v>69270</v>
      </c>
      <c r="B6101" s="6" t="n">
        <v>2</v>
      </c>
      <c r="C6101" s="7" t="n">
        <v>10</v>
      </c>
      <c r="D6101" s="7" t="s">
        <v>58</v>
      </c>
    </row>
    <row r="6102" spans="1:6">
      <c r="A6102" t="s">
        <v>4</v>
      </c>
      <c r="B6102" s="4" t="s">
        <v>5</v>
      </c>
      <c r="C6102" s="4" t="s">
        <v>7</v>
      </c>
    </row>
    <row r="6103" spans="1:6">
      <c r="A6103" t="n">
        <v>69293</v>
      </c>
      <c r="B6103" s="52" t="n">
        <v>74</v>
      </c>
      <c r="C6103" s="7" t="n">
        <v>46</v>
      </c>
    </row>
    <row r="6104" spans="1:6">
      <c r="A6104" t="s">
        <v>4</v>
      </c>
      <c r="B6104" s="4" t="s">
        <v>5</v>
      </c>
      <c r="C6104" s="4" t="s">
        <v>7</v>
      </c>
    </row>
    <row r="6105" spans="1:6">
      <c r="A6105" t="n">
        <v>69295</v>
      </c>
      <c r="B6105" s="52" t="n">
        <v>74</v>
      </c>
      <c r="C6105" s="7" t="n">
        <v>54</v>
      </c>
    </row>
    <row r="6106" spans="1:6">
      <c r="A6106" t="s">
        <v>4</v>
      </c>
      <c r="B6106" s="4" t="s">
        <v>5</v>
      </c>
    </row>
    <row r="6107" spans="1:6">
      <c r="A6107" t="n">
        <v>69297</v>
      </c>
      <c r="B6107" s="5" t="n">
        <v>1</v>
      </c>
    </row>
    <row r="6108" spans="1:6" s="3" customFormat="1" customHeight="0">
      <c r="A6108" s="3" t="s">
        <v>2</v>
      </c>
      <c r="B6108" s="3" t="s">
        <v>699</v>
      </c>
    </row>
    <row r="6109" spans="1:6">
      <c r="A6109" t="s">
        <v>4</v>
      </c>
      <c r="B6109" s="4" t="s">
        <v>5</v>
      </c>
      <c r="C6109" s="4" t="s">
        <v>11</v>
      </c>
      <c r="D6109" s="4" t="s">
        <v>7</v>
      </c>
      <c r="E6109" s="4" t="s">
        <v>7</v>
      </c>
      <c r="F6109" s="4" t="s">
        <v>8</v>
      </c>
    </row>
    <row r="6110" spans="1:6">
      <c r="A6110" t="n">
        <v>69300</v>
      </c>
      <c r="B6110" s="25" t="n">
        <v>20</v>
      </c>
      <c r="C6110" s="7" t="n">
        <v>5655</v>
      </c>
      <c r="D6110" s="7" t="n">
        <v>3</v>
      </c>
      <c r="E6110" s="7" t="n">
        <v>10</v>
      </c>
      <c r="F6110" s="7" t="s">
        <v>102</v>
      </c>
    </row>
    <row r="6111" spans="1:6">
      <c r="A6111" t="s">
        <v>4</v>
      </c>
      <c r="B6111" s="4" t="s">
        <v>5</v>
      </c>
      <c r="C6111" s="4" t="s">
        <v>11</v>
      </c>
    </row>
    <row r="6112" spans="1:6">
      <c r="A6112" t="n">
        <v>69321</v>
      </c>
      <c r="B6112" s="34" t="n">
        <v>16</v>
      </c>
      <c r="C6112" s="7" t="n">
        <v>0</v>
      </c>
    </row>
    <row r="6113" spans="1:6">
      <c r="A6113" t="s">
        <v>4</v>
      </c>
      <c r="B6113" s="4" t="s">
        <v>5</v>
      </c>
      <c r="C6113" s="4" t="s">
        <v>11</v>
      </c>
      <c r="D6113" s="4" t="s">
        <v>16</v>
      </c>
    </row>
    <row r="6114" spans="1:6">
      <c r="A6114" t="n">
        <v>69324</v>
      </c>
      <c r="B6114" s="48" t="n">
        <v>43</v>
      </c>
      <c r="C6114" s="7" t="n">
        <v>5655</v>
      </c>
      <c r="D6114" s="7" t="n">
        <v>1088</v>
      </c>
    </row>
    <row r="6115" spans="1:6">
      <c r="A6115" t="s">
        <v>4</v>
      </c>
      <c r="B6115" s="4" t="s">
        <v>5</v>
      </c>
      <c r="C6115" s="4" t="s">
        <v>11</v>
      </c>
      <c r="D6115" s="4" t="s">
        <v>7</v>
      </c>
      <c r="E6115" s="4" t="s">
        <v>7</v>
      </c>
      <c r="F6115" s="4" t="s">
        <v>8</v>
      </c>
    </row>
    <row r="6116" spans="1:6">
      <c r="A6116" t="n">
        <v>69331</v>
      </c>
      <c r="B6116" s="25" t="n">
        <v>20</v>
      </c>
      <c r="C6116" s="7" t="n">
        <v>6303</v>
      </c>
      <c r="D6116" s="7" t="n">
        <v>3</v>
      </c>
      <c r="E6116" s="7" t="n">
        <v>10</v>
      </c>
      <c r="F6116" s="7" t="s">
        <v>102</v>
      </c>
    </row>
    <row r="6117" spans="1:6">
      <c r="A6117" t="s">
        <v>4</v>
      </c>
      <c r="B6117" s="4" t="s">
        <v>5</v>
      </c>
      <c r="C6117" s="4" t="s">
        <v>11</v>
      </c>
    </row>
    <row r="6118" spans="1:6">
      <c r="A6118" t="n">
        <v>69352</v>
      </c>
      <c r="B6118" s="34" t="n">
        <v>16</v>
      </c>
      <c r="C6118" s="7" t="n">
        <v>0</v>
      </c>
    </row>
    <row r="6119" spans="1:6">
      <c r="A6119" t="s">
        <v>4</v>
      </c>
      <c r="B6119" s="4" t="s">
        <v>5</v>
      </c>
      <c r="C6119" s="4" t="s">
        <v>11</v>
      </c>
      <c r="D6119" s="4" t="s">
        <v>16</v>
      </c>
    </row>
    <row r="6120" spans="1:6">
      <c r="A6120" t="n">
        <v>69355</v>
      </c>
      <c r="B6120" s="48" t="n">
        <v>43</v>
      </c>
      <c r="C6120" s="7" t="n">
        <v>6303</v>
      </c>
      <c r="D6120" s="7" t="n">
        <v>1088</v>
      </c>
    </row>
    <row r="6121" spans="1:6">
      <c r="A6121" t="s">
        <v>4</v>
      </c>
      <c r="B6121" s="4" t="s">
        <v>5</v>
      </c>
      <c r="C6121" s="4" t="s">
        <v>7</v>
      </c>
      <c r="D6121" s="4" t="s">
        <v>11</v>
      </c>
    </row>
    <row r="6122" spans="1:6">
      <c r="A6122" t="n">
        <v>69362</v>
      </c>
      <c r="B6122" s="26" t="n">
        <v>22</v>
      </c>
      <c r="C6122" s="7" t="n">
        <v>11</v>
      </c>
      <c r="D6122" s="7" t="n">
        <v>0</v>
      </c>
    </row>
    <row r="6123" spans="1:6">
      <c r="A6123" t="s">
        <v>4</v>
      </c>
      <c r="B6123" s="4" t="s">
        <v>5</v>
      </c>
      <c r="C6123" s="4" t="s">
        <v>7</v>
      </c>
      <c r="D6123" s="4" t="s">
        <v>11</v>
      </c>
      <c r="E6123" s="4" t="s">
        <v>8</v>
      </c>
    </row>
    <row r="6124" spans="1:6">
      <c r="A6124" t="n">
        <v>69366</v>
      </c>
      <c r="B6124" s="33" t="n">
        <v>51</v>
      </c>
      <c r="C6124" s="7" t="n">
        <v>4</v>
      </c>
      <c r="D6124" s="7" t="n">
        <v>5655</v>
      </c>
      <c r="E6124" s="7" t="s">
        <v>55</v>
      </c>
    </row>
    <row r="6125" spans="1:6">
      <c r="A6125" t="s">
        <v>4</v>
      </c>
      <c r="B6125" s="4" t="s">
        <v>5</v>
      </c>
      <c r="C6125" s="4" t="s">
        <v>11</v>
      </c>
    </row>
    <row r="6126" spans="1:6">
      <c r="A6126" t="n">
        <v>69379</v>
      </c>
      <c r="B6126" s="34" t="n">
        <v>16</v>
      </c>
      <c r="C6126" s="7" t="n">
        <v>0</v>
      </c>
    </row>
    <row r="6127" spans="1:6">
      <c r="A6127" t="s">
        <v>4</v>
      </c>
      <c r="B6127" s="4" t="s">
        <v>5</v>
      </c>
      <c r="C6127" s="4" t="s">
        <v>11</v>
      </c>
      <c r="D6127" s="4" t="s">
        <v>53</v>
      </c>
      <c r="E6127" s="4" t="s">
        <v>7</v>
      </c>
      <c r="F6127" s="4" t="s">
        <v>7</v>
      </c>
    </row>
    <row r="6128" spans="1:6">
      <c r="A6128" t="n">
        <v>69382</v>
      </c>
      <c r="B6128" s="35" t="n">
        <v>26</v>
      </c>
      <c r="C6128" s="7" t="n">
        <v>5655</v>
      </c>
      <c r="D6128" s="7" t="s">
        <v>700</v>
      </c>
      <c r="E6128" s="7" t="n">
        <v>2</v>
      </c>
      <c r="F6128" s="7" t="n">
        <v>0</v>
      </c>
    </row>
    <row r="6129" spans="1:6">
      <c r="A6129" t="s">
        <v>4</v>
      </c>
      <c r="B6129" s="4" t="s">
        <v>5</v>
      </c>
    </row>
    <row r="6130" spans="1:6">
      <c r="A6130" t="n">
        <v>69470</v>
      </c>
      <c r="B6130" s="29" t="n">
        <v>28</v>
      </c>
    </row>
    <row r="6131" spans="1:6">
      <c r="A6131" t="s">
        <v>4</v>
      </c>
      <c r="B6131" s="4" t="s">
        <v>5</v>
      </c>
      <c r="C6131" s="4" t="s">
        <v>7</v>
      </c>
      <c r="D6131" s="4" t="s">
        <v>11</v>
      </c>
      <c r="E6131" s="4" t="s">
        <v>8</v>
      </c>
    </row>
    <row r="6132" spans="1:6">
      <c r="A6132" t="n">
        <v>69471</v>
      </c>
      <c r="B6132" s="33" t="n">
        <v>51</v>
      </c>
      <c r="C6132" s="7" t="n">
        <v>4</v>
      </c>
      <c r="D6132" s="7" t="n">
        <v>6303</v>
      </c>
      <c r="E6132" s="7" t="s">
        <v>55</v>
      </c>
    </row>
    <row r="6133" spans="1:6">
      <c r="A6133" t="s">
        <v>4</v>
      </c>
      <c r="B6133" s="4" t="s">
        <v>5</v>
      </c>
      <c r="C6133" s="4" t="s">
        <v>11</v>
      </c>
    </row>
    <row r="6134" spans="1:6">
      <c r="A6134" t="n">
        <v>69484</v>
      </c>
      <c r="B6134" s="34" t="n">
        <v>16</v>
      </c>
      <c r="C6134" s="7" t="n">
        <v>0</v>
      </c>
    </row>
    <row r="6135" spans="1:6">
      <c r="A6135" t="s">
        <v>4</v>
      </c>
      <c r="B6135" s="4" t="s">
        <v>5</v>
      </c>
      <c r="C6135" s="4" t="s">
        <v>11</v>
      </c>
      <c r="D6135" s="4" t="s">
        <v>53</v>
      </c>
      <c r="E6135" s="4" t="s">
        <v>7</v>
      </c>
      <c r="F6135" s="4" t="s">
        <v>7</v>
      </c>
    </row>
    <row r="6136" spans="1:6">
      <c r="A6136" t="n">
        <v>69487</v>
      </c>
      <c r="B6136" s="35" t="n">
        <v>26</v>
      </c>
      <c r="C6136" s="7" t="n">
        <v>6303</v>
      </c>
      <c r="D6136" s="7" t="s">
        <v>701</v>
      </c>
      <c r="E6136" s="7" t="n">
        <v>2</v>
      </c>
      <c r="F6136" s="7" t="n">
        <v>0</v>
      </c>
    </row>
    <row r="6137" spans="1:6">
      <c r="A6137" t="s">
        <v>4</v>
      </c>
      <c r="B6137" s="4" t="s">
        <v>5</v>
      </c>
    </row>
    <row r="6138" spans="1:6">
      <c r="A6138" t="n">
        <v>69518</v>
      </c>
      <c r="B6138" s="29" t="n">
        <v>28</v>
      </c>
    </row>
    <row r="6139" spans="1:6">
      <c r="A6139" t="s">
        <v>4</v>
      </c>
      <c r="B6139" s="4" t="s">
        <v>5</v>
      </c>
      <c r="C6139" s="4" t="s">
        <v>11</v>
      </c>
      <c r="D6139" s="4" t="s">
        <v>7</v>
      </c>
      <c r="E6139" s="4" t="s">
        <v>15</v>
      </c>
      <c r="F6139" s="4" t="s">
        <v>11</v>
      </c>
    </row>
    <row r="6140" spans="1:6">
      <c r="A6140" t="n">
        <v>69519</v>
      </c>
      <c r="B6140" s="60" t="n">
        <v>59</v>
      </c>
      <c r="C6140" s="7" t="n">
        <v>5655</v>
      </c>
      <c r="D6140" s="7" t="n">
        <v>15</v>
      </c>
      <c r="E6140" s="7" t="n">
        <v>0.150000005960464</v>
      </c>
      <c r="F6140" s="7" t="n">
        <v>0</v>
      </c>
    </row>
    <row r="6141" spans="1:6">
      <c r="A6141" t="s">
        <v>4</v>
      </c>
      <c r="B6141" s="4" t="s">
        <v>5</v>
      </c>
      <c r="C6141" s="4" t="s">
        <v>11</v>
      </c>
    </row>
    <row r="6142" spans="1:6">
      <c r="A6142" t="n">
        <v>69529</v>
      </c>
      <c r="B6142" s="34" t="n">
        <v>16</v>
      </c>
      <c r="C6142" s="7" t="n">
        <v>1300</v>
      </c>
    </row>
    <row r="6143" spans="1:6">
      <c r="A6143" t="s">
        <v>4</v>
      </c>
      <c r="B6143" s="4" t="s">
        <v>5</v>
      </c>
      <c r="C6143" s="4" t="s">
        <v>11</v>
      </c>
      <c r="D6143" s="4" t="s">
        <v>7</v>
      </c>
      <c r="E6143" s="4" t="s">
        <v>15</v>
      </c>
      <c r="F6143" s="4" t="s">
        <v>11</v>
      </c>
    </row>
    <row r="6144" spans="1:6">
      <c r="A6144" t="n">
        <v>69532</v>
      </c>
      <c r="B6144" s="60" t="n">
        <v>59</v>
      </c>
      <c r="C6144" s="7" t="n">
        <v>5655</v>
      </c>
      <c r="D6144" s="7" t="n">
        <v>255</v>
      </c>
      <c r="E6144" s="7" t="n">
        <v>0</v>
      </c>
      <c r="F6144" s="7" t="n">
        <v>0</v>
      </c>
    </row>
    <row r="6145" spans="1:6">
      <c r="A6145" t="s">
        <v>4</v>
      </c>
      <c r="B6145" s="4" t="s">
        <v>5</v>
      </c>
      <c r="C6145" s="4" t="s">
        <v>7</v>
      </c>
      <c r="D6145" s="4" t="s">
        <v>11</v>
      </c>
      <c r="E6145" s="4" t="s">
        <v>8</v>
      </c>
    </row>
    <row r="6146" spans="1:6">
      <c r="A6146" t="n">
        <v>69542</v>
      </c>
      <c r="B6146" s="33" t="n">
        <v>51</v>
      </c>
      <c r="C6146" s="7" t="n">
        <v>4</v>
      </c>
      <c r="D6146" s="7" t="n">
        <v>5655</v>
      </c>
      <c r="E6146" s="7" t="s">
        <v>55</v>
      </c>
    </row>
    <row r="6147" spans="1:6">
      <c r="A6147" t="s">
        <v>4</v>
      </c>
      <c r="B6147" s="4" t="s">
        <v>5</v>
      </c>
      <c r="C6147" s="4" t="s">
        <v>11</v>
      </c>
    </row>
    <row r="6148" spans="1:6">
      <c r="A6148" t="n">
        <v>69555</v>
      </c>
      <c r="B6148" s="34" t="n">
        <v>16</v>
      </c>
      <c r="C6148" s="7" t="n">
        <v>0</v>
      </c>
    </row>
    <row r="6149" spans="1:6">
      <c r="A6149" t="s">
        <v>4</v>
      </c>
      <c r="B6149" s="4" t="s">
        <v>5</v>
      </c>
      <c r="C6149" s="4" t="s">
        <v>11</v>
      </c>
      <c r="D6149" s="4" t="s">
        <v>53</v>
      </c>
      <c r="E6149" s="4" t="s">
        <v>7</v>
      </c>
      <c r="F6149" s="4" t="s">
        <v>7</v>
      </c>
    </row>
    <row r="6150" spans="1:6">
      <c r="A6150" t="n">
        <v>69558</v>
      </c>
      <c r="B6150" s="35" t="n">
        <v>26</v>
      </c>
      <c r="C6150" s="7" t="n">
        <v>5655</v>
      </c>
      <c r="D6150" s="7" t="s">
        <v>702</v>
      </c>
      <c r="E6150" s="7" t="n">
        <v>2</v>
      </c>
      <c r="F6150" s="7" t="n">
        <v>0</v>
      </c>
    </row>
    <row r="6151" spans="1:6">
      <c r="A6151" t="s">
        <v>4</v>
      </c>
      <c r="B6151" s="4" t="s">
        <v>5</v>
      </c>
    </row>
    <row r="6152" spans="1:6">
      <c r="A6152" t="n">
        <v>69585</v>
      </c>
      <c r="B6152" s="29" t="n">
        <v>28</v>
      </c>
    </row>
    <row r="6153" spans="1:6">
      <c r="A6153" t="s">
        <v>4</v>
      </c>
      <c r="B6153" s="4" t="s">
        <v>5</v>
      </c>
      <c r="C6153" s="4" t="s">
        <v>7</v>
      </c>
      <c r="D6153" s="4" t="s">
        <v>11</v>
      </c>
      <c r="E6153" s="4" t="s">
        <v>8</v>
      </c>
    </row>
    <row r="6154" spans="1:6">
      <c r="A6154" t="n">
        <v>69586</v>
      </c>
      <c r="B6154" s="33" t="n">
        <v>51</v>
      </c>
      <c r="C6154" s="7" t="n">
        <v>4</v>
      </c>
      <c r="D6154" s="7" t="n">
        <v>6303</v>
      </c>
      <c r="E6154" s="7" t="s">
        <v>55</v>
      </c>
    </row>
    <row r="6155" spans="1:6">
      <c r="A6155" t="s">
        <v>4</v>
      </c>
      <c r="B6155" s="4" t="s">
        <v>5</v>
      </c>
      <c r="C6155" s="4" t="s">
        <v>11</v>
      </c>
    </row>
    <row r="6156" spans="1:6">
      <c r="A6156" t="n">
        <v>69599</v>
      </c>
      <c r="B6156" s="34" t="n">
        <v>16</v>
      </c>
      <c r="C6156" s="7" t="n">
        <v>0</v>
      </c>
    </row>
    <row r="6157" spans="1:6">
      <c r="A6157" t="s">
        <v>4</v>
      </c>
      <c r="B6157" s="4" t="s">
        <v>5</v>
      </c>
      <c r="C6157" s="4" t="s">
        <v>11</v>
      </c>
      <c r="D6157" s="4" t="s">
        <v>53</v>
      </c>
      <c r="E6157" s="4" t="s">
        <v>7</v>
      </c>
      <c r="F6157" s="4" t="s">
        <v>7</v>
      </c>
      <c r="G6157" s="4" t="s">
        <v>53</v>
      </c>
      <c r="H6157" s="4" t="s">
        <v>7</v>
      </c>
      <c r="I6157" s="4" t="s">
        <v>7</v>
      </c>
    </row>
    <row r="6158" spans="1:6">
      <c r="A6158" t="n">
        <v>69602</v>
      </c>
      <c r="B6158" s="35" t="n">
        <v>26</v>
      </c>
      <c r="C6158" s="7" t="n">
        <v>6303</v>
      </c>
      <c r="D6158" s="7" t="s">
        <v>703</v>
      </c>
      <c r="E6158" s="7" t="n">
        <v>2</v>
      </c>
      <c r="F6158" s="7" t="n">
        <v>3</v>
      </c>
      <c r="G6158" s="7" t="s">
        <v>704</v>
      </c>
      <c r="H6158" s="7" t="n">
        <v>2</v>
      </c>
      <c r="I6158" s="7" t="n">
        <v>0</v>
      </c>
    </row>
    <row r="6159" spans="1:6">
      <c r="A6159" t="s">
        <v>4</v>
      </c>
      <c r="B6159" s="4" t="s">
        <v>5</v>
      </c>
    </row>
    <row r="6160" spans="1:6">
      <c r="A6160" t="n">
        <v>69716</v>
      </c>
      <c r="B6160" s="29" t="n">
        <v>28</v>
      </c>
    </row>
    <row r="6161" spans="1:9">
      <c r="A6161" t="s">
        <v>4</v>
      </c>
      <c r="B6161" s="4" t="s">
        <v>5</v>
      </c>
      <c r="C6161" s="4" t="s">
        <v>11</v>
      </c>
    </row>
    <row r="6162" spans="1:9">
      <c r="A6162" t="n">
        <v>69717</v>
      </c>
      <c r="B6162" s="13" t="n">
        <v>12</v>
      </c>
      <c r="C6162" s="7" t="n">
        <v>30</v>
      </c>
    </row>
    <row r="6163" spans="1:9">
      <c r="A6163" t="s">
        <v>4</v>
      </c>
      <c r="B6163" s="4" t="s">
        <v>5</v>
      </c>
      <c r="C6163" s="4" t="s">
        <v>11</v>
      </c>
    </row>
    <row r="6164" spans="1:9">
      <c r="A6164" t="n">
        <v>69720</v>
      </c>
      <c r="B6164" s="13" t="n">
        <v>12</v>
      </c>
      <c r="C6164" s="7" t="n">
        <v>31</v>
      </c>
    </row>
    <row r="6165" spans="1:9">
      <c r="A6165" t="s">
        <v>4</v>
      </c>
      <c r="B6165" s="4" t="s">
        <v>5</v>
      </c>
    </row>
    <row r="6166" spans="1:9">
      <c r="A6166" t="n">
        <v>69723</v>
      </c>
      <c r="B6166" s="5" t="n">
        <v>1</v>
      </c>
    </row>
    <row r="6167" spans="1:9" s="3" customFormat="1" customHeight="0">
      <c r="A6167" s="3" t="s">
        <v>2</v>
      </c>
      <c r="B6167" s="3" t="s">
        <v>705</v>
      </c>
    </row>
    <row r="6168" spans="1:9">
      <c r="A6168" t="s">
        <v>4</v>
      </c>
      <c r="B6168" s="4" t="s">
        <v>5</v>
      </c>
      <c r="C6168" s="4" t="s">
        <v>7</v>
      </c>
      <c r="D6168" s="4" t="s">
        <v>11</v>
      </c>
      <c r="E6168" s="4" t="s">
        <v>7</v>
      </c>
      <c r="F6168" s="4" t="s">
        <v>7</v>
      </c>
      <c r="G6168" s="4" t="s">
        <v>7</v>
      </c>
      <c r="H6168" s="4" t="s">
        <v>11</v>
      </c>
      <c r="I6168" s="4" t="s">
        <v>13</v>
      </c>
      <c r="J6168" s="4" t="s">
        <v>13</v>
      </c>
    </row>
    <row r="6169" spans="1:9">
      <c r="A6169" t="n">
        <v>69724</v>
      </c>
      <c r="B6169" s="44" t="n">
        <v>6</v>
      </c>
      <c r="C6169" s="7" t="n">
        <v>33</v>
      </c>
      <c r="D6169" s="7" t="n">
        <v>65534</v>
      </c>
      <c r="E6169" s="7" t="n">
        <v>9</v>
      </c>
      <c r="F6169" s="7" t="n">
        <v>1</v>
      </c>
      <c r="G6169" s="7" t="n">
        <v>1</v>
      </c>
      <c r="H6169" s="7" t="n">
        <v>100</v>
      </c>
      <c r="I6169" s="11" t="n">
        <f t="normal" ca="1">A6171</f>
        <v>0</v>
      </c>
      <c r="J6169" s="11" t="n">
        <f t="normal" ca="1">A6181</f>
        <v>0</v>
      </c>
    </row>
    <row r="6170" spans="1:9">
      <c r="A6170" t="s">
        <v>4</v>
      </c>
      <c r="B6170" s="4" t="s">
        <v>5</v>
      </c>
      <c r="C6170" s="4" t="s">
        <v>11</v>
      </c>
      <c r="D6170" s="4" t="s">
        <v>15</v>
      </c>
      <c r="E6170" s="4" t="s">
        <v>15</v>
      </c>
      <c r="F6170" s="4" t="s">
        <v>15</v>
      </c>
      <c r="G6170" s="4" t="s">
        <v>15</v>
      </c>
    </row>
    <row r="6171" spans="1:9">
      <c r="A6171" t="n">
        <v>69741</v>
      </c>
      <c r="B6171" s="45" t="n">
        <v>46</v>
      </c>
      <c r="C6171" s="7" t="n">
        <v>65534</v>
      </c>
      <c r="D6171" s="7" t="n">
        <v>3.02999997138977</v>
      </c>
      <c r="E6171" s="7" t="n">
        <v>14</v>
      </c>
      <c r="F6171" s="7" t="n">
        <v>-41.25</v>
      </c>
      <c r="G6171" s="7" t="n">
        <v>356.399993896484</v>
      </c>
    </row>
    <row r="6172" spans="1:9">
      <c r="A6172" t="s">
        <v>4</v>
      </c>
      <c r="B6172" s="4" t="s">
        <v>5</v>
      </c>
      <c r="C6172" s="4" t="s">
        <v>7</v>
      </c>
      <c r="D6172" s="4" t="s">
        <v>11</v>
      </c>
      <c r="E6172" s="4" t="s">
        <v>7</v>
      </c>
      <c r="F6172" s="4" t="s">
        <v>8</v>
      </c>
      <c r="G6172" s="4" t="s">
        <v>8</v>
      </c>
      <c r="H6172" s="4" t="s">
        <v>8</v>
      </c>
      <c r="I6172" s="4" t="s">
        <v>8</v>
      </c>
      <c r="J6172" s="4" t="s">
        <v>8</v>
      </c>
      <c r="K6172" s="4" t="s">
        <v>8</v>
      </c>
      <c r="L6172" s="4" t="s">
        <v>8</v>
      </c>
      <c r="M6172" s="4" t="s">
        <v>8</v>
      </c>
      <c r="N6172" s="4" t="s">
        <v>8</v>
      </c>
      <c r="O6172" s="4" t="s">
        <v>8</v>
      </c>
      <c r="P6172" s="4" t="s">
        <v>8</v>
      </c>
      <c r="Q6172" s="4" t="s">
        <v>8</v>
      </c>
      <c r="R6172" s="4" t="s">
        <v>8</v>
      </c>
      <c r="S6172" s="4" t="s">
        <v>8</v>
      </c>
      <c r="T6172" s="4" t="s">
        <v>8</v>
      </c>
      <c r="U6172" s="4" t="s">
        <v>8</v>
      </c>
    </row>
    <row r="6173" spans="1:9">
      <c r="A6173" t="n">
        <v>69760</v>
      </c>
      <c r="B6173" s="46" t="n">
        <v>36</v>
      </c>
      <c r="C6173" s="7" t="n">
        <v>8</v>
      </c>
      <c r="D6173" s="7" t="n">
        <v>65534</v>
      </c>
      <c r="E6173" s="7" t="n">
        <v>0</v>
      </c>
      <c r="F6173" s="7" t="s">
        <v>117</v>
      </c>
      <c r="G6173" s="7" t="s">
        <v>25</v>
      </c>
      <c r="H6173" s="7" t="s">
        <v>25</v>
      </c>
      <c r="I6173" s="7" t="s">
        <v>25</v>
      </c>
      <c r="J6173" s="7" t="s">
        <v>25</v>
      </c>
      <c r="K6173" s="7" t="s">
        <v>25</v>
      </c>
      <c r="L6173" s="7" t="s">
        <v>25</v>
      </c>
      <c r="M6173" s="7" t="s">
        <v>25</v>
      </c>
      <c r="N6173" s="7" t="s">
        <v>25</v>
      </c>
      <c r="O6173" s="7" t="s">
        <v>25</v>
      </c>
      <c r="P6173" s="7" t="s">
        <v>25</v>
      </c>
      <c r="Q6173" s="7" t="s">
        <v>25</v>
      </c>
      <c r="R6173" s="7" t="s">
        <v>25</v>
      </c>
      <c r="S6173" s="7" t="s">
        <v>25</v>
      </c>
      <c r="T6173" s="7" t="s">
        <v>25</v>
      </c>
      <c r="U6173" s="7" t="s">
        <v>25</v>
      </c>
    </row>
    <row r="6174" spans="1:9">
      <c r="A6174" t="s">
        <v>4</v>
      </c>
      <c r="B6174" s="4" t="s">
        <v>5</v>
      </c>
      <c r="C6174" s="4" t="s">
        <v>11</v>
      </c>
      <c r="D6174" s="4" t="s">
        <v>7</v>
      </c>
      <c r="E6174" s="4" t="s">
        <v>8</v>
      </c>
      <c r="F6174" s="4" t="s">
        <v>15</v>
      </c>
      <c r="G6174" s="4" t="s">
        <v>15</v>
      </c>
      <c r="H6174" s="4" t="s">
        <v>15</v>
      </c>
    </row>
    <row r="6175" spans="1:9">
      <c r="A6175" t="n">
        <v>69792</v>
      </c>
      <c r="B6175" s="47" t="n">
        <v>48</v>
      </c>
      <c r="C6175" s="7" t="n">
        <v>65534</v>
      </c>
      <c r="D6175" s="7" t="n">
        <v>0</v>
      </c>
      <c r="E6175" s="7" t="s">
        <v>117</v>
      </c>
      <c r="F6175" s="7" t="n">
        <v>0</v>
      </c>
      <c r="G6175" s="7" t="n">
        <v>1</v>
      </c>
      <c r="H6175" s="7" t="n">
        <v>1.40129846432482e-45</v>
      </c>
    </row>
    <row r="6176" spans="1:9">
      <c r="A6176" t="s">
        <v>4</v>
      </c>
      <c r="B6176" s="4" t="s">
        <v>5</v>
      </c>
      <c r="C6176" s="4" t="s">
        <v>11</v>
      </c>
      <c r="D6176" s="4" t="s">
        <v>16</v>
      </c>
    </row>
    <row r="6177" spans="1:21">
      <c r="A6177" t="n">
        <v>69820</v>
      </c>
      <c r="B6177" s="48" t="n">
        <v>43</v>
      </c>
      <c r="C6177" s="7" t="n">
        <v>65534</v>
      </c>
      <c r="D6177" s="7" t="n">
        <v>64</v>
      </c>
    </row>
    <row r="6178" spans="1:21">
      <c r="A6178" t="s">
        <v>4</v>
      </c>
      <c r="B6178" s="4" t="s">
        <v>5</v>
      </c>
      <c r="C6178" s="4" t="s">
        <v>13</v>
      </c>
    </row>
    <row r="6179" spans="1:21">
      <c r="A6179" t="n">
        <v>69827</v>
      </c>
      <c r="B6179" s="17" t="n">
        <v>3</v>
      </c>
      <c r="C6179" s="11" t="n">
        <f t="normal" ca="1">A6181</f>
        <v>0</v>
      </c>
    </row>
    <row r="6180" spans="1:21">
      <c r="A6180" t="s">
        <v>4</v>
      </c>
      <c r="B6180" s="4" t="s">
        <v>5</v>
      </c>
    </row>
    <row r="6181" spans="1:21">
      <c r="A6181" t="n">
        <v>69832</v>
      </c>
      <c r="B6181" s="5" t="n">
        <v>1</v>
      </c>
    </row>
    <row r="6182" spans="1:21" s="3" customFormat="1" customHeight="0">
      <c r="A6182" s="3" t="s">
        <v>2</v>
      </c>
      <c r="B6182" s="3" t="s">
        <v>706</v>
      </c>
    </row>
    <row r="6183" spans="1:21">
      <c r="A6183" t="s">
        <v>4</v>
      </c>
      <c r="B6183" s="4" t="s">
        <v>5</v>
      </c>
      <c r="C6183" s="4" t="s">
        <v>7</v>
      </c>
      <c r="D6183" s="4" t="s">
        <v>11</v>
      </c>
      <c r="E6183" s="4" t="s">
        <v>7</v>
      </c>
      <c r="F6183" s="4" t="s">
        <v>13</v>
      </c>
    </row>
    <row r="6184" spans="1:21">
      <c r="A6184" t="n">
        <v>69836</v>
      </c>
      <c r="B6184" s="9" t="n">
        <v>5</v>
      </c>
      <c r="C6184" s="7" t="n">
        <v>30</v>
      </c>
      <c r="D6184" s="7" t="n">
        <v>10225</v>
      </c>
      <c r="E6184" s="7" t="n">
        <v>1</v>
      </c>
      <c r="F6184" s="11" t="n">
        <f t="normal" ca="1">A6216</f>
        <v>0</v>
      </c>
    </row>
    <row r="6185" spans="1:21">
      <c r="A6185" t="s">
        <v>4</v>
      </c>
      <c r="B6185" s="4" t="s">
        <v>5</v>
      </c>
      <c r="C6185" s="4" t="s">
        <v>11</v>
      </c>
      <c r="D6185" s="4" t="s">
        <v>7</v>
      </c>
      <c r="E6185" s="4" t="s">
        <v>7</v>
      </c>
      <c r="F6185" s="4" t="s">
        <v>8</v>
      </c>
    </row>
    <row r="6186" spans="1:21">
      <c r="A6186" t="n">
        <v>69845</v>
      </c>
      <c r="B6186" s="25" t="n">
        <v>20</v>
      </c>
      <c r="C6186" s="7" t="n">
        <v>65534</v>
      </c>
      <c r="D6186" s="7" t="n">
        <v>3</v>
      </c>
      <c r="E6186" s="7" t="n">
        <v>10</v>
      </c>
      <c r="F6186" s="7" t="s">
        <v>102</v>
      </c>
    </row>
    <row r="6187" spans="1:21">
      <c r="A6187" t="s">
        <v>4</v>
      </c>
      <c r="B6187" s="4" t="s">
        <v>5</v>
      </c>
      <c r="C6187" s="4" t="s">
        <v>11</v>
      </c>
    </row>
    <row r="6188" spans="1:21">
      <c r="A6188" t="n">
        <v>69866</v>
      </c>
      <c r="B6188" s="34" t="n">
        <v>16</v>
      </c>
      <c r="C6188" s="7" t="n">
        <v>0</v>
      </c>
    </row>
    <row r="6189" spans="1:21">
      <c r="A6189" t="s">
        <v>4</v>
      </c>
      <c r="B6189" s="4" t="s">
        <v>5</v>
      </c>
      <c r="C6189" s="4" t="s">
        <v>7</v>
      </c>
      <c r="D6189" s="4" t="s">
        <v>11</v>
      </c>
    </row>
    <row r="6190" spans="1:21">
      <c r="A6190" t="n">
        <v>69869</v>
      </c>
      <c r="B6190" s="26" t="n">
        <v>22</v>
      </c>
      <c r="C6190" s="7" t="n">
        <v>10</v>
      </c>
      <c r="D6190" s="7" t="n">
        <v>0</v>
      </c>
    </row>
    <row r="6191" spans="1:21">
      <c r="A6191" t="s">
        <v>4</v>
      </c>
      <c r="B6191" s="4" t="s">
        <v>5</v>
      </c>
      <c r="C6191" s="4" t="s">
        <v>7</v>
      </c>
      <c r="D6191" s="4" t="s">
        <v>11</v>
      </c>
      <c r="E6191" s="4" t="s">
        <v>7</v>
      </c>
      <c r="F6191" s="4" t="s">
        <v>7</v>
      </c>
      <c r="G6191" s="4" t="s">
        <v>13</v>
      </c>
    </row>
    <row r="6192" spans="1:21">
      <c r="A6192" t="n">
        <v>69873</v>
      </c>
      <c r="B6192" s="9" t="n">
        <v>5</v>
      </c>
      <c r="C6192" s="7" t="n">
        <v>30</v>
      </c>
      <c r="D6192" s="7" t="n">
        <v>24</v>
      </c>
      <c r="E6192" s="7" t="n">
        <v>8</v>
      </c>
      <c r="F6192" s="7" t="n">
        <v>1</v>
      </c>
      <c r="G6192" s="11" t="n">
        <f t="normal" ca="1">A6206</f>
        <v>0</v>
      </c>
    </row>
    <row r="6193" spans="1:7">
      <c r="A6193" t="s">
        <v>4</v>
      </c>
      <c r="B6193" s="4" t="s">
        <v>5</v>
      </c>
      <c r="C6193" s="4" t="s">
        <v>7</v>
      </c>
      <c r="D6193" s="4" t="s">
        <v>11</v>
      </c>
      <c r="E6193" s="4" t="s">
        <v>8</v>
      </c>
    </row>
    <row r="6194" spans="1:7">
      <c r="A6194" t="n">
        <v>69883</v>
      </c>
      <c r="B6194" s="33" t="n">
        <v>51</v>
      </c>
      <c r="C6194" s="7" t="n">
        <v>4</v>
      </c>
      <c r="D6194" s="7" t="n">
        <v>65534</v>
      </c>
      <c r="E6194" s="7" t="s">
        <v>55</v>
      </c>
    </row>
    <row r="6195" spans="1:7">
      <c r="A6195" t="s">
        <v>4</v>
      </c>
      <c r="B6195" s="4" t="s">
        <v>5</v>
      </c>
      <c r="C6195" s="4" t="s">
        <v>11</v>
      </c>
    </row>
    <row r="6196" spans="1:7">
      <c r="A6196" t="n">
        <v>69896</v>
      </c>
      <c r="B6196" s="34" t="n">
        <v>16</v>
      </c>
      <c r="C6196" s="7" t="n">
        <v>0</v>
      </c>
    </row>
    <row r="6197" spans="1:7">
      <c r="A6197" t="s">
        <v>4</v>
      </c>
      <c r="B6197" s="4" t="s">
        <v>5</v>
      </c>
      <c r="C6197" s="4" t="s">
        <v>11</v>
      </c>
      <c r="D6197" s="4" t="s">
        <v>53</v>
      </c>
      <c r="E6197" s="4" t="s">
        <v>7</v>
      </c>
      <c r="F6197" s="4" t="s">
        <v>7</v>
      </c>
      <c r="G6197" s="4" t="s">
        <v>53</v>
      </c>
      <c r="H6197" s="4" t="s">
        <v>7</v>
      </c>
      <c r="I6197" s="4" t="s">
        <v>7</v>
      </c>
      <c r="J6197" s="4" t="s">
        <v>53</v>
      </c>
      <c r="K6197" s="4" t="s">
        <v>7</v>
      </c>
      <c r="L6197" s="4" t="s">
        <v>7</v>
      </c>
      <c r="M6197" s="4" t="s">
        <v>53</v>
      </c>
      <c r="N6197" s="4" t="s">
        <v>7</v>
      </c>
      <c r="O6197" s="4" t="s">
        <v>7</v>
      </c>
    </row>
    <row r="6198" spans="1:7">
      <c r="A6198" t="n">
        <v>69899</v>
      </c>
      <c r="B6198" s="35" t="n">
        <v>26</v>
      </c>
      <c r="C6198" s="7" t="n">
        <v>65534</v>
      </c>
      <c r="D6198" s="7" t="s">
        <v>707</v>
      </c>
      <c r="E6198" s="7" t="n">
        <v>2</v>
      </c>
      <c r="F6198" s="7" t="n">
        <v>3</v>
      </c>
      <c r="G6198" s="7" t="s">
        <v>708</v>
      </c>
      <c r="H6198" s="7" t="n">
        <v>2</v>
      </c>
      <c r="I6198" s="7" t="n">
        <v>3</v>
      </c>
      <c r="J6198" s="7" t="s">
        <v>709</v>
      </c>
      <c r="K6198" s="7" t="n">
        <v>2</v>
      </c>
      <c r="L6198" s="7" t="n">
        <v>3</v>
      </c>
      <c r="M6198" s="7" t="s">
        <v>710</v>
      </c>
      <c r="N6198" s="7" t="n">
        <v>2</v>
      </c>
      <c r="O6198" s="7" t="n">
        <v>0</v>
      </c>
    </row>
    <row r="6199" spans="1:7">
      <c r="A6199" t="s">
        <v>4</v>
      </c>
      <c r="B6199" s="4" t="s">
        <v>5</v>
      </c>
    </row>
    <row r="6200" spans="1:7">
      <c r="A6200" t="n">
        <v>70326</v>
      </c>
      <c r="B6200" s="29" t="n">
        <v>28</v>
      </c>
    </row>
    <row r="6201" spans="1:7">
      <c r="A6201" t="s">
        <v>4</v>
      </c>
      <c r="B6201" s="4" t="s">
        <v>5</v>
      </c>
      <c r="C6201" s="4" t="s">
        <v>11</v>
      </c>
    </row>
    <row r="6202" spans="1:7">
      <c r="A6202" t="n">
        <v>70327</v>
      </c>
      <c r="B6202" s="13" t="n">
        <v>12</v>
      </c>
      <c r="C6202" s="7" t="n">
        <v>24</v>
      </c>
    </row>
    <row r="6203" spans="1:7">
      <c r="A6203" t="s">
        <v>4</v>
      </c>
      <c r="B6203" s="4" t="s">
        <v>5</v>
      </c>
      <c r="C6203" s="4" t="s">
        <v>13</v>
      </c>
    </row>
    <row r="6204" spans="1:7">
      <c r="A6204" t="n">
        <v>70330</v>
      </c>
      <c r="B6204" s="17" t="n">
        <v>3</v>
      </c>
      <c r="C6204" s="11" t="n">
        <f t="normal" ca="1">A6214</f>
        <v>0</v>
      </c>
    </row>
    <row r="6205" spans="1:7">
      <c r="A6205" t="s">
        <v>4</v>
      </c>
      <c r="B6205" s="4" t="s">
        <v>5</v>
      </c>
      <c r="C6205" s="4" t="s">
        <v>7</v>
      </c>
      <c r="D6205" s="4" t="s">
        <v>11</v>
      </c>
      <c r="E6205" s="4" t="s">
        <v>8</v>
      </c>
    </row>
    <row r="6206" spans="1:7">
      <c r="A6206" t="n">
        <v>70335</v>
      </c>
      <c r="B6206" s="33" t="n">
        <v>51</v>
      </c>
      <c r="C6206" s="7" t="n">
        <v>4</v>
      </c>
      <c r="D6206" s="7" t="n">
        <v>65534</v>
      </c>
      <c r="E6206" s="7" t="s">
        <v>55</v>
      </c>
    </row>
    <row r="6207" spans="1:7">
      <c r="A6207" t="s">
        <v>4</v>
      </c>
      <c r="B6207" s="4" t="s">
        <v>5</v>
      </c>
      <c r="C6207" s="4" t="s">
        <v>11</v>
      </c>
    </row>
    <row r="6208" spans="1:7">
      <c r="A6208" t="n">
        <v>70348</v>
      </c>
      <c r="B6208" s="34" t="n">
        <v>16</v>
      </c>
      <c r="C6208" s="7" t="n">
        <v>0</v>
      </c>
    </row>
    <row r="6209" spans="1:15">
      <c r="A6209" t="s">
        <v>4</v>
      </c>
      <c r="B6209" s="4" t="s">
        <v>5</v>
      </c>
      <c r="C6209" s="4" t="s">
        <v>11</v>
      </c>
      <c r="D6209" s="4" t="s">
        <v>53</v>
      </c>
      <c r="E6209" s="4" t="s">
        <v>7</v>
      </c>
      <c r="F6209" s="4" t="s">
        <v>7</v>
      </c>
      <c r="G6209" s="4" t="s">
        <v>53</v>
      </c>
      <c r="H6209" s="4" t="s">
        <v>7</v>
      </c>
      <c r="I6209" s="4" t="s">
        <v>7</v>
      </c>
    </row>
    <row r="6210" spans="1:15">
      <c r="A6210" t="n">
        <v>70351</v>
      </c>
      <c r="B6210" s="35" t="n">
        <v>26</v>
      </c>
      <c r="C6210" s="7" t="n">
        <v>65534</v>
      </c>
      <c r="D6210" s="7" t="s">
        <v>711</v>
      </c>
      <c r="E6210" s="7" t="n">
        <v>2</v>
      </c>
      <c r="F6210" s="7" t="n">
        <v>3</v>
      </c>
      <c r="G6210" s="7" t="s">
        <v>712</v>
      </c>
      <c r="H6210" s="7" t="n">
        <v>2</v>
      </c>
      <c r="I6210" s="7" t="n">
        <v>0</v>
      </c>
    </row>
    <row r="6211" spans="1:15">
      <c r="A6211" t="s">
        <v>4</v>
      </c>
      <c r="B6211" s="4" t="s">
        <v>5</v>
      </c>
    </row>
    <row r="6212" spans="1:15">
      <c r="A6212" t="n">
        <v>70509</v>
      </c>
      <c r="B6212" s="29" t="n">
        <v>28</v>
      </c>
    </row>
    <row r="6213" spans="1:15">
      <c r="A6213" t="s">
        <v>4</v>
      </c>
      <c r="B6213" s="4" t="s">
        <v>5</v>
      </c>
      <c r="C6213" s="4" t="s">
        <v>13</v>
      </c>
    </row>
    <row r="6214" spans="1:15">
      <c r="A6214" t="n">
        <v>70510</v>
      </c>
      <c r="B6214" s="17" t="n">
        <v>3</v>
      </c>
      <c r="C6214" s="11" t="n">
        <f t="normal" ca="1">A6272</f>
        <v>0</v>
      </c>
    </row>
    <row r="6215" spans="1:15">
      <c r="A6215" t="s">
        <v>4</v>
      </c>
      <c r="B6215" s="4" t="s">
        <v>5</v>
      </c>
      <c r="C6215" s="4" t="s">
        <v>7</v>
      </c>
      <c r="D6215" s="4" t="s">
        <v>11</v>
      </c>
      <c r="E6215" s="4" t="s">
        <v>7</v>
      </c>
      <c r="F6215" s="4" t="s">
        <v>13</v>
      </c>
    </row>
    <row r="6216" spans="1:15">
      <c r="A6216" t="n">
        <v>70515</v>
      </c>
      <c r="B6216" s="9" t="n">
        <v>5</v>
      </c>
      <c r="C6216" s="7" t="n">
        <v>30</v>
      </c>
      <c r="D6216" s="7" t="n">
        <v>9724</v>
      </c>
      <c r="E6216" s="7" t="n">
        <v>1</v>
      </c>
      <c r="F6216" s="11" t="n">
        <f t="normal" ca="1">A6234</f>
        <v>0</v>
      </c>
    </row>
    <row r="6217" spans="1:15">
      <c r="A6217" t="s">
        <v>4</v>
      </c>
      <c r="B6217" s="4" t="s">
        <v>5</v>
      </c>
      <c r="C6217" s="4" t="s">
        <v>11</v>
      </c>
      <c r="D6217" s="4" t="s">
        <v>7</v>
      </c>
      <c r="E6217" s="4" t="s">
        <v>7</v>
      </c>
      <c r="F6217" s="4" t="s">
        <v>8</v>
      </c>
    </row>
    <row r="6218" spans="1:15">
      <c r="A6218" t="n">
        <v>70524</v>
      </c>
      <c r="B6218" s="25" t="n">
        <v>20</v>
      </c>
      <c r="C6218" s="7" t="n">
        <v>65534</v>
      </c>
      <c r="D6218" s="7" t="n">
        <v>3</v>
      </c>
      <c r="E6218" s="7" t="n">
        <v>10</v>
      </c>
      <c r="F6218" s="7" t="s">
        <v>102</v>
      </c>
    </row>
    <row r="6219" spans="1:15">
      <c r="A6219" t="s">
        <v>4</v>
      </c>
      <c r="B6219" s="4" t="s">
        <v>5</v>
      </c>
      <c r="C6219" s="4" t="s">
        <v>11</v>
      </c>
    </row>
    <row r="6220" spans="1:15">
      <c r="A6220" t="n">
        <v>70545</v>
      </c>
      <c r="B6220" s="34" t="n">
        <v>16</v>
      </c>
      <c r="C6220" s="7" t="n">
        <v>0</v>
      </c>
    </row>
    <row r="6221" spans="1:15">
      <c r="A6221" t="s">
        <v>4</v>
      </c>
      <c r="B6221" s="4" t="s">
        <v>5</v>
      </c>
      <c r="C6221" s="4" t="s">
        <v>7</v>
      </c>
      <c r="D6221" s="4" t="s">
        <v>11</v>
      </c>
    </row>
    <row r="6222" spans="1:15">
      <c r="A6222" t="n">
        <v>70548</v>
      </c>
      <c r="B6222" s="26" t="n">
        <v>22</v>
      </c>
      <c r="C6222" s="7" t="n">
        <v>10</v>
      </c>
      <c r="D6222" s="7" t="n">
        <v>0</v>
      </c>
    </row>
    <row r="6223" spans="1:15">
      <c r="A6223" t="s">
        <v>4</v>
      </c>
      <c r="B6223" s="4" t="s">
        <v>5</v>
      </c>
      <c r="C6223" s="4" t="s">
        <v>7</v>
      </c>
      <c r="D6223" s="4" t="s">
        <v>11</v>
      </c>
      <c r="E6223" s="4" t="s">
        <v>8</v>
      </c>
    </row>
    <row r="6224" spans="1:15">
      <c r="A6224" t="n">
        <v>70552</v>
      </c>
      <c r="B6224" s="33" t="n">
        <v>51</v>
      </c>
      <c r="C6224" s="7" t="n">
        <v>4</v>
      </c>
      <c r="D6224" s="7" t="n">
        <v>65534</v>
      </c>
      <c r="E6224" s="7" t="s">
        <v>55</v>
      </c>
    </row>
    <row r="6225" spans="1:9">
      <c r="A6225" t="s">
        <v>4</v>
      </c>
      <c r="B6225" s="4" t="s">
        <v>5</v>
      </c>
      <c r="C6225" s="4" t="s">
        <v>11</v>
      </c>
    </row>
    <row r="6226" spans="1:9">
      <c r="A6226" t="n">
        <v>70565</v>
      </c>
      <c r="B6226" s="34" t="n">
        <v>16</v>
      </c>
      <c r="C6226" s="7" t="n">
        <v>0</v>
      </c>
    </row>
    <row r="6227" spans="1:9">
      <c r="A6227" t="s">
        <v>4</v>
      </c>
      <c r="B6227" s="4" t="s">
        <v>5</v>
      </c>
      <c r="C6227" s="4" t="s">
        <v>11</v>
      </c>
      <c r="D6227" s="4" t="s">
        <v>53</v>
      </c>
      <c r="E6227" s="4" t="s">
        <v>7</v>
      </c>
      <c r="F6227" s="4" t="s">
        <v>7</v>
      </c>
      <c r="G6227" s="4" t="s">
        <v>53</v>
      </c>
      <c r="H6227" s="4" t="s">
        <v>7</v>
      </c>
      <c r="I6227" s="4" t="s">
        <v>7</v>
      </c>
      <c r="J6227" s="4" t="s">
        <v>53</v>
      </c>
      <c r="K6227" s="4" t="s">
        <v>7</v>
      </c>
      <c r="L6227" s="4" t="s">
        <v>7</v>
      </c>
    </row>
    <row r="6228" spans="1:9">
      <c r="A6228" t="n">
        <v>70568</v>
      </c>
      <c r="B6228" s="35" t="n">
        <v>26</v>
      </c>
      <c r="C6228" s="7" t="n">
        <v>65534</v>
      </c>
      <c r="D6228" s="7" t="s">
        <v>713</v>
      </c>
      <c r="E6228" s="7" t="n">
        <v>2</v>
      </c>
      <c r="F6228" s="7" t="n">
        <v>3</v>
      </c>
      <c r="G6228" s="7" t="s">
        <v>714</v>
      </c>
      <c r="H6228" s="7" t="n">
        <v>2</v>
      </c>
      <c r="I6228" s="7" t="n">
        <v>3</v>
      </c>
      <c r="J6228" s="7" t="s">
        <v>715</v>
      </c>
      <c r="K6228" s="7" t="n">
        <v>2</v>
      </c>
      <c r="L6228" s="7" t="n">
        <v>0</v>
      </c>
    </row>
    <row r="6229" spans="1:9">
      <c r="A6229" t="s">
        <v>4</v>
      </c>
      <c r="B6229" s="4" t="s">
        <v>5</v>
      </c>
    </row>
    <row r="6230" spans="1:9">
      <c r="A6230" t="n">
        <v>70822</v>
      </c>
      <c r="B6230" s="29" t="n">
        <v>28</v>
      </c>
    </row>
    <row r="6231" spans="1:9">
      <c r="A6231" t="s">
        <v>4</v>
      </c>
      <c r="B6231" s="4" t="s">
        <v>5</v>
      </c>
      <c r="C6231" s="4" t="s">
        <v>13</v>
      </c>
    </row>
    <row r="6232" spans="1:9">
      <c r="A6232" t="n">
        <v>70823</v>
      </c>
      <c r="B6232" s="17" t="n">
        <v>3</v>
      </c>
      <c r="C6232" s="11" t="n">
        <f t="normal" ca="1">A6272</f>
        <v>0</v>
      </c>
    </row>
    <row r="6233" spans="1:9">
      <c r="A6233" t="s">
        <v>4</v>
      </c>
      <c r="B6233" s="4" t="s">
        <v>5</v>
      </c>
      <c r="C6233" s="4" t="s">
        <v>7</v>
      </c>
      <c r="D6233" s="4" t="s">
        <v>11</v>
      </c>
      <c r="E6233" s="4" t="s">
        <v>7</v>
      </c>
      <c r="F6233" s="4" t="s">
        <v>13</v>
      </c>
    </row>
    <row r="6234" spans="1:9">
      <c r="A6234" t="n">
        <v>70828</v>
      </c>
      <c r="B6234" s="9" t="n">
        <v>5</v>
      </c>
      <c r="C6234" s="7" t="n">
        <v>30</v>
      </c>
      <c r="D6234" s="7" t="n">
        <v>9720</v>
      </c>
      <c r="E6234" s="7" t="n">
        <v>1</v>
      </c>
      <c r="F6234" s="11" t="n">
        <f t="normal" ca="1">A6266</f>
        <v>0</v>
      </c>
    </row>
    <row r="6235" spans="1:9">
      <c r="A6235" t="s">
        <v>4</v>
      </c>
      <c r="B6235" s="4" t="s">
        <v>5</v>
      </c>
      <c r="C6235" s="4" t="s">
        <v>11</v>
      </c>
      <c r="D6235" s="4" t="s">
        <v>7</v>
      </c>
      <c r="E6235" s="4" t="s">
        <v>7</v>
      </c>
      <c r="F6235" s="4" t="s">
        <v>8</v>
      </c>
    </row>
    <row r="6236" spans="1:9">
      <c r="A6236" t="n">
        <v>70837</v>
      </c>
      <c r="B6236" s="25" t="n">
        <v>20</v>
      </c>
      <c r="C6236" s="7" t="n">
        <v>65534</v>
      </c>
      <c r="D6236" s="7" t="n">
        <v>3</v>
      </c>
      <c r="E6236" s="7" t="n">
        <v>10</v>
      </c>
      <c r="F6236" s="7" t="s">
        <v>102</v>
      </c>
    </row>
    <row r="6237" spans="1:9">
      <c r="A6237" t="s">
        <v>4</v>
      </c>
      <c r="B6237" s="4" t="s">
        <v>5</v>
      </c>
      <c r="C6237" s="4" t="s">
        <v>11</v>
      </c>
    </row>
    <row r="6238" spans="1:9">
      <c r="A6238" t="n">
        <v>70858</v>
      </c>
      <c r="B6238" s="34" t="n">
        <v>16</v>
      </c>
      <c r="C6238" s="7" t="n">
        <v>0</v>
      </c>
    </row>
    <row r="6239" spans="1:9">
      <c r="A6239" t="s">
        <v>4</v>
      </c>
      <c r="B6239" s="4" t="s">
        <v>5</v>
      </c>
      <c r="C6239" s="4" t="s">
        <v>7</v>
      </c>
      <c r="D6239" s="4" t="s">
        <v>11</v>
      </c>
    </row>
    <row r="6240" spans="1:9">
      <c r="A6240" t="n">
        <v>70861</v>
      </c>
      <c r="B6240" s="26" t="n">
        <v>22</v>
      </c>
      <c r="C6240" s="7" t="n">
        <v>10</v>
      </c>
      <c r="D6240" s="7" t="n">
        <v>0</v>
      </c>
    </row>
    <row r="6241" spans="1:12">
      <c r="A6241" t="s">
        <v>4</v>
      </c>
      <c r="B6241" s="4" t="s">
        <v>5</v>
      </c>
      <c r="C6241" s="4" t="s">
        <v>7</v>
      </c>
      <c r="D6241" s="4" t="s">
        <v>11</v>
      </c>
      <c r="E6241" s="4" t="s">
        <v>7</v>
      </c>
      <c r="F6241" s="4" t="s">
        <v>7</v>
      </c>
      <c r="G6241" s="4" t="s">
        <v>13</v>
      </c>
    </row>
    <row r="6242" spans="1:12">
      <c r="A6242" t="n">
        <v>70865</v>
      </c>
      <c r="B6242" s="9" t="n">
        <v>5</v>
      </c>
      <c r="C6242" s="7" t="n">
        <v>30</v>
      </c>
      <c r="D6242" s="7" t="n">
        <v>24</v>
      </c>
      <c r="E6242" s="7" t="n">
        <v>8</v>
      </c>
      <c r="F6242" s="7" t="n">
        <v>1</v>
      </c>
      <c r="G6242" s="11" t="n">
        <f t="normal" ca="1">A6256</f>
        <v>0</v>
      </c>
    </row>
    <row r="6243" spans="1:12">
      <c r="A6243" t="s">
        <v>4</v>
      </c>
      <c r="B6243" s="4" t="s">
        <v>5</v>
      </c>
      <c r="C6243" s="4" t="s">
        <v>7</v>
      </c>
      <c r="D6243" s="4" t="s">
        <v>11</v>
      </c>
      <c r="E6243" s="4" t="s">
        <v>8</v>
      </c>
    </row>
    <row r="6244" spans="1:12">
      <c r="A6244" t="n">
        <v>70875</v>
      </c>
      <c r="B6244" s="33" t="n">
        <v>51</v>
      </c>
      <c r="C6244" s="7" t="n">
        <v>4</v>
      </c>
      <c r="D6244" s="7" t="n">
        <v>65534</v>
      </c>
      <c r="E6244" s="7" t="s">
        <v>55</v>
      </c>
    </row>
    <row r="6245" spans="1:12">
      <c r="A6245" t="s">
        <v>4</v>
      </c>
      <c r="B6245" s="4" t="s">
        <v>5</v>
      </c>
      <c r="C6245" s="4" t="s">
        <v>11</v>
      </c>
    </row>
    <row r="6246" spans="1:12">
      <c r="A6246" t="n">
        <v>70888</v>
      </c>
      <c r="B6246" s="34" t="n">
        <v>16</v>
      </c>
      <c r="C6246" s="7" t="n">
        <v>0</v>
      </c>
    </row>
    <row r="6247" spans="1:12">
      <c r="A6247" t="s">
        <v>4</v>
      </c>
      <c r="B6247" s="4" t="s">
        <v>5</v>
      </c>
      <c r="C6247" s="4" t="s">
        <v>11</v>
      </c>
      <c r="D6247" s="4" t="s">
        <v>53</v>
      </c>
      <c r="E6247" s="4" t="s">
        <v>7</v>
      </c>
      <c r="F6247" s="4" t="s">
        <v>7</v>
      </c>
      <c r="G6247" s="4" t="s">
        <v>53</v>
      </c>
      <c r="H6247" s="4" t="s">
        <v>7</v>
      </c>
      <c r="I6247" s="4" t="s">
        <v>7</v>
      </c>
      <c r="J6247" s="4" t="s">
        <v>53</v>
      </c>
      <c r="K6247" s="4" t="s">
        <v>7</v>
      </c>
      <c r="L6247" s="4" t="s">
        <v>7</v>
      </c>
    </row>
    <row r="6248" spans="1:12">
      <c r="A6248" t="n">
        <v>70891</v>
      </c>
      <c r="B6248" s="35" t="n">
        <v>26</v>
      </c>
      <c r="C6248" s="7" t="n">
        <v>65534</v>
      </c>
      <c r="D6248" s="7" t="s">
        <v>716</v>
      </c>
      <c r="E6248" s="7" t="n">
        <v>2</v>
      </c>
      <c r="F6248" s="7" t="n">
        <v>3</v>
      </c>
      <c r="G6248" s="7" t="s">
        <v>717</v>
      </c>
      <c r="H6248" s="7" t="n">
        <v>2</v>
      </c>
      <c r="I6248" s="7" t="n">
        <v>3</v>
      </c>
      <c r="J6248" s="7" t="s">
        <v>718</v>
      </c>
      <c r="K6248" s="7" t="n">
        <v>2</v>
      </c>
      <c r="L6248" s="7" t="n">
        <v>0</v>
      </c>
    </row>
    <row r="6249" spans="1:12">
      <c r="A6249" t="s">
        <v>4</v>
      </c>
      <c r="B6249" s="4" t="s">
        <v>5</v>
      </c>
    </row>
    <row r="6250" spans="1:12">
      <c r="A6250" t="n">
        <v>71180</v>
      </c>
      <c r="B6250" s="29" t="n">
        <v>28</v>
      </c>
    </row>
    <row r="6251" spans="1:12">
      <c r="A6251" t="s">
        <v>4</v>
      </c>
      <c r="B6251" s="4" t="s">
        <v>5</v>
      </c>
      <c r="C6251" s="4" t="s">
        <v>11</v>
      </c>
    </row>
    <row r="6252" spans="1:12">
      <c r="A6252" t="n">
        <v>71181</v>
      </c>
      <c r="B6252" s="13" t="n">
        <v>12</v>
      </c>
      <c r="C6252" s="7" t="n">
        <v>24</v>
      </c>
    </row>
    <row r="6253" spans="1:12">
      <c r="A6253" t="s">
        <v>4</v>
      </c>
      <c r="B6253" s="4" t="s">
        <v>5</v>
      </c>
      <c r="C6253" s="4" t="s">
        <v>13</v>
      </c>
    </row>
    <row r="6254" spans="1:12">
      <c r="A6254" t="n">
        <v>71184</v>
      </c>
      <c r="B6254" s="17" t="n">
        <v>3</v>
      </c>
      <c r="C6254" s="11" t="n">
        <f t="normal" ca="1">A6264</f>
        <v>0</v>
      </c>
    </row>
    <row r="6255" spans="1:12">
      <c r="A6255" t="s">
        <v>4</v>
      </c>
      <c r="B6255" s="4" t="s">
        <v>5</v>
      </c>
      <c r="C6255" s="4" t="s">
        <v>7</v>
      </c>
      <c r="D6255" s="4" t="s">
        <v>11</v>
      </c>
      <c r="E6255" s="4" t="s">
        <v>8</v>
      </c>
    </row>
    <row r="6256" spans="1:12">
      <c r="A6256" t="n">
        <v>71189</v>
      </c>
      <c r="B6256" s="33" t="n">
        <v>51</v>
      </c>
      <c r="C6256" s="7" t="n">
        <v>4</v>
      </c>
      <c r="D6256" s="7" t="n">
        <v>65534</v>
      </c>
      <c r="E6256" s="7" t="s">
        <v>55</v>
      </c>
    </row>
    <row r="6257" spans="1:12">
      <c r="A6257" t="s">
        <v>4</v>
      </c>
      <c r="B6257" s="4" t="s">
        <v>5</v>
      </c>
      <c r="C6257" s="4" t="s">
        <v>11</v>
      </c>
    </row>
    <row r="6258" spans="1:12">
      <c r="A6258" t="n">
        <v>71202</v>
      </c>
      <c r="B6258" s="34" t="n">
        <v>16</v>
      </c>
      <c r="C6258" s="7" t="n">
        <v>0</v>
      </c>
    </row>
    <row r="6259" spans="1:12">
      <c r="A6259" t="s">
        <v>4</v>
      </c>
      <c r="B6259" s="4" t="s">
        <v>5</v>
      </c>
      <c r="C6259" s="4" t="s">
        <v>11</v>
      </c>
      <c r="D6259" s="4" t="s">
        <v>53</v>
      </c>
      <c r="E6259" s="4" t="s">
        <v>7</v>
      </c>
      <c r="F6259" s="4" t="s">
        <v>7</v>
      </c>
      <c r="G6259" s="4" t="s">
        <v>53</v>
      </c>
      <c r="H6259" s="4" t="s">
        <v>7</v>
      </c>
      <c r="I6259" s="4" t="s">
        <v>7</v>
      </c>
    </row>
    <row r="6260" spans="1:12">
      <c r="A6260" t="n">
        <v>71205</v>
      </c>
      <c r="B6260" s="35" t="n">
        <v>26</v>
      </c>
      <c r="C6260" s="7" t="n">
        <v>65534</v>
      </c>
      <c r="D6260" s="7" t="s">
        <v>719</v>
      </c>
      <c r="E6260" s="7" t="n">
        <v>2</v>
      </c>
      <c r="F6260" s="7" t="n">
        <v>3</v>
      </c>
      <c r="G6260" s="7" t="s">
        <v>720</v>
      </c>
      <c r="H6260" s="7" t="n">
        <v>2</v>
      </c>
      <c r="I6260" s="7" t="n">
        <v>0</v>
      </c>
    </row>
    <row r="6261" spans="1:12">
      <c r="A6261" t="s">
        <v>4</v>
      </c>
      <c r="B6261" s="4" t="s">
        <v>5</v>
      </c>
    </row>
    <row r="6262" spans="1:12">
      <c r="A6262" t="n">
        <v>71376</v>
      </c>
      <c r="B6262" s="29" t="n">
        <v>28</v>
      </c>
    </row>
    <row r="6263" spans="1:12">
      <c r="A6263" t="s">
        <v>4</v>
      </c>
      <c r="B6263" s="4" t="s">
        <v>5</v>
      </c>
      <c r="C6263" s="4" t="s">
        <v>13</v>
      </c>
    </row>
    <row r="6264" spans="1:12">
      <c r="A6264" t="n">
        <v>71377</v>
      </c>
      <c r="B6264" s="17" t="n">
        <v>3</v>
      </c>
      <c r="C6264" s="11" t="n">
        <f t="normal" ca="1">A6272</f>
        <v>0</v>
      </c>
    </row>
    <row r="6265" spans="1:12">
      <c r="A6265" t="s">
        <v>4</v>
      </c>
      <c r="B6265" s="4" t="s">
        <v>5</v>
      </c>
      <c r="C6265" s="4" t="s">
        <v>7</v>
      </c>
      <c r="D6265" s="4" t="s">
        <v>11</v>
      </c>
      <c r="E6265" s="4" t="s">
        <v>7</v>
      </c>
      <c r="F6265" s="4" t="s">
        <v>13</v>
      </c>
    </row>
    <row r="6266" spans="1:12">
      <c r="A6266" t="n">
        <v>71382</v>
      </c>
      <c r="B6266" s="9" t="n">
        <v>5</v>
      </c>
      <c r="C6266" s="7" t="n">
        <v>30</v>
      </c>
      <c r="D6266" s="7" t="n">
        <v>9718</v>
      </c>
      <c r="E6266" s="7" t="n">
        <v>1</v>
      </c>
      <c r="F6266" s="11" t="n">
        <f t="normal" ca="1">A6270</f>
        <v>0</v>
      </c>
    </row>
    <row r="6267" spans="1:12">
      <c r="A6267" t="s">
        <v>4</v>
      </c>
      <c r="B6267" s="4" t="s">
        <v>5</v>
      </c>
      <c r="C6267" s="4" t="s">
        <v>13</v>
      </c>
    </row>
    <row r="6268" spans="1:12">
      <c r="A6268" t="n">
        <v>71391</v>
      </c>
      <c r="B6268" s="17" t="n">
        <v>3</v>
      </c>
      <c r="C6268" s="11" t="n">
        <f t="normal" ca="1">A6272</f>
        <v>0</v>
      </c>
    </row>
    <row r="6269" spans="1:12">
      <c r="A6269" t="s">
        <v>4</v>
      </c>
      <c r="B6269" s="4" t="s">
        <v>5</v>
      </c>
      <c r="C6269" s="4" t="s">
        <v>7</v>
      </c>
      <c r="D6269" s="4" t="s">
        <v>11</v>
      </c>
      <c r="E6269" s="4" t="s">
        <v>7</v>
      </c>
      <c r="F6269" s="4" t="s">
        <v>13</v>
      </c>
    </row>
    <row r="6270" spans="1:12">
      <c r="A6270" t="n">
        <v>71396</v>
      </c>
      <c r="B6270" s="9" t="n">
        <v>5</v>
      </c>
      <c r="C6270" s="7" t="n">
        <v>30</v>
      </c>
      <c r="D6270" s="7" t="n">
        <v>9717</v>
      </c>
      <c r="E6270" s="7" t="n">
        <v>1</v>
      </c>
      <c r="F6270" s="11" t="n">
        <f t="normal" ca="1">A6272</f>
        <v>0</v>
      </c>
    </row>
    <row r="6271" spans="1:12">
      <c r="A6271" t="s">
        <v>4</v>
      </c>
      <c r="B6271" s="4" t="s">
        <v>5</v>
      </c>
      <c r="C6271" s="4" t="s">
        <v>7</v>
      </c>
    </row>
    <row r="6272" spans="1:12">
      <c r="A6272" t="n">
        <v>71405</v>
      </c>
      <c r="B6272" s="38" t="n">
        <v>23</v>
      </c>
      <c r="C6272" s="7" t="n">
        <v>10</v>
      </c>
    </row>
    <row r="6273" spans="1:9">
      <c r="A6273" t="s">
        <v>4</v>
      </c>
      <c r="B6273" s="4" t="s">
        <v>5</v>
      </c>
      <c r="C6273" s="4" t="s">
        <v>7</v>
      </c>
      <c r="D6273" s="4" t="s">
        <v>8</v>
      </c>
    </row>
    <row r="6274" spans="1:9">
      <c r="A6274" t="n">
        <v>71407</v>
      </c>
      <c r="B6274" s="6" t="n">
        <v>2</v>
      </c>
      <c r="C6274" s="7" t="n">
        <v>10</v>
      </c>
      <c r="D6274" s="7" t="s">
        <v>58</v>
      </c>
    </row>
    <row r="6275" spans="1:9">
      <c r="A6275" t="s">
        <v>4</v>
      </c>
      <c r="B6275" s="4" t="s">
        <v>5</v>
      </c>
      <c r="C6275" s="4" t="s">
        <v>7</v>
      </c>
    </row>
    <row r="6276" spans="1:9">
      <c r="A6276" t="n">
        <v>71430</v>
      </c>
      <c r="B6276" s="52" t="n">
        <v>74</v>
      </c>
      <c r="C6276" s="7" t="n">
        <v>46</v>
      </c>
    </row>
    <row r="6277" spans="1:9">
      <c r="A6277" t="s">
        <v>4</v>
      </c>
      <c r="B6277" s="4" t="s">
        <v>5</v>
      </c>
      <c r="C6277" s="4" t="s">
        <v>7</v>
      </c>
    </row>
    <row r="6278" spans="1:9">
      <c r="A6278" t="n">
        <v>71432</v>
      </c>
      <c r="B6278" s="52" t="n">
        <v>74</v>
      </c>
      <c r="C6278" s="7" t="n">
        <v>54</v>
      </c>
    </row>
    <row r="6279" spans="1:9">
      <c r="A6279" t="s">
        <v>4</v>
      </c>
      <c r="B6279" s="4" t="s">
        <v>5</v>
      </c>
    </row>
    <row r="6280" spans="1:9">
      <c r="A6280" t="n">
        <v>71434</v>
      </c>
      <c r="B6280" s="5" t="n">
        <v>1</v>
      </c>
    </row>
    <row r="6281" spans="1:9" s="3" customFormat="1" customHeight="0">
      <c r="A6281" s="3" t="s">
        <v>2</v>
      </c>
      <c r="B6281" s="3" t="s">
        <v>721</v>
      </c>
    </row>
    <row r="6282" spans="1:9">
      <c r="A6282" t="s">
        <v>4</v>
      </c>
      <c r="B6282" s="4" t="s">
        <v>5</v>
      </c>
      <c r="C6282" s="4" t="s">
        <v>7</v>
      </c>
      <c r="D6282" s="4" t="s">
        <v>11</v>
      </c>
      <c r="E6282" s="4" t="s">
        <v>7</v>
      </c>
      <c r="F6282" s="4" t="s">
        <v>7</v>
      </c>
      <c r="G6282" s="4" t="s">
        <v>7</v>
      </c>
      <c r="H6282" s="4" t="s">
        <v>11</v>
      </c>
      <c r="I6282" s="4" t="s">
        <v>13</v>
      </c>
      <c r="J6282" s="4" t="s">
        <v>11</v>
      </c>
      <c r="K6282" s="4" t="s">
        <v>13</v>
      </c>
      <c r="L6282" s="4" t="s">
        <v>13</v>
      </c>
    </row>
    <row r="6283" spans="1:9">
      <c r="A6283" t="n">
        <v>71436</v>
      </c>
      <c r="B6283" s="44" t="n">
        <v>6</v>
      </c>
      <c r="C6283" s="7" t="n">
        <v>33</v>
      </c>
      <c r="D6283" s="7" t="n">
        <v>65534</v>
      </c>
      <c r="E6283" s="7" t="n">
        <v>9</v>
      </c>
      <c r="F6283" s="7" t="n">
        <v>1</v>
      </c>
      <c r="G6283" s="7" t="n">
        <v>2</v>
      </c>
      <c r="H6283" s="7" t="n">
        <v>5</v>
      </c>
      <c r="I6283" s="11" t="n">
        <f t="normal" ca="1">A6285</f>
        <v>0</v>
      </c>
      <c r="J6283" s="7" t="n">
        <v>6</v>
      </c>
      <c r="K6283" s="11" t="n">
        <f t="normal" ca="1">A6295</f>
        <v>0</v>
      </c>
      <c r="L6283" s="11" t="n">
        <f t="normal" ca="1">A6305</f>
        <v>0</v>
      </c>
    </row>
    <row r="6284" spans="1:9">
      <c r="A6284" t="s">
        <v>4</v>
      </c>
      <c r="B6284" s="4" t="s">
        <v>5</v>
      </c>
      <c r="C6284" s="4" t="s">
        <v>11</v>
      </c>
      <c r="D6284" s="4" t="s">
        <v>15</v>
      </c>
      <c r="E6284" s="4" t="s">
        <v>15</v>
      </c>
      <c r="F6284" s="4" t="s">
        <v>15</v>
      </c>
      <c r="G6284" s="4" t="s">
        <v>15</v>
      </c>
    </row>
    <row r="6285" spans="1:9">
      <c r="A6285" t="n">
        <v>71459</v>
      </c>
      <c r="B6285" s="45" t="n">
        <v>46</v>
      </c>
      <c r="C6285" s="7" t="n">
        <v>65534</v>
      </c>
      <c r="D6285" s="7" t="n">
        <v>6.30000019073486</v>
      </c>
      <c r="E6285" s="7" t="n">
        <v>14</v>
      </c>
      <c r="F6285" s="7" t="n">
        <v>-28.5</v>
      </c>
      <c r="G6285" s="7" t="n">
        <v>24.1000003814697</v>
      </c>
    </row>
    <row r="6286" spans="1:9">
      <c r="A6286" t="s">
        <v>4</v>
      </c>
      <c r="B6286" s="4" t="s">
        <v>5</v>
      </c>
      <c r="C6286" s="4" t="s">
        <v>7</v>
      </c>
      <c r="D6286" s="4" t="s">
        <v>11</v>
      </c>
      <c r="E6286" s="4" t="s">
        <v>7</v>
      </c>
      <c r="F6286" s="4" t="s">
        <v>8</v>
      </c>
      <c r="G6286" s="4" t="s">
        <v>8</v>
      </c>
      <c r="H6286" s="4" t="s">
        <v>8</v>
      </c>
      <c r="I6286" s="4" t="s">
        <v>8</v>
      </c>
      <c r="J6286" s="4" t="s">
        <v>8</v>
      </c>
      <c r="K6286" s="4" t="s">
        <v>8</v>
      </c>
      <c r="L6286" s="4" t="s">
        <v>8</v>
      </c>
      <c r="M6286" s="4" t="s">
        <v>8</v>
      </c>
      <c r="N6286" s="4" t="s">
        <v>8</v>
      </c>
      <c r="O6286" s="4" t="s">
        <v>8</v>
      </c>
      <c r="P6286" s="4" t="s">
        <v>8</v>
      </c>
      <c r="Q6286" s="4" t="s">
        <v>8</v>
      </c>
      <c r="R6286" s="4" t="s">
        <v>8</v>
      </c>
      <c r="S6286" s="4" t="s">
        <v>8</v>
      </c>
      <c r="T6286" s="4" t="s">
        <v>8</v>
      </c>
      <c r="U6286" s="4" t="s">
        <v>8</v>
      </c>
    </row>
    <row r="6287" spans="1:9">
      <c r="A6287" t="n">
        <v>71478</v>
      </c>
      <c r="B6287" s="46" t="n">
        <v>36</v>
      </c>
      <c r="C6287" s="7" t="n">
        <v>8</v>
      </c>
      <c r="D6287" s="7" t="n">
        <v>65534</v>
      </c>
      <c r="E6287" s="7" t="n">
        <v>0</v>
      </c>
      <c r="F6287" s="7" t="s">
        <v>321</v>
      </c>
      <c r="G6287" s="7" t="s">
        <v>25</v>
      </c>
      <c r="H6287" s="7" t="s">
        <v>25</v>
      </c>
      <c r="I6287" s="7" t="s">
        <v>25</v>
      </c>
      <c r="J6287" s="7" t="s">
        <v>25</v>
      </c>
      <c r="K6287" s="7" t="s">
        <v>25</v>
      </c>
      <c r="L6287" s="7" t="s">
        <v>25</v>
      </c>
      <c r="M6287" s="7" t="s">
        <v>25</v>
      </c>
      <c r="N6287" s="7" t="s">
        <v>25</v>
      </c>
      <c r="O6287" s="7" t="s">
        <v>25</v>
      </c>
      <c r="P6287" s="7" t="s">
        <v>25</v>
      </c>
      <c r="Q6287" s="7" t="s">
        <v>25</v>
      </c>
      <c r="R6287" s="7" t="s">
        <v>25</v>
      </c>
      <c r="S6287" s="7" t="s">
        <v>25</v>
      </c>
      <c r="T6287" s="7" t="s">
        <v>25</v>
      </c>
      <c r="U6287" s="7" t="s">
        <v>25</v>
      </c>
    </row>
    <row r="6288" spans="1:9">
      <c r="A6288" t="s">
        <v>4</v>
      </c>
      <c r="B6288" s="4" t="s">
        <v>5</v>
      </c>
      <c r="C6288" s="4" t="s">
        <v>11</v>
      </c>
      <c r="D6288" s="4" t="s">
        <v>7</v>
      </c>
      <c r="E6288" s="4" t="s">
        <v>8</v>
      </c>
      <c r="F6288" s="4" t="s">
        <v>15</v>
      </c>
      <c r="G6288" s="4" t="s">
        <v>15</v>
      </c>
      <c r="H6288" s="4" t="s">
        <v>15</v>
      </c>
    </row>
    <row r="6289" spans="1:21">
      <c r="A6289" t="n">
        <v>71514</v>
      </c>
      <c r="B6289" s="47" t="n">
        <v>48</v>
      </c>
      <c r="C6289" s="7" t="n">
        <v>65534</v>
      </c>
      <c r="D6289" s="7" t="n">
        <v>0</v>
      </c>
      <c r="E6289" s="7" t="s">
        <v>321</v>
      </c>
      <c r="F6289" s="7" t="n">
        <v>0</v>
      </c>
      <c r="G6289" s="7" t="n">
        <v>1</v>
      </c>
      <c r="H6289" s="7" t="n">
        <v>1.12103877145985e-44</v>
      </c>
    </row>
    <row r="6290" spans="1:21">
      <c r="A6290" t="s">
        <v>4</v>
      </c>
      <c r="B6290" s="4" t="s">
        <v>5</v>
      </c>
      <c r="C6290" s="4" t="s">
        <v>11</v>
      </c>
      <c r="D6290" s="4" t="s">
        <v>16</v>
      </c>
    </row>
    <row r="6291" spans="1:21">
      <c r="A6291" t="n">
        <v>71546</v>
      </c>
      <c r="B6291" s="48" t="n">
        <v>43</v>
      </c>
      <c r="C6291" s="7" t="n">
        <v>65534</v>
      </c>
      <c r="D6291" s="7" t="n">
        <v>64</v>
      </c>
    </row>
    <row r="6292" spans="1:21">
      <c r="A6292" t="s">
        <v>4</v>
      </c>
      <c r="B6292" s="4" t="s">
        <v>5</v>
      </c>
      <c r="C6292" s="4" t="s">
        <v>13</v>
      </c>
    </row>
    <row r="6293" spans="1:21">
      <c r="A6293" t="n">
        <v>71553</v>
      </c>
      <c r="B6293" s="17" t="n">
        <v>3</v>
      </c>
      <c r="C6293" s="11" t="n">
        <f t="normal" ca="1">A6305</f>
        <v>0</v>
      </c>
    </row>
    <row r="6294" spans="1:21">
      <c r="A6294" t="s">
        <v>4</v>
      </c>
      <c r="B6294" s="4" t="s">
        <v>5</v>
      </c>
      <c r="C6294" s="4" t="s">
        <v>11</v>
      </c>
      <c r="D6294" s="4" t="s">
        <v>15</v>
      </c>
      <c r="E6294" s="4" t="s">
        <v>15</v>
      </c>
      <c r="F6294" s="4" t="s">
        <v>15</v>
      </c>
      <c r="G6294" s="4" t="s">
        <v>15</v>
      </c>
    </row>
    <row r="6295" spans="1:21">
      <c r="A6295" t="n">
        <v>71558</v>
      </c>
      <c r="B6295" s="45" t="n">
        <v>46</v>
      </c>
      <c r="C6295" s="7" t="n">
        <v>65534</v>
      </c>
      <c r="D6295" s="7" t="n">
        <v>17.2000007629395</v>
      </c>
      <c r="E6295" s="7" t="n">
        <v>14</v>
      </c>
      <c r="F6295" s="7" t="n">
        <v>-29.0300006866455</v>
      </c>
      <c r="G6295" s="7" t="n">
        <v>270</v>
      </c>
    </row>
    <row r="6296" spans="1:21">
      <c r="A6296" t="s">
        <v>4</v>
      </c>
      <c r="B6296" s="4" t="s">
        <v>5</v>
      </c>
      <c r="C6296" s="4" t="s">
        <v>7</v>
      </c>
      <c r="D6296" s="4" t="s">
        <v>11</v>
      </c>
      <c r="E6296" s="4" t="s">
        <v>7</v>
      </c>
      <c r="F6296" s="4" t="s">
        <v>8</v>
      </c>
      <c r="G6296" s="4" t="s">
        <v>8</v>
      </c>
      <c r="H6296" s="4" t="s">
        <v>8</v>
      </c>
      <c r="I6296" s="4" t="s">
        <v>8</v>
      </c>
      <c r="J6296" s="4" t="s">
        <v>8</v>
      </c>
      <c r="K6296" s="4" t="s">
        <v>8</v>
      </c>
      <c r="L6296" s="4" t="s">
        <v>8</v>
      </c>
      <c r="M6296" s="4" t="s">
        <v>8</v>
      </c>
      <c r="N6296" s="4" t="s">
        <v>8</v>
      </c>
      <c r="O6296" s="4" t="s">
        <v>8</v>
      </c>
      <c r="P6296" s="4" t="s">
        <v>8</v>
      </c>
      <c r="Q6296" s="4" t="s">
        <v>8</v>
      </c>
      <c r="R6296" s="4" t="s">
        <v>8</v>
      </c>
      <c r="S6296" s="4" t="s">
        <v>8</v>
      </c>
      <c r="T6296" s="4" t="s">
        <v>8</v>
      </c>
      <c r="U6296" s="4" t="s">
        <v>8</v>
      </c>
    </row>
    <row r="6297" spans="1:21">
      <c r="A6297" t="n">
        <v>71577</v>
      </c>
      <c r="B6297" s="46" t="n">
        <v>36</v>
      </c>
      <c r="C6297" s="7" t="n">
        <v>8</v>
      </c>
      <c r="D6297" s="7" t="n">
        <v>65534</v>
      </c>
      <c r="E6297" s="7" t="n">
        <v>0</v>
      </c>
      <c r="F6297" s="7" t="s">
        <v>86</v>
      </c>
      <c r="G6297" s="7" t="s">
        <v>25</v>
      </c>
      <c r="H6297" s="7" t="s">
        <v>25</v>
      </c>
      <c r="I6297" s="7" t="s">
        <v>25</v>
      </c>
      <c r="J6297" s="7" t="s">
        <v>25</v>
      </c>
      <c r="K6297" s="7" t="s">
        <v>25</v>
      </c>
      <c r="L6297" s="7" t="s">
        <v>25</v>
      </c>
      <c r="M6297" s="7" t="s">
        <v>25</v>
      </c>
      <c r="N6297" s="7" t="s">
        <v>25</v>
      </c>
      <c r="O6297" s="7" t="s">
        <v>25</v>
      </c>
      <c r="P6297" s="7" t="s">
        <v>25</v>
      </c>
      <c r="Q6297" s="7" t="s">
        <v>25</v>
      </c>
      <c r="R6297" s="7" t="s">
        <v>25</v>
      </c>
      <c r="S6297" s="7" t="s">
        <v>25</v>
      </c>
      <c r="T6297" s="7" t="s">
        <v>25</v>
      </c>
      <c r="U6297" s="7" t="s">
        <v>25</v>
      </c>
    </row>
    <row r="6298" spans="1:21">
      <c r="A6298" t="s">
        <v>4</v>
      </c>
      <c r="B6298" s="4" t="s">
        <v>5</v>
      </c>
      <c r="C6298" s="4" t="s">
        <v>11</v>
      </c>
      <c r="D6298" s="4" t="s">
        <v>7</v>
      </c>
      <c r="E6298" s="4" t="s">
        <v>8</v>
      </c>
      <c r="F6298" s="4" t="s">
        <v>15</v>
      </c>
      <c r="G6298" s="4" t="s">
        <v>15</v>
      </c>
      <c r="H6298" s="4" t="s">
        <v>15</v>
      </c>
    </row>
    <row r="6299" spans="1:21">
      <c r="A6299" t="n">
        <v>71608</v>
      </c>
      <c r="B6299" s="47" t="n">
        <v>48</v>
      </c>
      <c r="C6299" s="7" t="n">
        <v>65534</v>
      </c>
      <c r="D6299" s="7" t="n">
        <v>0</v>
      </c>
      <c r="E6299" s="7" t="s">
        <v>86</v>
      </c>
      <c r="F6299" s="7" t="n">
        <v>0</v>
      </c>
      <c r="G6299" s="7" t="n">
        <v>1</v>
      </c>
      <c r="H6299" s="7" t="n">
        <v>0</v>
      </c>
    </row>
    <row r="6300" spans="1:21">
      <c r="A6300" t="s">
        <v>4</v>
      </c>
      <c r="B6300" s="4" t="s">
        <v>5</v>
      </c>
      <c r="C6300" s="4" t="s">
        <v>11</v>
      </c>
      <c r="D6300" s="4" t="s">
        <v>16</v>
      </c>
    </row>
    <row r="6301" spans="1:21">
      <c r="A6301" t="n">
        <v>71635</v>
      </c>
      <c r="B6301" s="48" t="n">
        <v>43</v>
      </c>
      <c r="C6301" s="7" t="n">
        <v>65534</v>
      </c>
      <c r="D6301" s="7" t="n">
        <v>64</v>
      </c>
    </row>
    <row r="6302" spans="1:21">
      <c r="A6302" t="s">
        <v>4</v>
      </c>
      <c r="B6302" s="4" t="s">
        <v>5</v>
      </c>
      <c r="C6302" s="4" t="s">
        <v>13</v>
      </c>
    </row>
    <row r="6303" spans="1:21">
      <c r="A6303" t="n">
        <v>71642</v>
      </c>
      <c r="B6303" s="17" t="n">
        <v>3</v>
      </c>
      <c r="C6303" s="11" t="n">
        <f t="normal" ca="1">A6305</f>
        <v>0</v>
      </c>
    </row>
    <row r="6304" spans="1:21">
      <c r="A6304" t="s">
        <v>4</v>
      </c>
      <c r="B6304" s="4" t="s">
        <v>5</v>
      </c>
    </row>
    <row r="6305" spans="1:21">
      <c r="A6305" t="n">
        <v>71647</v>
      </c>
      <c r="B6305" s="5" t="n">
        <v>1</v>
      </c>
    </row>
    <row r="6306" spans="1:21" s="3" customFormat="1" customHeight="0">
      <c r="A6306" s="3" t="s">
        <v>2</v>
      </c>
      <c r="B6306" s="3" t="s">
        <v>722</v>
      </c>
    </row>
    <row r="6307" spans="1:21">
      <c r="A6307" t="s">
        <v>4</v>
      </c>
      <c r="B6307" s="4" t="s">
        <v>5</v>
      </c>
      <c r="C6307" s="4" t="s">
        <v>7</v>
      </c>
      <c r="D6307" s="4" t="s">
        <v>11</v>
      </c>
      <c r="E6307" s="4" t="s">
        <v>7</v>
      </c>
      <c r="F6307" s="4" t="s">
        <v>13</v>
      </c>
    </row>
    <row r="6308" spans="1:21">
      <c r="A6308" t="n">
        <v>71648</v>
      </c>
      <c r="B6308" s="9" t="n">
        <v>5</v>
      </c>
      <c r="C6308" s="7" t="n">
        <v>30</v>
      </c>
      <c r="D6308" s="7" t="n">
        <v>10225</v>
      </c>
      <c r="E6308" s="7" t="n">
        <v>1</v>
      </c>
      <c r="F6308" s="11" t="n">
        <f t="normal" ca="1">A6340</f>
        <v>0</v>
      </c>
    </row>
    <row r="6309" spans="1:21">
      <c r="A6309" t="s">
        <v>4</v>
      </c>
      <c r="B6309" s="4" t="s">
        <v>5</v>
      </c>
      <c r="C6309" s="4" t="s">
        <v>11</v>
      </c>
      <c r="D6309" s="4" t="s">
        <v>7</v>
      </c>
      <c r="E6309" s="4" t="s">
        <v>7</v>
      </c>
      <c r="F6309" s="4" t="s">
        <v>8</v>
      </c>
    </row>
    <row r="6310" spans="1:21">
      <c r="A6310" t="n">
        <v>71657</v>
      </c>
      <c r="B6310" s="25" t="n">
        <v>20</v>
      </c>
      <c r="C6310" s="7" t="n">
        <v>65534</v>
      </c>
      <c r="D6310" s="7" t="n">
        <v>3</v>
      </c>
      <c r="E6310" s="7" t="n">
        <v>10</v>
      </c>
      <c r="F6310" s="7" t="s">
        <v>102</v>
      </c>
    </row>
    <row r="6311" spans="1:21">
      <c r="A6311" t="s">
        <v>4</v>
      </c>
      <c r="B6311" s="4" t="s">
        <v>5</v>
      </c>
      <c r="C6311" s="4" t="s">
        <v>11</v>
      </c>
    </row>
    <row r="6312" spans="1:21">
      <c r="A6312" t="n">
        <v>71678</v>
      </c>
      <c r="B6312" s="34" t="n">
        <v>16</v>
      </c>
      <c r="C6312" s="7" t="n">
        <v>0</v>
      </c>
    </row>
    <row r="6313" spans="1:21">
      <c r="A6313" t="s">
        <v>4</v>
      </c>
      <c r="B6313" s="4" t="s">
        <v>5</v>
      </c>
      <c r="C6313" s="4" t="s">
        <v>7</v>
      </c>
      <c r="D6313" s="4" t="s">
        <v>11</v>
      </c>
    </row>
    <row r="6314" spans="1:21">
      <c r="A6314" t="n">
        <v>71681</v>
      </c>
      <c r="B6314" s="26" t="n">
        <v>22</v>
      </c>
      <c r="C6314" s="7" t="n">
        <v>10</v>
      </c>
      <c r="D6314" s="7" t="n">
        <v>0</v>
      </c>
    </row>
    <row r="6315" spans="1:21">
      <c r="A6315" t="s">
        <v>4</v>
      </c>
      <c r="B6315" s="4" t="s">
        <v>5</v>
      </c>
      <c r="C6315" s="4" t="s">
        <v>7</v>
      </c>
      <c r="D6315" s="4" t="s">
        <v>11</v>
      </c>
      <c r="E6315" s="4" t="s">
        <v>7</v>
      </c>
      <c r="F6315" s="4" t="s">
        <v>7</v>
      </c>
      <c r="G6315" s="4" t="s">
        <v>13</v>
      </c>
    </row>
    <row r="6316" spans="1:21">
      <c r="A6316" t="n">
        <v>71685</v>
      </c>
      <c r="B6316" s="9" t="n">
        <v>5</v>
      </c>
      <c r="C6316" s="7" t="n">
        <v>30</v>
      </c>
      <c r="D6316" s="7" t="n">
        <v>25</v>
      </c>
      <c r="E6316" s="7" t="n">
        <v>8</v>
      </c>
      <c r="F6316" s="7" t="n">
        <v>1</v>
      </c>
      <c r="G6316" s="11" t="n">
        <f t="normal" ca="1">A6330</f>
        <v>0</v>
      </c>
    </row>
    <row r="6317" spans="1:21">
      <c r="A6317" t="s">
        <v>4</v>
      </c>
      <c r="B6317" s="4" t="s">
        <v>5</v>
      </c>
      <c r="C6317" s="4" t="s">
        <v>7</v>
      </c>
      <c r="D6317" s="4" t="s">
        <v>11</v>
      </c>
      <c r="E6317" s="4" t="s">
        <v>8</v>
      </c>
    </row>
    <row r="6318" spans="1:21">
      <c r="A6318" t="n">
        <v>71695</v>
      </c>
      <c r="B6318" s="33" t="n">
        <v>51</v>
      </c>
      <c r="C6318" s="7" t="n">
        <v>4</v>
      </c>
      <c r="D6318" s="7" t="n">
        <v>65534</v>
      </c>
      <c r="E6318" s="7" t="s">
        <v>55</v>
      </c>
    </row>
    <row r="6319" spans="1:21">
      <c r="A6319" t="s">
        <v>4</v>
      </c>
      <c r="B6319" s="4" t="s">
        <v>5</v>
      </c>
      <c r="C6319" s="4" t="s">
        <v>11</v>
      </c>
    </row>
    <row r="6320" spans="1:21">
      <c r="A6320" t="n">
        <v>71708</v>
      </c>
      <c r="B6320" s="34" t="n">
        <v>16</v>
      </c>
      <c r="C6320" s="7" t="n">
        <v>0</v>
      </c>
    </row>
    <row r="6321" spans="1:7">
      <c r="A6321" t="s">
        <v>4</v>
      </c>
      <c r="B6321" s="4" t="s">
        <v>5</v>
      </c>
      <c r="C6321" s="4" t="s">
        <v>11</v>
      </c>
      <c r="D6321" s="4" t="s">
        <v>53</v>
      </c>
      <c r="E6321" s="4" t="s">
        <v>7</v>
      </c>
      <c r="F6321" s="4" t="s">
        <v>7</v>
      </c>
      <c r="G6321" s="4" t="s">
        <v>53</v>
      </c>
      <c r="H6321" s="4" t="s">
        <v>7</v>
      </c>
      <c r="I6321" s="4" t="s">
        <v>7</v>
      </c>
      <c r="J6321" s="4" t="s">
        <v>53</v>
      </c>
      <c r="K6321" s="4" t="s">
        <v>7</v>
      </c>
      <c r="L6321" s="4" t="s">
        <v>7</v>
      </c>
    </row>
    <row r="6322" spans="1:7">
      <c r="A6322" t="n">
        <v>71711</v>
      </c>
      <c r="B6322" s="35" t="n">
        <v>26</v>
      </c>
      <c r="C6322" s="7" t="n">
        <v>65534</v>
      </c>
      <c r="D6322" s="7" t="s">
        <v>723</v>
      </c>
      <c r="E6322" s="7" t="n">
        <v>2</v>
      </c>
      <c r="F6322" s="7" t="n">
        <v>3</v>
      </c>
      <c r="G6322" s="7" t="s">
        <v>724</v>
      </c>
      <c r="H6322" s="7" t="n">
        <v>2</v>
      </c>
      <c r="I6322" s="7" t="n">
        <v>3</v>
      </c>
      <c r="J6322" s="7" t="s">
        <v>725</v>
      </c>
      <c r="K6322" s="7" t="n">
        <v>2</v>
      </c>
      <c r="L6322" s="7" t="n">
        <v>0</v>
      </c>
    </row>
    <row r="6323" spans="1:7">
      <c r="A6323" t="s">
        <v>4</v>
      </c>
      <c r="B6323" s="4" t="s">
        <v>5</v>
      </c>
    </row>
    <row r="6324" spans="1:7">
      <c r="A6324" t="n">
        <v>72012</v>
      </c>
      <c r="B6324" s="29" t="n">
        <v>28</v>
      </c>
    </row>
    <row r="6325" spans="1:7">
      <c r="A6325" t="s">
        <v>4</v>
      </c>
      <c r="B6325" s="4" t="s">
        <v>5</v>
      </c>
      <c r="C6325" s="4" t="s">
        <v>11</v>
      </c>
    </row>
    <row r="6326" spans="1:7">
      <c r="A6326" t="n">
        <v>72013</v>
      </c>
      <c r="B6326" s="13" t="n">
        <v>12</v>
      </c>
      <c r="C6326" s="7" t="n">
        <v>25</v>
      </c>
    </row>
    <row r="6327" spans="1:7">
      <c r="A6327" t="s">
        <v>4</v>
      </c>
      <c r="B6327" s="4" t="s">
        <v>5</v>
      </c>
      <c r="C6327" s="4" t="s">
        <v>13</v>
      </c>
    </row>
    <row r="6328" spans="1:7">
      <c r="A6328" t="n">
        <v>72016</v>
      </c>
      <c r="B6328" s="17" t="n">
        <v>3</v>
      </c>
      <c r="C6328" s="11" t="n">
        <f t="normal" ca="1">A6338</f>
        <v>0</v>
      </c>
    </row>
    <row r="6329" spans="1:7">
      <c r="A6329" t="s">
        <v>4</v>
      </c>
      <c r="B6329" s="4" t="s">
        <v>5</v>
      </c>
      <c r="C6329" s="4" t="s">
        <v>7</v>
      </c>
      <c r="D6329" s="4" t="s">
        <v>11</v>
      </c>
      <c r="E6329" s="4" t="s">
        <v>8</v>
      </c>
    </row>
    <row r="6330" spans="1:7">
      <c r="A6330" t="n">
        <v>72021</v>
      </c>
      <c r="B6330" s="33" t="n">
        <v>51</v>
      </c>
      <c r="C6330" s="7" t="n">
        <v>4</v>
      </c>
      <c r="D6330" s="7" t="n">
        <v>65534</v>
      </c>
      <c r="E6330" s="7" t="s">
        <v>55</v>
      </c>
    </row>
    <row r="6331" spans="1:7">
      <c r="A6331" t="s">
        <v>4</v>
      </c>
      <c r="B6331" s="4" t="s">
        <v>5</v>
      </c>
      <c r="C6331" s="4" t="s">
        <v>11</v>
      </c>
    </row>
    <row r="6332" spans="1:7">
      <c r="A6332" t="n">
        <v>72034</v>
      </c>
      <c r="B6332" s="34" t="n">
        <v>16</v>
      </c>
      <c r="C6332" s="7" t="n">
        <v>0</v>
      </c>
    </row>
    <row r="6333" spans="1:7">
      <c r="A6333" t="s">
        <v>4</v>
      </c>
      <c r="B6333" s="4" t="s">
        <v>5</v>
      </c>
      <c r="C6333" s="4" t="s">
        <v>11</v>
      </c>
      <c r="D6333" s="4" t="s">
        <v>53</v>
      </c>
      <c r="E6333" s="4" t="s">
        <v>7</v>
      </c>
      <c r="F6333" s="4" t="s">
        <v>7</v>
      </c>
      <c r="G6333" s="4" t="s">
        <v>53</v>
      </c>
      <c r="H6333" s="4" t="s">
        <v>7</v>
      </c>
      <c r="I6333" s="4" t="s">
        <v>7</v>
      </c>
      <c r="J6333" s="4" t="s">
        <v>53</v>
      </c>
      <c r="K6333" s="4" t="s">
        <v>7</v>
      </c>
      <c r="L6333" s="4" t="s">
        <v>7</v>
      </c>
    </row>
    <row r="6334" spans="1:7">
      <c r="A6334" t="n">
        <v>72037</v>
      </c>
      <c r="B6334" s="35" t="n">
        <v>26</v>
      </c>
      <c r="C6334" s="7" t="n">
        <v>65534</v>
      </c>
      <c r="D6334" s="7" t="s">
        <v>726</v>
      </c>
      <c r="E6334" s="7" t="n">
        <v>2</v>
      </c>
      <c r="F6334" s="7" t="n">
        <v>3</v>
      </c>
      <c r="G6334" s="7" t="s">
        <v>727</v>
      </c>
      <c r="H6334" s="7" t="n">
        <v>2</v>
      </c>
      <c r="I6334" s="7" t="n">
        <v>3</v>
      </c>
      <c r="J6334" s="7" t="s">
        <v>728</v>
      </c>
      <c r="K6334" s="7" t="n">
        <v>2</v>
      </c>
      <c r="L6334" s="7" t="n">
        <v>0</v>
      </c>
    </row>
    <row r="6335" spans="1:7">
      <c r="A6335" t="s">
        <v>4</v>
      </c>
      <c r="B6335" s="4" t="s">
        <v>5</v>
      </c>
    </row>
    <row r="6336" spans="1:7">
      <c r="A6336" t="n">
        <v>72288</v>
      </c>
      <c r="B6336" s="29" t="n">
        <v>28</v>
      </c>
    </row>
    <row r="6337" spans="1:12">
      <c r="A6337" t="s">
        <v>4</v>
      </c>
      <c r="B6337" s="4" t="s">
        <v>5</v>
      </c>
      <c r="C6337" s="4" t="s">
        <v>13</v>
      </c>
    </row>
    <row r="6338" spans="1:12">
      <c r="A6338" t="n">
        <v>72289</v>
      </c>
      <c r="B6338" s="17" t="n">
        <v>3</v>
      </c>
      <c r="C6338" s="11" t="n">
        <f t="normal" ca="1">A6364</f>
        <v>0</v>
      </c>
    </row>
    <row r="6339" spans="1:12">
      <c r="A6339" t="s">
        <v>4</v>
      </c>
      <c r="B6339" s="4" t="s">
        <v>5</v>
      </c>
      <c r="C6339" s="4" t="s">
        <v>7</v>
      </c>
      <c r="D6339" s="4" t="s">
        <v>11</v>
      </c>
      <c r="E6339" s="4" t="s">
        <v>7</v>
      </c>
      <c r="F6339" s="4" t="s">
        <v>13</v>
      </c>
    </row>
    <row r="6340" spans="1:12">
      <c r="A6340" t="n">
        <v>72294</v>
      </c>
      <c r="B6340" s="9" t="n">
        <v>5</v>
      </c>
      <c r="C6340" s="7" t="n">
        <v>30</v>
      </c>
      <c r="D6340" s="7" t="n">
        <v>9724</v>
      </c>
      <c r="E6340" s="7" t="n">
        <v>1</v>
      </c>
      <c r="F6340" s="11" t="n">
        <f t="normal" ca="1">A6364</f>
        <v>0</v>
      </c>
    </row>
    <row r="6341" spans="1:12">
      <c r="A6341" t="s">
        <v>4</v>
      </c>
      <c r="B6341" s="4" t="s">
        <v>5</v>
      </c>
      <c r="C6341" s="4" t="s">
        <v>7</v>
      </c>
      <c r="D6341" s="4" t="s">
        <v>11</v>
      </c>
      <c r="E6341" s="4" t="s">
        <v>7</v>
      </c>
      <c r="F6341" s="4" t="s">
        <v>7</v>
      </c>
      <c r="G6341" s="4" t="s">
        <v>13</v>
      </c>
    </row>
    <row r="6342" spans="1:12">
      <c r="A6342" t="n">
        <v>72303</v>
      </c>
      <c r="B6342" s="9" t="n">
        <v>5</v>
      </c>
      <c r="C6342" s="7" t="n">
        <v>30</v>
      </c>
      <c r="D6342" s="7" t="n">
        <v>25</v>
      </c>
      <c r="E6342" s="7" t="n">
        <v>8</v>
      </c>
      <c r="F6342" s="7" t="n">
        <v>1</v>
      </c>
      <c r="G6342" s="11" t="n">
        <f t="normal" ca="1">A6348</f>
        <v>0</v>
      </c>
    </row>
    <row r="6343" spans="1:12">
      <c r="A6343" t="s">
        <v>4</v>
      </c>
      <c r="B6343" s="4" t="s">
        <v>5</v>
      </c>
      <c r="C6343" s="4" t="s">
        <v>7</v>
      </c>
      <c r="D6343" s="4" t="s">
        <v>8</v>
      </c>
    </row>
    <row r="6344" spans="1:12">
      <c r="A6344" t="n">
        <v>72313</v>
      </c>
      <c r="B6344" s="6" t="n">
        <v>2</v>
      </c>
      <c r="C6344" s="7" t="n">
        <v>11</v>
      </c>
      <c r="D6344" s="7" t="s">
        <v>729</v>
      </c>
    </row>
    <row r="6345" spans="1:12">
      <c r="A6345" t="s">
        <v>4</v>
      </c>
      <c r="B6345" s="4" t="s">
        <v>5</v>
      </c>
      <c r="C6345" s="4" t="s">
        <v>13</v>
      </c>
    </row>
    <row r="6346" spans="1:12">
      <c r="A6346" t="n">
        <v>72333</v>
      </c>
      <c r="B6346" s="17" t="n">
        <v>3</v>
      </c>
      <c r="C6346" s="11" t="n">
        <f t="normal" ca="1">A6364</f>
        <v>0</v>
      </c>
    </row>
    <row r="6347" spans="1:12">
      <c r="A6347" t="s">
        <v>4</v>
      </c>
      <c r="B6347" s="4" t="s">
        <v>5</v>
      </c>
      <c r="C6347" s="4" t="s">
        <v>11</v>
      </c>
      <c r="D6347" s="4" t="s">
        <v>7</v>
      </c>
      <c r="E6347" s="4" t="s">
        <v>7</v>
      </c>
      <c r="F6347" s="4" t="s">
        <v>8</v>
      </c>
    </row>
    <row r="6348" spans="1:12">
      <c r="A6348" t="n">
        <v>72338</v>
      </c>
      <c r="B6348" s="25" t="n">
        <v>20</v>
      </c>
      <c r="C6348" s="7" t="n">
        <v>65534</v>
      </c>
      <c r="D6348" s="7" t="n">
        <v>3</v>
      </c>
      <c r="E6348" s="7" t="n">
        <v>10</v>
      </c>
      <c r="F6348" s="7" t="s">
        <v>102</v>
      </c>
    </row>
    <row r="6349" spans="1:12">
      <c r="A6349" t="s">
        <v>4</v>
      </c>
      <c r="B6349" s="4" t="s">
        <v>5</v>
      </c>
      <c r="C6349" s="4" t="s">
        <v>11</v>
      </c>
    </row>
    <row r="6350" spans="1:12">
      <c r="A6350" t="n">
        <v>72359</v>
      </c>
      <c r="B6350" s="34" t="n">
        <v>16</v>
      </c>
      <c r="C6350" s="7" t="n">
        <v>0</v>
      </c>
    </row>
    <row r="6351" spans="1:12">
      <c r="A6351" t="s">
        <v>4</v>
      </c>
      <c r="B6351" s="4" t="s">
        <v>5</v>
      </c>
      <c r="C6351" s="4" t="s">
        <v>7</v>
      </c>
      <c r="D6351" s="4" t="s">
        <v>16</v>
      </c>
    </row>
    <row r="6352" spans="1:12">
      <c r="A6352" t="n">
        <v>72362</v>
      </c>
      <c r="B6352" s="52" t="n">
        <v>74</v>
      </c>
      <c r="C6352" s="7" t="n">
        <v>48</v>
      </c>
      <c r="D6352" s="7" t="n">
        <v>1088</v>
      </c>
    </row>
    <row r="6353" spans="1:7">
      <c r="A6353" t="s">
        <v>4</v>
      </c>
      <c r="B6353" s="4" t="s">
        <v>5</v>
      </c>
      <c r="C6353" s="4" t="s">
        <v>7</v>
      </c>
      <c r="D6353" s="4" t="s">
        <v>11</v>
      </c>
    </row>
    <row r="6354" spans="1:7">
      <c r="A6354" t="n">
        <v>72368</v>
      </c>
      <c r="B6354" s="26" t="n">
        <v>22</v>
      </c>
      <c r="C6354" s="7" t="n">
        <v>10</v>
      </c>
      <c r="D6354" s="7" t="n">
        <v>0</v>
      </c>
    </row>
    <row r="6355" spans="1:7">
      <c r="A6355" t="s">
        <v>4</v>
      </c>
      <c r="B6355" s="4" t="s">
        <v>5</v>
      </c>
      <c r="C6355" s="4" t="s">
        <v>7</v>
      </c>
      <c r="D6355" s="4" t="s">
        <v>11</v>
      </c>
      <c r="E6355" s="4" t="s">
        <v>8</v>
      </c>
    </row>
    <row r="6356" spans="1:7">
      <c r="A6356" t="n">
        <v>72372</v>
      </c>
      <c r="B6356" s="33" t="n">
        <v>51</v>
      </c>
      <c r="C6356" s="7" t="n">
        <v>4</v>
      </c>
      <c r="D6356" s="7" t="n">
        <v>65534</v>
      </c>
      <c r="E6356" s="7" t="s">
        <v>55</v>
      </c>
    </row>
    <row r="6357" spans="1:7">
      <c r="A6357" t="s">
        <v>4</v>
      </c>
      <c r="B6357" s="4" t="s">
        <v>5</v>
      </c>
      <c r="C6357" s="4" t="s">
        <v>11</v>
      </c>
    </row>
    <row r="6358" spans="1:7">
      <c r="A6358" t="n">
        <v>72385</v>
      </c>
      <c r="B6358" s="34" t="n">
        <v>16</v>
      </c>
      <c r="C6358" s="7" t="n">
        <v>0</v>
      </c>
    </row>
    <row r="6359" spans="1:7">
      <c r="A6359" t="s">
        <v>4</v>
      </c>
      <c r="B6359" s="4" t="s">
        <v>5</v>
      </c>
      <c r="C6359" s="4" t="s">
        <v>11</v>
      </c>
      <c r="D6359" s="4" t="s">
        <v>53</v>
      </c>
      <c r="E6359" s="4" t="s">
        <v>7</v>
      </c>
      <c r="F6359" s="4" t="s">
        <v>7</v>
      </c>
      <c r="G6359" s="4" t="s">
        <v>53</v>
      </c>
      <c r="H6359" s="4" t="s">
        <v>7</v>
      </c>
      <c r="I6359" s="4" t="s">
        <v>7</v>
      </c>
    </row>
    <row r="6360" spans="1:7">
      <c r="A6360" t="n">
        <v>72388</v>
      </c>
      <c r="B6360" s="35" t="n">
        <v>26</v>
      </c>
      <c r="C6360" s="7" t="n">
        <v>65534</v>
      </c>
      <c r="D6360" s="7" t="s">
        <v>730</v>
      </c>
      <c r="E6360" s="7" t="n">
        <v>2</v>
      </c>
      <c r="F6360" s="7" t="n">
        <v>3</v>
      </c>
      <c r="G6360" s="7" t="s">
        <v>731</v>
      </c>
      <c r="H6360" s="7" t="n">
        <v>2</v>
      </c>
      <c r="I6360" s="7" t="n">
        <v>0</v>
      </c>
    </row>
    <row r="6361" spans="1:7">
      <c r="A6361" t="s">
        <v>4</v>
      </c>
      <c r="B6361" s="4" t="s">
        <v>5</v>
      </c>
    </row>
    <row r="6362" spans="1:7">
      <c r="A6362" t="n">
        <v>72576</v>
      </c>
      <c r="B6362" s="29" t="n">
        <v>28</v>
      </c>
    </row>
    <row r="6363" spans="1:7">
      <c r="A6363" t="s">
        <v>4</v>
      </c>
      <c r="B6363" s="4" t="s">
        <v>5</v>
      </c>
      <c r="C6363" s="4" t="s">
        <v>7</v>
      </c>
    </row>
    <row r="6364" spans="1:7">
      <c r="A6364" t="n">
        <v>72577</v>
      </c>
      <c r="B6364" s="38" t="n">
        <v>23</v>
      </c>
      <c r="C6364" s="7" t="n">
        <v>10</v>
      </c>
    </row>
    <row r="6365" spans="1:7">
      <c r="A6365" t="s">
        <v>4</v>
      </c>
      <c r="B6365" s="4" t="s">
        <v>5</v>
      </c>
      <c r="C6365" s="4" t="s">
        <v>7</v>
      </c>
      <c r="D6365" s="4" t="s">
        <v>8</v>
      </c>
    </row>
    <row r="6366" spans="1:7">
      <c r="A6366" t="n">
        <v>72579</v>
      </c>
      <c r="B6366" s="6" t="n">
        <v>2</v>
      </c>
      <c r="C6366" s="7" t="n">
        <v>10</v>
      </c>
      <c r="D6366" s="7" t="s">
        <v>58</v>
      </c>
    </row>
    <row r="6367" spans="1:7">
      <c r="A6367" t="s">
        <v>4</v>
      </c>
      <c r="B6367" s="4" t="s">
        <v>5</v>
      </c>
      <c r="C6367" s="4" t="s">
        <v>7</v>
      </c>
    </row>
    <row r="6368" spans="1:7">
      <c r="A6368" t="n">
        <v>72602</v>
      </c>
      <c r="B6368" s="52" t="n">
        <v>74</v>
      </c>
      <c r="C6368" s="7" t="n">
        <v>46</v>
      </c>
    </row>
    <row r="6369" spans="1:9">
      <c r="A6369" t="s">
        <v>4</v>
      </c>
      <c r="B6369" s="4" t="s">
        <v>5</v>
      </c>
      <c r="C6369" s="4" t="s">
        <v>7</v>
      </c>
    </row>
    <row r="6370" spans="1:9">
      <c r="A6370" t="n">
        <v>72604</v>
      </c>
      <c r="B6370" s="52" t="n">
        <v>74</v>
      </c>
      <c r="C6370" s="7" t="n">
        <v>54</v>
      </c>
    </row>
    <row r="6371" spans="1:9">
      <c r="A6371" t="s">
        <v>4</v>
      </c>
      <c r="B6371" s="4" t="s">
        <v>5</v>
      </c>
    </row>
    <row r="6372" spans="1:9">
      <c r="A6372" t="n">
        <v>72606</v>
      </c>
      <c r="B6372" s="5" t="n">
        <v>1</v>
      </c>
    </row>
    <row r="6373" spans="1:9" s="3" customFormat="1" customHeight="0">
      <c r="A6373" s="3" t="s">
        <v>2</v>
      </c>
      <c r="B6373" s="3" t="s">
        <v>732</v>
      </c>
    </row>
    <row r="6374" spans="1:9">
      <c r="A6374" t="s">
        <v>4</v>
      </c>
      <c r="B6374" s="4" t="s">
        <v>5</v>
      </c>
      <c r="C6374" s="4" t="s">
        <v>11</v>
      </c>
      <c r="D6374" s="4" t="s">
        <v>7</v>
      </c>
      <c r="E6374" s="4" t="s">
        <v>7</v>
      </c>
      <c r="F6374" s="4" t="s">
        <v>8</v>
      </c>
    </row>
    <row r="6375" spans="1:9">
      <c r="A6375" t="n">
        <v>72608</v>
      </c>
      <c r="B6375" s="25" t="n">
        <v>20</v>
      </c>
      <c r="C6375" s="7" t="n">
        <v>5666</v>
      </c>
      <c r="D6375" s="7" t="n">
        <v>3</v>
      </c>
      <c r="E6375" s="7" t="n">
        <v>10</v>
      </c>
      <c r="F6375" s="7" t="s">
        <v>102</v>
      </c>
    </row>
    <row r="6376" spans="1:9">
      <c r="A6376" t="s">
        <v>4</v>
      </c>
      <c r="B6376" s="4" t="s">
        <v>5</v>
      </c>
      <c r="C6376" s="4" t="s">
        <v>11</v>
      </c>
    </row>
    <row r="6377" spans="1:9">
      <c r="A6377" t="n">
        <v>72629</v>
      </c>
      <c r="B6377" s="34" t="n">
        <v>16</v>
      </c>
      <c r="C6377" s="7" t="n">
        <v>0</v>
      </c>
    </row>
    <row r="6378" spans="1:9">
      <c r="A6378" t="s">
        <v>4</v>
      </c>
      <c r="B6378" s="4" t="s">
        <v>5</v>
      </c>
      <c r="C6378" s="4" t="s">
        <v>11</v>
      </c>
      <c r="D6378" s="4" t="s">
        <v>16</v>
      </c>
    </row>
    <row r="6379" spans="1:9">
      <c r="A6379" t="n">
        <v>72632</v>
      </c>
      <c r="B6379" s="48" t="n">
        <v>43</v>
      </c>
      <c r="C6379" s="7" t="n">
        <v>5666</v>
      </c>
      <c r="D6379" s="7" t="n">
        <v>1088</v>
      </c>
    </row>
    <row r="6380" spans="1:9">
      <c r="A6380" t="s">
        <v>4</v>
      </c>
      <c r="B6380" s="4" t="s">
        <v>5</v>
      </c>
      <c r="C6380" s="4" t="s">
        <v>11</v>
      </c>
      <c r="D6380" s="4" t="s">
        <v>7</v>
      </c>
      <c r="E6380" s="4" t="s">
        <v>7</v>
      </c>
      <c r="F6380" s="4" t="s">
        <v>8</v>
      </c>
    </row>
    <row r="6381" spans="1:9">
      <c r="A6381" t="n">
        <v>72639</v>
      </c>
      <c r="B6381" s="25" t="n">
        <v>20</v>
      </c>
      <c r="C6381" s="7" t="n">
        <v>5667</v>
      </c>
      <c r="D6381" s="7" t="n">
        <v>3</v>
      </c>
      <c r="E6381" s="7" t="n">
        <v>10</v>
      </c>
      <c r="F6381" s="7" t="s">
        <v>102</v>
      </c>
    </row>
    <row r="6382" spans="1:9">
      <c r="A6382" t="s">
        <v>4</v>
      </c>
      <c r="B6382" s="4" t="s">
        <v>5</v>
      </c>
      <c r="C6382" s="4" t="s">
        <v>11</v>
      </c>
    </row>
    <row r="6383" spans="1:9">
      <c r="A6383" t="n">
        <v>72660</v>
      </c>
      <c r="B6383" s="34" t="n">
        <v>16</v>
      </c>
      <c r="C6383" s="7" t="n">
        <v>0</v>
      </c>
    </row>
    <row r="6384" spans="1:9">
      <c r="A6384" t="s">
        <v>4</v>
      </c>
      <c r="B6384" s="4" t="s">
        <v>5</v>
      </c>
      <c r="C6384" s="4" t="s">
        <v>11</v>
      </c>
      <c r="D6384" s="4" t="s">
        <v>16</v>
      </c>
    </row>
    <row r="6385" spans="1:6">
      <c r="A6385" t="n">
        <v>72663</v>
      </c>
      <c r="B6385" s="48" t="n">
        <v>43</v>
      </c>
      <c r="C6385" s="7" t="n">
        <v>5667</v>
      </c>
      <c r="D6385" s="7" t="n">
        <v>1088</v>
      </c>
    </row>
    <row r="6386" spans="1:6">
      <c r="A6386" t="s">
        <v>4</v>
      </c>
      <c r="B6386" s="4" t="s">
        <v>5</v>
      </c>
      <c r="C6386" s="4" t="s">
        <v>7</v>
      </c>
      <c r="D6386" s="4" t="s">
        <v>11</v>
      </c>
    </row>
    <row r="6387" spans="1:6">
      <c r="A6387" t="n">
        <v>72670</v>
      </c>
      <c r="B6387" s="26" t="n">
        <v>22</v>
      </c>
      <c r="C6387" s="7" t="n">
        <v>11</v>
      </c>
      <c r="D6387" s="7" t="n">
        <v>0</v>
      </c>
    </row>
    <row r="6388" spans="1:6">
      <c r="A6388" t="s">
        <v>4</v>
      </c>
      <c r="B6388" s="4" t="s">
        <v>5</v>
      </c>
      <c r="C6388" s="4" t="s">
        <v>7</v>
      </c>
      <c r="D6388" s="4" t="s">
        <v>11</v>
      </c>
      <c r="E6388" s="4" t="s">
        <v>8</v>
      </c>
    </row>
    <row r="6389" spans="1:6">
      <c r="A6389" t="n">
        <v>72674</v>
      </c>
      <c r="B6389" s="33" t="n">
        <v>51</v>
      </c>
      <c r="C6389" s="7" t="n">
        <v>4</v>
      </c>
      <c r="D6389" s="7" t="n">
        <v>5666</v>
      </c>
      <c r="E6389" s="7" t="s">
        <v>55</v>
      </c>
    </row>
    <row r="6390" spans="1:6">
      <c r="A6390" t="s">
        <v>4</v>
      </c>
      <c r="B6390" s="4" t="s">
        <v>5</v>
      </c>
      <c r="C6390" s="4" t="s">
        <v>11</v>
      </c>
    </row>
    <row r="6391" spans="1:6">
      <c r="A6391" t="n">
        <v>72687</v>
      </c>
      <c r="B6391" s="34" t="n">
        <v>16</v>
      </c>
      <c r="C6391" s="7" t="n">
        <v>0</v>
      </c>
    </row>
    <row r="6392" spans="1:6">
      <c r="A6392" t="s">
        <v>4</v>
      </c>
      <c r="B6392" s="4" t="s">
        <v>5</v>
      </c>
      <c r="C6392" s="4" t="s">
        <v>11</v>
      </c>
      <c r="D6392" s="4" t="s">
        <v>53</v>
      </c>
      <c r="E6392" s="4" t="s">
        <v>7</v>
      </c>
      <c r="F6392" s="4" t="s">
        <v>7</v>
      </c>
      <c r="G6392" s="4" t="s">
        <v>53</v>
      </c>
      <c r="H6392" s="4" t="s">
        <v>7</v>
      </c>
      <c r="I6392" s="4" t="s">
        <v>7</v>
      </c>
    </row>
    <row r="6393" spans="1:6">
      <c r="A6393" t="n">
        <v>72690</v>
      </c>
      <c r="B6393" s="35" t="n">
        <v>26</v>
      </c>
      <c r="C6393" s="7" t="n">
        <v>5666</v>
      </c>
      <c r="D6393" s="7" t="s">
        <v>733</v>
      </c>
      <c r="E6393" s="7" t="n">
        <v>2</v>
      </c>
      <c r="F6393" s="7" t="n">
        <v>3</v>
      </c>
      <c r="G6393" s="7" t="s">
        <v>734</v>
      </c>
      <c r="H6393" s="7" t="n">
        <v>2</v>
      </c>
      <c r="I6393" s="7" t="n">
        <v>0</v>
      </c>
    </row>
    <row r="6394" spans="1:6">
      <c r="A6394" t="s">
        <v>4</v>
      </c>
      <c r="B6394" s="4" t="s">
        <v>5</v>
      </c>
    </row>
    <row r="6395" spans="1:6">
      <c r="A6395" t="n">
        <v>72866</v>
      </c>
      <c r="B6395" s="29" t="n">
        <v>28</v>
      </c>
    </row>
    <row r="6396" spans="1:6">
      <c r="A6396" t="s">
        <v>4</v>
      </c>
      <c r="B6396" s="4" t="s">
        <v>5</v>
      </c>
      <c r="C6396" s="4" t="s">
        <v>7</v>
      </c>
      <c r="D6396" s="4" t="s">
        <v>11</v>
      </c>
      <c r="E6396" s="4" t="s">
        <v>8</v>
      </c>
    </row>
    <row r="6397" spans="1:6">
      <c r="A6397" t="n">
        <v>72867</v>
      </c>
      <c r="B6397" s="33" t="n">
        <v>51</v>
      </c>
      <c r="C6397" s="7" t="n">
        <v>4</v>
      </c>
      <c r="D6397" s="7" t="n">
        <v>5667</v>
      </c>
      <c r="E6397" s="7" t="s">
        <v>55</v>
      </c>
    </row>
    <row r="6398" spans="1:6">
      <c r="A6398" t="s">
        <v>4</v>
      </c>
      <c r="B6398" s="4" t="s">
        <v>5</v>
      </c>
      <c r="C6398" s="4" t="s">
        <v>11</v>
      </c>
    </row>
    <row r="6399" spans="1:6">
      <c r="A6399" t="n">
        <v>72880</v>
      </c>
      <c r="B6399" s="34" t="n">
        <v>16</v>
      </c>
      <c r="C6399" s="7" t="n">
        <v>0</v>
      </c>
    </row>
    <row r="6400" spans="1:6">
      <c r="A6400" t="s">
        <v>4</v>
      </c>
      <c r="B6400" s="4" t="s">
        <v>5</v>
      </c>
      <c r="C6400" s="4" t="s">
        <v>11</v>
      </c>
      <c r="D6400" s="4" t="s">
        <v>53</v>
      </c>
      <c r="E6400" s="4" t="s">
        <v>7</v>
      </c>
      <c r="F6400" s="4" t="s">
        <v>7</v>
      </c>
      <c r="G6400" s="4" t="s">
        <v>53</v>
      </c>
      <c r="H6400" s="4" t="s">
        <v>7</v>
      </c>
      <c r="I6400" s="4" t="s">
        <v>7</v>
      </c>
    </row>
    <row r="6401" spans="1:9">
      <c r="A6401" t="n">
        <v>72883</v>
      </c>
      <c r="B6401" s="35" t="n">
        <v>26</v>
      </c>
      <c r="C6401" s="7" t="n">
        <v>5667</v>
      </c>
      <c r="D6401" s="7" t="s">
        <v>735</v>
      </c>
      <c r="E6401" s="7" t="n">
        <v>2</v>
      </c>
      <c r="F6401" s="7" t="n">
        <v>3</v>
      </c>
      <c r="G6401" s="7" t="s">
        <v>736</v>
      </c>
      <c r="H6401" s="7" t="n">
        <v>2</v>
      </c>
      <c r="I6401" s="7" t="n">
        <v>0</v>
      </c>
    </row>
    <row r="6402" spans="1:9">
      <c r="A6402" t="s">
        <v>4</v>
      </c>
      <c r="B6402" s="4" t="s">
        <v>5</v>
      </c>
    </row>
    <row r="6403" spans="1:9">
      <c r="A6403" t="n">
        <v>72961</v>
      </c>
      <c r="B6403" s="29" t="n">
        <v>28</v>
      </c>
    </row>
    <row r="6404" spans="1:9">
      <c r="A6404" t="s">
        <v>4</v>
      </c>
      <c r="B6404" s="4" t="s">
        <v>5</v>
      </c>
      <c r="C6404" s="4" t="s">
        <v>7</v>
      </c>
      <c r="D6404" s="4" t="s">
        <v>11</v>
      </c>
      <c r="E6404" s="4" t="s">
        <v>8</v>
      </c>
    </row>
    <row r="6405" spans="1:9">
      <c r="A6405" t="n">
        <v>72962</v>
      </c>
      <c r="B6405" s="33" t="n">
        <v>51</v>
      </c>
      <c r="C6405" s="7" t="n">
        <v>4</v>
      </c>
      <c r="D6405" s="7" t="n">
        <v>5666</v>
      </c>
      <c r="E6405" s="7" t="s">
        <v>55</v>
      </c>
    </row>
    <row r="6406" spans="1:9">
      <c r="A6406" t="s">
        <v>4</v>
      </c>
      <c r="B6406" s="4" t="s">
        <v>5</v>
      </c>
      <c r="C6406" s="4" t="s">
        <v>11</v>
      </c>
    </row>
    <row r="6407" spans="1:9">
      <c r="A6407" t="n">
        <v>72975</v>
      </c>
      <c r="B6407" s="34" t="n">
        <v>16</v>
      </c>
      <c r="C6407" s="7" t="n">
        <v>0</v>
      </c>
    </row>
    <row r="6408" spans="1:9">
      <c r="A6408" t="s">
        <v>4</v>
      </c>
      <c r="B6408" s="4" t="s">
        <v>5</v>
      </c>
      <c r="C6408" s="4" t="s">
        <v>11</v>
      </c>
      <c r="D6408" s="4" t="s">
        <v>53</v>
      </c>
      <c r="E6408" s="4" t="s">
        <v>7</v>
      </c>
      <c r="F6408" s="4" t="s">
        <v>7</v>
      </c>
    </row>
    <row r="6409" spans="1:9">
      <c r="A6409" t="n">
        <v>72978</v>
      </c>
      <c r="B6409" s="35" t="n">
        <v>26</v>
      </c>
      <c r="C6409" s="7" t="n">
        <v>5666</v>
      </c>
      <c r="D6409" s="7" t="s">
        <v>737</v>
      </c>
      <c r="E6409" s="7" t="n">
        <v>2</v>
      </c>
      <c r="F6409" s="7" t="n">
        <v>0</v>
      </c>
    </row>
    <row r="6410" spans="1:9">
      <c r="A6410" t="s">
        <v>4</v>
      </c>
      <c r="B6410" s="4" t="s">
        <v>5</v>
      </c>
    </row>
    <row r="6411" spans="1:9">
      <c r="A6411" t="n">
        <v>73029</v>
      </c>
      <c r="B6411" s="29" t="n">
        <v>28</v>
      </c>
    </row>
    <row r="6412" spans="1:9">
      <c r="A6412" t="s">
        <v>4</v>
      </c>
      <c r="B6412" s="4" t="s">
        <v>5</v>
      </c>
      <c r="C6412" s="4" t="s">
        <v>11</v>
      </c>
    </row>
    <row r="6413" spans="1:9">
      <c r="A6413" t="n">
        <v>73030</v>
      </c>
      <c r="B6413" s="13" t="n">
        <v>12</v>
      </c>
      <c r="C6413" s="7" t="n">
        <v>25</v>
      </c>
    </row>
    <row r="6414" spans="1:9">
      <c r="A6414" t="s">
        <v>4</v>
      </c>
      <c r="B6414" s="4" t="s">
        <v>5</v>
      </c>
      <c r="C6414" s="4" t="s">
        <v>11</v>
      </c>
    </row>
    <row r="6415" spans="1:9">
      <c r="A6415" t="n">
        <v>73033</v>
      </c>
      <c r="B6415" s="13" t="n">
        <v>12</v>
      </c>
      <c r="C6415" s="7" t="n">
        <v>26</v>
      </c>
    </row>
    <row r="6416" spans="1:9">
      <c r="A6416" t="s">
        <v>4</v>
      </c>
      <c r="B6416" s="4" t="s">
        <v>5</v>
      </c>
    </row>
    <row r="6417" spans="1:9">
      <c r="A6417" t="n">
        <v>73036</v>
      </c>
      <c r="B6417" s="5" t="n">
        <v>1</v>
      </c>
    </row>
    <row r="6418" spans="1:9" s="3" customFormat="1" customHeight="0">
      <c r="A6418" s="3" t="s">
        <v>2</v>
      </c>
      <c r="B6418" s="3" t="s">
        <v>738</v>
      </c>
    </row>
    <row r="6419" spans="1:9">
      <c r="A6419" t="s">
        <v>4</v>
      </c>
      <c r="B6419" s="4" t="s">
        <v>5</v>
      </c>
      <c r="C6419" s="4" t="s">
        <v>7</v>
      </c>
      <c r="D6419" s="4" t="s">
        <v>11</v>
      </c>
      <c r="E6419" s="4" t="s">
        <v>7</v>
      </c>
      <c r="F6419" s="4" t="s">
        <v>7</v>
      </c>
      <c r="G6419" s="4" t="s">
        <v>7</v>
      </c>
      <c r="H6419" s="4" t="s">
        <v>11</v>
      </c>
      <c r="I6419" s="4" t="s">
        <v>13</v>
      </c>
      <c r="J6419" s="4" t="s">
        <v>11</v>
      </c>
      <c r="K6419" s="4" t="s">
        <v>13</v>
      </c>
      <c r="L6419" s="4" t="s">
        <v>13</v>
      </c>
    </row>
    <row r="6420" spans="1:9">
      <c r="A6420" t="n">
        <v>73040</v>
      </c>
      <c r="B6420" s="44" t="n">
        <v>6</v>
      </c>
      <c r="C6420" s="7" t="n">
        <v>33</v>
      </c>
      <c r="D6420" s="7" t="n">
        <v>65534</v>
      </c>
      <c r="E6420" s="7" t="n">
        <v>9</v>
      </c>
      <c r="F6420" s="7" t="n">
        <v>1</v>
      </c>
      <c r="G6420" s="7" t="n">
        <v>2</v>
      </c>
      <c r="H6420" s="7" t="n">
        <v>2</v>
      </c>
      <c r="I6420" s="11" t="n">
        <f t="normal" ca="1">A6422</f>
        <v>0</v>
      </c>
      <c r="J6420" s="7" t="n">
        <v>5</v>
      </c>
      <c r="K6420" s="11" t="n">
        <f t="normal" ca="1">A6426</f>
        <v>0</v>
      </c>
      <c r="L6420" s="11" t="n">
        <f t="normal" ca="1">A6436</f>
        <v>0</v>
      </c>
    </row>
    <row r="6421" spans="1:9">
      <c r="A6421" t="s">
        <v>4</v>
      </c>
      <c r="B6421" s="4" t="s">
        <v>5</v>
      </c>
      <c r="C6421" s="4" t="s">
        <v>11</v>
      </c>
      <c r="D6421" s="4" t="s">
        <v>15</v>
      </c>
      <c r="E6421" s="4" t="s">
        <v>15</v>
      </c>
      <c r="F6421" s="4" t="s">
        <v>15</v>
      </c>
      <c r="G6421" s="4" t="s">
        <v>15</v>
      </c>
    </row>
    <row r="6422" spans="1:9">
      <c r="A6422" t="n">
        <v>73063</v>
      </c>
      <c r="B6422" s="45" t="n">
        <v>46</v>
      </c>
      <c r="C6422" s="7" t="n">
        <v>65534</v>
      </c>
      <c r="D6422" s="7" t="n">
        <v>0.209999993443489</v>
      </c>
      <c r="E6422" s="7" t="n">
        <v>10</v>
      </c>
      <c r="F6422" s="7" t="n">
        <v>47.2099990844727</v>
      </c>
      <c r="G6422" s="7" t="n">
        <v>179.699996948242</v>
      </c>
    </row>
    <row r="6423" spans="1:9">
      <c r="A6423" t="s">
        <v>4</v>
      </c>
      <c r="B6423" s="4" t="s">
        <v>5</v>
      </c>
      <c r="C6423" s="4" t="s">
        <v>13</v>
      </c>
    </row>
    <row r="6424" spans="1:9">
      <c r="A6424" t="n">
        <v>73082</v>
      </c>
      <c r="B6424" s="17" t="n">
        <v>3</v>
      </c>
      <c r="C6424" s="11" t="n">
        <f t="normal" ca="1">A6436</f>
        <v>0</v>
      </c>
    </row>
    <row r="6425" spans="1:9">
      <c r="A6425" t="s">
        <v>4</v>
      </c>
      <c r="B6425" s="4" t="s">
        <v>5</v>
      </c>
      <c r="C6425" s="4" t="s">
        <v>11</v>
      </c>
      <c r="D6425" s="4" t="s">
        <v>15</v>
      </c>
      <c r="E6425" s="4" t="s">
        <v>15</v>
      </c>
      <c r="F6425" s="4" t="s">
        <v>15</v>
      </c>
      <c r="G6425" s="4" t="s">
        <v>15</v>
      </c>
    </row>
    <row r="6426" spans="1:9">
      <c r="A6426" t="n">
        <v>73087</v>
      </c>
      <c r="B6426" s="45" t="n">
        <v>46</v>
      </c>
      <c r="C6426" s="7" t="n">
        <v>65534</v>
      </c>
      <c r="D6426" s="7" t="n">
        <v>6.80999994277954</v>
      </c>
      <c r="E6426" s="7" t="n">
        <v>14</v>
      </c>
      <c r="F6426" s="7" t="n">
        <v>-27.3600006103516</v>
      </c>
      <c r="G6426" s="7" t="n">
        <v>209.600006103516</v>
      </c>
    </row>
    <row r="6427" spans="1:9">
      <c r="A6427" t="s">
        <v>4</v>
      </c>
      <c r="B6427" s="4" t="s">
        <v>5</v>
      </c>
      <c r="C6427" s="4" t="s">
        <v>7</v>
      </c>
      <c r="D6427" s="4" t="s">
        <v>11</v>
      </c>
      <c r="E6427" s="4" t="s">
        <v>7</v>
      </c>
      <c r="F6427" s="4" t="s">
        <v>8</v>
      </c>
      <c r="G6427" s="4" t="s">
        <v>8</v>
      </c>
      <c r="H6427" s="4" t="s">
        <v>8</v>
      </c>
      <c r="I6427" s="4" t="s">
        <v>8</v>
      </c>
      <c r="J6427" s="4" t="s">
        <v>8</v>
      </c>
      <c r="K6427" s="4" t="s">
        <v>8</v>
      </c>
      <c r="L6427" s="4" t="s">
        <v>8</v>
      </c>
      <c r="M6427" s="4" t="s">
        <v>8</v>
      </c>
      <c r="N6427" s="4" t="s">
        <v>8</v>
      </c>
      <c r="O6427" s="4" t="s">
        <v>8</v>
      </c>
      <c r="P6427" s="4" t="s">
        <v>8</v>
      </c>
      <c r="Q6427" s="4" t="s">
        <v>8</v>
      </c>
      <c r="R6427" s="4" t="s">
        <v>8</v>
      </c>
      <c r="S6427" s="4" t="s">
        <v>8</v>
      </c>
      <c r="T6427" s="4" t="s">
        <v>8</v>
      </c>
      <c r="U6427" s="4" t="s">
        <v>8</v>
      </c>
    </row>
    <row r="6428" spans="1:9">
      <c r="A6428" t="n">
        <v>73106</v>
      </c>
      <c r="B6428" s="46" t="n">
        <v>36</v>
      </c>
      <c r="C6428" s="7" t="n">
        <v>8</v>
      </c>
      <c r="D6428" s="7" t="n">
        <v>65534</v>
      </c>
      <c r="E6428" s="7" t="n">
        <v>0</v>
      </c>
      <c r="F6428" s="7" t="s">
        <v>321</v>
      </c>
      <c r="G6428" s="7" t="s">
        <v>25</v>
      </c>
      <c r="H6428" s="7" t="s">
        <v>25</v>
      </c>
      <c r="I6428" s="7" t="s">
        <v>25</v>
      </c>
      <c r="J6428" s="7" t="s">
        <v>25</v>
      </c>
      <c r="K6428" s="7" t="s">
        <v>25</v>
      </c>
      <c r="L6428" s="7" t="s">
        <v>25</v>
      </c>
      <c r="M6428" s="7" t="s">
        <v>25</v>
      </c>
      <c r="N6428" s="7" t="s">
        <v>25</v>
      </c>
      <c r="O6428" s="7" t="s">
        <v>25</v>
      </c>
      <c r="P6428" s="7" t="s">
        <v>25</v>
      </c>
      <c r="Q6428" s="7" t="s">
        <v>25</v>
      </c>
      <c r="R6428" s="7" t="s">
        <v>25</v>
      </c>
      <c r="S6428" s="7" t="s">
        <v>25</v>
      </c>
      <c r="T6428" s="7" t="s">
        <v>25</v>
      </c>
      <c r="U6428" s="7" t="s">
        <v>25</v>
      </c>
    </row>
    <row r="6429" spans="1:9">
      <c r="A6429" t="s">
        <v>4</v>
      </c>
      <c r="B6429" s="4" t="s">
        <v>5</v>
      </c>
      <c r="C6429" s="4" t="s">
        <v>11</v>
      </c>
      <c r="D6429" s="4" t="s">
        <v>7</v>
      </c>
      <c r="E6429" s="4" t="s">
        <v>8</v>
      </c>
      <c r="F6429" s="4" t="s">
        <v>15</v>
      </c>
      <c r="G6429" s="4" t="s">
        <v>15</v>
      </c>
      <c r="H6429" s="4" t="s">
        <v>15</v>
      </c>
    </row>
    <row r="6430" spans="1:9">
      <c r="A6430" t="n">
        <v>73142</v>
      </c>
      <c r="B6430" s="47" t="n">
        <v>48</v>
      </c>
      <c r="C6430" s="7" t="n">
        <v>65534</v>
      </c>
      <c r="D6430" s="7" t="n">
        <v>0</v>
      </c>
      <c r="E6430" s="7" t="s">
        <v>321</v>
      </c>
      <c r="F6430" s="7" t="n">
        <v>0</v>
      </c>
      <c r="G6430" s="7" t="n">
        <v>1</v>
      </c>
      <c r="H6430" s="7" t="n">
        <v>0</v>
      </c>
    </row>
    <row r="6431" spans="1:9">
      <c r="A6431" t="s">
        <v>4</v>
      </c>
      <c r="B6431" s="4" t="s">
        <v>5</v>
      </c>
      <c r="C6431" s="4" t="s">
        <v>11</v>
      </c>
      <c r="D6431" s="4" t="s">
        <v>16</v>
      </c>
    </row>
    <row r="6432" spans="1:9">
      <c r="A6432" t="n">
        <v>73174</v>
      </c>
      <c r="B6432" s="48" t="n">
        <v>43</v>
      </c>
      <c r="C6432" s="7" t="n">
        <v>65534</v>
      </c>
      <c r="D6432" s="7" t="n">
        <v>64</v>
      </c>
    </row>
    <row r="6433" spans="1:21">
      <c r="A6433" t="s">
        <v>4</v>
      </c>
      <c r="B6433" s="4" t="s">
        <v>5</v>
      </c>
      <c r="C6433" s="4" t="s">
        <v>13</v>
      </c>
    </row>
    <row r="6434" spans="1:21">
      <c r="A6434" t="n">
        <v>73181</v>
      </c>
      <c r="B6434" s="17" t="n">
        <v>3</v>
      </c>
      <c r="C6434" s="11" t="n">
        <f t="normal" ca="1">A6436</f>
        <v>0</v>
      </c>
    </row>
    <row r="6435" spans="1:21">
      <c r="A6435" t="s">
        <v>4</v>
      </c>
      <c r="B6435" s="4" t="s">
        <v>5</v>
      </c>
    </row>
    <row r="6436" spans="1:21">
      <c r="A6436" t="n">
        <v>73186</v>
      </c>
      <c r="B6436" s="5" t="n">
        <v>1</v>
      </c>
    </row>
    <row r="6437" spans="1:21" s="3" customFormat="1" customHeight="0">
      <c r="A6437" s="3" t="s">
        <v>2</v>
      </c>
      <c r="B6437" s="3" t="s">
        <v>739</v>
      </c>
    </row>
    <row r="6438" spans="1:21">
      <c r="A6438" t="s">
        <v>4</v>
      </c>
      <c r="B6438" s="4" t="s">
        <v>5</v>
      </c>
      <c r="C6438" s="4" t="s">
        <v>7</v>
      </c>
      <c r="D6438" s="4" t="s">
        <v>11</v>
      </c>
      <c r="E6438" s="4" t="s">
        <v>7</v>
      </c>
      <c r="F6438" s="4" t="s">
        <v>13</v>
      </c>
    </row>
    <row r="6439" spans="1:21">
      <c r="A6439" t="n">
        <v>73188</v>
      </c>
      <c r="B6439" s="9" t="n">
        <v>5</v>
      </c>
      <c r="C6439" s="7" t="n">
        <v>30</v>
      </c>
      <c r="D6439" s="7" t="n">
        <v>9724</v>
      </c>
      <c r="E6439" s="7" t="n">
        <v>1</v>
      </c>
      <c r="F6439" s="11" t="n">
        <f t="normal" ca="1">A6473</f>
        <v>0</v>
      </c>
    </row>
    <row r="6440" spans="1:21">
      <c r="A6440" t="s">
        <v>4</v>
      </c>
      <c r="B6440" s="4" t="s">
        <v>5</v>
      </c>
      <c r="C6440" s="4" t="s">
        <v>7</v>
      </c>
      <c r="D6440" s="4" t="s">
        <v>11</v>
      </c>
      <c r="E6440" s="4" t="s">
        <v>7</v>
      </c>
      <c r="F6440" s="4" t="s">
        <v>7</v>
      </c>
      <c r="G6440" s="4" t="s">
        <v>13</v>
      </c>
    </row>
    <row r="6441" spans="1:21">
      <c r="A6441" t="n">
        <v>73197</v>
      </c>
      <c r="B6441" s="9" t="n">
        <v>5</v>
      </c>
      <c r="C6441" s="7" t="n">
        <v>30</v>
      </c>
      <c r="D6441" s="7" t="n">
        <v>26</v>
      </c>
      <c r="E6441" s="7" t="n">
        <v>8</v>
      </c>
      <c r="F6441" s="7" t="n">
        <v>1</v>
      </c>
      <c r="G6441" s="11" t="n">
        <f t="normal" ca="1">A6447</f>
        <v>0</v>
      </c>
    </row>
    <row r="6442" spans="1:21">
      <c r="A6442" t="s">
        <v>4</v>
      </c>
      <c r="B6442" s="4" t="s">
        <v>5</v>
      </c>
      <c r="C6442" s="4" t="s">
        <v>7</v>
      </c>
      <c r="D6442" s="4" t="s">
        <v>8</v>
      </c>
    </row>
    <row r="6443" spans="1:21">
      <c r="A6443" t="n">
        <v>73207</v>
      </c>
      <c r="B6443" s="6" t="n">
        <v>2</v>
      </c>
      <c r="C6443" s="7" t="n">
        <v>11</v>
      </c>
      <c r="D6443" s="7" t="s">
        <v>729</v>
      </c>
    </row>
    <row r="6444" spans="1:21">
      <c r="A6444" t="s">
        <v>4</v>
      </c>
      <c r="B6444" s="4" t="s">
        <v>5</v>
      </c>
      <c r="C6444" s="4" t="s">
        <v>13</v>
      </c>
    </row>
    <row r="6445" spans="1:21">
      <c r="A6445" t="n">
        <v>73227</v>
      </c>
      <c r="B6445" s="17" t="n">
        <v>3</v>
      </c>
      <c r="C6445" s="11" t="n">
        <f t="normal" ca="1">A6471</f>
        <v>0</v>
      </c>
    </row>
    <row r="6446" spans="1:21">
      <c r="A6446" t="s">
        <v>4</v>
      </c>
      <c r="B6446" s="4" t="s">
        <v>5</v>
      </c>
      <c r="C6446" s="4" t="s">
        <v>11</v>
      </c>
      <c r="D6446" s="4" t="s">
        <v>7</v>
      </c>
      <c r="E6446" s="4" t="s">
        <v>7</v>
      </c>
      <c r="F6446" s="4" t="s">
        <v>8</v>
      </c>
    </row>
    <row r="6447" spans="1:21">
      <c r="A6447" t="n">
        <v>73232</v>
      </c>
      <c r="B6447" s="25" t="n">
        <v>20</v>
      </c>
      <c r="C6447" s="7" t="n">
        <v>65534</v>
      </c>
      <c r="D6447" s="7" t="n">
        <v>3</v>
      </c>
      <c r="E6447" s="7" t="n">
        <v>10</v>
      </c>
      <c r="F6447" s="7" t="s">
        <v>102</v>
      </c>
    </row>
    <row r="6448" spans="1:21">
      <c r="A6448" t="s">
        <v>4</v>
      </c>
      <c r="B6448" s="4" t="s">
        <v>5</v>
      </c>
      <c r="C6448" s="4" t="s">
        <v>11</v>
      </c>
    </row>
    <row r="6449" spans="1:7">
      <c r="A6449" t="n">
        <v>73253</v>
      </c>
      <c r="B6449" s="34" t="n">
        <v>16</v>
      </c>
      <c r="C6449" s="7" t="n">
        <v>0</v>
      </c>
    </row>
    <row r="6450" spans="1:7">
      <c r="A6450" t="s">
        <v>4</v>
      </c>
      <c r="B6450" s="4" t="s">
        <v>5</v>
      </c>
      <c r="C6450" s="4" t="s">
        <v>7</v>
      </c>
      <c r="D6450" s="4" t="s">
        <v>16</v>
      </c>
    </row>
    <row r="6451" spans="1:7">
      <c r="A6451" t="n">
        <v>73256</v>
      </c>
      <c r="B6451" s="52" t="n">
        <v>74</v>
      </c>
      <c r="C6451" s="7" t="n">
        <v>48</v>
      </c>
      <c r="D6451" s="7" t="n">
        <v>1088</v>
      </c>
    </row>
    <row r="6452" spans="1:7">
      <c r="A6452" t="s">
        <v>4</v>
      </c>
      <c r="B6452" s="4" t="s">
        <v>5</v>
      </c>
      <c r="C6452" s="4" t="s">
        <v>7</v>
      </c>
      <c r="D6452" s="4" t="s">
        <v>11</v>
      </c>
    </row>
    <row r="6453" spans="1:7">
      <c r="A6453" t="n">
        <v>73262</v>
      </c>
      <c r="B6453" s="26" t="n">
        <v>22</v>
      </c>
      <c r="C6453" s="7" t="n">
        <v>10</v>
      </c>
      <c r="D6453" s="7" t="n">
        <v>0</v>
      </c>
    </row>
    <row r="6454" spans="1:7">
      <c r="A6454" t="s">
        <v>4</v>
      </c>
      <c r="B6454" s="4" t="s">
        <v>5</v>
      </c>
      <c r="C6454" s="4" t="s">
        <v>7</v>
      </c>
      <c r="D6454" s="4" t="s">
        <v>11</v>
      </c>
      <c r="E6454" s="4" t="s">
        <v>8</v>
      </c>
    </row>
    <row r="6455" spans="1:7">
      <c r="A6455" t="n">
        <v>73266</v>
      </c>
      <c r="B6455" s="33" t="n">
        <v>51</v>
      </c>
      <c r="C6455" s="7" t="n">
        <v>4</v>
      </c>
      <c r="D6455" s="7" t="n">
        <v>65534</v>
      </c>
      <c r="E6455" s="7" t="s">
        <v>55</v>
      </c>
    </row>
    <row r="6456" spans="1:7">
      <c r="A6456" t="s">
        <v>4</v>
      </c>
      <c r="B6456" s="4" t="s">
        <v>5</v>
      </c>
      <c r="C6456" s="4" t="s">
        <v>11</v>
      </c>
    </row>
    <row r="6457" spans="1:7">
      <c r="A6457" t="n">
        <v>73279</v>
      </c>
      <c r="B6457" s="34" t="n">
        <v>16</v>
      </c>
      <c r="C6457" s="7" t="n">
        <v>0</v>
      </c>
    </row>
    <row r="6458" spans="1:7">
      <c r="A6458" t="s">
        <v>4</v>
      </c>
      <c r="B6458" s="4" t="s">
        <v>5</v>
      </c>
      <c r="C6458" s="4" t="s">
        <v>11</v>
      </c>
      <c r="D6458" s="4" t="s">
        <v>53</v>
      </c>
      <c r="E6458" s="4" t="s">
        <v>7</v>
      </c>
      <c r="F6458" s="4" t="s">
        <v>7</v>
      </c>
      <c r="G6458" s="4" t="s">
        <v>53</v>
      </c>
      <c r="H6458" s="4" t="s">
        <v>7</v>
      </c>
      <c r="I6458" s="4" t="s">
        <v>7</v>
      </c>
    </row>
    <row r="6459" spans="1:7">
      <c r="A6459" t="n">
        <v>73282</v>
      </c>
      <c r="B6459" s="35" t="n">
        <v>26</v>
      </c>
      <c r="C6459" s="7" t="n">
        <v>65534</v>
      </c>
      <c r="D6459" s="7" t="s">
        <v>740</v>
      </c>
      <c r="E6459" s="7" t="n">
        <v>2</v>
      </c>
      <c r="F6459" s="7" t="n">
        <v>3</v>
      </c>
      <c r="G6459" s="7" t="s">
        <v>741</v>
      </c>
      <c r="H6459" s="7" t="n">
        <v>2</v>
      </c>
      <c r="I6459" s="7" t="n">
        <v>0</v>
      </c>
    </row>
    <row r="6460" spans="1:7">
      <c r="A6460" t="s">
        <v>4</v>
      </c>
      <c r="B6460" s="4" t="s">
        <v>5</v>
      </c>
    </row>
    <row r="6461" spans="1:7">
      <c r="A6461" t="n">
        <v>73509</v>
      </c>
      <c r="B6461" s="29" t="n">
        <v>28</v>
      </c>
    </row>
    <row r="6462" spans="1:7">
      <c r="A6462" t="s">
        <v>4</v>
      </c>
      <c r="B6462" s="4" t="s">
        <v>5</v>
      </c>
      <c r="C6462" s="4" t="s">
        <v>7</v>
      </c>
      <c r="D6462" s="4" t="s">
        <v>11</v>
      </c>
      <c r="E6462" s="4" t="s">
        <v>8</v>
      </c>
    </row>
    <row r="6463" spans="1:7">
      <c r="A6463" t="n">
        <v>73510</v>
      </c>
      <c r="B6463" s="33" t="n">
        <v>51</v>
      </c>
      <c r="C6463" s="7" t="n">
        <v>4</v>
      </c>
      <c r="D6463" s="7" t="n">
        <v>5666</v>
      </c>
      <c r="E6463" s="7" t="s">
        <v>55</v>
      </c>
    </row>
    <row r="6464" spans="1:7">
      <c r="A6464" t="s">
        <v>4</v>
      </c>
      <c r="B6464" s="4" t="s">
        <v>5</v>
      </c>
      <c r="C6464" s="4" t="s">
        <v>11</v>
      </c>
    </row>
    <row r="6465" spans="1:9">
      <c r="A6465" t="n">
        <v>73523</v>
      </c>
      <c r="B6465" s="34" t="n">
        <v>16</v>
      </c>
      <c r="C6465" s="7" t="n">
        <v>0</v>
      </c>
    </row>
    <row r="6466" spans="1:9">
      <c r="A6466" t="s">
        <v>4</v>
      </c>
      <c r="B6466" s="4" t="s">
        <v>5</v>
      </c>
      <c r="C6466" s="4" t="s">
        <v>11</v>
      </c>
      <c r="D6466" s="4" t="s">
        <v>53</v>
      </c>
      <c r="E6466" s="4" t="s">
        <v>7</v>
      </c>
      <c r="F6466" s="4" t="s">
        <v>7</v>
      </c>
    </row>
    <row r="6467" spans="1:9">
      <c r="A6467" t="n">
        <v>73526</v>
      </c>
      <c r="B6467" s="35" t="n">
        <v>26</v>
      </c>
      <c r="C6467" s="7" t="n">
        <v>5666</v>
      </c>
      <c r="D6467" s="7" t="s">
        <v>742</v>
      </c>
      <c r="E6467" s="7" t="n">
        <v>2</v>
      </c>
      <c r="F6467" s="7" t="n">
        <v>0</v>
      </c>
    </row>
    <row r="6468" spans="1:9">
      <c r="A6468" t="s">
        <v>4</v>
      </c>
      <c r="B6468" s="4" t="s">
        <v>5</v>
      </c>
    </row>
    <row r="6469" spans="1:9">
      <c r="A6469" t="n">
        <v>73623</v>
      </c>
      <c r="B6469" s="29" t="n">
        <v>28</v>
      </c>
    </row>
    <row r="6470" spans="1:9">
      <c r="A6470" t="s">
        <v>4</v>
      </c>
      <c r="B6470" s="4" t="s">
        <v>5</v>
      </c>
      <c r="C6470" s="4" t="s">
        <v>13</v>
      </c>
    </row>
    <row r="6471" spans="1:9">
      <c r="A6471" t="n">
        <v>73624</v>
      </c>
      <c r="B6471" s="17" t="n">
        <v>3</v>
      </c>
      <c r="C6471" s="11" t="n">
        <f t="normal" ca="1">A6503</f>
        <v>0</v>
      </c>
    </row>
    <row r="6472" spans="1:9">
      <c r="A6472" t="s">
        <v>4</v>
      </c>
      <c r="B6472" s="4" t="s">
        <v>5</v>
      </c>
      <c r="C6472" s="4" t="s">
        <v>7</v>
      </c>
      <c r="D6472" s="4" t="s">
        <v>11</v>
      </c>
      <c r="E6472" s="4" t="s">
        <v>7</v>
      </c>
      <c r="F6472" s="4" t="s">
        <v>13</v>
      </c>
    </row>
    <row r="6473" spans="1:9">
      <c r="A6473" t="n">
        <v>73629</v>
      </c>
      <c r="B6473" s="9" t="n">
        <v>5</v>
      </c>
      <c r="C6473" s="7" t="n">
        <v>30</v>
      </c>
      <c r="D6473" s="7" t="n">
        <v>9718</v>
      </c>
      <c r="E6473" s="7" t="n">
        <v>1</v>
      </c>
      <c r="F6473" s="11" t="n">
        <f t="normal" ca="1">A6503</f>
        <v>0</v>
      </c>
    </row>
    <row r="6474" spans="1:9">
      <c r="A6474" t="s">
        <v>4</v>
      </c>
      <c r="B6474" s="4" t="s">
        <v>5</v>
      </c>
      <c r="C6474" s="4" t="s">
        <v>11</v>
      </c>
      <c r="D6474" s="4" t="s">
        <v>7</v>
      </c>
      <c r="E6474" s="4" t="s">
        <v>7</v>
      </c>
      <c r="F6474" s="4" t="s">
        <v>8</v>
      </c>
    </row>
    <row r="6475" spans="1:9">
      <c r="A6475" t="n">
        <v>73638</v>
      </c>
      <c r="B6475" s="25" t="n">
        <v>20</v>
      </c>
      <c r="C6475" s="7" t="n">
        <v>65534</v>
      </c>
      <c r="D6475" s="7" t="n">
        <v>3</v>
      </c>
      <c r="E6475" s="7" t="n">
        <v>10</v>
      </c>
      <c r="F6475" s="7" t="s">
        <v>102</v>
      </c>
    </row>
    <row r="6476" spans="1:9">
      <c r="A6476" t="s">
        <v>4</v>
      </c>
      <c r="B6476" s="4" t="s">
        <v>5</v>
      </c>
      <c r="C6476" s="4" t="s">
        <v>11</v>
      </c>
    </row>
    <row r="6477" spans="1:9">
      <c r="A6477" t="n">
        <v>73659</v>
      </c>
      <c r="B6477" s="34" t="n">
        <v>16</v>
      </c>
      <c r="C6477" s="7" t="n">
        <v>0</v>
      </c>
    </row>
    <row r="6478" spans="1:9">
      <c r="A6478" t="s">
        <v>4</v>
      </c>
      <c r="B6478" s="4" t="s">
        <v>5</v>
      </c>
      <c r="C6478" s="4" t="s">
        <v>7</v>
      </c>
      <c r="D6478" s="4" t="s">
        <v>11</v>
      </c>
    </row>
    <row r="6479" spans="1:9">
      <c r="A6479" t="n">
        <v>73662</v>
      </c>
      <c r="B6479" s="26" t="n">
        <v>22</v>
      </c>
      <c r="C6479" s="7" t="n">
        <v>10</v>
      </c>
      <c r="D6479" s="7" t="n">
        <v>0</v>
      </c>
    </row>
    <row r="6480" spans="1:9">
      <c r="A6480" t="s">
        <v>4</v>
      </c>
      <c r="B6480" s="4" t="s">
        <v>5</v>
      </c>
      <c r="C6480" s="4" t="s">
        <v>7</v>
      </c>
      <c r="D6480" s="4" t="s">
        <v>11</v>
      </c>
      <c r="E6480" s="4" t="s">
        <v>7</v>
      </c>
      <c r="F6480" s="4" t="s">
        <v>7</v>
      </c>
      <c r="G6480" s="4" t="s">
        <v>13</v>
      </c>
    </row>
    <row r="6481" spans="1:7">
      <c r="A6481" t="n">
        <v>73666</v>
      </c>
      <c r="B6481" s="9" t="n">
        <v>5</v>
      </c>
      <c r="C6481" s="7" t="n">
        <v>30</v>
      </c>
      <c r="D6481" s="7" t="n">
        <v>26</v>
      </c>
      <c r="E6481" s="7" t="n">
        <v>8</v>
      </c>
      <c r="F6481" s="7" t="n">
        <v>1</v>
      </c>
      <c r="G6481" s="11" t="n">
        <f t="normal" ca="1">A6495</f>
        <v>0</v>
      </c>
    </row>
    <row r="6482" spans="1:7">
      <c r="A6482" t="s">
        <v>4</v>
      </c>
      <c r="B6482" s="4" t="s">
        <v>5</v>
      </c>
      <c r="C6482" s="4" t="s">
        <v>7</v>
      </c>
      <c r="D6482" s="4" t="s">
        <v>11</v>
      </c>
      <c r="E6482" s="4" t="s">
        <v>8</v>
      </c>
    </row>
    <row r="6483" spans="1:7">
      <c r="A6483" t="n">
        <v>73676</v>
      </c>
      <c r="B6483" s="33" t="n">
        <v>51</v>
      </c>
      <c r="C6483" s="7" t="n">
        <v>4</v>
      </c>
      <c r="D6483" s="7" t="n">
        <v>65534</v>
      </c>
      <c r="E6483" s="7" t="s">
        <v>55</v>
      </c>
    </row>
    <row r="6484" spans="1:7">
      <c r="A6484" t="s">
        <v>4</v>
      </c>
      <c r="B6484" s="4" t="s">
        <v>5</v>
      </c>
      <c r="C6484" s="4" t="s">
        <v>11</v>
      </c>
    </row>
    <row r="6485" spans="1:7">
      <c r="A6485" t="n">
        <v>73689</v>
      </c>
      <c r="B6485" s="34" t="n">
        <v>16</v>
      </c>
      <c r="C6485" s="7" t="n">
        <v>0</v>
      </c>
    </row>
    <row r="6486" spans="1:7">
      <c r="A6486" t="s">
        <v>4</v>
      </c>
      <c r="B6486" s="4" t="s">
        <v>5</v>
      </c>
      <c r="C6486" s="4" t="s">
        <v>11</v>
      </c>
      <c r="D6486" s="4" t="s">
        <v>53</v>
      </c>
      <c r="E6486" s="4" t="s">
        <v>7</v>
      </c>
      <c r="F6486" s="4" t="s">
        <v>7</v>
      </c>
      <c r="G6486" s="4" t="s">
        <v>53</v>
      </c>
      <c r="H6486" s="4" t="s">
        <v>7</v>
      </c>
      <c r="I6486" s="4" t="s">
        <v>7</v>
      </c>
      <c r="J6486" s="4" t="s">
        <v>53</v>
      </c>
      <c r="K6486" s="4" t="s">
        <v>7</v>
      </c>
      <c r="L6486" s="4" t="s">
        <v>7</v>
      </c>
      <c r="M6486" s="4" t="s">
        <v>53</v>
      </c>
      <c r="N6486" s="4" t="s">
        <v>7</v>
      </c>
      <c r="O6486" s="4" t="s">
        <v>7</v>
      </c>
    </row>
    <row r="6487" spans="1:7">
      <c r="A6487" t="n">
        <v>73692</v>
      </c>
      <c r="B6487" s="35" t="n">
        <v>26</v>
      </c>
      <c r="C6487" s="7" t="n">
        <v>65534</v>
      </c>
      <c r="D6487" s="7" t="s">
        <v>743</v>
      </c>
      <c r="E6487" s="7" t="n">
        <v>2</v>
      </c>
      <c r="F6487" s="7" t="n">
        <v>3</v>
      </c>
      <c r="G6487" s="7" t="s">
        <v>744</v>
      </c>
      <c r="H6487" s="7" t="n">
        <v>2</v>
      </c>
      <c r="I6487" s="7" t="n">
        <v>3</v>
      </c>
      <c r="J6487" s="7" t="s">
        <v>745</v>
      </c>
      <c r="K6487" s="7" t="n">
        <v>2</v>
      </c>
      <c r="L6487" s="7" t="n">
        <v>3</v>
      </c>
      <c r="M6487" s="7" t="s">
        <v>746</v>
      </c>
      <c r="N6487" s="7" t="n">
        <v>2</v>
      </c>
      <c r="O6487" s="7" t="n">
        <v>0</v>
      </c>
    </row>
    <row r="6488" spans="1:7">
      <c r="A6488" t="s">
        <v>4</v>
      </c>
      <c r="B6488" s="4" t="s">
        <v>5</v>
      </c>
    </row>
    <row r="6489" spans="1:7">
      <c r="A6489" t="n">
        <v>74069</v>
      </c>
      <c r="B6489" s="29" t="n">
        <v>28</v>
      </c>
    </row>
    <row r="6490" spans="1:7">
      <c r="A6490" t="s">
        <v>4</v>
      </c>
      <c r="B6490" s="4" t="s">
        <v>5</v>
      </c>
      <c r="C6490" s="4" t="s">
        <v>11</v>
      </c>
    </row>
    <row r="6491" spans="1:7">
      <c r="A6491" t="n">
        <v>74070</v>
      </c>
      <c r="B6491" s="13" t="n">
        <v>12</v>
      </c>
      <c r="C6491" s="7" t="n">
        <v>26</v>
      </c>
    </row>
    <row r="6492" spans="1:7">
      <c r="A6492" t="s">
        <v>4</v>
      </c>
      <c r="B6492" s="4" t="s">
        <v>5</v>
      </c>
      <c r="C6492" s="4" t="s">
        <v>13</v>
      </c>
    </row>
    <row r="6493" spans="1:7">
      <c r="A6493" t="n">
        <v>74073</v>
      </c>
      <c r="B6493" s="17" t="n">
        <v>3</v>
      </c>
      <c r="C6493" s="11" t="n">
        <f t="normal" ca="1">A6503</f>
        <v>0</v>
      </c>
    </row>
    <row r="6494" spans="1:7">
      <c r="A6494" t="s">
        <v>4</v>
      </c>
      <c r="B6494" s="4" t="s">
        <v>5</v>
      </c>
      <c r="C6494" s="4" t="s">
        <v>7</v>
      </c>
      <c r="D6494" s="4" t="s">
        <v>11</v>
      </c>
      <c r="E6494" s="4" t="s">
        <v>8</v>
      </c>
    </row>
    <row r="6495" spans="1:7">
      <c r="A6495" t="n">
        <v>74078</v>
      </c>
      <c r="B6495" s="33" t="n">
        <v>51</v>
      </c>
      <c r="C6495" s="7" t="n">
        <v>4</v>
      </c>
      <c r="D6495" s="7" t="n">
        <v>65534</v>
      </c>
      <c r="E6495" s="7" t="s">
        <v>55</v>
      </c>
    </row>
    <row r="6496" spans="1:7">
      <c r="A6496" t="s">
        <v>4</v>
      </c>
      <c r="B6496" s="4" t="s">
        <v>5</v>
      </c>
      <c r="C6496" s="4" t="s">
        <v>11</v>
      </c>
    </row>
    <row r="6497" spans="1:15">
      <c r="A6497" t="n">
        <v>74091</v>
      </c>
      <c r="B6497" s="34" t="n">
        <v>16</v>
      </c>
      <c r="C6497" s="7" t="n">
        <v>0</v>
      </c>
    </row>
    <row r="6498" spans="1:15">
      <c r="A6498" t="s">
        <v>4</v>
      </c>
      <c r="B6498" s="4" t="s">
        <v>5</v>
      </c>
      <c r="C6498" s="4" t="s">
        <v>11</v>
      </c>
      <c r="D6498" s="4" t="s">
        <v>53</v>
      </c>
      <c r="E6498" s="4" t="s">
        <v>7</v>
      </c>
      <c r="F6498" s="4" t="s">
        <v>7</v>
      </c>
      <c r="G6498" s="4" t="s">
        <v>53</v>
      </c>
      <c r="H6498" s="4" t="s">
        <v>7</v>
      </c>
      <c r="I6498" s="4" t="s">
        <v>7</v>
      </c>
    </row>
    <row r="6499" spans="1:15">
      <c r="A6499" t="n">
        <v>74094</v>
      </c>
      <c r="B6499" s="35" t="n">
        <v>26</v>
      </c>
      <c r="C6499" s="7" t="n">
        <v>65534</v>
      </c>
      <c r="D6499" s="7" t="s">
        <v>747</v>
      </c>
      <c r="E6499" s="7" t="n">
        <v>2</v>
      </c>
      <c r="F6499" s="7" t="n">
        <v>3</v>
      </c>
      <c r="G6499" s="7" t="s">
        <v>748</v>
      </c>
      <c r="H6499" s="7" t="n">
        <v>2</v>
      </c>
      <c r="I6499" s="7" t="n">
        <v>0</v>
      </c>
    </row>
    <row r="6500" spans="1:15">
      <c r="A6500" t="s">
        <v>4</v>
      </c>
      <c r="B6500" s="4" t="s">
        <v>5</v>
      </c>
    </row>
    <row r="6501" spans="1:15">
      <c r="A6501" t="n">
        <v>74199</v>
      </c>
      <c r="B6501" s="29" t="n">
        <v>28</v>
      </c>
    </row>
    <row r="6502" spans="1:15">
      <c r="A6502" t="s">
        <v>4</v>
      </c>
      <c r="B6502" s="4" t="s">
        <v>5</v>
      </c>
      <c r="C6502" s="4" t="s">
        <v>7</v>
      </c>
    </row>
    <row r="6503" spans="1:15">
      <c r="A6503" t="n">
        <v>74200</v>
      </c>
      <c r="B6503" s="38" t="n">
        <v>23</v>
      </c>
      <c r="C6503" s="7" t="n">
        <v>10</v>
      </c>
    </row>
    <row r="6504" spans="1:15">
      <c r="A6504" t="s">
        <v>4</v>
      </c>
      <c r="B6504" s="4" t="s">
        <v>5</v>
      </c>
      <c r="C6504" s="4" t="s">
        <v>7</v>
      </c>
      <c r="D6504" s="4" t="s">
        <v>8</v>
      </c>
    </row>
    <row r="6505" spans="1:15">
      <c r="A6505" t="n">
        <v>74202</v>
      </c>
      <c r="B6505" s="6" t="n">
        <v>2</v>
      </c>
      <c r="C6505" s="7" t="n">
        <v>10</v>
      </c>
      <c r="D6505" s="7" t="s">
        <v>58</v>
      </c>
    </row>
    <row r="6506" spans="1:15">
      <c r="A6506" t="s">
        <v>4</v>
      </c>
      <c r="B6506" s="4" t="s">
        <v>5</v>
      </c>
      <c r="C6506" s="4" t="s">
        <v>7</v>
      </c>
    </row>
    <row r="6507" spans="1:15">
      <c r="A6507" t="n">
        <v>74225</v>
      </c>
      <c r="B6507" s="52" t="n">
        <v>74</v>
      </c>
      <c r="C6507" s="7" t="n">
        <v>46</v>
      </c>
    </row>
    <row r="6508" spans="1:15">
      <c r="A6508" t="s">
        <v>4</v>
      </c>
      <c r="B6508" s="4" t="s">
        <v>5</v>
      </c>
      <c r="C6508" s="4" t="s">
        <v>7</v>
      </c>
    </row>
    <row r="6509" spans="1:15">
      <c r="A6509" t="n">
        <v>74227</v>
      </c>
      <c r="B6509" s="52" t="n">
        <v>74</v>
      </c>
      <c r="C6509" s="7" t="n">
        <v>54</v>
      </c>
    </row>
    <row r="6510" spans="1:15">
      <c r="A6510" t="s">
        <v>4</v>
      </c>
      <c r="B6510" s="4" t="s">
        <v>5</v>
      </c>
    </row>
    <row r="6511" spans="1:15">
      <c r="A6511" t="n">
        <v>74229</v>
      </c>
      <c r="B6511" s="5" t="n">
        <v>1</v>
      </c>
    </row>
    <row r="6512" spans="1:15" s="3" customFormat="1" customHeight="0">
      <c r="A6512" s="3" t="s">
        <v>2</v>
      </c>
      <c r="B6512" s="3" t="s">
        <v>749</v>
      </c>
    </row>
    <row r="6513" spans="1:9">
      <c r="A6513" t="s">
        <v>4</v>
      </c>
      <c r="B6513" s="4" t="s">
        <v>5</v>
      </c>
      <c r="C6513" s="4" t="s">
        <v>7</v>
      </c>
      <c r="D6513" s="4" t="s">
        <v>11</v>
      </c>
      <c r="E6513" s="4" t="s">
        <v>7</v>
      </c>
      <c r="F6513" s="4" t="s">
        <v>7</v>
      </c>
      <c r="G6513" s="4" t="s">
        <v>7</v>
      </c>
      <c r="H6513" s="4" t="s">
        <v>11</v>
      </c>
      <c r="I6513" s="4" t="s">
        <v>13</v>
      </c>
      <c r="J6513" s="4" t="s">
        <v>13</v>
      </c>
    </row>
    <row r="6514" spans="1:9">
      <c r="A6514" t="n">
        <v>74232</v>
      </c>
      <c r="B6514" s="44" t="n">
        <v>6</v>
      </c>
      <c r="C6514" s="7" t="n">
        <v>33</v>
      </c>
      <c r="D6514" s="7" t="n">
        <v>65534</v>
      </c>
      <c r="E6514" s="7" t="n">
        <v>9</v>
      </c>
      <c r="F6514" s="7" t="n">
        <v>1</v>
      </c>
      <c r="G6514" s="7" t="n">
        <v>1</v>
      </c>
      <c r="H6514" s="7" t="n">
        <v>100</v>
      </c>
      <c r="I6514" s="11" t="n">
        <f t="normal" ca="1">A6516</f>
        <v>0</v>
      </c>
      <c r="J6514" s="11" t="n">
        <f t="normal" ca="1">A6560</f>
        <v>0</v>
      </c>
    </row>
    <row r="6515" spans="1:9">
      <c r="A6515" t="s">
        <v>4</v>
      </c>
      <c r="B6515" s="4" t="s">
        <v>5</v>
      </c>
      <c r="C6515" s="4" t="s">
        <v>11</v>
      </c>
      <c r="D6515" s="4" t="s">
        <v>15</v>
      </c>
      <c r="E6515" s="4" t="s">
        <v>15</v>
      </c>
      <c r="F6515" s="4" t="s">
        <v>15</v>
      </c>
      <c r="G6515" s="4" t="s">
        <v>15</v>
      </c>
    </row>
    <row r="6516" spans="1:9">
      <c r="A6516" t="n">
        <v>74249</v>
      </c>
      <c r="B6516" s="45" t="n">
        <v>46</v>
      </c>
      <c r="C6516" s="7" t="n">
        <v>65534</v>
      </c>
      <c r="D6516" s="7" t="n">
        <v>16.8700008392334</v>
      </c>
      <c r="E6516" s="7" t="n">
        <v>0</v>
      </c>
      <c r="F6516" s="7" t="n">
        <v>20.75</v>
      </c>
      <c r="G6516" s="7" t="n">
        <v>85.4000015258789</v>
      </c>
    </row>
    <row r="6517" spans="1:9">
      <c r="A6517" t="s">
        <v>4</v>
      </c>
      <c r="B6517" s="4" t="s">
        <v>5</v>
      </c>
      <c r="C6517" s="4" t="s">
        <v>11</v>
      </c>
      <c r="D6517" s="4" t="s">
        <v>7</v>
      </c>
      <c r="E6517" s="4" t="s">
        <v>15</v>
      </c>
      <c r="F6517" s="4" t="s">
        <v>15</v>
      </c>
      <c r="G6517" s="4" t="s">
        <v>15</v>
      </c>
      <c r="H6517" s="4" t="s">
        <v>15</v>
      </c>
      <c r="I6517" s="4" t="s">
        <v>15</v>
      </c>
      <c r="J6517" s="4" t="s">
        <v>15</v>
      </c>
      <c r="K6517" s="4" t="s">
        <v>15</v>
      </c>
    </row>
    <row r="6518" spans="1:9">
      <c r="A6518" t="n">
        <v>74268</v>
      </c>
      <c r="B6518" s="55" t="n">
        <v>96</v>
      </c>
      <c r="C6518" s="7" t="n">
        <v>5668</v>
      </c>
      <c r="D6518" s="7" t="n">
        <v>5</v>
      </c>
      <c r="E6518" s="7" t="n">
        <v>16.8700008392334</v>
      </c>
      <c r="F6518" s="7" t="n">
        <v>0</v>
      </c>
      <c r="G6518" s="7" t="n">
        <v>20.75</v>
      </c>
      <c r="H6518" s="7" t="n">
        <v>29.2999992370605</v>
      </c>
      <c r="I6518" s="7" t="n">
        <v>2.78999996185303</v>
      </c>
      <c r="J6518" s="7" t="n">
        <v>0.800000011920929</v>
      </c>
      <c r="K6518" s="7" t="n">
        <v>0</v>
      </c>
    </row>
    <row r="6519" spans="1:9">
      <c r="A6519" t="s">
        <v>4</v>
      </c>
      <c r="B6519" s="4" t="s">
        <v>5</v>
      </c>
      <c r="C6519" s="4" t="s">
        <v>7</v>
      </c>
      <c r="D6519" s="4" t="s">
        <v>16</v>
      </c>
      <c r="E6519" s="4" t="s">
        <v>7</v>
      </c>
      <c r="F6519" s="4" t="s">
        <v>13</v>
      </c>
    </row>
    <row r="6520" spans="1:9">
      <c r="A6520" t="n">
        <v>74300</v>
      </c>
      <c r="B6520" s="9" t="n">
        <v>5</v>
      </c>
      <c r="C6520" s="7" t="n">
        <v>0</v>
      </c>
      <c r="D6520" s="7" t="n">
        <v>1</v>
      </c>
      <c r="E6520" s="7" t="n">
        <v>1</v>
      </c>
      <c r="F6520" s="11" t="n">
        <f t="normal" ca="1">A6556</f>
        <v>0</v>
      </c>
    </row>
    <row r="6521" spans="1:9">
      <c r="A6521" t="s">
        <v>4</v>
      </c>
      <c r="B6521" s="4" t="s">
        <v>5</v>
      </c>
      <c r="C6521" s="4" t="s">
        <v>11</v>
      </c>
      <c r="D6521" s="4" t="s">
        <v>11</v>
      </c>
      <c r="E6521" s="4" t="s">
        <v>15</v>
      </c>
      <c r="F6521" s="4" t="s">
        <v>15</v>
      </c>
      <c r="G6521" s="4" t="s">
        <v>15</v>
      </c>
      <c r="H6521" s="4" t="s">
        <v>15</v>
      </c>
      <c r="I6521" s="4" t="s">
        <v>7</v>
      </c>
      <c r="J6521" s="4" t="s">
        <v>11</v>
      </c>
    </row>
    <row r="6522" spans="1:9">
      <c r="A6522" t="n">
        <v>74311</v>
      </c>
      <c r="B6522" s="56" t="n">
        <v>55</v>
      </c>
      <c r="C6522" s="7" t="n">
        <v>65534</v>
      </c>
      <c r="D6522" s="7" t="n">
        <v>65533</v>
      </c>
      <c r="E6522" s="7" t="n">
        <v>2</v>
      </c>
      <c r="F6522" s="7" t="n">
        <v>0</v>
      </c>
      <c r="G6522" s="7" t="n">
        <v>0</v>
      </c>
      <c r="H6522" s="7" t="n">
        <v>1.5</v>
      </c>
      <c r="I6522" s="7" t="n">
        <v>1</v>
      </c>
      <c r="J6522" s="7" t="n">
        <v>640</v>
      </c>
    </row>
    <row r="6523" spans="1:9">
      <c r="A6523" t="s">
        <v>4</v>
      </c>
      <c r="B6523" s="4" t="s">
        <v>5</v>
      </c>
      <c r="C6523" s="4" t="s">
        <v>11</v>
      </c>
      <c r="D6523" s="4" t="s">
        <v>7</v>
      </c>
    </row>
    <row r="6524" spans="1:9">
      <c r="A6524" t="n">
        <v>74335</v>
      </c>
      <c r="B6524" s="57" t="n">
        <v>56</v>
      </c>
      <c r="C6524" s="7" t="n">
        <v>65534</v>
      </c>
      <c r="D6524" s="7" t="n">
        <v>0</v>
      </c>
    </row>
    <row r="6525" spans="1:9">
      <c r="A6525" t="s">
        <v>4</v>
      </c>
      <c r="B6525" s="4" t="s">
        <v>5</v>
      </c>
      <c r="C6525" s="4" t="s">
        <v>11</v>
      </c>
      <c r="D6525" s="4" t="s">
        <v>7</v>
      </c>
      <c r="E6525" s="4" t="s">
        <v>15</v>
      </c>
      <c r="F6525" s="4" t="s">
        <v>15</v>
      </c>
      <c r="G6525" s="4" t="s">
        <v>15</v>
      </c>
      <c r="H6525" s="4" t="s">
        <v>15</v>
      </c>
      <c r="I6525" s="4" t="s">
        <v>15</v>
      </c>
      <c r="J6525" s="4" t="s">
        <v>7</v>
      </c>
      <c r="K6525" s="4" t="s">
        <v>11</v>
      </c>
    </row>
    <row r="6526" spans="1:9">
      <c r="A6526" t="n">
        <v>74339</v>
      </c>
      <c r="B6526" s="55" t="n">
        <v>96</v>
      </c>
      <c r="C6526" s="7" t="n">
        <v>65534</v>
      </c>
      <c r="D6526" s="7" t="n">
        <v>4</v>
      </c>
      <c r="E6526" s="7" t="n">
        <v>2</v>
      </c>
      <c r="F6526" s="7" t="n">
        <v>0</v>
      </c>
      <c r="G6526" s="7" t="n">
        <v>0</v>
      </c>
      <c r="H6526" s="7" t="n">
        <v>-90</v>
      </c>
      <c r="I6526" s="7" t="n">
        <v>1.5</v>
      </c>
      <c r="J6526" s="7" t="n">
        <v>1</v>
      </c>
      <c r="K6526" s="7" t="n">
        <v>640</v>
      </c>
    </row>
    <row r="6527" spans="1:9">
      <c r="A6527" t="s">
        <v>4</v>
      </c>
      <c r="B6527" s="4" t="s">
        <v>5</v>
      </c>
      <c r="C6527" s="4" t="s">
        <v>11</v>
      </c>
      <c r="D6527" s="4" t="s">
        <v>7</v>
      </c>
    </row>
    <row r="6528" spans="1:9">
      <c r="A6528" t="n">
        <v>74366</v>
      </c>
      <c r="B6528" s="57" t="n">
        <v>56</v>
      </c>
      <c r="C6528" s="7" t="n">
        <v>65534</v>
      </c>
      <c r="D6528" s="7" t="n">
        <v>0</v>
      </c>
    </row>
    <row r="6529" spans="1:11">
      <c r="A6529" t="s">
        <v>4</v>
      </c>
      <c r="B6529" s="4" t="s">
        <v>5</v>
      </c>
      <c r="C6529" s="4" t="s">
        <v>11</v>
      </c>
      <c r="D6529" s="4" t="s">
        <v>11</v>
      </c>
      <c r="E6529" s="4" t="s">
        <v>15</v>
      </c>
      <c r="F6529" s="4" t="s">
        <v>15</v>
      </c>
      <c r="G6529" s="4" t="s">
        <v>15</v>
      </c>
      <c r="H6529" s="4" t="s">
        <v>15</v>
      </c>
      <c r="I6529" s="4" t="s">
        <v>7</v>
      </c>
      <c r="J6529" s="4" t="s">
        <v>11</v>
      </c>
    </row>
    <row r="6530" spans="1:11">
      <c r="A6530" t="n">
        <v>74370</v>
      </c>
      <c r="B6530" s="56" t="n">
        <v>55</v>
      </c>
      <c r="C6530" s="7" t="n">
        <v>65534</v>
      </c>
      <c r="D6530" s="7" t="n">
        <v>65533</v>
      </c>
      <c r="E6530" s="7" t="n">
        <v>3</v>
      </c>
      <c r="F6530" s="7" t="n">
        <v>0</v>
      </c>
      <c r="G6530" s="7" t="n">
        <v>0</v>
      </c>
      <c r="H6530" s="7" t="n">
        <v>1.5</v>
      </c>
      <c r="I6530" s="7" t="n">
        <v>1</v>
      </c>
      <c r="J6530" s="7" t="n">
        <v>640</v>
      </c>
    </row>
    <row r="6531" spans="1:11">
      <c r="A6531" t="s">
        <v>4</v>
      </c>
      <c r="B6531" s="4" t="s">
        <v>5</v>
      </c>
      <c r="C6531" s="4" t="s">
        <v>11</v>
      </c>
      <c r="D6531" s="4" t="s">
        <v>7</v>
      </c>
    </row>
    <row r="6532" spans="1:11">
      <c r="A6532" t="n">
        <v>74394</v>
      </c>
      <c r="B6532" s="57" t="n">
        <v>56</v>
      </c>
      <c r="C6532" s="7" t="n">
        <v>65534</v>
      </c>
      <c r="D6532" s="7" t="n">
        <v>0</v>
      </c>
    </row>
    <row r="6533" spans="1:11">
      <c r="A6533" t="s">
        <v>4</v>
      </c>
      <c r="B6533" s="4" t="s">
        <v>5</v>
      </c>
      <c r="C6533" s="4" t="s">
        <v>11</v>
      </c>
      <c r="D6533" s="4" t="s">
        <v>7</v>
      </c>
      <c r="E6533" s="4" t="s">
        <v>15</v>
      </c>
      <c r="F6533" s="4" t="s">
        <v>15</v>
      </c>
      <c r="G6533" s="4" t="s">
        <v>15</v>
      </c>
      <c r="H6533" s="4" t="s">
        <v>15</v>
      </c>
      <c r="I6533" s="4" t="s">
        <v>15</v>
      </c>
      <c r="J6533" s="4" t="s">
        <v>7</v>
      </c>
      <c r="K6533" s="4" t="s">
        <v>11</v>
      </c>
    </row>
    <row r="6534" spans="1:11">
      <c r="A6534" t="n">
        <v>74398</v>
      </c>
      <c r="B6534" s="55" t="n">
        <v>96</v>
      </c>
      <c r="C6534" s="7" t="n">
        <v>65534</v>
      </c>
      <c r="D6534" s="7" t="n">
        <v>4</v>
      </c>
      <c r="E6534" s="7" t="n">
        <v>3</v>
      </c>
      <c r="F6534" s="7" t="n">
        <v>0</v>
      </c>
      <c r="G6534" s="7" t="n">
        <v>0</v>
      </c>
      <c r="H6534" s="7" t="n">
        <v>-90</v>
      </c>
      <c r="I6534" s="7" t="n">
        <v>1.5</v>
      </c>
      <c r="J6534" s="7" t="n">
        <v>1</v>
      </c>
      <c r="K6534" s="7" t="n">
        <v>640</v>
      </c>
    </row>
    <row r="6535" spans="1:11">
      <c r="A6535" t="s">
        <v>4</v>
      </c>
      <c r="B6535" s="4" t="s">
        <v>5</v>
      </c>
      <c r="C6535" s="4" t="s">
        <v>11</v>
      </c>
      <c r="D6535" s="4" t="s">
        <v>7</v>
      </c>
    </row>
    <row r="6536" spans="1:11">
      <c r="A6536" t="n">
        <v>74425</v>
      </c>
      <c r="B6536" s="57" t="n">
        <v>56</v>
      </c>
      <c r="C6536" s="7" t="n">
        <v>65534</v>
      </c>
      <c r="D6536" s="7" t="n">
        <v>0</v>
      </c>
    </row>
    <row r="6537" spans="1:11">
      <c r="A6537" t="s">
        <v>4</v>
      </c>
      <c r="B6537" s="4" t="s">
        <v>5</v>
      </c>
      <c r="C6537" s="4" t="s">
        <v>11</v>
      </c>
      <c r="D6537" s="4" t="s">
        <v>11</v>
      </c>
      <c r="E6537" s="4" t="s">
        <v>15</v>
      </c>
      <c r="F6537" s="4" t="s">
        <v>15</v>
      </c>
      <c r="G6537" s="4" t="s">
        <v>15</v>
      </c>
      <c r="H6537" s="4" t="s">
        <v>15</v>
      </c>
      <c r="I6537" s="4" t="s">
        <v>7</v>
      </c>
      <c r="J6537" s="4" t="s">
        <v>11</v>
      </c>
    </row>
    <row r="6538" spans="1:11">
      <c r="A6538" t="n">
        <v>74429</v>
      </c>
      <c r="B6538" s="56" t="n">
        <v>55</v>
      </c>
      <c r="C6538" s="7" t="n">
        <v>65534</v>
      </c>
      <c r="D6538" s="7" t="n">
        <v>65533</v>
      </c>
      <c r="E6538" s="7" t="n">
        <v>4</v>
      </c>
      <c r="F6538" s="7" t="n">
        <v>0</v>
      </c>
      <c r="G6538" s="7" t="n">
        <v>0</v>
      </c>
      <c r="H6538" s="7" t="n">
        <v>1.5</v>
      </c>
      <c r="I6538" s="7" t="n">
        <v>1</v>
      </c>
      <c r="J6538" s="7" t="n">
        <v>640</v>
      </c>
    </row>
    <row r="6539" spans="1:11">
      <c r="A6539" t="s">
        <v>4</v>
      </c>
      <c r="B6539" s="4" t="s">
        <v>5</v>
      </c>
      <c r="C6539" s="4" t="s">
        <v>11</v>
      </c>
      <c r="D6539" s="4" t="s">
        <v>7</v>
      </c>
    </row>
    <row r="6540" spans="1:11">
      <c r="A6540" t="n">
        <v>74453</v>
      </c>
      <c r="B6540" s="57" t="n">
        <v>56</v>
      </c>
      <c r="C6540" s="7" t="n">
        <v>65534</v>
      </c>
      <c r="D6540" s="7" t="n">
        <v>0</v>
      </c>
    </row>
    <row r="6541" spans="1:11">
      <c r="A6541" t="s">
        <v>4</v>
      </c>
      <c r="B6541" s="4" t="s">
        <v>5</v>
      </c>
      <c r="C6541" s="4" t="s">
        <v>11</v>
      </c>
      <c r="D6541" s="4" t="s">
        <v>7</v>
      </c>
      <c r="E6541" s="4" t="s">
        <v>15</v>
      </c>
      <c r="F6541" s="4" t="s">
        <v>15</v>
      </c>
      <c r="G6541" s="4" t="s">
        <v>15</v>
      </c>
      <c r="H6541" s="4" t="s">
        <v>15</v>
      </c>
      <c r="I6541" s="4" t="s">
        <v>15</v>
      </c>
      <c r="J6541" s="4" t="s">
        <v>7</v>
      </c>
      <c r="K6541" s="4" t="s">
        <v>11</v>
      </c>
    </row>
    <row r="6542" spans="1:11">
      <c r="A6542" t="n">
        <v>74457</v>
      </c>
      <c r="B6542" s="55" t="n">
        <v>96</v>
      </c>
      <c r="C6542" s="7" t="n">
        <v>65534</v>
      </c>
      <c r="D6542" s="7" t="n">
        <v>4</v>
      </c>
      <c r="E6542" s="7" t="n">
        <v>4</v>
      </c>
      <c r="F6542" s="7" t="n">
        <v>0</v>
      </c>
      <c r="G6542" s="7" t="n">
        <v>0</v>
      </c>
      <c r="H6542" s="7" t="n">
        <v>-90</v>
      </c>
      <c r="I6542" s="7" t="n">
        <v>1.5</v>
      </c>
      <c r="J6542" s="7" t="n">
        <v>1</v>
      </c>
      <c r="K6542" s="7" t="n">
        <v>640</v>
      </c>
    </row>
    <row r="6543" spans="1:11">
      <c r="A6543" t="s">
        <v>4</v>
      </c>
      <c r="B6543" s="4" t="s">
        <v>5</v>
      </c>
      <c r="C6543" s="4" t="s">
        <v>11</v>
      </c>
      <c r="D6543" s="4" t="s">
        <v>7</v>
      </c>
    </row>
    <row r="6544" spans="1:11">
      <c r="A6544" t="n">
        <v>74484</v>
      </c>
      <c r="B6544" s="57" t="n">
        <v>56</v>
      </c>
      <c r="C6544" s="7" t="n">
        <v>65534</v>
      </c>
      <c r="D6544" s="7" t="n">
        <v>0</v>
      </c>
    </row>
    <row r="6545" spans="1:11">
      <c r="A6545" t="s">
        <v>4</v>
      </c>
      <c r="B6545" s="4" t="s">
        <v>5</v>
      </c>
      <c r="C6545" s="4" t="s">
        <v>11</v>
      </c>
      <c r="D6545" s="4" t="s">
        <v>11</v>
      </c>
      <c r="E6545" s="4" t="s">
        <v>15</v>
      </c>
      <c r="F6545" s="4" t="s">
        <v>15</v>
      </c>
      <c r="G6545" s="4" t="s">
        <v>15</v>
      </c>
      <c r="H6545" s="4" t="s">
        <v>15</v>
      </c>
      <c r="I6545" s="4" t="s">
        <v>7</v>
      </c>
      <c r="J6545" s="4" t="s">
        <v>11</v>
      </c>
    </row>
    <row r="6546" spans="1:11">
      <c r="A6546" t="n">
        <v>74488</v>
      </c>
      <c r="B6546" s="56" t="n">
        <v>55</v>
      </c>
      <c r="C6546" s="7" t="n">
        <v>65534</v>
      </c>
      <c r="D6546" s="7" t="n">
        <v>65533</v>
      </c>
      <c r="E6546" s="7" t="n">
        <v>1</v>
      </c>
      <c r="F6546" s="7" t="n">
        <v>0</v>
      </c>
      <c r="G6546" s="7" t="n">
        <v>0</v>
      </c>
      <c r="H6546" s="7" t="n">
        <v>1.5</v>
      </c>
      <c r="I6546" s="7" t="n">
        <v>1</v>
      </c>
      <c r="J6546" s="7" t="n">
        <v>640</v>
      </c>
    </row>
    <row r="6547" spans="1:11">
      <c r="A6547" t="s">
        <v>4</v>
      </c>
      <c r="B6547" s="4" t="s">
        <v>5</v>
      </c>
      <c r="C6547" s="4" t="s">
        <v>11</v>
      </c>
      <c r="D6547" s="4" t="s">
        <v>7</v>
      </c>
    </row>
    <row r="6548" spans="1:11">
      <c r="A6548" t="n">
        <v>74512</v>
      </c>
      <c r="B6548" s="57" t="n">
        <v>56</v>
      </c>
      <c r="C6548" s="7" t="n">
        <v>65534</v>
      </c>
      <c r="D6548" s="7" t="n">
        <v>0</v>
      </c>
    </row>
    <row r="6549" spans="1:11">
      <c r="A6549" t="s">
        <v>4</v>
      </c>
      <c r="B6549" s="4" t="s">
        <v>5</v>
      </c>
      <c r="C6549" s="4" t="s">
        <v>11</v>
      </c>
      <c r="D6549" s="4" t="s">
        <v>7</v>
      </c>
      <c r="E6549" s="4" t="s">
        <v>15</v>
      </c>
      <c r="F6549" s="4" t="s">
        <v>15</v>
      </c>
      <c r="G6549" s="4" t="s">
        <v>15</v>
      </c>
      <c r="H6549" s="4" t="s">
        <v>15</v>
      </c>
      <c r="I6549" s="4" t="s">
        <v>15</v>
      </c>
      <c r="J6549" s="4" t="s">
        <v>7</v>
      </c>
      <c r="K6549" s="4" t="s">
        <v>11</v>
      </c>
    </row>
    <row r="6550" spans="1:11">
      <c r="A6550" t="n">
        <v>74516</v>
      </c>
      <c r="B6550" s="55" t="n">
        <v>96</v>
      </c>
      <c r="C6550" s="7" t="n">
        <v>65534</v>
      </c>
      <c r="D6550" s="7" t="n">
        <v>4</v>
      </c>
      <c r="E6550" s="7" t="n">
        <v>1</v>
      </c>
      <c r="F6550" s="7" t="n">
        <v>0</v>
      </c>
      <c r="G6550" s="7" t="n">
        <v>0</v>
      </c>
      <c r="H6550" s="7" t="n">
        <v>-90</v>
      </c>
      <c r="I6550" s="7" t="n">
        <v>1.5</v>
      </c>
      <c r="J6550" s="7" t="n">
        <v>1</v>
      </c>
      <c r="K6550" s="7" t="n">
        <v>640</v>
      </c>
    </row>
    <row r="6551" spans="1:11">
      <c r="A6551" t="s">
        <v>4</v>
      </c>
      <c r="B6551" s="4" t="s">
        <v>5</v>
      </c>
      <c r="C6551" s="4" t="s">
        <v>11</v>
      </c>
      <c r="D6551" s="4" t="s">
        <v>7</v>
      </c>
    </row>
    <row r="6552" spans="1:11">
      <c r="A6552" t="n">
        <v>74543</v>
      </c>
      <c r="B6552" s="57" t="n">
        <v>56</v>
      </c>
      <c r="C6552" s="7" t="n">
        <v>65534</v>
      </c>
      <c r="D6552" s="7" t="n">
        <v>0</v>
      </c>
    </row>
    <row r="6553" spans="1:11">
      <c r="A6553" t="s">
        <v>4</v>
      </c>
      <c r="B6553" s="4" t="s">
        <v>5</v>
      </c>
      <c r="C6553" s="4" t="s">
        <v>13</v>
      </c>
    </row>
    <row r="6554" spans="1:11">
      <c r="A6554" t="n">
        <v>74547</v>
      </c>
      <c r="B6554" s="17" t="n">
        <v>3</v>
      </c>
      <c r="C6554" s="11" t="n">
        <f t="normal" ca="1">A6520</f>
        <v>0</v>
      </c>
    </row>
    <row r="6555" spans="1:11">
      <c r="A6555" t="s">
        <v>4</v>
      </c>
      <c r="B6555" s="4" t="s">
        <v>5</v>
      </c>
    </row>
    <row r="6556" spans="1:11">
      <c r="A6556" t="n">
        <v>74552</v>
      </c>
      <c r="B6556" s="5" t="n">
        <v>1</v>
      </c>
    </row>
    <row r="6557" spans="1:11">
      <c r="A6557" t="s">
        <v>4</v>
      </c>
      <c r="B6557" s="4" t="s">
        <v>5</v>
      </c>
      <c r="C6557" s="4" t="s">
        <v>13</v>
      </c>
    </row>
    <row r="6558" spans="1:11">
      <c r="A6558" t="n">
        <v>74553</v>
      </c>
      <c r="B6558" s="17" t="n">
        <v>3</v>
      </c>
      <c r="C6558" s="11" t="n">
        <f t="normal" ca="1">A6560</f>
        <v>0</v>
      </c>
    </row>
    <row r="6559" spans="1:11">
      <c r="A6559" t="s">
        <v>4</v>
      </c>
      <c r="B6559" s="4" t="s">
        <v>5</v>
      </c>
    </row>
    <row r="6560" spans="1:11">
      <c r="A6560" t="n">
        <v>74558</v>
      </c>
      <c r="B6560" s="5" t="n">
        <v>1</v>
      </c>
    </row>
    <row r="6561" spans="1:11" s="3" customFormat="1" customHeight="0">
      <c r="A6561" s="3" t="s">
        <v>2</v>
      </c>
      <c r="B6561" s="3" t="s">
        <v>750</v>
      </c>
    </row>
    <row r="6562" spans="1:11">
      <c r="A6562" t="s">
        <v>4</v>
      </c>
      <c r="B6562" s="4" t="s">
        <v>5</v>
      </c>
      <c r="C6562" s="4" t="s">
        <v>7</v>
      </c>
      <c r="D6562" s="4" t="s">
        <v>11</v>
      </c>
      <c r="E6562" s="4" t="s">
        <v>7</v>
      </c>
      <c r="F6562" s="4" t="s">
        <v>13</v>
      </c>
    </row>
    <row r="6563" spans="1:11">
      <c r="A6563" t="n">
        <v>74560</v>
      </c>
      <c r="B6563" s="9" t="n">
        <v>5</v>
      </c>
      <c r="C6563" s="7" t="n">
        <v>30</v>
      </c>
      <c r="D6563" s="7" t="n">
        <v>10225</v>
      </c>
      <c r="E6563" s="7" t="n">
        <v>1</v>
      </c>
      <c r="F6563" s="11" t="n">
        <f t="normal" ca="1">A6595</f>
        <v>0</v>
      </c>
    </row>
    <row r="6564" spans="1:11">
      <c r="A6564" t="s">
        <v>4</v>
      </c>
      <c r="B6564" s="4" t="s">
        <v>5</v>
      </c>
      <c r="C6564" s="4" t="s">
        <v>11</v>
      </c>
      <c r="D6564" s="4" t="s">
        <v>7</v>
      </c>
      <c r="E6564" s="4" t="s">
        <v>7</v>
      </c>
      <c r="F6564" s="4" t="s">
        <v>8</v>
      </c>
    </row>
    <row r="6565" spans="1:11">
      <c r="A6565" t="n">
        <v>74569</v>
      </c>
      <c r="B6565" s="25" t="n">
        <v>20</v>
      </c>
      <c r="C6565" s="7" t="n">
        <v>65534</v>
      </c>
      <c r="D6565" s="7" t="n">
        <v>3</v>
      </c>
      <c r="E6565" s="7" t="n">
        <v>10</v>
      </c>
      <c r="F6565" s="7" t="s">
        <v>102</v>
      </c>
    </row>
    <row r="6566" spans="1:11">
      <c r="A6566" t="s">
        <v>4</v>
      </c>
      <c r="B6566" s="4" t="s">
        <v>5</v>
      </c>
      <c r="C6566" s="4" t="s">
        <v>11</v>
      </c>
    </row>
    <row r="6567" spans="1:11">
      <c r="A6567" t="n">
        <v>74590</v>
      </c>
      <c r="B6567" s="34" t="n">
        <v>16</v>
      </c>
      <c r="C6567" s="7" t="n">
        <v>0</v>
      </c>
    </row>
    <row r="6568" spans="1:11">
      <c r="A6568" t="s">
        <v>4</v>
      </c>
      <c r="B6568" s="4" t="s">
        <v>5</v>
      </c>
      <c r="C6568" s="4" t="s">
        <v>7</v>
      </c>
      <c r="D6568" s="4" t="s">
        <v>11</v>
      </c>
    </row>
    <row r="6569" spans="1:11">
      <c r="A6569" t="n">
        <v>74593</v>
      </c>
      <c r="B6569" s="26" t="n">
        <v>22</v>
      </c>
      <c r="C6569" s="7" t="n">
        <v>10</v>
      </c>
      <c r="D6569" s="7" t="n">
        <v>0</v>
      </c>
    </row>
    <row r="6570" spans="1:11">
      <c r="A6570" t="s">
        <v>4</v>
      </c>
      <c r="B6570" s="4" t="s">
        <v>5</v>
      </c>
      <c r="C6570" s="4" t="s">
        <v>7</v>
      </c>
      <c r="D6570" s="4" t="s">
        <v>11</v>
      </c>
      <c r="E6570" s="4" t="s">
        <v>7</v>
      </c>
      <c r="F6570" s="4" t="s">
        <v>7</v>
      </c>
      <c r="G6570" s="4" t="s">
        <v>13</v>
      </c>
    </row>
    <row r="6571" spans="1:11">
      <c r="A6571" t="n">
        <v>74597</v>
      </c>
      <c r="B6571" s="9" t="n">
        <v>5</v>
      </c>
      <c r="C6571" s="7" t="n">
        <v>30</v>
      </c>
      <c r="D6571" s="7" t="n">
        <v>27</v>
      </c>
      <c r="E6571" s="7" t="n">
        <v>8</v>
      </c>
      <c r="F6571" s="7" t="n">
        <v>1</v>
      </c>
      <c r="G6571" s="11" t="n">
        <f t="normal" ca="1">A6585</f>
        <v>0</v>
      </c>
    </row>
    <row r="6572" spans="1:11">
      <c r="A6572" t="s">
        <v>4</v>
      </c>
      <c r="B6572" s="4" t="s">
        <v>5</v>
      </c>
      <c r="C6572" s="4" t="s">
        <v>7</v>
      </c>
      <c r="D6572" s="4" t="s">
        <v>11</v>
      </c>
      <c r="E6572" s="4" t="s">
        <v>8</v>
      </c>
    </row>
    <row r="6573" spans="1:11">
      <c r="A6573" t="n">
        <v>74607</v>
      </c>
      <c r="B6573" s="33" t="n">
        <v>51</v>
      </c>
      <c r="C6573" s="7" t="n">
        <v>4</v>
      </c>
      <c r="D6573" s="7" t="n">
        <v>65534</v>
      </c>
      <c r="E6573" s="7" t="s">
        <v>55</v>
      </c>
    </row>
    <row r="6574" spans="1:11">
      <c r="A6574" t="s">
        <v>4</v>
      </c>
      <c r="B6574" s="4" t="s">
        <v>5</v>
      </c>
      <c r="C6574" s="4" t="s">
        <v>11</v>
      </c>
    </row>
    <row r="6575" spans="1:11">
      <c r="A6575" t="n">
        <v>74620</v>
      </c>
      <c r="B6575" s="34" t="n">
        <v>16</v>
      </c>
      <c r="C6575" s="7" t="n">
        <v>0</v>
      </c>
    </row>
    <row r="6576" spans="1:11">
      <c r="A6576" t="s">
        <v>4</v>
      </c>
      <c r="B6576" s="4" t="s">
        <v>5</v>
      </c>
      <c r="C6576" s="4" t="s">
        <v>11</v>
      </c>
      <c r="D6576" s="4" t="s">
        <v>53</v>
      </c>
      <c r="E6576" s="4" t="s">
        <v>7</v>
      </c>
      <c r="F6576" s="4" t="s">
        <v>7</v>
      </c>
      <c r="G6576" s="4" t="s">
        <v>53</v>
      </c>
      <c r="H6576" s="4" t="s">
        <v>7</v>
      </c>
      <c r="I6576" s="4" t="s">
        <v>7</v>
      </c>
      <c r="J6576" s="4" t="s">
        <v>53</v>
      </c>
      <c r="K6576" s="4" t="s">
        <v>7</v>
      </c>
      <c r="L6576" s="4" t="s">
        <v>7</v>
      </c>
    </row>
    <row r="6577" spans="1:12">
      <c r="A6577" t="n">
        <v>74623</v>
      </c>
      <c r="B6577" s="35" t="n">
        <v>26</v>
      </c>
      <c r="C6577" s="7" t="n">
        <v>65534</v>
      </c>
      <c r="D6577" s="7" t="s">
        <v>751</v>
      </c>
      <c r="E6577" s="7" t="n">
        <v>2</v>
      </c>
      <c r="F6577" s="7" t="n">
        <v>3</v>
      </c>
      <c r="G6577" s="7" t="s">
        <v>752</v>
      </c>
      <c r="H6577" s="7" t="n">
        <v>2</v>
      </c>
      <c r="I6577" s="7" t="n">
        <v>3</v>
      </c>
      <c r="J6577" s="7" t="s">
        <v>753</v>
      </c>
      <c r="K6577" s="7" t="n">
        <v>2</v>
      </c>
      <c r="L6577" s="7" t="n">
        <v>0</v>
      </c>
    </row>
    <row r="6578" spans="1:12">
      <c r="A6578" t="s">
        <v>4</v>
      </c>
      <c r="B6578" s="4" t="s">
        <v>5</v>
      </c>
    </row>
    <row r="6579" spans="1:12">
      <c r="A6579" t="n">
        <v>74891</v>
      </c>
      <c r="B6579" s="29" t="n">
        <v>28</v>
      </c>
    </row>
    <row r="6580" spans="1:12">
      <c r="A6580" t="s">
        <v>4</v>
      </c>
      <c r="B6580" s="4" t="s">
        <v>5</v>
      </c>
      <c r="C6580" s="4" t="s">
        <v>11</v>
      </c>
    </row>
    <row r="6581" spans="1:12">
      <c r="A6581" t="n">
        <v>74892</v>
      </c>
      <c r="B6581" s="13" t="n">
        <v>12</v>
      </c>
      <c r="C6581" s="7" t="n">
        <v>27</v>
      </c>
    </row>
    <row r="6582" spans="1:12">
      <c r="A6582" t="s">
        <v>4</v>
      </c>
      <c r="B6582" s="4" t="s">
        <v>5</v>
      </c>
      <c r="C6582" s="4" t="s">
        <v>13</v>
      </c>
    </row>
    <row r="6583" spans="1:12">
      <c r="A6583" t="n">
        <v>74895</v>
      </c>
      <c r="B6583" s="17" t="n">
        <v>3</v>
      </c>
      <c r="C6583" s="11" t="n">
        <f t="normal" ca="1">A6593</f>
        <v>0</v>
      </c>
    </row>
    <row r="6584" spans="1:12">
      <c r="A6584" t="s">
        <v>4</v>
      </c>
      <c r="B6584" s="4" t="s">
        <v>5</v>
      </c>
      <c r="C6584" s="4" t="s">
        <v>7</v>
      </c>
      <c r="D6584" s="4" t="s">
        <v>11</v>
      </c>
      <c r="E6584" s="4" t="s">
        <v>8</v>
      </c>
    </row>
    <row r="6585" spans="1:12">
      <c r="A6585" t="n">
        <v>74900</v>
      </c>
      <c r="B6585" s="33" t="n">
        <v>51</v>
      </c>
      <c r="C6585" s="7" t="n">
        <v>4</v>
      </c>
      <c r="D6585" s="7" t="n">
        <v>65534</v>
      </c>
      <c r="E6585" s="7" t="s">
        <v>55</v>
      </c>
    </row>
    <row r="6586" spans="1:12">
      <c r="A6586" t="s">
        <v>4</v>
      </c>
      <c r="B6586" s="4" t="s">
        <v>5</v>
      </c>
      <c r="C6586" s="4" t="s">
        <v>11</v>
      </c>
    </row>
    <row r="6587" spans="1:12">
      <c r="A6587" t="n">
        <v>74913</v>
      </c>
      <c r="B6587" s="34" t="n">
        <v>16</v>
      </c>
      <c r="C6587" s="7" t="n">
        <v>0</v>
      </c>
    </row>
    <row r="6588" spans="1:12">
      <c r="A6588" t="s">
        <v>4</v>
      </c>
      <c r="B6588" s="4" t="s">
        <v>5</v>
      </c>
      <c r="C6588" s="4" t="s">
        <v>11</v>
      </c>
      <c r="D6588" s="4" t="s">
        <v>53</v>
      </c>
      <c r="E6588" s="4" t="s">
        <v>7</v>
      </c>
      <c r="F6588" s="4" t="s">
        <v>7</v>
      </c>
      <c r="G6588" s="4" t="s">
        <v>53</v>
      </c>
      <c r="H6588" s="4" t="s">
        <v>7</v>
      </c>
      <c r="I6588" s="4" t="s">
        <v>7</v>
      </c>
    </row>
    <row r="6589" spans="1:12">
      <c r="A6589" t="n">
        <v>74916</v>
      </c>
      <c r="B6589" s="35" t="n">
        <v>26</v>
      </c>
      <c r="C6589" s="7" t="n">
        <v>65534</v>
      </c>
      <c r="D6589" s="7" t="s">
        <v>754</v>
      </c>
      <c r="E6589" s="7" t="n">
        <v>2</v>
      </c>
      <c r="F6589" s="7" t="n">
        <v>3</v>
      </c>
      <c r="G6589" s="7" t="s">
        <v>755</v>
      </c>
      <c r="H6589" s="7" t="n">
        <v>2</v>
      </c>
      <c r="I6589" s="7" t="n">
        <v>0</v>
      </c>
    </row>
    <row r="6590" spans="1:12">
      <c r="A6590" t="s">
        <v>4</v>
      </c>
      <c r="B6590" s="4" t="s">
        <v>5</v>
      </c>
    </row>
    <row r="6591" spans="1:12">
      <c r="A6591" t="n">
        <v>75120</v>
      </c>
      <c r="B6591" s="29" t="n">
        <v>28</v>
      </c>
    </row>
    <row r="6592" spans="1:12">
      <c r="A6592" t="s">
        <v>4</v>
      </c>
      <c r="B6592" s="4" t="s">
        <v>5</v>
      </c>
      <c r="C6592" s="4" t="s">
        <v>13</v>
      </c>
    </row>
    <row r="6593" spans="1:12">
      <c r="A6593" t="n">
        <v>75121</v>
      </c>
      <c r="B6593" s="17" t="n">
        <v>3</v>
      </c>
      <c r="C6593" s="11" t="n">
        <f t="normal" ca="1">A6665</f>
        <v>0</v>
      </c>
    </row>
    <row r="6594" spans="1:12">
      <c r="A6594" t="s">
        <v>4</v>
      </c>
      <c r="B6594" s="4" t="s">
        <v>5</v>
      </c>
      <c r="C6594" s="4" t="s">
        <v>7</v>
      </c>
      <c r="D6594" s="4" t="s">
        <v>11</v>
      </c>
      <c r="E6594" s="4" t="s">
        <v>7</v>
      </c>
      <c r="F6594" s="4" t="s">
        <v>13</v>
      </c>
    </row>
    <row r="6595" spans="1:12">
      <c r="A6595" t="n">
        <v>75126</v>
      </c>
      <c r="B6595" s="9" t="n">
        <v>5</v>
      </c>
      <c r="C6595" s="7" t="n">
        <v>30</v>
      </c>
      <c r="D6595" s="7" t="n">
        <v>9724</v>
      </c>
      <c r="E6595" s="7" t="n">
        <v>1</v>
      </c>
      <c r="F6595" s="11" t="n">
        <f t="normal" ca="1">A6627</f>
        <v>0</v>
      </c>
    </row>
    <row r="6596" spans="1:12">
      <c r="A6596" t="s">
        <v>4</v>
      </c>
      <c r="B6596" s="4" t="s">
        <v>5</v>
      </c>
      <c r="C6596" s="4" t="s">
        <v>11</v>
      </c>
      <c r="D6596" s="4" t="s">
        <v>7</v>
      </c>
      <c r="E6596" s="4" t="s">
        <v>7</v>
      </c>
      <c r="F6596" s="4" t="s">
        <v>8</v>
      </c>
    </row>
    <row r="6597" spans="1:12">
      <c r="A6597" t="n">
        <v>75135</v>
      </c>
      <c r="B6597" s="25" t="n">
        <v>20</v>
      </c>
      <c r="C6597" s="7" t="n">
        <v>65534</v>
      </c>
      <c r="D6597" s="7" t="n">
        <v>3</v>
      </c>
      <c r="E6597" s="7" t="n">
        <v>10</v>
      </c>
      <c r="F6597" s="7" t="s">
        <v>102</v>
      </c>
    </row>
    <row r="6598" spans="1:12">
      <c r="A6598" t="s">
        <v>4</v>
      </c>
      <c r="B6598" s="4" t="s">
        <v>5</v>
      </c>
      <c r="C6598" s="4" t="s">
        <v>11</v>
      </c>
    </row>
    <row r="6599" spans="1:12">
      <c r="A6599" t="n">
        <v>75156</v>
      </c>
      <c r="B6599" s="34" t="n">
        <v>16</v>
      </c>
      <c r="C6599" s="7" t="n">
        <v>0</v>
      </c>
    </row>
    <row r="6600" spans="1:12">
      <c r="A6600" t="s">
        <v>4</v>
      </c>
      <c r="B6600" s="4" t="s">
        <v>5</v>
      </c>
      <c r="C6600" s="4" t="s">
        <v>7</v>
      </c>
      <c r="D6600" s="4" t="s">
        <v>11</v>
      </c>
    </row>
    <row r="6601" spans="1:12">
      <c r="A6601" t="n">
        <v>75159</v>
      </c>
      <c r="B6601" s="26" t="n">
        <v>22</v>
      </c>
      <c r="C6601" s="7" t="n">
        <v>10</v>
      </c>
      <c r="D6601" s="7" t="n">
        <v>0</v>
      </c>
    </row>
    <row r="6602" spans="1:12">
      <c r="A6602" t="s">
        <v>4</v>
      </c>
      <c r="B6602" s="4" t="s">
        <v>5</v>
      </c>
      <c r="C6602" s="4" t="s">
        <v>7</v>
      </c>
      <c r="D6602" s="4" t="s">
        <v>11</v>
      </c>
      <c r="E6602" s="4" t="s">
        <v>7</v>
      </c>
      <c r="F6602" s="4" t="s">
        <v>7</v>
      </c>
      <c r="G6602" s="4" t="s">
        <v>13</v>
      </c>
    </row>
    <row r="6603" spans="1:12">
      <c r="A6603" t="n">
        <v>75163</v>
      </c>
      <c r="B6603" s="9" t="n">
        <v>5</v>
      </c>
      <c r="C6603" s="7" t="n">
        <v>30</v>
      </c>
      <c r="D6603" s="7" t="n">
        <v>27</v>
      </c>
      <c r="E6603" s="7" t="n">
        <v>8</v>
      </c>
      <c r="F6603" s="7" t="n">
        <v>1</v>
      </c>
      <c r="G6603" s="11" t="n">
        <f t="normal" ca="1">A6617</f>
        <v>0</v>
      </c>
    </row>
    <row r="6604" spans="1:12">
      <c r="A6604" t="s">
        <v>4</v>
      </c>
      <c r="B6604" s="4" t="s">
        <v>5</v>
      </c>
      <c r="C6604" s="4" t="s">
        <v>7</v>
      </c>
      <c r="D6604" s="4" t="s">
        <v>11</v>
      </c>
      <c r="E6604" s="4" t="s">
        <v>8</v>
      </c>
    </row>
    <row r="6605" spans="1:12">
      <c r="A6605" t="n">
        <v>75173</v>
      </c>
      <c r="B6605" s="33" t="n">
        <v>51</v>
      </c>
      <c r="C6605" s="7" t="n">
        <v>4</v>
      </c>
      <c r="D6605" s="7" t="n">
        <v>65534</v>
      </c>
      <c r="E6605" s="7" t="s">
        <v>55</v>
      </c>
    </row>
    <row r="6606" spans="1:12">
      <c r="A6606" t="s">
        <v>4</v>
      </c>
      <c r="B6606" s="4" t="s">
        <v>5</v>
      </c>
      <c r="C6606" s="4" t="s">
        <v>11</v>
      </c>
    </row>
    <row r="6607" spans="1:12">
      <c r="A6607" t="n">
        <v>75186</v>
      </c>
      <c r="B6607" s="34" t="n">
        <v>16</v>
      </c>
      <c r="C6607" s="7" t="n">
        <v>0</v>
      </c>
    </row>
    <row r="6608" spans="1:12">
      <c r="A6608" t="s">
        <v>4</v>
      </c>
      <c r="B6608" s="4" t="s">
        <v>5</v>
      </c>
      <c r="C6608" s="4" t="s">
        <v>11</v>
      </c>
      <c r="D6608" s="4" t="s">
        <v>53</v>
      </c>
      <c r="E6608" s="4" t="s">
        <v>7</v>
      </c>
      <c r="F6608" s="4" t="s">
        <v>7</v>
      </c>
      <c r="G6608" s="4" t="s">
        <v>53</v>
      </c>
      <c r="H6608" s="4" t="s">
        <v>7</v>
      </c>
      <c r="I6608" s="4" t="s">
        <v>7</v>
      </c>
      <c r="J6608" s="4" t="s">
        <v>53</v>
      </c>
      <c r="K6608" s="4" t="s">
        <v>7</v>
      </c>
      <c r="L6608" s="4" t="s">
        <v>7</v>
      </c>
    </row>
    <row r="6609" spans="1:12">
      <c r="A6609" t="n">
        <v>75189</v>
      </c>
      <c r="B6609" s="35" t="n">
        <v>26</v>
      </c>
      <c r="C6609" s="7" t="n">
        <v>65534</v>
      </c>
      <c r="D6609" s="7" t="s">
        <v>756</v>
      </c>
      <c r="E6609" s="7" t="n">
        <v>2</v>
      </c>
      <c r="F6609" s="7" t="n">
        <v>3</v>
      </c>
      <c r="G6609" s="7" t="s">
        <v>757</v>
      </c>
      <c r="H6609" s="7" t="n">
        <v>2</v>
      </c>
      <c r="I6609" s="7" t="n">
        <v>3</v>
      </c>
      <c r="J6609" s="7" t="s">
        <v>758</v>
      </c>
      <c r="K6609" s="7" t="n">
        <v>2</v>
      </c>
      <c r="L6609" s="7" t="n">
        <v>0</v>
      </c>
    </row>
    <row r="6610" spans="1:12">
      <c r="A6610" t="s">
        <v>4</v>
      </c>
      <c r="B6610" s="4" t="s">
        <v>5</v>
      </c>
    </row>
    <row r="6611" spans="1:12">
      <c r="A6611" t="n">
        <v>75545</v>
      </c>
      <c r="B6611" s="29" t="n">
        <v>28</v>
      </c>
    </row>
    <row r="6612" spans="1:12">
      <c r="A6612" t="s">
        <v>4</v>
      </c>
      <c r="B6612" s="4" t="s">
        <v>5</v>
      </c>
      <c r="C6612" s="4" t="s">
        <v>11</v>
      </c>
    </row>
    <row r="6613" spans="1:12">
      <c r="A6613" t="n">
        <v>75546</v>
      </c>
      <c r="B6613" s="13" t="n">
        <v>12</v>
      </c>
      <c r="C6613" s="7" t="n">
        <v>27</v>
      </c>
    </row>
    <row r="6614" spans="1:12">
      <c r="A6614" t="s">
        <v>4</v>
      </c>
      <c r="B6614" s="4" t="s">
        <v>5</v>
      </c>
      <c r="C6614" s="4" t="s">
        <v>13</v>
      </c>
    </row>
    <row r="6615" spans="1:12">
      <c r="A6615" t="n">
        <v>75549</v>
      </c>
      <c r="B6615" s="17" t="n">
        <v>3</v>
      </c>
      <c r="C6615" s="11" t="n">
        <f t="normal" ca="1">A6625</f>
        <v>0</v>
      </c>
    </row>
    <row r="6616" spans="1:12">
      <c r="A6616" t="s">
        <v>4</v>
      </c>
      <c r="B6616" s="4" t="s">
        <v>5</v>
      </c>
      <c r="C6616" s="4" t="s">
        <v>7</v>
      </c>
      <c r="D6616" s="4" t="s">
        <v>11</v>
      </c>
      <c r="E6616" s="4" t="s">
        <v>8</v>
      </c>
    </row>
    <row r="6617" spans="1:12">
      <c r="A6617" t="n">
        <v>75554</v>
      </c>
      <c r="B6617" s="33" t="n">
        <v>51</v>
      </c>
      <c r="C6617" s="7" t="n">
        <v>4</v>
      </c>
      <c r="D6617" s="7" t="n">
        <v>65534</v>
      </c>
      <c r="E6617" s="7" t="s">
        <v>55</v>
      </c>
    </row>
    <row r="6618" spans="1:12">
      <c r="A6618" t="s">
        <v>4</v>
      </c>
      <c r="B6618" s="4" t="s">
        <v>5</v>
      </c>
      <c r="C6618" s="4" t="s">
        <v>11</v>
      </c>
    </row>
    <row r="6619" spans="1:12">
      <c r="A6619" t="n">
        <v>75567</v>
      </c>
      <c r="B6619" s="34" t="n">
        <v>16</v>
      </c>
      <c r="C6619" s="7" t="n">
        <v>0</v>
      </c>
    </row>
    <row r="6620" spans="1:12">
      <c r="A6620" t="s">
        <v>4</v>
      </c>
      <c r="B6620" s="4" t="s">
        <v>5</v>
      </c>
      <c r="C6620" s="4" t="s">
        <v>11</v>
      </c>
      <c r="D6620" s="4" t="s">
        <v>53</v>
      </c>
      <c r="E6620" s="4" t="s">
        <v>7</v>
      </c>
      <c r="F6620" s="4" t="s">
        <v>7</v>
      </c>
      <c r="G6620" s="4" t="s">
        <v>53</v>
      </c>
      <c r="H6620" s="4" t="s">
        <v>7</v>
      </c>
      <c r="I6620" s="4" t="s">
        <v>7</v>
      </c>
    </row>
    <row r="6621" spans="1:12">
      <c r="A6621" t="n">
        <v>75570</v>
      </c>
      <c r="B6621" s="35" t="n">
        <v>26</v>
      </c>
      <c r="C6621" s="7" t="n">
        <v>65534</v>
      </c>
      <c r="D6621" s="7" t="s">
        <v>759</v>
      </c>
      <c r="E6621" s="7" t="n">
        <v>2</v>
      </c>
      <c r="F6621" s="7" t="n">
        <v>3</v>
      </c>
      <c r="G6621" s="7" t="s">
        <v>760</v>
      </c>
      <c r="H6621" s="7" t="n">
        <v>2</v>
      </c>
      <c r="I6621" s="7" t="n">
        <v>0</v>
      </c>
    </row>
    <row r="6622" spans="1:12">
      <c r="A6622" t="s">
        <v>4</v>
      </c>
      <c r="B6622" s="4" t="s">
        <v>5</v>
      </c>
    </row>
    <row r="6623" spans="1:12">
      <c r="A6623" t="n">
        <v>75756</v>
      </c>
      <c r="B6623" s="29" t="n">
        <v>28</v>
      </c>
    </row>
    <row r="6624" spans="1:12">
      <c r="A6624" t="s">
        <v>4</v>
      </c>
      <c r="B6624" s="4" t="s">
        <v>5</v>
      </c>
      <c r="C6624" s="4" t="s">
        <v>13</v>
      </c>
    </row>
    <row r="6625" spans="1:12">
      <c r="A6625" t="n">
        <v>75757</v>
      </c>
      <c r="B6625" s="17" t="n">
        <v>3</v>
      </c>
      <c r="C6625" s="11" t="n">
        <f t="normal" ca="1">A6665</f>
        <v>0</v>
      </c>
    </row>
    <row r="6626" spans="1:12">
      <c r="A6626" t="s">
        <v>4</v>
      </c>
      <c r="B6626" s="4" t="s">
        <v>5</v>
      </c>
      <c r="C6626" s="4" t="s">
        <v>7</v>
      </c>
      <c r="D6626" s="4" t="s">
        <v>11</v>
      </c>
      <c r="E6626" s="4" t="s">
        <v>7</v>
      </c>
      <c r="F6626" s="4" t="s">
        <v>13</v>
      </c>
    </row>
    <row r="6627" spans="1:12">
      <c r="A6627" t="n">
        <v>75762</v>
      </c>
      <c r="B6627" s="9" t="n">
        <v>5</v>
      </c>
      <c r="C6627" s="7" t="n">
        <v>30</v>
      </c>
      <c r="D6627" s="7" t="n">
        <v>9720</v>
      </c>
      <c r="E6627" s="7" t="n">
        <v>1</v>
      </c>
      <c r="F6627" s="11" t="n">
        <f t="normal" ca="1">A6659</f>
        <v>0</v>
      </c>
    </row>
    <row r="6628" spans="1:12">
      <c r="A6628" t="s">
        <v>4</v>
      </c>
      <c r="B6628" s="4" t="s">
        <v>5</v>
      </c>
      <c r="C6628" s="4" t="s">
        <v>11</v>
      </c>
      <c r="D6628" s="4" t="s">
        <v>7</v>
      </c>
      <c r="E6628" s="4" t="s">
        <v>7</v>
      </c>
      <c r="F6628" s="4" t="s">
        <v>8</v>
      </c>
    </row>
    <row r="6629" spans="1:12">
      <c r="A6629" t="n">
        <v>75771</v>
      </c>
      <c r="B6629" s="25" t="n">
        <v>20</v>
      </c>
      <c r="C6629" s="7" t="n">
        <v>65534</v>
      </c>
      <c r="D6629" s="7" t="n">
        <v>3</v>
      </c>
      <c r="E6629" s="7" t="n">
        <v>10</v>
      </c>
      <c r="F6629" s="7" t="s">
        <v>102</v>
      </c>
    </row>
    <row r="6630" spans="1:12">
      <c r="A6630" t="s">
        <v>4</v>
      </c>
      <c r="B6630" s="4" t="s">
        <v>5</v>
      </c>
      <c r="C6630" s="4" t="s">
        <v>11</v>
      </c>
    </row>
    <row r="6631" spans="1:12">
      <c r="A6631" t="n">
        <v>75792</v>
      </c>
      <c r="B6631" s="34" t="n">
        <v>16</v>
      </c>
      <c r="C6631" s="7" t="n">
        <v>0</v>
      </c>
    </row>
    <row r="6632" spans="1:12">
      <c r="A6632" t="s">
        <v>4</v>
      </c>
      <c r="B6632" s="4" t="s">
        <v>5</v>
      </c>
      <c r="C6632" s="4" t="s">
        <v>7</v>
      </c>
      <c r="D6632" s="4" t="s">
        <v>11</v>
      </c>
    </row>
    <row r="6633" spans="1:12">
      <c r="A6633" t="n">
        <v>75795</v>
      </c>
      <c r="B6633" s="26" t="n">
        <v>22</v>
      </c>
      <c r="C6633" s="7" t="n">
        <v>10</v>
      </c>
      <c r="D6633" s="7" t="n">
        <v>0</v>
      </c>
    </row>
    <row r="6634" spans="1:12">
      <c r="A6634" t="s">
        <v>4</v>
      </c>
      <c r="B6634" s="4" t="s">
        <v>5</v>
      </c>
      <c r="C6634" s="4" t="s">
        <v>7</v>
      </c>
      <c r="D6634" s="4" t="s">
        <v>11</v>
      </c>
      <c r="E6634" s="4" t="s">
        <v>7</v>
      </c>
      <c r="F6634" s="4" t="s">
        <v>7</v>
      </c>
      <c r="G6634" s="4" t="s">
        <v>13</v>
      </c>
    </row>
    <row r="6635" spans="1:12">
      <c r="A6635" t="n">
        <v>75799</v>
      </c>
      <c r="B6635" s="9" t="n">
        <v>5</v>
      </c>
      <c r="C6635" s="7" t="n">
        <v>30</v>
      </c>
      <c r="D6635" s="7" t="n">
        <v>27</v>
      </c>
      <c r="E6635" s="7" t="n">
        <v>8</v>
      </c>
      <c r="F6635" s="7" t="n">
        <v>1</v>
      </c>
      <c r="G6635" s="11" t="n">
        <f t="normal" ca="1">A6649</f>
        <v>0</v>
      </c>
    </row>
    <row r="6636" spans="1:12">
      <c r="A6636" t="s">
        <v>4</v>
      </c>
      <c r="B6636" s="4" t="s">
        <v>5</v>
      </c>
      <c r="C6636" s="4" t="s">
        <v>7</v>
      </c>
      <c r="D6636" s="4" t="s">
        <v>11</v>
      </c>
      <c r="E6636" s="4" t="s">
        <v>8</v>
      </c>
    </row>
    <row r="6637" spans="1:12">
      <c r="A6637" t="n">
        <v>75809</v>
      </c>
      <c r="B6637" s="33" t="n">
        <v>51</v>
      </c>
      <c r="C6637" s="7" t="n">
        <v>4</v>
      </c>
      <c r="D6637" s="7" t="n">
        <v>65534</v>
      </c>
      <c r="E6637" s="7" t="s">
        <v>55</v>
      </c>
    </row>
    <row r="6638" spans="1:12">
      <c r="A6638" t="s">
        <v>4</v>
      </c>
      <c r="B6638" s="4" t="s">
        <v>5</v>
      </c>
      <c r="C6638" s="4" t="s">
        <v>11</v>
      </c>
    </row>
    <row r="6639" spans="1:12">
      <c r="A6639" t="n">
        <v>75822</v>
      </c>
      <c r="B6639" s="34" t="n">
        <v>16</v>
      </c>
      <c r="C6639" s="7" t="n">
        <v>0</v>
      </c>
    </row>
    <row r="6640" spans="1:12">
      <c r="A6640" t="s">
        <v>4</v>
      </c>
      <c r="B6640" s="4" t="s">
        <v>5</v>
      </c>
      <c r="C6640" s="4" t="s">
        <v>11</v>
      </c>
      <c r="D6640" s="4" t="s">
        <v>53</v>
      </c>
      <c r="E6640" s="4" t="s">
        <v>7</v>
      </c>
      <c r="F6640" s="4" t="s">
        <v>7</v>
      </c>
      <c r="G6640" s="4" t="s">
        <v>53</v>
      </c>
      <c r="H6640" s="4" t="s">
        <v>7</v>
      </c>
      <c r="I6640" s="4" t="s">
        <v>7</v>
      </c>
      <c r="J6640" s="4" t="s">
        <v>53</v>
      </c>
      <c r="K6640" s="4" t="s">
        <v>7</v>
      </c>
      <c r="L6640" s="4" t="s">
        <v>7</v>
      </c>
    </row>
    <row r="6641" spans="1:12">
      <c r="A6641" t="n">
        <v>75825</v>
      </c>
      <c r="B6641" s="35" t="n">
        <v>26</v>
      </c>
      <c r="C6641" s="7" t="n">
        <v>65534</v>
      </c>
      <c r="D6641" s="7" t="s">
        <v>761</v>
      </c>
      <c r="E6641" s="7" t="n">
        <v>2</v>
      </c>
      <c r="F6641" s="7" t="n">
        <v>3</v>
      </c>
      <c r="G6641" s="7" t="s">
        <v>762</v>
      </c>
      <c r="H6641" s="7" t="n">
        <v>2</v>
      </c>
      <c r="I6641" s="7" t="n">
        <v>3</v>
      </c>
      <c r="J6641" s="7" t="s">
        <v>763</v>
      </c>
      <c r="K6641" s="7" t="n">
        <v>2</v>
      </c>
      <c r="L6641" s="7" t="n">
        <v>0</v>
      </c>
    </row>
    <row r="6642" spans="1:12">
      <c r="A6642" t="s">
        <v>4</v>
      </c>
      <c r="B6642" s="4" t="s">
        <v>5</v>
      </c>
    </row>
    <row r="6643" spans="1:12">
      <c r="A6643" t="n">
        <v>76058</v>
      </c>
      <c r="B6643" s="29" t="n">
        <v>28</v>
      </c>
    </row>
    <row r="6644" spans="1:12">
      <c r="A6644" t="s">
        <v>4</v>
      </c>
      <c r="B6644" s="4" t="s">
        <v>5</v>
      </c>
      <c r="C6644" s="4" t="s">
        <v>11</v>
      </c>
    </row>
    <row r="6645" spans="1:12">
      <c r="A6645" t="n">
        <v>76059</v>
      </c>
      <c r="B6645" s="13" t="n">
        <v>12</v>
      </c>
      <c r="C6645" s="7" t="n">
        <v>27</v>
      </c>
    </row>
    <row r="6646" spans="1:12">
      <c r="A6646" t="s">
        <v>4</v>
      </c>
      <c r="B6646" s="4" t="s">
        <v>5</v>
      </c>
      <c r="C6646" s="4" t="s">
        <v>13</v>
      </c>
    </row>
    <row r="6647" spans="1:12">
      <c r="A6647" t="n">
        <v>76062</v>
      </c>
      <c r="B6647" s="17" t="n">
        <v>3</v>
      </c>
      <c r="C6647" s="11" t="n">
        <f t="normal" ca="1">A6657</f>
        <v>0</v>
      </c>
    </row>
    <row r="6648" spans="1:12">
      <c r="A6648" t="s">
        <v>4</v>
      </c>
      <c r="B6648" s="4" t="s">
        <v>5</v>
      </c>
      <c r="C6648" s="4" t="s">
        <v>7</v>
      </c>
      <c r="D6648" s="4" t="s">
        <v>11</v>
      </c>
      <c r="E6648" s="4" t="s">
        <v>8</v>
      </c>
    </row>
    <row r="6649" spans="1:12">
      <c r="A6649" t="n">
        <v>76067</v>
      </c>
      <c r="B6649" s="33" t="n">
        <v>51</v>
      </c>
      <c r="C6649" s="7" t="n">
        <v>4</v>
      </c>
      <c r="D6649" s="7" t="n">
        <v>65534</v>
      </c>
      <c r="E6649" s="7" t="s">
        <v>55</v>
      </c>
    </row>
    <row r="6650" spans="1:12">
      <c r="A6650" t="s">
        <v>4</v>
      </c>
      <c r="B6650" s="4" t="s">
        <v>5</v>
      </c>
      <c r="C6650" s="4" t="s">
        <v>11</v>
      </c>
    </row>
    <row r="6651" spans="1:12">
      <c r="A6651" t="n">
        <v>76080</v>
      </c>
      <c r="B6651" s="34" t="n">
        <v>16</v>
      </c>
      <c r="C6651" s="7" t="n">
        <v>0</v>
      </c>
    </row>
    <row r="6652" spans="1:12">
      <c r="A6652" t="s">
        <v>4</v>
      </c>
      <c r="B6652" s="4" t="s">
        <v>5</v>
      </c>
      <c r="C6652" s="4" t="s">
        <v>11</v>
      </c>
      <c r="D6652" s="4" t="s">
        <v>53</v>
      </c>
      <c r="E6652" s="4" t="s">
        <v>7</v>
      </c>
      <c r="F6652" s="4" t="s">
        <v>7</v>
      </c>
      <c r="G6652" s="4" t="s">
        <v>53</v>
      </c>
      <c r="H6652" s="4" t="s">
        <v>7</v>
      </c>
      <c r="I6652" s="4" t="s">
        <v>7</v>
      </c>
    </row>
    <row r="6653" spans="1:12">
      <c r="A6653" t="n">
        <v>76083</v>
      </c>
      <c r="B6653" s="35" t="n">
        <v>26</v>
      </c>
      <c r="C6653" s="7" t="n">
        <v>65534</v>
      </c>
      <c r="D6653" s="7" t="s">
        <v>764</v>
      </c>
      <c r="E6653" s="7" t="n">
        <v>2</v>
      </c>
      <c r="F6653" s="7" t="n">
        <v>3</v>
      </c>
      <c r="G6653" s="7" t="s">
        <v>765</v>
      </c>
      <c r="H6653" s="7" t="n">
        <v>2</v>
      </c>
      <c r="I6653" s="7" t="n">
        <v>0</v>
      </c>
    </row>
    <row r="6654" spans="1:12">
      <c r="A6654" t="s">
        <v>4</v>
      </c>
      <c r="B6654" s="4" t="s">
        <v>5</v>
      </c>
    </row>
    <row r="6655" spans="1:12">
      <c r="A6655" t="n">
        <v>76220</v>
      </c>
      <c r="B6655" s="29" t="n">
        <v>28</v>
      </c>
    </row>
    <row r="6656" spans="1:12">
      <c r="A6656" t="s">
        <v>4</v>
      </c>
      <c r="B6656" s="4" t="s">
        <v>5</v>
      </c>
      <c r="C6656" s="4" t="s">
        <v>13</v>
      </c>
    </row>
    <row r="6657" spans="1:12">
      <c r="A6657" t="n">
        <v>76221</v>
      </c>
      <c r="B6657" s="17" t="n">
        <v>3</v>
      </c>
      <c r="C6657" s="11" t="n">
        <f t="normal" ca="1">A6665</f>
        <v>0</v>
      </c>
    </row>
    <row r="6658" spans="1:12">
      <c r="A6658" t="s">
        <v>4</v>
      </c>
      <c r="B6658" s="4" t="s">
        <v>5</v>
      </c>
      <c r="C6658" s="4" t="s">
        <v>7</v>
      </c>
      <c r="D6658" s="4" t="s">
        <v>11</v>
      </c>
      <c r="E6658" s="4" t="s">
        <v>7</v>
      </c>
      <c r="F6658" s="4" t="s">
        <v>13</v>
      </c>
    </row>
    <row r="6659" spans="1:12">
      <c r="A6659" t="n">
        <v>76226</v>
      </c>
      <c r="B6659" s="9" t="n">
        <v>5</v>
      </c>
      <c r="C6659" s="7" t="n">
        <v>30</v>
      </c>
      <c r="D6659" s="7" t="n">
        <v>9718</v>
      </c>
      <c r="E6659" s="7" t="n">
        <v>1</v>
      </c>
      <c r="F6659" s="11" t="n">
        <f t="normal" ca="1">A6663</f>
        <v>0</v>
      </c>
    </row>
    <row r="6660" spans="1:12">
      <c r="A6660" t="s">
        <v>4</v>
      </c>
      <c r="B6660" s="4" t="s">
        <v>5</v>
      </c>
      <c r="C6660" s="4" t="s">
        <v>13</v>
      </c>
    </row>
    <row r="6661" spans="1:12">
      <c r="A6661" t="n">
        <v>76235</v>
      </c>
      <c r="B6661" s="17" t="n">
        <v>3</v>
      </c>
      <c r="C6661" s="11" t="n">
        <f t="normal" ca="1">A6665</f>
        <v>0</v>
      </c>
    </row>
    <row r="6662" spans="1:12">
      <c r="A6662" t="s">
        <v>4</v>
      </c>
      <c r="B6662" s="4" t="s">
        <v>5</v>
      </c>
      <c r="C6662" s="4" t="s">
        <v>7</v>
      </c>
      <c r="D6662" s="4" t="s">
        <v>11</v>
      </c>
      <c r="E6662" s="4" t="s">
        <v>7</v>
      </c>
      <c r="F6662" s="4" t="s">
        <v>13</v>
      </c>
    </row>
    <row r="6663" spans="1:12">
      <c r="A6663" t="n">
        <v>76240</v>
      </c>
      <c r="B6663" s="9" t="n">
        <v>5</v>
      </c>
      <c r="C6663" s="7" t="n">
        <v>30</v>
      </c>
      <c r="D6663" s="7" t="n">
        <v>9717</v>
      </c>
      <c r="E6663" s="7" t="n">
        <v>1</v>
      </c>
      <c r="F6663" s="11" t="n">
        <f t="normal" ca="1">A6665</f>
        <v>0</v>
      </c>
    </row>
    <row r="6664" spans="1:12">
      <c r="A6664" t="s">
        <v>4</v>
      </c>
      <c r="B6664" s="4" t="s">
        <v>5</v>
      </c>
      <c r="C6664" s="4" t="s">
        <v>7</v>
      </c>
    </row>
    <row r="6665" spans="1:12">
      <c r="A6665" t="n">
        <v>76249</v>
      </c>
      <c r="B6665" s="38" t="n">
        <v>23</v>
      </c>
      <c r="C6665" s="7" t="n">
        <v>10</v>
      </c>
    </row>
    <row r="6666" spans="1:12">
      <c r="A6666" t="s">
        <v>4</v>
      </c>
      <c r="B6666" s="4" t="s">
        <v>5</v>
      </c>
      <c r="C6666" s="4" t="s">
        <v>7</v>
      </c>
      <c r="D6666" s="4" t="s">
        <v>8</v>
      </c>
    </row>
    <row r="6667" spans="1:12">
      <c r="A6667" t="n">
        <v>76251</v>
      </c>
      <c r="B6667" s="6" t="n">
        <v>2</v>
      </c>
      <c r="C6667" s="7" t="n">
        <v>10</v>
      </c>
      <c r="D6667" s="7" t="s">
        <v>58</v>
      </c>
    </row>
    <row r="6668" spans="1:12">
      <c r="A6668" t="s">
        <v>4</v>
      </c>
      <c r="B6668" s="4" t="s">
        <v>5</v>
      </c>
      <c r="C6668" s="4" t="s">
        <v>7</v>
      </c>
    </row>
    <row r="6669" spans="1:12">
      <c r="A6669" t="n">
        <v>76274</v>
      </c>
      <c r="B6669" s="52" t="n">
        <v>74</v>
      </c>
      <c r="C6669" s="7" t="n">
        <v>46</v>
      </c>
    </row>
    <row r="6670" spans="1:12">
      <c r="A6670" t="s">
        <v>4</v>
      </c>
      <c r="B6670" s="4" t="s">
        <v>5</v>
      </c>
      <c r="C6670" s="4" t="s">
        <v>7</v>
      </c>
    </row>
    <row r="6671" spans="1:12">
      <c r="A6671" t="n">
        <v>76276</v>
      </c>
      <c r="B6671" s="52" t="n">
        <v>74</v>
      </c>
      <c r="C6671" s="7" t="n">
        <v>54</v>
      </c>
    </row>
    <row r="6672" spans="1:12">
      <c r="A6672" t="s">
        <v>4</v>
      </c>
      <c r="B6672" s="4" t="s">
        <v>5</v>
      </c>
    </row>
    <row r="6673" spans="1:6">
      <c r="A6673" t="n">
        <v>76278</v>
      </c>
      <c r="B6673" s="5" t="n">
        <v>1</v>
      </c>
    </row>
    <row r="6674" spans="1:6" s="3" customFormat="1" customHeight="0">
      <c r="A6674" s="3" t="s">
        <v>2</v>
      </c>
      <c r="B6674" s="3" t="s">
        <v>766</v>
      </c>
    </row>
    <row r="6675" spans="1:6">
      <c r="A6675" t="s">
        <v>4</v>
      </c>
      <c r="B6675" s="4" t="s">
        <v>5</v>
      </c>
      <c r="C6675" s="4" t="s">
        <v>7</v>
      </c>
      <c r="D6675" s="4" t="s">
        <v>11</v>
      </c>
      <c r="E6675" s="4" t="s">
        <v>7</v>
      </c>
      <c r="F6675" s="4" t="s">
        <v>7</v>
      </c>
      <c r="G6675" s="4" t="s">
        <v>7</v>
      </c>
      <c r="H6675" s="4" t="s">
        <v>11</v>
      </c>
      <c r="I6675" s="4" t="s">
        <v>13</v>
      </c>
      <c r="J6675" s="4" t="s">
        <v>13</v>
      </c>
    </row>
    <row r="6676" spans="1:6">
      <c r="A6676" t="n">
        <v>76280</v>
      </c>
      <c r="B6676" s="44" t="n">
        <v>6</v>
      </c>
      <c r="C6676" s="7" t="n">
        <v>33</v>
      </c>
      <c r="D6676" s="7" t="n">
        <v>65534</v>
      </c>
      <c r="E6676" s="7" t="n">
        <v>9</v>
      </c>
      <c r="F6676" s="7" t="n">
        <v>1</v>
      </c>
      <c r="G6676" s="7" t="n">
        <v>1</v>
      </c>
      <c r="H6676" s="7" t="n">
        <v>5</v>
      </c>
      <c r="I6676" s="11" t="n">
        <f t="normal" ca="1">A6678</f>
        <v>0</v>
      </c>
      <c r="J6676" s="11" t="n">
        <f t="normal" ca="1">A6694</f>
        <v>0</v>
      </c>
    </row>
    <row r="6677" spans="1:6">
      <c r="A6677" t="s">
        <v>4</v>
      </c>
      <c r="B6677" s="4" t="s">
        <v>5</v>
      </c>
      <c r="C6677" s="4" t="s">
        <v>11</v>
      </c>
      <c r="D6677" s="4" t="s">
        <v>15</v>
      </c>
      <c r="E6677" s="4" t="s">
        <v>15</v>
      </c>
      <c r="F6677" s="4" t="s">
        <v>15</v>
      </c>
      <c r="G6677" s="4" t="s">
        <v>15</v>
      </c>
    </row>
    <row r="6678" spans="1:6">
      <c r="A6678" t="n">
        <v>76297</v>
      </c>
      <c r="B6678" s="45" t="n">
        <v>46</v>
      </c>
      <c r="C6678" s="7" t="n">
        <v>65534</v>
      </c>
      <c r="D6678" s="7" t="n">
        <v>-36.8400001525879</v>
      </c>
      <c r="E6678" s="7" t="n">
        <v>14</v>
      </c>
      <c r="F6678" s="7" t="n">
        <v>20.0100002288818</v>
      </c>
      <c r="G6678" s="7" t="n">
        <v>269.5</v>
      </c>
    </row>
    <row r="6679" spans="1:6">
      <c r="A6679" t="s">
        <v>4</v>
      </c>
      <c r="B6679" s="4" t="s">
        <v>5</v>
      </c>
      <c r="C6679" s="4" t="s">
        <v>11</v>
      </c>
    </row>
    <row r="6680" spans="1:6">
      <c r="A6680" t="n">
        <v>76316</v>
      </c>
      <c r="B6680" s="34" t="n">
        <v>16</v>
      </c>
      <c r="C6680" s="7" t="n">
        <v>0</v>
      </c>
    </row>
    <row r="6681" spans="1:6">
      <c r="A6681" t="s">
        <v>4</v>
      </c>
      <c r="B6681" s="4" t="s">
        <v>5</v>
      </c>
      <c r="C6681" s="4" t="s">
        <v>11</v>
      </c>
      <c r="D6681" s="4" t="s">
        <v>11</v>
      </c>
      <c r="E6681" s="4" t="s">
        <v>11</v>
      </c>
    </row>
    <row r="6682" spans="1:6">
      <c r="A6682" t="n">
        <v>76319</v>
      </c>
      <c r="B6682" s="59" t="n">
        <v>61</v>
      </c>
      <c r="C6682" s="7" t="n">
        <v>65534</v>
      </c>
      <c r="D6682" s="7" t="n">
        <v>5675</v>
      </c>
      <c r="E6682" s="7" t="n">
        <v>0</v>
      </c>
    </row>
    <row r="6683" spans="1:6">
      <c r="A6683" t="s">
        <v>4</v>
      </c>
      <c r="B6683" s="4" t="s">
        <v>5</v>
      </c>
      <c r="C6683" s="4" t="s">
        <v>7</v>
      </c>
      <c r="D6683" s="4" t="s">
        <v>11</v>
      </c>
      <c r="E6683" s="4" t="s">
        <v>7</v>
      </c>
      <c r="F6683" s="4" t="s">
        <v>8</v>
      </c>
      <c r="G6683" s="4" t="s">
        <v>8</v>
      </c>
      <c r="H6683" s="4" t="s">
        <v>8</v>
      </c>
      <c r="I6683" s="4" t="s">
        <v>8</v>
      </c>
      <c r="J6683" s="4" t="s">
        <v>8</v>
      </c>
      <c r="K6683" s="4" t="s">
        <v>8</v>
      </c>
      <c r="L6683" s="4" t="s">
        <v>8</v>
      </c>
      <c r="M6683" s="4" t="s">
        <v>8</v>
      </c>
      <c r="N6683" s="4" t="s">
        <v>8</v>
      </c>
      <c r="O6683" s="4" t="s">
        <v>8</v>
      </c>
      <c r="P6683" s="4" t="s">
        <v>8</v>
      </c>
      <c r="Q6683" s="4" t="s">
        <v>8</v>
      </c>
      <c r="R6683" s="4" t="s">
        <v>8</v>
      </c>
      <c r="S6683" s="4" t="s">
        <v>8</v>
      </c>
      <c r="T6683" s="4" t="s">
        <v>8</v>
      </c>
      <c r="U6683" s="4" t="s">
        <v>8</v>
      </c>
    </row>
    <row r="6684" spans="1:6">
      <c r="A6684" t="n">
        <v>76326</v>
      </c>
      <c r="B6684" s="46" t="n">
        <v>36</v>
      </c>
      <c r="C6684" s="7" t="n">
        <v>8</v>
      </c>
      <c r="D6684" s="7" t="n">
        <v>65534</v>
      </c>
      <c r="E6684" s="7" t="n">
        <v>0</v>
      </c>
      <c r="F6684" s="7" t="s">
        <v>767</v>
      </c>
      <c r="G6684" s="7" t="s">
        <v>25</v>
      </c>
      <c r="H6684" s="7" t="s">
        <v>25</v>
      </c>
      <c r="I6684" s="7" t="s">
        <v>25</v>
      </c>
      <c r="J6684" s="7" t="s">
        <v>25</v>
      </c>
      <c r="K6684" s="7" t="s">
        <v>25</v>
      </c>
      <c r="L6684" s="7" t="s">
        <v>25</v>
      </c>
      <c r="M6684" s="7" t="s">
        <v>25</v>
      </c>
      <c r="N6684" s="7" t="s">
        <v>25</v>
      </c>
      <c r="O6684" s="7" t="s">
        <v>25</v>
      </c>
      <c r="P6684" s="7" t="s">
        <v>25</v>
      </c>
      <c r="Q6684" s="7" t="s">
        <v>25</v>
      </c>
      <c r="R6684" s="7" t="s">
        <v>25</v>
      </c>
      <c r="S6684" s="7" t="s">
        <v>25</v>
      </c>
      <c r="T6684" s="7" t="s">
        <v>25</v>
      </c>
      <c r="U6684" s="7" t="s">
        <v>25</v>
      </c>
    </row>
    <row r="6685" spans="1:6">
      <c r="A6685" t="s">
        <v>4</v>
      </c>
      <c r="B6685" s="4" t="s">
        <v>5</v>
      </c>
      <c r="C6685" s="4" t="s">
        <v>11</v>
      </c>
      <c r="D6685" s="4" t="s">
        <v>7</v>
      </c>
      <c r="E6685" s="4" t="s">
        <v>7</v>
      </c>
      <c r="F6685" s="4" t="s">
        <v>8</v>
      </c>
    </row>
    <row r="6686" spans="1:6">
      <c r="A6686" t="n">
        <v>76356</v>
      </c>
      <c r="B6686" s="51" t="n">
        <v>47</v>
      </c>
      <c r="C6686" s="7" t="n">
        <v>65534</v>
      </c>
      <c r="D6686" s="7" t="n">
        <v>0</v>
      </c>
      <c r="E6686" s="7" t="n">
        <v>0</v>
      </c>
      <c r="F6686" s="7" t="s">
        <v>768</v>
      </c>
    </row>
    <row r="6687" spans="1:6">
      <c r="A6687" t="s">
        <v>4</v>
      </c>
      <c r="B6687" s="4" t="s">
        <v>5</v>
      </c>
      <c r="C6687" s="4" t="s">
        <v>11</v>
      </c>
      <c r="D6687" s="4" t="s">
        <v>7</v>
      </c>
      <c r="E6687" s="4" t="s">
        <v>8</v>
      </c>
      <c r="F6687" s="4" t="s">
        <v>15</v>
      </c>
      <c r="G6687" s="4" t="s">
        <v>15</v>
      </c>
      <c r="H6687" s="4" t="s">
        <v>15</v>
      </c>
    </row>
    <row r="6688" spans="1:6">
      <c r="A6688" t="n">
        <v>76377</v>
      </c>
      <c r="B6688" s="47" t="n">
        <v>48</v>
      </c>
      <c r="C6688" s="7" t="n">
        <v>65534</v>
      </c>
      <c r="D6688" s="7" t="n">
        <v>0</v>
      </c>
      <c r="E6688" s="7" t="s">
        <v>767</v>
      </c>
      <c r="F6688" s="7" t="n">
        <v>0</v>
      </c>
      <c r="G6688" s="7" t="n">
        <v>1</v>
      </c>
      <c r="H6688" s="7" t="n">
        <v>0</v>
      </c>
    </row>
    <row r="6689" spans="1:21">
      <c r="A6689" t="s">
        <v>4</v>
      </c>
      <c r="B6689" s="4" t="s">
        <v>5</v>
      </c>
      <c r="C6689" s="4" t="s">
        <v>11</v>
      </c>
      <c r="D6689" s="4" t="s">
        <v>16</v>
      </c>
    </row>
    <row r="6690" spans="1:21">
      <c r="A6690" t="n">
        <v>76403</v>
      </c>
      <c r="B6690" s="48" t="n">
        <v>43</v>
      </c>
      <c r="C6690" s="7" t="n">
        <v>65534</v>
      </c>
      <c r="D6690" s="7" t="n">
        <v>64</v>
      </c>
    </row>
    <row r="6691" spans="1:21">
      <c r="A6691" t="s">
        <v>4</v>
      </c>
      <c r="B6691" s="4" t="s">
        <v>5</v>
      </c>
      <c r="C6691" s="4" t="s">
        <v>13</v>
      </c>
    </row>
    <row r="6692" spans="1:21">
      <c r="A6692" t="n">
        <v>76410</v>
      </c>
      <c r="B6692" s="17" t="n">
        <v>3</v>
      </c>
      <c r="C6692" s="11" t="n">
        <f t="normal" ca="1">A6694</f>
        <v>0</v>
      </c>
    </row>
    <row r="6693" spans="1:21">
      <c r="A6693" t="s">
        <v>4</v>
      </c>
      <c r="B6693" s="4" t="s">
        <v>5</v>
      </c>
    </row>
    <row r="6694" spans="1:21">
      <c r="A6694" t="n">
        <v>76415</v>
      </c>
      <c r="B6694" s="5" t="n">
        <v>1</v>
      </c>
    </row>
    <row r="6695" spans="1:21" s="3" customFormat="1" customHeight="0">
      <c r="A6695" s="3" t="s">
        <v>2</v>
      </c>
      <c r="B6695" s="3" t="s">
        <v>769</v>
      </c>
    </row>
    <row r="6696" spans="1:21">
      <c r="A6696" t="s">
        <v>4</v>
      </c>
      <c r="B6696" s="4" t="s">
        <v>5</v>
      </c>
      <c r="C6696" s="4" t="s">
        <v>7</v>
      </c>
      <c r="D6696" s="4" t="s">
        <v>11</v>
      </c>
      <c r="E6696" s="4" t="s">
        <v>7</v>
      </c>
      <c r="F6696" s="4" t="s">
        <v>13</v>
      </c>
    </row>
    <row r="6697" spans="1:21">
      <c r="A6697" t="n">
        <v>76416</v>
      </c>
      <c r="B6697" s="9" t="n">
        <v>5</v>
      </c>
      <c r="C6697" s="7" t="n">
        <v>30</v>
      </c>
      <c r="D6697" s="7" t="n">
        <v>9724</v>
      </c>
      <c r="E6697" s="7" t="n">
        <v>1</v>
      </c>
      <c r="F6697" s="11" t="n">
        <f t="normal" ca="1">A6815</f>
        <v>0</v>
      </c>
    </row>
    <row r="6698" spans="1:21">
      <c r="A6698" t="s">
        <v>4</v>
      </c>
      <c r="B6698" s="4" t="s">
        <v>5</v>
      </c>
      <c r="C6698" s="4" t="s">
        <v>11</v>
      </c>
      <c r="D6698" s="4" t="s">
        <v>7</v>
      </c>
      <c r="E6698" s="4" t="s">
        <v>7</v>
      </c>
      <c r="F6698" s="4" t="s">
        <v>8</v>
      </c>
    </row>
    <row r="6699" spans="1:21">
      <c r="A6699" t="n">
        <v>76425</v>
      </c>
      <c r="B6699" s="25" t="n">
        <v>20</v>
      </c>
      <c r="C6699" s="7" t="n">
        <v>65534</v>
      </c>
      <c r="D6699" s="7" t="n">
        <v>3</v>
      </c>
      <c r="E6699" s="7" t="n">
        <v>10</v>
      </c>
      <c r="F6699" s="7" t="s">
        <v>102</v>
      </c>
    </row>
    <row r="6700" spans="1:21">
      <c r="A6700" t="s">
        <v>4</v>
      </c>
      <c r="B6700" s="4" t="s">
        <v>5</v>
      </c>
      <c r="C6700" s="4" t="s">
        <v>11</v>
      </c>
    </row>
    <row r="6701" spans="1:21">
      <c r="A6701" t="n">
        <v>76446</v>
      </c>
      <c r="B6701" s="34" t="n">
        <v>16</v>
      </c>
      <c r="C6701" s="7" t="n">
        <v>0</v>
      </c>
    </row>
    <row r="6702" spans="1:21">
      <c r="A6702" t="s">
        <v>4</v>
      </c>
      <c r="B6702" s="4" t="s">
        <v>5</v>
      </c>
      <c r="C6702" s="4" t="s">
        <v>7</v>
      </c>
      <c r="D6702" s="4" t="s">
        <v>11</v>
      </c>
    </row>
    <row r="6703" spans="1:21">
      <c r="A6703" t="n">
        <v>76449</v>
      </c>
      <c r="B6703" s="26" t="n">
        <v>22</v>
      </c>
      <c r="C6703" s="7" t="n">
        <v>10</v>
      </c>
      <c r="D6703" s="7" t="n">
        <v>0</v>
      </c>
    </row>
    <row r="6704" spans="1:21">
      <c r="A6704" t="s">
        <v>4</v>
      </c>
      <c r="B6704" s="4" t="s">
        <v>5</v>
      </c>
      <c r="C6704" s="4" t="s">
        <v>7</v>
      </c>
      <c r="D6704" s="4" t="s">
        <v>11</v>
      </c>
      <c r="E6704" s="4" t="s">
        <v>7</v>
      </c>
      <c r="F6704" s="4" t="s">
        <v>13</v>
      </c>
    </row>
    <row r="6705" spans="1:6">
      <c r="A6705" t="n">
        <v>76453</v>
      </c>
      <c r="B6705" s="9" t="n">
        <v>5</v>
      </c>
      <c r="C6705" s="7" t="n">
        <v>30</v>
      </c>
      <c r="D6705" s="7" t="n">
        <v>38</v>
      </c>
      <c r="E6705" s="7" t="n">
        <v>1</v>
      </c>
      <c r="F6705" s="11" t="n">
        <f t="normal" ca="1">A6729</f>
        <v>0</v>
      </c>
    </row>
    <row r="6706" spans="1:6">
      <c r="A6706" t="s">
        <v>4</v>
      </c>
      <c r="B6706" s="4" t="s">
        <v>5</v>
      </c>
      <c r="C6706" s="4" t="s">
        <v>7</v>
      </c>
      <c r="D6706" s="4" t="s">
        <v>11</v>
      </c>
      <c r="E6706" s="4" t="s">
        <v>8</v>
      </c>
    </row>
    <row r="6707" spans="1:6">
      <c r="A6707" t="n">
        <v>76462</v>
      </c>
      <c r="B6707" s="33" t="n">
        <v>51</v>
      </c>
      <c r="C6707" s="7" t="n">
        <v>4</v>
      </c>
      <c r="D6707" s="7" t="n">
        <v>65534</v>
      </c>
      <c r="E6707" s="7" t="s">
        <v>55</v>
      </c>
    </row>
    <row r="6708" spans="1:6">
      <c r="A6708" t="s">
        <v>4</v>
      </c>
      <c r="B6708" s="4" t="s">
        <v>5</v>
      </c>
      <c r="C6708" s="4" t="s">
        <v>11</v>
      </c>
    </row>
    <row r="6709" spans="1:6">
      <c r="A6709" t="n">
        <v>76475</v>
      </c>
      <c r="B6709" s="34" t="n">
        <v>16</v>
      </c>
      <c r="C6709" s="7" t="n">
        <v>0</v>
      </c>
    </row>
    <row r="6710" spans="1:6">
      <c r="A6710" t="s">
        <v>4</v>
      </c>
      <c r="B6710" s="4" t="s">
        <v>5</v>
      </c>
      <c r="C6710" s="4" t="s">
        <v>11</v>
      </c>
      <c r="D6710" s="4" t="s">
        <v>53</v>
      </c>
      <c r="E6710" s="4" t="s">
        <v>7</v>
      </c>
      <c r="F6710" s="4" t="s">
        <v>7</v>
      </c>
      <c r="G6710" s="4" t="s">
        <v>53</v>
      </c>
      <c r="H6710" s="4" t="s">
        <v>7</v>
      </c>
      <c r="I6710" s="4" t="s">
        <v>7</v>
      </c>
    </row>
    <row r="6711" spans="1:6">
      <c r="A6711" t="n">
        <v>76478</v>
      </c>
      <c r="B6711" s="35" t="n">
        <v>26</v>
      </c>
      <c r="C6711" s="7" t="n">
        <v>65534</v>
      </c>
      <c r="D6711" s="7" t="s">
        <v>770</v>
      </c>
      <c r="E6711" s="7" t="n">
        <v>2</v>
      </c>
      <c r="F6711" s="7" t="n">
        <v>3</v>
      </c>
      <c r="G6711" s="7" t="s">
        <v>771</v>
      </c>
      <c r="H6711" s="7" t="n">
        <v>2</v>
      </c>
      <c r="I6711" s="7" t="n">
        <v>0</v>
      </c>
    </row>
    <row r="6712" spans="1:6">
      <c r="A6712" t="s">
        <v>4</v>
      </c>
      <c r="B6712" s="4" t="s">
        <v>5</v>
      </c>
    </row>
    <row r="6713" spans="1:6">
      <c r="A6713" t="n">
        <v>76681</v>
      </c>
      <c r="B6713" s="29" t="n">
        <v>28</v>
      </c>
    </row>
    <row r="6714" spans="1:6">
      <c r="A6714" t="s">
        <v>4</v>
      </c>
      <c r="B6714" s="4" t="s">
        <v>5</v>
      </c>
      <c r="C6714" s="4" t="s">
        <v>11</v>
      </c>
      <c r="D6714" s="4" t="s">
        <v>7</v>
      </c>
      <c r="E6714" s="4" t="s">
        <v>15</v>
      </c>
      <c r="F6714" s="4" t="s">
        <v>11</v>
      </c>
    </row>
    <row r="6715" spans="1:6">
      <c r="A6715" t="n">
        <v>76682</v>
      </c>
      <c r="B6715" s="60" t="n">
        <v>59</v>
      </c>
      <c r="C6715" s="7" t="n">
        <v>61456</v>
      </c>
      <c r="D6715" s="7" t="n">
        <v>6</v>
      </c>
      <c r="E6715" s="7" t="n">
        <v>0</v>
      </c>
      <c r="F6715" s="7" t="n">
        <v>0</v>
      </c>
    </row>
    <row r="6716" spans="1:6">
      <c r="A6716" t="s">
        <v>4</v>
      </c>
      <c r="B6716" s="4" t="s">
        <v>5</v>
      </c>
      <c r="C6716" s="4" t="s">
        <v>11</v>
      </c>
    </row>
    <row r="6717" spans="1:6">
      <c r="A6717" t="n">
        <v>76692</v>
      </c>
      <c r="B6717" s="34" t="n">
        <v>16</v>
      </c>
      <c r="C6717" s="7" t="n">
        <v>1300</v>
      </c>
    </row>
    <row r="6718" spans="1:6">
      <c r="A6718" t="s">
        <v>4</v>
      </c>
      <c r="B6718" s="4" t="s">
        <v>5</v>
      </c>
      <c r="C6718" s="4" t="s">
        <v>7</v>
      </c>
      <c r="D6718" s="4" t="s">
        <v>11</v>
      </c>
      <c r="E6718" s="4" t="s">
        <v>8</v>
      </c>
    </row>
    <row r="6719" spans="1:6">
      <c r="A6719" t="n">
        <v>76695</v>
      </c>
      <c r="B6719" s="33" t="n">
        <v>51</v>
      </c>
      <c r="C6719" s="7" t="n">
        <v>4</v>
      </c>
      <c r="D6719" s="7" t="n">
        <v>0</v>
      </c>
      <c r="E6719" s="7" t="s">
        <v>772</v>
      </c>
    </row>
    <row r="6720" spans="1:6">
      <c r="A6720" t="s">
        <v>4</v>
      </c>
      <c r="B6720" s="4" t="s">
        <v>5</v>
      </c>
      <c r="C6720" s="4" t="s">
        <v>11</v>
      </c>
    </row>
    <row r="6721" spans="1:9">
      <c r="A6721" t="n">
        <v>76709</v>
      </c>
      <c r="B6721" s="34" t="n">
        <v>16</v>
      </c>
      <c r="C6721" s="7" t="n">
        <v>0</v>
      </c>
    </row>
    <row r="6722" spans="1:9">
      <c r="A6722" t="s">
        <v>4</v>
      </c>
      <c r="B6722" s="4" t="s">
        <v>5</v>
      </c>
      <c r="C6722" s="4" t="s">
        <v>11</v>
      </c>
      <c r="D6722" s="4" t="s">
        <v>53</v>
      </c>
      <c r="E6722" s="4" t="s">
        <v>7</v>
      </c>
      <c r="F6722" s="4" t="s">
        <v>7</v>
      </c>
    </row>
    <row r="6723" spans="1:9">
      <c r="A6723" t="n">
        <v>76712</v>
      </c>
      <c r="B6723" s="35" t="n">
        <v>26</v>
      </c>
      <c r="C6723" s="7" t="n">
        <v>0</v>
      </c>
      <c r="D6723" s="7" t="s">
        <v>773</v>
      </c>
      <c r="E6723" s="7" t="n">
        <v>2</v>
      </c>
      <c r="F6723" s="7" t="n">
        <v>0</v>
      </c>
    </row>
    <row r="6724" spans="1:9">
      <c r="A6724" t="s">
        <v>4</v>
      </c>
      <c r="B6724" s="4" t="s">
        <v>5</v>
      </c>
    </row>
    <row r="6725" spans="1:9">
      <c r="A6725" t="n">
        <v>76784</v>
      </c>
      <c r="B6725" s="29" t="n">
        <v>28</v>
      </c>
    </row>
    <row r="6726" spans="1:9">
      <c r="A6726" t="s">
        <v>4</v>
      </c>
      <c r="B6726" s="4" t="s">
        <v>5</v>
      </c>
      <c r="C6726" s="4" t="s">
        <v>13</v>
      </c>
    </row>
    <row r="6727" spans="1:9">
      <c r="A6727" t="n">
        <v>76785</v>
      </c>
      <c r="B6727" s="17" t="n">
        <v>3</v>
      </c>
      <c r="C6727" s="11" t="n">
        <f t="normal" ca="1">A6815</f>
        <v>0</v>
      </c>
    </row>
    <row r="6728" spans="1:9">
      <c r="A6728" t="s">
        <v>4</v>
      </c>
      <c r="B6728" s="4" t="s">
        <v>5</v>
      </c>
      <c r="C6728" s="4" t="s">
        <v>7</v>
      </c>
      <c r="D6728" s="4" t="s">
        <v>11</v>
      </c>
      <c r="E6728" s="4" t="s">
        <v>7</v>
      </c>
      <c r="F6728" s="4" t="s">
        <v>7</v>
      </c>
      <c r="G6728" s="4" t="s">
        <v>13</v>
      </c>
    </row>
    <row r="6729" spans="1:9">
      <c r="A6729" t="n">
        <v>76790</v>
      </c>
      <c r="B6729" s="9" t="n">
        <v>5</v>
      </c>
      <c r="C6729" s="7" t="n">
        <v>30</v>
      </c>
      <c r="D6729" s="7" t="n">
        <v>9298</v>
      </c>
      <c r="E6729" s="7" t="n">
        <v>8</v>
      </c>
      <c r="F6729" s="7" t="n">
        <v>1</v>
      </c>
      <c r="G6729" s="11" t="n">
        <f t="normal" ca="1">A6803</f>
        <v>0</v>
      </c>
    </row>
    <row r="6730" spans="1:9">
      <c r="A6730" t="s">
        <v>4</v>
      </c>
      <c r="B6730" s="4" t="s">
        <v>5</v>
      </c>
      <c r="C6730" s="4" t="s">
        <v>7</v>
      </c>
      <c r="D6730" s="4" t="s">
        <v>11</v>
      </c>
      <c r="E6730" s="4" t="s">
        <v>8</v>
      </c>
    </row>
    <row r="6731" spans="1:9">
      <c r="A6731" t="n">
        <v>76800</v>
      </c>
      <c r="B6731" s="33" t="n">
        <v>51</v>
      </c>
      <c r="C6731" s="7" t="n">
        <v>4</v>
      </c>
      <c r="D6731" s="7" t="n">
        <v>65534</v>
      </c>
      <c r="E6731" s="7" t="s">
        <v>55</v>
      </c>
    </row>
    <row r="6732" spans="1:9">
      <c r="A6732" t="s">
        <v>4</v>
      </c>
      <c r="B6732" s="4" t="s">
        <v>5</v>
      </c>
      <c r="C6732" s="4" t="s">
        <v>11</v>
      </c>
    </row>
    <row r="6733" spans="1:9">
      <c r="A6733" t="n">
        <v>76813</v>
      </c>
      <c r="B6733" s="34" t="n">
        <v>16</v>
      </c>
      <c r="C6733" s="7" t="n">
        <v>0</v>
      </c>
    </row>
    <row r="6734" spans="1:9">
      <c r="A6734" t="s">
        <v>4</v>
      </c>
      <c r="B6734" s="4" t="s">
        <v>5</v>
      </c>
      <c r="C6734" s="4" t="s">
        <v>11</v>
      </c>
      <c r="D6734" s="4" t="s">
        <v>53</v>
      </c>
      <c r="E6734" s="4" t="s">
        <v>7</v>
      </c>
      <c r="F6734" s="4" t="s">
        <v>7</v>
      </c>
      <c r="G6734" s="4" t="s">
        <v>53</v>
      </c>
      <c r="H6734" s="4" t="s">
        <v>7</v>
      </c>
      <c r="I6734" s="4" t="s">
        <v>7</v>
      </c>
      <c r="J6734" s="4" t="s">
        <v>53</v>
      </c>
      <c r="K6734" s="4" t="s">
        <v>7</v>
      </c>
      <c r="L6734" s="4" t="s">
        <v>7</v>
      </c>
    </row>
    <row r="6735" spans="1:9">
      <c r="A6735" t="n">
        <v>76816</v>
      </c>
      <c r="B6735" s="35" t="n">
        <v>26</v>
      </c>
      <c r="C6735" s="7" t="n">
        <v>65534</v>
      </c>
      <c r="D6735" s="7" t="s">
        <v>774</v>
      </c>
      <c r="E6735" s="7" t="n">
        <v>2</v>
      </c>
      <c r="F6735" s="7" t="n">
        <v>3</v>
      </c>
      <c r="G6735" s="7" t="s">
        <v>775</v>
      </c>
      <c r="H6735" s="7" t="n">
        <v>2</v>
      </c>
      <c r="I6735" s="7" t="n">
        <v>3</v>
      </c>
      <c r="J6735" s="7" t="s">
        <v>776</v>
      </c>
      <c r="K6735" s="7" t="n">
        <v>2</v>
      </c>
      <c r="L6735" s="7" t="n">
        <v>0</v>
      </c>
    </row>
    <row r="6736" spans="1:9">
      <c r="A6736" t="s">
        <v>4</v>
      </c>
      <c r="B6736" s="4" t="s">
        <v>5</v>
      </c>
    </row>
    <row r="6737" spans="1:12">
      <c r="A6737" t="n">
        <v>77129</v>
      </c>
      <c r="B6737" s="29" t="n">
        <v>28</v>
      </c>
    </row>
    <row r="6738" spans="1:12">
      <c r="A6738" t="s">
        <v>4</v>
      </c>
      <c r="B6738" s="4" t="s">
        <v>5</v>
      </c>
      <c r="C6738" s="4" t="s">
        <v>7</v>
      </c>
      <c r="D6738" s="4" t="s">
        <v>11</v>
      </c>
      <c r="E6738" s="4" t="s">
        <v>8</v>
      </c>
    </row>
    <row r="6739" spans="1:12">
      <c r="A6739" t="n">
        <v>77130</v>
      </c>
      <c r="B6739" s="33" t="n">
        <v>51</v>
      </c>
      <c r="C6739" s="7" t="n">
        <v>4</v>
      </c>
      <c r="D6739" s="7" t="n">
        <v>0</v>
      </c>
      <c r="E6739" s="7" t="s">
        <v>772</v>
      </c>
    </row>
    <row r="6740" spans="1:12">
      <c r="A6740" t="s">
        <v>4</v>
      </c>
      <c r="B6740" s="4" t="s">
        <v>5</v>
      </c>
      <c r="C6740" s="4" t="s">
        <v>11</v>
      </c>
    </row>
    <row r="6741" spans="1:12">
      <c r="A6741" t="n">
        <v>77144</v>
      </c>
      <c r="B6741" s="34" t="n">
        <v>16</v>
      </c>
      <c r="C6741" s="7" t="n">
        <v>0</v>
      </c>
    </row>
    <row r="6742" spans="1:12">
      <c r="A6742" t="s">
        <v>4</v>
      </c>
      <c r="B6742" s="4" t="s">
        <v>5</v>
      </c>
      <c r="C6742" s="4" t="s">
        <v>11</v>
      </c>
      <c r="D6742" s="4" t="s">
        <v>53</v>
      </c>
      <c r="E6742" s="4" t="s">
        <v>7</v>
      </c>
      <c r="F6742" s="4" t="s">
        <v>7</v>
      </c>
    </row>
    <row r="6743" spans="1:12">
      <c r="A6743" t="n">
        <v>77147</v>
      </c>
      <c r="B6743" s="35" t="n">
        <v>26</v>
      </c>
      <c r="C6743" s="7" t="n">
        <v>0</v>
      </c>
      <c r="D6743" s="7" t="s">
        <v>777</v>
      </c>
      <c r="E6743" s="7" t="n">
        <v>2</v>
      </c>
      <c r="F6743" s="7" t="n">
        <v>0</v>
      </c>
    </row>
    <row r="6744" spans="1:12">
      <c r="A6744" t="s">
        <v>4</v>
      </c>
      <c r="B6744" s="4" t="s">
        <v>5</v>
      </c>
    </row>
    <row r="6745" spans="1:12">
      <c r="A6745" t="n">
        <v>77182</v>
      </c>
      <c r="B6745" s="29" t="n">
        <v>28</v>
      </c>
    </row>
    <row r="6746" spans="1:12">
      <c r="A6746" t="s">
        <v>4</v>
      </c>
      <c r="B6746" s="4" t="s">
        <v>5</v>
      </c>
      <c r="C6746" s="4" t="s">
        <v>7</v>
      </c>
      <c r="D6746" s="10" t="s">
        <v>10</v>
      </c>
      <c r="E6746" s="4" t="s">
        <v>5</v>
      </c>
      <c r="F6746" s="4" t="s">
        <v>7</v>
      </c>
      <c r="G6746" s="4" t="s">
        <v>11</v>
      </c>
      <c r="H6746" s="10" t="s">
        <v>12</v>
      </c>
      <c r="I6746" s="4" t="s">
        <v>7</v>
      </c>
      <c r="J6746" s="4" t="s">
        <v>13</v>
      </c>
    </row>
    <row r="6747" spans="1:12">
      <c r="A6747" t="n">
        <v>77183</v>
      </c>
      <c r="B6747" s="9" t="n">
        <v>5</v>
      </c>
      <c r="C6747" s="7" t="n">
        <v>28</v>
      </c>
      <c r="D6747" s="10" t="s">
        <v>3</v>
      </c>
      <c r="E6747" s="53" t="n">
        <v>64</v>
      </c>
      <c r="F6747" s="7" t="n">
        <v>5</v>
      </c>
      <c r="G6747" s="7" t="n">
        <v>5</v>
      </c>
      <c r="H6747" s="10" t="s">
        <v>3</v>
      </c>
      <c r="I6747" s="7" t="n">
        <v>1</v>
      </c>
      <c r="J6747" s="11" t="n">
        <f t="normal" ca="1">A6759</f>
        <v>0</v>
      </c>
    </row>
    <row r="6748" spans="1:12">
      <c r="A6748" t="s">
        <v>4</v>
      </c>
      <c r="B6748" s="4" t="s">
        <v>5</v>
      </c>
      <c r="C6748" s="4" t="s">
        <v>7</v>
      </c>
      <c r="D6748" s="4" t="s">
        <v>11</v>
      </c>
      <c r="E6748" s="4" t="s">
        <v>8</v>
      </c>
    </row>
    <row r="6749" spans="1:12">
      <c r="A6749" t="n">
        <v>77194</v>
      </c>
      <c r="B6749" s="33" t="n">
        <v>51</v>
      </c>
      <c r="C6749" s="7" t="n">
        <v>4</v>
      </c>
      <c r="D6749" s="7" t="n">
        <v>5</v>
      </c>
      <c r="E6749" s="7" t="s">
        <v>772</v>
      </c>
    </row>
    <row r="6750" spans="1:12">
      <c r="A6750" t="s">
        <v>4</v>
      </c>
      <c r="B6750" s="4" t="s">
        <v>5</v>
      </c>
      <c r="C6750" s="4" t="s">
        <v>11</v>
      </c>
    </row>
    <row r="6751" spans="1:12">
      <c r="A6751" t="n">
        <v>77208</v>
      </c>
      <c r="B6751" s="34" t="n">
        <v>16</v>
      </c>
      <c r="C6751" s="7" t="n">
        <v>0</v>
      </c>
    </row>
    <row r="6752" spans="1:12">
      <c r="A6752" t="s">
        <v>4</v>
      </c>
      <c r="B6752" s="4" t="s">
        <v>5</v>
      </c>
      <c r="C6752" s="4" t="s">
        <v>11</v>
      </c>
      <c r="D6752" s="4" t="s">
        <v>53</v>
      </c>
      <c r="E6752" s="4" t="s">
        <v>7</v>
      </c>
      <c r="F6752" s="4" t="s">
        <v>7</v>
      </c>
    </row>
    <row r="6753" spans="1:10">
      <c r="A6753" t="n">
        <v>77211</v>
      </c>
      <c r="B6753" s="35" t="n">
        <v>26</v>
      </c>
      <c r="C6753" s="7" t="n">
        <v>5</v>
      </c>
      <c r="D6753" s="7" t="s">
        <v>778</v>
      </c>
      <c r="E6753" s="7" t="n">
        <v>2</v>
      </c>
      <c r="F6753" s="7" t="n">
        <v>0</v>
      </c>
    </row>
    <row r="6754" spans="1:10">
      <c r="A6754" t="s">
        <v>4</v>
      </c>
      <c r="B6754" s="4" t="s">
        <v>5</v>
      </c>
    </row>
    <row r="6755" spans="1:10">
      <c r="A6755" t="n">
        <v>77278</v>
      </c>
      <c r="B6755" s="29" t="n">
        <v>28</v>
      </c>
    </row>
    <row r="6756" spans="1:10">
      <c r="A6756" t="s">
        <v>4</v>
      </c>
      <c r="B6756" s="4" t="s">
        <v>5</v>
      </c>
      <c r="C6756" s="4" t="s">
        <v>13</v>
      </c>
    </row>
    <row r="6757" spans="1:10">
      <c r="A6757" t="n">
        <v>77279</v>
      </c>
      <c r="B6757" s="17" t="n">
        <v>3</v>
      </c>
      <c r="C6757" s="11" t="n">
        <f t="normal" ca="1">A6767</f>
        <v>0</v>
      </c>
    </row>
    <row r="6758" spans="1:10">
      <c r="A6758" t="s">
        <v>4</v>
      </c>
      <c r="B6758" s="4" t="s">
        <v>5</v>
      </c>
      <c r="C6758" s="4" t="s">
        <v>7</v>
      </c>
      <c r="D6758" s="4" t="s">
        <v>11</v>
      </c>
      <c r="E6758" s="4" t="s">
        <v>8</v>
      </c>
    </row>
    <row r="6759" spans="1:10">
      <c r="A6759" t="n">
        <v>77284</v>
      </c>
      <c r="B6759" s="33" t="n">
        <v>51</v>
      </c>
      <c r="C6759" s="7" t="n">
        <v>4</v>
      </c>
      <c r="D6759" s="7" t="n">
        <v>3</v>
      </c>
      <c r="E6759" s="7" t="s">
        <v>779</v>
      </c>
    </row>
    <row r="6760" spans="1:10">
      <c r="A6760" t="s">
        <v>4</v>
      </c>
      <c r="B6760" s="4" t="s">
        <v>5</v>
      </c>
      <c r="C6760" s="4" t="s">
        <v>11</v>
      </c>
    </row>
    <row r="6761" spans="1:10">
      <c r="A6761" t="n">
        <v>77298</v>
      </c>
      <c r="B6761" s="34" t="n">
        <v>16</v>
      </c>
      <c r="C6761" s="7" t="n">
        <v>0</v>
      </c>
    </row>
    <row r="6762" spans="1:10">
      <c r="A6762" t="s">
        <v>4</v>
      </c>
      <c r="B6762" s="4" t="s">
        <v>5</v>
      </c>
      <c r="C6762" s="4" t="s">
        <v>11</v>
      </c>
      <c r="D6762" s="4" t="s">
        <v>53</v>
      </c>
      <c r="E6762" s="4" t="s">
        <v>7</v>
      </c>
      <c r="F6762" s="4" t="s">
        <v>7</v>
      </c>
    </row>
    <row r="6763" spans="1:10">
      <c r="A6763" t="n">
        <v>77301</v>
      </c>
      <c r="B6763" s="35" t="n">
        <v>26</v>
      </c>
      <c r="C6763" s="7" t="n">
        <v>3</v>
      </c>
      <c r="D6763" s="7" t="s">
        <v>780</v>
      </c>
      <c r="E6763" s="7" t="n">
        <v>2</v>
      </c>
      <c r="F6763" s="7" t="n">
        <v>0</v>
      </c>
    </row>
    <row r="6764" spans="1:10">
      <c r="A6764" t="s">
        <v>4</v>
      </c>
      <c r="B6764" s="4" t="s">
        <v>5</v>
      </c>
    </row>
    <row r="6765" spans="1:10">
      <c r="A6765" t="n">
        <v>77366</v>
      </c>
      <c r="B6765" s="29" t="n">
        <v>28</v>
      </c>
    </row>
    <row r="6766" spans="1:10">
      <c r="A6766" t="s">
        <v>4</v>
      </c>
      <c r="B6766" s="4" t="s">
        <v>5</v>
      </c>
      <c r="C6766" s="4" t="s">
        <v>7</v>
      </c>
      <c r="D6766" s="4" t="s">
        <v>11</v>
      </c>
      <c r="E6766" s="4" t="s">
        <v>8</v>
      </c>
    </row>
    <row r="6767" spans="1:10">
      <c r="A6767" t="n">
        <v>77367</v>
      </c>
      <c r="B6767" s="33" t="n">
        <v>51</v>
      </c>
      <c r="C6767" s="7" t="n">
        <v>4</v>
      </c>
      <c r="D6767" s="7" t="n">
        <v>65534</v>
      </c>
      <c r="E6767" s="7" t="s">
        <v>55</v>
      </c>
    </row>
    <row r="6768" spans="1:10">
      <c r="A6768" t="s">
        <v>4</v>
      </c>
      <c r="B6768" s="4" t="s">
        <v>5</v>
      </c>
      <c r="C6768" s="4" t="s">
        <v>11</v>
      </c>
    </row>
    <row r="6769" spans="1:6">
      <c r="A6769" t="n">
        <v>77380</v>
      </c>
      <c r="B6769" s="34" t="n">
        <v>16</v>
      </c>
      <c r="C6769" s="7" t="n">
        <v>0</v>
      </c>
    </row>
    <row r="6770" spans="1:6">
      <c r="A6770" t="s">
        <v>4</v>
      </c>
      <c r="B6770" s="4" t="s">
        <v>5</v>
      </c>
      <c r="C6770" s="4" t="s">
        <v>11</v>
      </c>
      <c r="D6770" s="4" t="s">
        <v>53</v>
      </c>
      <c r="E6770" s="4" t="s">
        <v>7</v>
      </c>
      <c r="F6770" s="4" t="s">
        <v>7</v>
      </c>
      <c r="G6770" s="4" t="s">
        <v>53</v>
      </c>
      <c r="H6770" s="4" t="s">
        <v>7</v>
      </c>
      <c r="I6770" s="4" t="s">
        <v>7</v>
      </c>
    </row>
    <row r="6771" spans="1:6">
      <c r="A6771" t="n">
        <v>77383</v>
      </c>
      <c r="B6771" s="35" t="n">
        <v>26</v>
      </c>
      <c r="C6771" s="7" t="n">
        <v>65534</v>
      </c>
      <c r="D6771" s="7" t="s">
        <v>781</v>
      </c>
      <c r="E6771" s="7" t="n">
        <v>2</v>
      </c>
      <c r="F6771" s="7" t="n">
        <v>3</v>
      </c>
      <c r="G6771" s="7" t="s">
        <v>782</v>
      </c>
      <c r="H6771" s="7" t="n">
        <v>2</v>
      </c>
      <c r="I6771" s="7" t="n">
        <v>0</v>
      </c>
    </row>
    <row r="6772" spans="1:6">
      <c r="A6772" t="s">
        <v>4</v>
      </c>
      <c r="B6772" s="4" t="s">
        <v>5</v>
      </c>
    </row>
    <row r="6773" spans="1:6">
      <c r="A6773" t="n">
        <v>77532</v>
      </c>
      <c r="B6773" s="29" t="n">
        <v>28</v>
      </c>
    </row>
    <row r="6774" spans="1:6">
      <c r="A6774" t="s">
        <v>4</v>
      </c>
      <c r="B6774" s="4" t="s">
        <v>5</v>
      </c>
      <c r="C6774" s="4" t="s">
        <v>11</v>
      </c>
      <c r="D6774" s="4" t="s">
        <v>7</v>
      </c>
      <c r="E6774" s="4" t="s">
        <v>15</v>
      </c>
      <c r="F6774" s="4" t="s">
        <v>11</v>
      </c>
    </row>
    <row r="6775" spans="1:6">
      <c r="A6775" t="n">
        <v>77533</v>
      </c>
      <c r="B6775" s="60" t="n">
        <v>59</v>
      </c>
      <c r="C6775" s="7" t="n">
        <v>61456</v>
      </c>
      <c r="D6775" s="7" t="n">
        <v>6</v>
      </c>
      <c r="E6775" s="7" t="n">
        <v>0</v>
      </c>
      <c r="F6775" s="7" t="n">
        <v>0</v>
      </c>
    </row>
    <row r="6776" spans="1:6">
      <c r="A6776" t="s">
        <v>4</v>
      </c>
      <c r="B6776" s="4" t="s">
        <v>5</v>
      </c>
      <c r="C6776" s="4" t="s">
        <v>11</v>
      </c>
    </row>
    <row r="6777" spans="1:6">
      <c r="A6777" t="n">
        <v>77543</v>
      </c>
      <c r="B6777" s="34" t="n">
        <v>16</v>
      </c>
      <c r="C6777" s="7" t="n">
        <v>1300</v>
      </c>
    </row>
    <row r="6778" spans="1:6">
      <c r="A6778" t="s">
        <v>4</v>
      </c>
      <c r="B6778" s="4" t="s">
        <v>5</v>
      </c>
      <c r="C6778" s="4" t="s">
        <v>7</v>
      </c>
      <c r="D6778" s="10" t="s">
        <v>10</v>
      </c>
      <c r="E6778" s="4" t="s">
        <v>5</v>
      </c>
      <c r="F6778" s="4" t="s">
        <v>7</v>
      </c>
      <c r="G6778" s="4" t="s">
        <v>11</v>
      </c>
      <c r="H6778" s="10" t="s">
        <v>12</v>
      </c>
      <c r="I6778" s="4" t="s">
        <v>7</v>
      </c>
      <c r="J6778" s="4" t="s">
        <v>13</v>
      </c>
    </row>
    <row r="6779" spans="1:6">
      <c r="A6779" t="n">
        <v>77546</v>
      </c>
      <c r="B6779" s="9" t="n">
        <v>5</v>
      </c>
      <c r="C6779" s="7" t="n">
        <v>28</v>
      </c>
      <c r="D6779" s="10" t="s">
        <v>3</v>
      </c>
      <c r="E6779" s="53" t="n">
        <v>64</v>
      </c>
      <c r="F6779" s="7" t="n">
        <v>5</v>
      </c>
      <c r="G6779" s="7" t="n">
        <v>5</v>
      </c>
      <c r="H6779" s="10" t="s">
        <v>3</v>
      </c>
      <c r="I6779" s="7" t="n">
        <v>1</v>
      </c>
      <c r="J6779" s="11" t="n">
        <f t="normal" ca="1">A6791</f>
        <v>0</v>
      </c>
    </row>
    <row r="6780" spans="1:6">
      <c r="A6780" t="s">
        <v>4</v>
      </c>
      <c r="B6780" s="4" t="s">
        <v>5</v>
      </c>
      <c r="C6780" s="4" t="s">
        <v>7</v>
      </c>
      <c r="D6780" s="4" t="s">
        <v>11</v>
      </c>
      <c r="E6780" s="4" t="s">
        <v>8</v>
      </c>
    </row>
    <row r="6781" spans="1:6">
      <c r="A6781" t="n">
        <v>77557</v>
      </c>
      <c r="B6781" s="33" t="n">
        <v>51</v>
      </c>
      <c r="C6781" s="7" t="n">
        <v>4</v>
      </c>
      <c r="D6781" s="7" t="n">
        <v>3</v>
      </c>
      <c r="E6781" s="7" t="s">
        <v>783</v>
      </c>
    </row>
    <row r="6782" spans="1:6">
      <c r="A6782" t="s">
        <v>4</v>
      </c>
      <c r="B6782" s="4" t="s">
        <v>5</v>
      </c>
      <c r="C6782" s="4" t="s">
        <v>11</v>
      </c>
    </row>
    <row r="6783" spans="1:6">
      <c r="A6783" t="n">
        <v>77570</v>
      </c>
      <c r="B6783" s="34" t="n">
        <v>16</v>
      </c>
      <c r="C6783" s="7" t="n">
        <v>0</v>
      </c>
    </row>
    <row r="6784" spans="1:6">
      <c r="A6784" t="s">
        <v>4</v>
      </c>
      <c r="B6784" s="4" t="s">
        <v>5</v>
      </c>
      <c r="C6784" s="4" t="s">
        <v>11</v>
      </c>
      <c r="D6784" s="4" t="s">
        <v>53</v>
      </c>
      <c r="E6784" s="4" t="s">
        <v>7</v>
      </c>
      <c r="F6784" s="4" t="s">
        <v>7</v>
      </c>
    </row>
    <row r="6785" spans="1:10">
      <c r="A6785" t="n">
        <v>77573</v>
      </c>
      <c r="B6785" s="35" t="n">
        <v>26</v>
      </c>
      <c r="C6785" s="7" t="n">
        <v>3</v>
      </c>
      <c r="D6785" s="7" t="s">
        <v>784</v>
      </c>
      <c r="E6785" s="7" t="n">
        <v>2</v>
      </c>
      <c r="F6785" s="7" t="n">
        <v>0</v>
      </c>
    </row>
    <row r="6786" spans="1:10">
      <c r="A6786" t="s">
        <v>4</v>
      </c>
      <c r="B6786" s="4" t="s">
        <v>5</v>
      </c>
    </row>
    <row r="6787" spans="1:10">
      <c r="A6787" t="n">
        <v>77603</v>
      </c>
      <c r="B6787" s="29" t="n">
        <v>28</v>
      </c>
    </row>
    <row r="6788" spans="1:10">
      <c r="A6788" t="s">
        <v>4</v>
      </c>
      <c r="B6788" s="4" t="s">
        <v>5</v>
      </c>
      <c r="C6788" s="4" t="s">
        <v>13</v>
      </c>
    </row>
    <row r="6789" spans="1:10">
      <c r="A6789" t="n">
        <v>77604</v>
      </c>
      <c r="B6789" s="17" t="n">
        <v>3</v>
      </c>
      <c r="C6789" s="11" t="n">
        <f t="normal" ca="1">A6799</f>
        <v>0</v>
      </c>
    </row>
    <row r="6790" spans="1:10">
      <c r="A6790" t="s">
        <v>4</v>
      </c>
      <c r="B6790" s="4" t="s">
        <v>5</v>
      </c>
      <c r="C6790" s="4" t="s">
        <v>7</v>
      </c>
      <c r="D6790" s="4" t="s">
        <v>11</v>
      </c>
      <c r="E6790" s="4" t="s">
        <v>8</v>
      </c>
    </row>
    <row r="6791" spans="1:10">
      <c r="A6791" t="n">
        <v>77609</v>
      </c>
      <c r="B6791" s="33" t="n">
        <v>51</v>
      </c>
      <c r="C6791" s="7" t="n">
        <v>4</v>
      </c>
      <c r="D6791" s="7" t="n">
        <v>0</v>
      </c>
      <c r="E6791" s="7" t="s">
        <v>600</v>
      </c>
    </row>
    <row r="6792" spans="1:10">
      <c r="A6792" t="s">
        <v>4</v>
      </c>
      <c r="B6792" s="4" t="s">
        <v>5</v>
      </c>
      <c r="C6792" s="4" t="s">
        <v>11</v>
      </c>
    </row>
    <row r="6793" spans="1:10">
      <c r="A6793" t="n">
        <v>77623</v>
      </c>
      <c r="B6793" s="34" t="n">
        <v>16</v>
      </c>
      <c r="C6793" s="7" t="n">
        <v>0</v>
      </c>
    </row>
    <row r="6794" spans="1:10">
      <c r="A6794" t="s">
        <v>4</v>
      </c>
      <c r="B6794" s="4" t="s">
        <v>5</v>
      </c>
      <c r="C6794" s="4" t="s">
        <v>11</v>
      </c>
      <c r="D6794" s="4" t="s">
        <v>53</v>
      </c>
      <c r="E6794" s="4" t="s">
        <v>7</v>
      </c>
      <c r="F6794" s="4" t="s">
        <v>7</v>
      </c>
    </row>
    <row r="6795" spans="1:10">
      <c r="A6795" t="n">
        <v>77626</v>
      </c>
      <c r="B6795" s="35" t="n">
        <v>26</v>
      </c>
      <c r="C6795" s="7" t="n">
        <v>0</v>
      </c>
      <c r="D6795" s="7" t="s">
        <v>785</v>
      </c>
      <c r="E6795" s="7" t="n">
        <v>2</v>
      </c>
      <c r="F6795" s="7" t="n">
        <v>0</v>
      </c>
    </row>
    <row r="6796" spans="1:10">
      <c r="A6796" t="s">
        <v>4</v>
      </c>
      <c r="B6796" s="4" t="s">
        <v>5</v>
      </c>
    </row>
    <row r="6797" spans="1:10">
      <c r="A6797" t="n">
        <v>77669</v>
      </c>
      <c r="B6797" s="29" t="n">
        <v>28</v>
      </c>
    </row>
    <row r="6798" spans="1:10">
      <c r="A6798" t="s">
        <v>4</v>
      </c>
      <c r="B6798" s="4" t="s">
        <v>5</v>
      </c>
      <c r="C6798" s="4" t="s">
        <v>11</v>
      </c>
    </row>
    <row r="6799" spans="1:10">
      <c r="A6799" t="n">
        <v>77670</v>
      </c>
      <c r="B6799" s="13" t="n">
        <v>12</v>
      </c>
      <c r="C6799" s="7" t="n">
        <v>9298</v>
      </c>
    </row>
    <row r="6800" spans="1:10">
      <c r="A6800" t="s">
        <v>4</v>
      </c>
      <c r="B6800" s="4" t="s">
        <v>5</v>
      </c>
      <c r="C6800" s="4" t="s">
        <v>13</v>
      </c>
    </row>
    <row r="6801" spans="1:6">
      <c r="A6801" t="n">
        <v>77673</v>
      </c>
      <c r="B6801" s="17" t="n">
        <v>3</v>
      </c>
      <c r="C6801" s="11" t="n">
        <f t="normal" ca="1">A6815</f>
        <v>0</v>
      </c>
    </row>
    <row r="6802" spans="1:6">
      <c r="A6802" t="s">
        <v>4</v>
      </c>
      <c r="B6802" s="4" t="s">
        <v>5</v>
      </c>
      <c r="C6802" s="4" t="s">
        <v>7</v>
      </c>
      <c r="D6802" s="4" t="s">
        <v>11</v>
      </c>
      <c r="E6802" s="4" t="s">
        <v>8</v>
      </c>
    </row>
    <row r="6803" spans="1:6">
      <c r="A6803" t="n">
        <v>77678</v>
      </c>
      <c r="B6803" s="33" t="n">
        <v>51</v>
      </c>
      <c r="C6803" s="7" t="n">
        <v>4</v>
      </c>
      <c r="D6803" s="7" t="n">
        <v>65534</v>
      </c>
      <c r="E6803" s="7" t="s">
        <v>55</v>
      </c>
    </row>
    <row r="6804" spans="1:6">
      <c r="A6804" t="s">
        <v>4</v>
      </c>
      <c r="B6804" s="4" t="s">
        <v>5</v>
      </c>
      <c r="C6804" s="4" t="s">
        <v>11</v>
      </c>
    </row>
    <row r="6805" spans="1:6">
      <c r="A6805" t="n">
        <v>77691</v>
      </c>
      <c r="B6805" s="34" t="n">
        <v>16</v>
      </c>
      <c r="C6805" s="7" t="n">
        <v>0</v>
      </c>
    </row>
    <row r="6806" spans="1:6">
      <c r="A6806" t="s">
        <v>4</v>
      </c>
      <c r="B6806" s="4" t="s">
        <v>5</v>
      </c>
      <c r="C6806" s="4" t="s">
        <v>11</v>
      </c>
      <c r="D6806" s="4" t="s">
        <v>53</v>
      </c>
      <c r="E6806" s="4" t="s">
        <v>7</v>
      </c>
      <c r="F6806" s="4" t="s">
        <v>7</v>
      </c>
      <c r="G6806" s="4" t="s">
        <v>53</v>
      </c>
      <c r="H6806" s="4" t="s">
        <v>7</v>
      </c>
      <c r="I6806" s="4" t="s">
        <v>7</v>
      </c>
    </row>
    <row r="6807" spans="1:6">
      <c r="A6807" t="n">
        <v>77694</v>
      </c>
      <c r="B6807" s="35" t="n">
        <v>26</v>
      </c>
      <c r="C6807" s="7" t="n">
        <v>65534</v>
      </c>
      <c r="D6807" s="7" t="s">
        <v>786</v>
      </c>
      <c r="E6807" s="7" t="n">
        <v>2</v>
      </c>
      <c r="F6807" s="7" t="n">
        <v>3</v>
      </c>
      <c r="G6807" s="7" t="s">
        <v>787</v>
      </c>
      <c r="H6807" s="7" t="n">
        <v>2</v>
      </c>
      <c r="I6807" s="7" t="n">
        <v>0</v>
      </c>
    </row>
    <row r="6808" spans="1:6">
      <c r="A6808" t="s">
        <v>4</v>
      </c>
      <c r="B6808" s="4" t="s">
        <v>5</v>
      </c>
    </row>
    <row r="6809" spans="1:6">
      <c r="A6809" t="n">
        <v>77873</v>
      </c>
      <c r="B6809" s="29" t="n">
        <v>28</v>
      </c>
    </row>
    <row r="6810" spans="1:6">
      <c r="A6810" t="s">
        <v>4</v>
      </c>
      <c r="B6810" s="4" t="s">
        <v>5</v>
      </c>
      <c r="C6810" s="4" t="s">
        <v>11</v>
      </c>
      <c r="D6810" s="4" t="s">
        <v>7</v>
      </c>
      <c r="E6810" s="4" t="s">
        <v>15</v>
      </c>
      <c r="F6810" s="4" t="s">
        <v>11</v>
      </c>
    </row>
    <row r="6811" spans="1:6">
      <c r="A6811" t="n">
        <v>77874</v>
      </c>
      <c r="B6811" s="60" t="n">
        <v>59</v>
      </c>
      <c r="C6811" s="7" t="n">
        <v>61456</v>
      </c>
      <c r="D6811" s="7" t="n">
        <v>6</v>
      </c>
      <c r="E6811" s="7" t="n">
        <v>0</v>
      </c>
      <c r="F6811" s="7" t="n">
        <v>0</v>
      </c>
    </row>
    <row r="6812" spans="1:6">
      <c r="A6812" t="s">
        <v>4</v>
      </c>
      <c r="B6812" s="4" t="s">
        <v>5</v>
      </c>
      <c r="C6812" s="4" t="s">
        <v>11</v>
      </c>
    </row>
    <row r="6813" spans="1:6">
      <c r="A6813" t="n">
        <v>77884</v>
      </c>
      <c r="B6813" s="34" t="n">
        <v>16</v>
      </c>
      <c r="C6813" s="7" t="n">
        <v>1300</v>
      </c>
    </row>
    <row r="6814" spans="1:6">
      <c r="A6814" t="s">
        <v>4</v>
      </c>
      <c r="B6814" s="4" t="s">
        <v>5</v>
      </c>
      <c r="C6814" s="4" t="s">
        <v>7</v>
      </c>
    </row>
    <row r="6815" spans="1:6">
      <c r="A6815" t="n">
        <v>77887</v>
      </c>
      <c r="B6815" s="38" t="n">
        <v>23</v>
      </c>
      <c r="C6815" s="7" t="n">
        <v>10</v>
      </c>
    </row>
    <row r="6816" spans="1:6">
      <c r="A6816" t="s">
        <v>4</v>
      </c>
      <c r="B6816" s="4" t="s">
        <v>5</v>
      </c>
      <c r="C6816" s="4" t="s">
        <v>7</v>
      </c>
      <c r="D6816" s="4" t="s">
        <v>8</v>
      </c>
    </row>
    <row r="6817" spans="1:9">
      <c r="A6817" t="n">
        <v>77889</v>
      </c>
      <c r="B6817" s="6" t="n">
        <v>2</v>
      </c>
      <c r="C6817" s="7" t="n">
        <v>10</v>
      </c>
      <c r="D6817" s="7" t="s">
        <v>58</v>
      </c>
    </row>
    <row r="6818" spans="1:9">
      <c r="A6818" t="s">
        <v>4</v>
      </c>
      <c r="B6818" s="4" t="s">
        <v>5</v>
      </c>
      <c r="C6818" s="4" t="s">
        <v>7</v>
      </c>
    </row>
    <row r="6819" spans="1:9">
      <c r="A6819" t="n">
        <v>77912</v>
      </c>
      <c r="B6819" s="52" t="n">
        <v>74</v>
      </c>
      <c r="C6819" s="7" t="n">
        <v>46</v>
      </c>
    </row>
    <row r="6820" spans="1:9">
      <c r="A6820" t="s">
        <v>4</v>
      </c>
      <c r="B6820" s="4" t="s">
        <v>5</v>
      </c>
      <c r="C6820" s="4" t="s">
        <v>7</v>
      </c>
    </row>
    <row r="6821" spans="1:9">
      <c r="A6821" t="n">
        <v>77914</v>
      </c>
      <c r="B6821" s="52" t="n">
        <v>74</v>
      </c>
      <c r="C6821" s="7" t="n">
        <v>54</v>
      </c>
    </row>
    <row r="6822" spans="1:9">
      <c r="A6822" t="s">
        <v>4</v>
      </c>
      <c r="B6822" s="4" t="s">
        <v>5</v>
      </c>
    </row>
    <row r="6823" spans="1:9">
      <c r="A6823" t="n">
        <v>77916</v>
      </c>
      <c r="B6823" s="5" t="n">
        <v>1</v>
      </c>
    </row>
    <row r="6824" spans="1:9" s="3" customFormat="1" customHeight="0">
      <c r="A6824" s="3" t="s">
        <v>2</v>
      </c>
      <c r="B6824" s="3" t="s">
        <v>788</v>
      </c>
    </row>
    <row r="6825" spans="1:9">
      <c r="A6825" t="s">
        <v>4</v>
      </c>
      <c r="B6825" s="4" t="s">
        <v>5</v>
      </c>
      <c r="C6825" s="4" t="s">
        <v>7</v>
      </c>
      <c r="D6825" s="4" t="s">
        <v>11</v>
      </c>
      <c r="E6825" s="4" t="s">
        <v>7</v>
      </c>
      <c r="F6825" s="4" t="s">
        <v>7</v>
      </c>
      <c r="G6825" s="4" t="s">
        <v>7</v>
      </c>
      <c r="H6825" s="4" t="s">
        <v>11</v>
      </c>
      <c r="I6825" s="4" t="s">
        <v>13</v>
      </c>
      <c r="J6825" s="4" t="s">
        <v>13</v>
      </c>
    </row>
    <row r="6826" spans="1:9">
      <c r="A6826" t="n">
        <v>77920</v>
      </c>
      <c r="B6826" s="44" t="n">
        <v>6</v>
      </c>
      <c r="C6826" s="7" t="n">
        <v>33</v>
      </c>
      <c r="D6826" s="7" t="n">
        <v>65534</v>
      </c>
      <c r="E6826" s="7" t="n">
        <v>9</v>
      </c>
      <c r="F6826" s="7" t="n">
        <v>1</v>
      </c>
      <c r="G6826" s="7" t="n">
        <v>1</v>
      </c>
      <c r="H6826" s="7" t="n">
        <v>5</v>
      </c>
      <c r="I6826" s="11" t="n">
        <f t="normal" ca="1">A6828</f>
        <v>0</v>
      </c>
      <c r="J6826" s="11" t="n">
        <f t="normal" ca="1">A6844</f>
        <v>0</v>
      </c>
    </row>
    <row r="6827" spans="1:9">
      <c r="A6827" t="s">
        <v>4</v>
      </c>
      <c r="B6827" s="4" t="s">
        <v>5</v>
      </c>
      <c r="C6827" s="4" t="s">
        <v>11</v>
      </c>
      <c r="D6827" s="4" t="s">
        <v>15</v>
      </c>
      <c r="E6827" s="4" t="s">
        <v>15</v>
      </c>
      <c r="F6827" s="4" t="s">
        <v>15</v>
      </c>
      <c r="G6827" s="4" t="s">
        <v>15</v>
      </c>
    </row>
    <row r="6828" spans="1:9">
      <c r="A6828" t="n">
        <v>77937</v>
      </c>
      <c r="B6828" s="45" t="n">
        <v>46</v>
      </c>
      <c r="C6828" s="7" t="n">
        <v>65534</v>
      </c>
      <c r="D6828" s="7" t="n">
        <v>-45.7700004577637</v>
      </c>
      <c r="E6828" s="7" t="n">
        <v>14</v>
      </c>
      <c r="F6828" s="7" t="n">
        <v>20.0200004577637</v>
      </c>
      <c r="G6828" s="7" t="n">
        <v>93.0999984741211</v>
      </c>
    </row>
    <row r="6829" spans="1:9">
      <c r="A6829" t="s">
        <v>4</v>
      </c>
      <c r="B6829" s="4" t="s">
        <v>5</v>
      </c>
      <c r="C6829" s="4" t="s">
        <v>11</v>
      </c>
    </row>
    <row r="6830" spans="1:9">
      <c r="A6830" t="n">
        <v>77956</v>
      </c>
      <c r="B6830" s="34" t="n">
        <v>16</v>
      </c>
      <c r="C6830" s="7" t="n">
        <v>0</v>
      </c>
    </row>
    <row r="6831" spans="1:9">
      <c r="A6831" t="s">
        <v>4</v>
      </c>
      <c r="B6831" s="4" t="s">
        <v>5</v>
      </c>
      <c r="C6831" s="4" t="s">
        <v>11</v>
      </c>
      <c r="D6831" s="4" t="s">
        <v>11</v>
      </c>
      <c r="E6831" s="4" t="s">
        <v>11</v>
      </c>
    </row>
    <row r="6832" spans="1:9">
      <c r="A6832" t="n">
        <v>77959</v>
      </c>
      <c r="B6832" s="59" t="n">
        <v>61</v>
      </c>
      <c r="C6832" s="7" t="n">
        <v>65534</v>
      </c>
      <c r="D6832" s="7" t="n">
        <v>5676</v>
      </c>
      <c r="E6832" s="7" t="n">
        <v>0</v>
      </c>
    </row>
    <row r="6833" spans="1:10">
      <c r="A6833" t="s">
        <v>4</v>
      </c>
      <c r="B6833" s="4" t="s">
        <v>5</v>
      </c>
      <c r="C6833" s="4" t="s">
        <v>7</v>
      </c>
      <c r="D6833" s="4" t="s">
        <v>11</v>
      </c>
      <c r="E6833" s="4" t="s">
        <v>7</v>
      </c>
      <c r="F6833" s="4" t="s">
        <v>8</v>
      </c>
      <c r="G6833" s="4" t="s">
        <v>8</v>
      </c>
      <c r="H6833" s="4" t="s">
        <v>8</v>
      </c>
      <c r="I6833" s="4" t="s">
        <v>8</v>
      </c>
      <c r="J6833" s="4" t="s">
        <v>8</v>
      </c>
      <c r="K6833" s="4" t="s">
        <v>8</v>
      </c>
      <c r="L6833" s="4" t="s">
        <v>8</v>
      </c>
      <c r="M6833" s="4" t="s">
        <v>8</v>
      </c>
      <c r="N6833" s="4" t="s">
        <v>8</v>
      </c>
      <c r="O6833" s="4" t="s">
        <v>8</v>
      </c>
      <c r="P6833" s="4" t="s">
        <v>8</v>
      </c>
      <c r="Q6833" s="4" t="s">
        <v>8</v>
      </c>
      <c r="R6833" s="4" t="s">
        <v>8</v>
      </c>
      <c r="S6833" s="4" t="s">
        <v>8</v>
      </c>
      <c r="T6833" s="4" t="s">
        <v>8</v>
      </c>
      <c r="U6833" s="4" t="s">
        <v>8</v>
      </c>
    </row>
    <row r="6834" spans="1:10">
      <c r="A6834" t="n">
        <v>77966</v>
      </c>
      <c r="B6834" s="46" t="n">
        <v>36</v>
      </c>
      <c r="C6834" s="7" t="n">
        <v>8</v>
      </c>
      <c r="D6834" s="7" t="n">
        <v>65534</v>
      </c>
      <c r="E6834" s="7" t="n">
        <v>0</v>
      </c>
      <c r="F6834" s="7" t="s">
        <v>767</v>
      </c>
      <c r="G6834" s="7" t="s">
        <v>25</v>
      </c>
      <c r="H6834" s="7" t="s">
        <v>25</v>
      </c>
      <c r="I6834" s="7" t="s">
        <v>25</v>
      </c>
      <c r="J6834" s="7" t="s">
        <v>25</v>
      </c>
      <c r="K6834" s="7" t="s">
        <v>25</v>
      </c>
      <c r="L6834" s="7" t="s">
        <v>25</v>
      </c>
      <c r="M6834" s="7" t="s">
        <v>25</v>
      </c>
      <c r="N6834" s="7" t="s">
        <v>25</v>
      </c>
      <c r="O6834" s="7" t="s">
        <v>25</v>
      </c>
      <c r="P6834" s="7" t="s">
        <v>25</v>
      </c>
      <c r="Q6834" s="7" t="s">
        <v>25</v>
      </c>
      <c r="R6834" s="7" t="s">
        <v>25</v>
      </c>
      <c r="S6834" s="7" t="s">
        <v>25</v>
      </c>
      <c r="T6834" s="7" t="s">
        <v>25</v>
      </c>
      <c r="U6834" s="7" t="s">
        <v>25</v>
      </c>
    </row>
    <row r="6835" spans="1:10">
      <c r="A6835" t="s">
        <v>4</v>
      </c>
      <c r="B6835" s="4" t="s">
        <v>5</v>
      </c>
      <c r="C6835" s="4" t="s">
        <v>11</v>
      </c>
      <c r="D6835" s="4" t="s">
        <v>7</v>
      </c>
      <c r="E6835" s="4" t="s">
        <v>7</v>
      </c>
      <c r="F6835" s="4" t="s">
        <v>8</v>
      </c>
    </row>
    <row r="6836" spans="1:10">
      <c r="A6836" t="n">
        <v>77996</v>
      </c>
      <c r="B6836" s="51" t="n">
        <v>47</v>
      </c>
      <c r="C6836" s="7" t="n">
        <v>65534</v>
      </c>
      <c r="D6836" s="7" t="n">
        <v>0</v>
      </c>
      <c r="E6836" s="7" t="n">
        <v>0</v>
      </c>
      <c r="F6836" s="7" t="s">
        <v>768</v>
      </c>
    </row>
    <row r="6837" spans="1:10">
      <c r="A6837" t="s">
        <v>4</v>
      </c>
      <c r="B6837" s="4" t="s">
        <v>5</v>
      </c>
      <c r="C6837" s="4" t="s">
        <v>11</v>
      </c>
      <c r="D6837" s="4" t="s">
        <v>7</v>
      </c>
      <c r="E6837" s="4" t="s">
        <v>8</v>
      </c>
      <c r="F6837" s="4" t="s">
        <v>15</v>
      </c>
      <c r="G6837" s="4" t="s">
        <v>15</v>
      </c>
      <c r="H6837" s="4" t="s">
        <v>15</v>
      </c>
    </row>
    <row r="6838" spans="1:10">
      <c r="A6838" t="n">
        <v>78017</v>
      </c>
      <c r="B6838" s="47" t="n">
        <v>48</v>
      </c>
      <c r="C6838" s="7" t="n">
        <v>65534</v>
      </c>
      <c r="D6838" s="7" t="n">
        <v>0</v>
      </c>
      <c r="E6838" s="7" t="s">
        <v>767</v>
      </c>
      <c r="F6838" s="7" t="n">
        <v>0</v>
      </c>
      <c r="G6838" s="7" t="n">
        <v>1</v>
      </c>
      <c r="H6838" s="7" t="n">
        <v>0</v>
      </c>
    </row>
    <row r="6839" spans="1:10">
      <c r="A6839" t="s">
        <v>4</v>
      </c>
      <c r="B6839" s="4" t="s">
        <v>5</v>
      </c>
      <c r="C6839" s="4" t="s">
        <v>11</v>
      </c>
      <c r="D6839" s="4" t="s">
        <v>16</v>
      </c>
    </row>
    <row r="6840" spans="1:10">
      <c r="A6840" t="n">
        <v>78043</v>
      </c>
      <c r="B6840" s="48" t="n">
        <v>43</v>
      </c>
      <c r="C6840" s="7" t="n">
        <v>65534</v>
      </c>
      <c r="D6840" s="7" t="n">
        <v>64</v>
      </c>
    </row>
    <row r="6841" spans="1:10">
      <c r="A6841" t="s">
        <v>4</v>
      </c>
      <c r="B6841" s="4" t="s">
        <v>5</v>
      </c>
      <c r="C6841" s="4" t="s">
        <v>13</v>
      </c>
    </row>
    <row r="6842" spans="1:10">
      <c r="A6842" t="n">
        <v>78050</v>
      </c>
      <c r="B6842" s="17" t="n">
        <v>3</v>
      </c>
      <c r="C6842" s="11" t="n">
        <f t="normal" ca="1">A6844</f>
        <v>0</v>
      </c>
    </row>
    <row r="6843" spans="1:10">
      <c r="A6843" t="s">
        <v>4</v>
      </c>
      <c r="B6843" s="4" t="s">
        <v>5</v>
      </c>
    </row>
    <row r="6844" spans="1:10">
      <c r="A6844" t="n">
        <v>78055</v>
      </c>
      <c r="B6844" s="5" t="n">
        <v>1</v>
      </c>
    </row>
    <row r="6845" spans="1:10" s="3" customFormat="1" customHeight="0">
      <c r="A6845" s="3" t="s">
        <v>2</v>
      </c>
      <c r="B6845" s="3" t="s">
        <v>789</v>
      </c>
    </row>
    <row r="6846" spans="1:10">
      <c r="A6846" t="s">
        <v>4</v>
      </c>
      <c r="B6846" s="4" t="s">
        <v>5</v>
      </c>
      <c r="C6846" s="4" t="s">
        <v>7</v>
      </c>
      <c r="D6846" s="4" t="s">
        <v>11</v>
      </c>
      <c r="E6846" s="4" t="s">
        <v>7</v>
      </c>
      <c r="F6846" s="4" t="s">
        <v>13</v>
      </c>
    </row>
    <row r="6847" spans="1:10">
      <c r="A6847" t="n">
        <v>78056</v>
      </c>
      <c r="B6847" s="9" t="n">
        <v>5</v>
      </c>
      <c r="C6847" s="7" t="n">
        <v>30</v>
      </c>
      <c r="D6847" s="7" t="n">
        <v>39</v>
      </c>
      <c r="E6847" s="7" t="n">
        <v>1</v>
      </c>
      <c r="F6847" s="11" t="n">
        <f t="normal" ca="1">A6879</f>
        <v>0</v>
      </c>
    </row>
    <row r="6848" spans="1:10">
      <c r="A6848" t="s">
        <v>4</v>
      </c>
      <c r="B6848" s="4" t="s">
        <v>5</v>
      </c>
      <c r="C6848" s="4" t="s">
        <v>11</v>
      </c>
      <c r="D6848" s="4" t="s">
        <v>7</v>
      </c>
      <c r="E6848" s="4" t="s">
        <v>7</v>
      </c>
      <c r="F6848" s="4" t="s">
        <v>8</v>
      </c>
    </row>
    <row r="6849" spans="1:21">
      <c r="A6849" t="n">
        <v>78065</v>
      </c>
      <c r="B6849" s="25" t="n">
        <v>20</v>
      </c>
      <c r="C6849" s="7" t="n">
        <v>65534</v>
      </c>
      <c r="D6849" s="7" t="n">
        <v>3</v>
      </c>
      <c r="E6849" s="7" t="n">
        <v>10</v>
      </c>
      <c r="F6849" s="7" t="s">
        <v>102</v>
      </c>
    </row>
    <row r="6850" spans="1:21">
      <c r="A6850" t="s">
        <v>4</v>
      </c>
      <c r="B6850" s="4" t="s">
        <v>5</v>
      </c>
      <c r="C6850" s="4" t="s">
        <v>11</v>
      </c>
    </row>
    <row r="6851" spans="1:21">
      <c r="A6851" t="n">
        <v>78086</v>
      </c>
      <c r="B6851" s="34" t="n">
        <v>16</v>
      </c>
      <c r="C6851" s="7" t="n">
        <v>0</v>
      </c>
    </row>
    <row r="6852" spans="1:21">
      <c r="A6852" t="s">
        <v>4</v>
      </c>
      <c r="B6852" s="4" t="s">
        <v>5</v>
      </c>
      <c r="C6852" s="4" t="s">
        <v>7</v>
      </c>
      <c r="D6852" s="4" t="s">
        <v>11</v>
      </c>
    </row>
    <row r="6853" spans="1:21">
      <c r="A6853" t="n">
        <v>78089</v>
      </c>
      <c r="B6853" s="26" t="n">
        <v>22</v>
      </c>
      <c r="C6853" s="7" t="n">
        <v>10</v>
      </c>
      <c r="D6853" s="7" t="n">
        <v>0</v>
      </c>
    </row>
    <row r="6854" spans="1:21">
      <c r="A6854" t="s">
        <v>4</v>
      </c>
      <c r="B6854" s="4" t="s">
        <v>5</v>
      </c>
      <c r="C6854" s="4" t="s">
        <v>7</v>
      </c>
      <c r="D6854" s="4" t="s">
        <v>11</v>
      </c>
      <c r="E6854" s="4" t="s">
        <v>8</v>
      </c>
    </row>
    <row r="6855" spans="1:21">
      <c r="A6855" t="n">
        <v>78093</v>
      </c>
      <c r="B6855" s="33" t="n">
        <v>51</v>
      </c>
      <c r="C6855" s="7" t="n">
        <v>4</v>
      </c>
      <c r="D6855" s="7" t="n">
        <v>65534</v>
      </c>
      <c r="E6855" s="7" t="s">
        <v>55</v>
      </c>
    </row>
    <row r="6856" spans="1:21">
      <c r="A6856" t="s">
        <v>4</v>
      </c>
      <c r="B6856" s="4" t="s">
        <v>5</v>
      </c>
      <c r="C6856" s="4" t="s">
        <v>11</v>
      </c>
    </row>
    <row r="6857" spans="1:21">
      <c r="A6857" t="n">
        <v>78106</v>
      </c>
      <c r="B6857" s="34" t="n">
        <v>16</v>
      </c>
      <c r="C6857" s="7" t="n">
        <v>0</v>
      </c>
    </row>
    <row r="6858" spans="1:21">
      <c r="A6858" t="s">
        <v>4</v>
      </c>
      <c r="B6858" s="4" t="s">
        <v>5</v>
      </c>
      <c r="C6858" s="4" t="s">
        <v>11</v>
      </c>
      <c r="D6858" s="4" t="s">
        <v>53</v>
      </c>
      <c r="E6858" s="4" t="s">
        <v>7</v>
      </c>
      <c r="F6858" s="4" t="s">
        <v>7</v>
      </c>
      <c r="G6858" s="4" t="s">
        <v>53</v>
      </c>
      <c r="H6858" s="4" t="s">
        <v>7</v>
      </c>
      <c r="I6858" s="4" t="s">
        <v>7</v>
      </c>
      <c r="J6858" s="4" t="s">
        <v>53</v>
      </c>
      <c r="K6858" s="4" t="s">
        <v>7</v>
      </c>
      <c r="L6858" s="4" t="s">
        <v>7</v>
      </c>
    </row>
    <row r="6859" spans="1:21">
      <c r="A6859" t="n">
        <v>78109</v>
      </c>
      <c r="B6859" s="35" t="n">
        <v>26</v>
      </c>
      <c r="C6859" s="7" t="n">
        <v>65534</v>
      </c>
      <c r="D6859" s="7" t="s">
        <v>790</v>
      </c>
      <c r="E6859" s="7" t="n">
        <v>2</v>
      </c>
      <c r="F6859" s="7" t="n">
        <v>3</v>
      </c>
      <c r="G6859" s="7" t="s">
        <v>791</v>
      </c>
      <c r="H6859" s="7" t="n">
        <v>2</v>
      </c>
      <c r="I6859" s="7" t="n">
        <v>3</v>
      </c>
      <c r="J6859" s="7" t="s">
        <v>792</v>
      </c>
      <c r="K6859" s="7" t="n">
        <v>2</v>
      </c>
      <c r="L6859" s="7" t="n">
        <v>0</v>
      </c>
    </row>
    <row r="6860" spans="1:21">
      <c r="A6860" t="s">
        <v>4</v>
      </c>
      <c r="B6860" s="4" t="s">
        <v>5</v>
      </c>
    </row>
    <row r="6861" spans="1:21">
      <c r="A6861" t="n">
        <v>78298</v>
      </c>
      <c r="B6861" s="29" t="n">
        <v>28</v>
      </c>
    </row>
    <row r="6862" spans="1:21">
      <c r="A6862" t="s">
        <v>4</v>
      </c>
      <c r="B6862" s="4" t="s">
        <v>5</v>
      </c>
      <c r="C6862" s="4" t="s">
        <v>11</v>
      </c>
      <c r="D6862" s="4" t="s">
        <v>7</v>
      </c>
      <c r="E6862" s="4" t="s">
        <v>15</v>
      </c>
      <c r="F6862" s="4" t="s">
        <v>11</v>
      </c>
    </row>
    <row r="6863" spans="1:21">
      <c r="A6863" t="n">
        <v>78299</v>
      </c>
      <c r="B6863" s="60" t="n">
        <v>59</v>
      </c>
      <c r="C6863" s="7" t="n">
        <v>61456</v>
      </c>
      <c r="D6863" s="7" t="n">
        <v>6</v>
      </c>
      <c r="E6863" s="7" t="n">
        <v>0</v>
      </c>
      <c r="F6863" s="7" t="n">
        <v>0</v>
      </c>
    </row>
    <row r="6864" spans="1:21">
      <c r="A6864" t="s">
        <v>4</v>
      </c>
      <c r="B6864" s="4" t="s">
        <v>5</v>
      </c>
      <c r="C6864" s="4" t="s">
        <v>11</v>
      </c>
    </row>
    <row r="6865" spans="1:12">
      <c r="A6865" t="n">
        <v>78309</v>
      </c>
      <c r="B6865" s="34" t="n">
        <v>16</v>
      </c>
      <c r="C6865" s="7" t="n">
        <v>1300</v>
      </c>
    </row>
    <row r="6866" spans="1:12">
      <c r="A6866" t="s">
        <v>4</v>
      </c>
      <c r="B6866" s="4" t="s">
        <v>5</v>
      </c>
      <c r="C6866" s="4" t="s">
        <v>7</v>
      </c>
      <c r="D6866" s="10" t="s">
        <v>10</v>
      </c>
      <c r="E6866" s="4" t="s">
        <v>5</v>
      </c>
      <c r="F6866" s="4" t="s">
        <v>7</v>
      </c>
      <c r="G6866" s="4" t="s">
        <v>11</v>
      </c>
      <c r="H6866" s="10" t="s">
        <v>12</v>
      </c>
      <c r="I6866" s="4" t="s">
        <v>7</v>
      </c>
      <c r="J6866" s="4" t="s">
        <v>13</v>
      </c>
    </row>
    <row r="6867" spans="1:12">
      <c r="A6867" t="n">
        <v>78312</v>
      </c>
      <c r="B6867" s="9" t="n">
        <v>5</v>
      </c>
      <c r="C6867" s="7" t="n">
        <v>28</v>
      </c>
      <c r="D6867" s="10" t="s">
        <v>3</v>
      </c>
      <c r="E6867" s="53" t="n">
        <v>64</v>
      </c>
      <c r="F6867" s="7" t="n">
        <v>5</v>
      </c>
      <c r="G6867" s="7" t="n">
        <v>1</v>
      </c>
      <c r="H6867" s="10" t="s">
        <v>3</v>
      </c>
      <c r="I6867" s="7" t="n">
        <v>1</v>
      </c>
      <c r="J6867" s="11" t="n">
        <f t="normal" ca="1">A6877</f>
        <v>0</v>
      </c>
    </row>
    <row r="6868" spans="1:12">
      <c r="A6868" t="s">
        <v>4</v>
      </c>
      <c r="B6868" s="4" t="s">
        <v>5</v>
      </c>
      <c r="C6868" s="4" t="s">
        <v>7</v>
      </c>
      <c r="D6868" s="4" t="s">
        <v>11</v>
      </c>
      <c r="E6868" s="4" t="s">
        <v>8</v>
      </c>
    </row>
    <row r="6869" spans="1:12">
      <c r="A6869" t="n">
        <v>78323</v>
      </c>
      <c r="B6869" s="33" t="n">
        <v>51</v>
      </c>
      <c r="C6869" s="7" t="n">
        <v>4</v>
      </c>
      <c r="D6869" s="7" t="n">
        <v>1</v>
      </c>
      <c r="E6869" s="7" t="s">
        <v>793</v>
      </c>
    </row>
    <row r="6870" spans="1:12">
      <c r="A6870" t="s">
        <v>4</v>
      </c>
      <c r="B6870" s="4" t="s">
        <v>5</v>
      </c>
      <c r="C6870" s="4" t="s">
        <v>11</v>
      </c>
    </row>
    <row r="6871" spans="1:12">
      <c r="A6871" t="n">
        <v>78338</v>
      </c>
      <c r="B6871" s="34" t="n">
        <v>16</v>
      </c>
      <c r="C6871" s="7" t="n">
        <v>0</v>
      </c>
    </row>
    <row r="6872" spans="1:12">
      <c r="A6872" t="s">
        <v>4</v>
      </c>
      <c r="B6872" s="4" t="s">
        <v>5</v>
      </c>
      <c r="C6872" s="4" t="s">
        <v>11</v>
      </c>
      <c r="D6872" s="4" t="s">
        <v>53</v>
      </c>
      <c r="E6872" s="4" t="s">
        <v>7</v>
      </c>
      <c r="F6872" s="4" t="s">
        <v>7</v>
      </c>
    </row>
    <row r="6873" spans="1:12">
      <c r="A6873" t="n">
        <v>78341</v>
      </c>
      <c r="B6873" s="35" t="n">
        <v>26</v>
      </c>
      <c r="C6873" s="7" t="n">
        <v>1</v>
      </c>
      <c r="D6873" s="7" t="s">
        <v>794</v>
      </c>
      <c r="E6873" s="7" t="n">
        <v>2</v>
      </c>
      <c r="F6873" s="7" t="n">
        <v>0</v>
      </c>
    </row>
    <row r="6874" spans="1:12">
      <c r="A6874" t="s">
        <v>4</v>
      </c>
      <c r="B6874" s="4" t="s">
        <v>5</v>
      </c>
    </row>
    <row r="6875" spans="1:12">
      <c r="A6875" t="n">
        <v>78427</v>
      </c>
      <c r="B6875" s="29" t="n">
        <v>28</v>
      </c>
    </row>
    <row r="6876" spans="1:12">
      <c r="A6876" t="s">
        <v>4</v>
      </c>
      <c r="B6876" s="4" t="s">
        <v>5</v>
      </c>
      <c r="C6876" s="4" t="s">
        <v>13</v>
      </c>
    </row>
    <row r="6877" spans="1:12">
      <c r="A6877" t="n">
        <v>78428</v>
      </c>
      <c r="B6877" s="17" t="n">
        <v>3</v>
      </c>
      <c r="C6877" s="11" t="n">
        <f t="normal" ca="1">A6909</f>
        <v>0</v>
      </c>
    </row>
    <row r="6878" spans="1:12">
      <c r="A6878" t="s">
        <v>4</v>
      </c>
      <c r="B6878" s="4" t="s">
        <v>5</v>
      </c>
      <c r="C6878" s="4" t="s">
        <v>7</v>
      </c>
      <c r="D6878" s="4" t="s">
        <v>11</v>
      </c>
      <c r="E6878" s="4" t="s">
        <v>7</v>
      </c>
      <c r="F6878" s="4" t="s">
        <v>13</v>
      </c>
    </row>
    <row r="6879" spans="1:12">
      <c r="A6879" t="n">
        <v>78433</v>
      </c>
      <c r="B6879" s="9" t="n">
        <v>5</v>
      </c>
      <c r="C6879" s="7" t="n">
        <v>30</v>
      </c>
      <c r="D6879" s="7" t="n">
        <v>9724</v>
      </c>
      <c r="E6879" s="7" t="n">
        <v>1</v>
      </c>
      <c r="F6879" s="11" t="n">
        <f t="normal" ca="1">A6909</f>
        <v>0</v>
      </c>
    </row>
    <row r="6880" spans="1:12">
      <c r="A6880" t="s">
        <v>4</v>
      </c>
      <c r="B6880" s="4" t="s">
        <v>5</v>
      </c>
      <c r="C6880" s="4" t="s">
        <v>11</v>
      </c>
      <c r="D6880" s="4" t="s">
        <v>7</v>
      </c>
      <c r="E6880" s="4" t="s">
        <v>7</v>
      </c>
      <c r="F6880" s="4" t="s">
        <v>8</v>
      </c>
    </row>
    <row r="6881" spans="1:10">
      <c r="A6881" t="n">
        <v>78442</v>
      </c>
      <c r="B6881" s="25" t="n">
        <v>20</v>
      </c>
      <c r="C6881" s="7" t="n">
        <v>65534</v>
      </c>
      <c r="D6881" s="7" t="n">
        <v>3</v>
      </c>
      <c r="E6881" s="7" t="n">
        <v>10</v>
      </c>
      <c r="F6881" s="7" t="s">
        <v>102</v>
      </c>
    </row>
    <row r="6882" spans="1:10">
      <c r="A6882" t="s">
        <v>4</v>
      </c>
      <c r="B6882" s="4" t="s">
        <v>5</v>
      </c>
      <c r="C6882" s="4" t="s">
        <v>11</v>
      </c>
    </row>
    <row r="6883" spans="1:10">
      <c r="A6883" t="n">
        <v>78463</v>
      </c>
      <c r="B6883" s="34" t="n">
        <v>16</v>
      </c>
      <c r="C6883" s="7" t="n">
        <v>0</v>
      </c>
    </row>
    <row r="6884" spans="1:10">
      <c r="A6884" t="s">
        <v>4</v>
      </c>
      <c r="B6884" s="4" t="s">
        <v>5</v>
      </c>
      <c r="C6884" s="4" t="s">
        <v>7</v>
      </c>
      <c r="D6884" s="4" t="s">
        <v>11</v>
      </c>
    </row>
    <row r="6885" spans="1:10">
      <c r="A6885" t="n">
        <v>78466</v>
      </c>
      <c r="B6885" s="26" t="n">
        <v>22</v>
      </c>
      <c r="C6885" s="7" t="n">
        <v>10</v>
      </c>
      <c r="D6885" s="7" t="n">
        <v>0</v>
      </c>
    </row>
    <row r="6886" spans="1:10">
      <c r="A6886" t="s">
        <v>4</v>
      </c>
      <c r="B6886" s="4" t="s">
        <v>5</v>
      </c>
      <c r="C6886" s="4" t="s">
        <v>7</v>
      </c>
      <c r="D6886" s="4" t="s">
        <v>11</v>
      </c>
      <c r="E6886" s="4" t="s">
        <v>7</v>
      </c>
      <c r="F6886" s="4" t="s">
        <v>7</v>
      </c>
      <c r="G6886" s="4" t="s">
        <v>13</v>
      </c>
    </row>
    <row r="6887" spans="1:10">
      <c r="A6887" t="n">
        <v>78470</v>
      </c>
      <c r="B6887" s="9" t="n">
        <v>5</v>
      </c>
      <c r="C6887" s="7" t="n">
        <v>30</v>
      </c>
      <c r="D6887" s="7" t="n">
        <v>28</v>
      </c>
      <c r="E6887" s="7" t="n">
        <v>8</v>
      </c>
      <c r="F6887" s="7" t="n">
        <v>1</v>
      </c>
      <c r="G6887" s="11" t="n">
        <f t="normal" ca="1">A6901</f>
        <v>0</v>
      </c>
    </row>
    <row r="6888" spans="1:10">
      <c r="A6888" t="s">
        <v>4</v>
      </c>
      <c r="B6888" s="4" t="s">
        <v>5</v>
      </c>
      <c r="C6888" s="4" t="s">
        <v>7</v>
      </c>
      <c r="D6888" s="4" t="s">
        <v>11</v>
      </c>
      <c r="E6888" s="4" t="s">
        <v>8</v>
      </c>
    </row>
    <row r="6889" spans="1:10">
      <c r="A6889" t="n">
        <v>78480</v>
      </c>
      <c r="B6889" s="33" t="n">
        <v>51</v>
      </c>
      <c r="C6889" s="7" t="n">
        <v>4</v>
      </c>
      <c r="D6889" s="7" t="n">
        <v>65534</v>
      </c>
      <c r="E6889" s="7" t="s">
        <v>55</v>
      </c>
    </row>
    <row r="6890" spans="1:10">
      <c r="A6890" t="s">
        <v>4</v>
      </c>
      <c r="B6890" s="4" t="s">
        <v>5</v>
      </c>
      <c r="C6890" s="4" t="s">
        <v>11</v>
      </c>
    </row>
    <row r="6891" spans="1:10">
      <c r="A6891" t="n">
        <v>78493</v>
      </c>
      <c r="B6891" s="34" t="n">
        <v>16</v>
      </c>
      <c r="C6891" s="7" t="n">
        <v>0</v>
      </c>
    </row>
    <row r="6892" spans="1:10">
      <c r="A6892" t="s">
        <v>4</v>
      </c>
      <c r="B6892" s="4" t="s">
        <v>5</v>
      </c>
      <c r="C6892" s="4" t="s">
        <v>11</v>
      </c>
      <c r="D6892" s="4" t="s">
        <v>53</v>
      </c>
      <c r="E6892" s="4" t="s">
        <v>7</v>
      </c>
      <c r="F6892" s="4" t="s">
        <v>7</v>
      </c>
      <c r="G6892" s="4" t="s">
        <v>53</v>
      </c>
      <c r="H6892" s="4" t="s">
        <v>7</v>
      </c>
      <c r="I6892" s="4" t="s">
        <v>7</v>
      </c>
      <c r="J6892" s="4" t="s">
        <v>53</v>
      </c>
      <c r="K6892" s="4" t="s">
        <v>7</v>
      </c>
      <c r="L6892" s="4" t="s">
        <v>7</v>
      </c>
      <c r="M6892" s="4" t="s">
        <v>53</v>
      </c>
      <c r="N6892" s="4" t="s">
        <v>7</v>
      </c>
      <c r="O6892" s="4" t="s">
        <v>7</v>
      </c>
    </row>
    <row r="6893" spans="1:10">
      <c r="A6893" t="n">
        <v>78496</v>
      </c>
      <c r="B6893" s="35" t="n">
        <v>26</v>
      </c>
      <c r="C6893" s="7" t="n">
        <v>65534</v>
      </c>
      <c r="D6893" s="7" t="s">
        <v>795</v>
      </c>
      <c r="E6893" s="7" t="n">
        <v>2</v>
      </c>
      <c r="F6893" s="7" t="n">
        <v>3</v>
      </c>
      <c r="G6893" s="7" t="s">
        <v>796</v>
      </c>
      <c r="H6893" s="7" t="n">
        <v>2</v>
      </c>
      <c r="I6893" s="7" t="n">
        <v>3</v>
      </c>
      <c r="J6893" s="7" t="s">
        <v>797</v>
      </c>
      <c r="K6893" s="7" t="n">
        <v>2</v>
      </c>
      <c r="L6893" s="7" t="n">
        <v>3</v>
      </c>
      <c r="M6893" s="7" t="s">
        <v>798</v>
      </c>
      <c r="N6893" s="7" t="n">
        <v>2</v>
      </c>
      <c r="O6893" s="7" t="n">
        <v>0</v>
      </c>
    </row>
    <row r="6894" spans="1:10">
      <c r="A6894" t="s">
        <v>4</v>
      </c>
      <c r="B6894" s="4" t="s">
        <v>5</v>
      </c>
    </row>
    <row r="6895" spans="1:10">
      <c r="A6895" t="n">
        <v>78736</v>
      </c>
      <c r="B6895" s="29" t="n">
        <v>28</v>
      </c>
    </row>
    <row r="6896" spans="1:10">
      <c r="A6896" t="s">
        <v>4</v>
      </c>
      <c r="B6896" s="4" t="s">
        <v>5</v>
      </c>
      <c r="C6896" s="4" t="s">
        <v>11</v>
      </c>
    </row>
    <row r="6897" spans="1:15">
      <c r="A6897" t="n">
        <v>78737</v>
      </c>
      <c r="B6897" s="13" t="n">
        <v>12</v>
      </c>
      <c r="C6897" s="7" t="n">
        <v>28</v>
      </c>
    </row>
    <row r="6898" spans="1:15">
      <c r="A6898" t="s">
        <v>4</v>
      </c>
      <c r="B6898" s="4" t="s">
        <v>5</v>
      </c>
      <c r="C6898" s="4" t="s">
        <v>13</v>
      </c>
    </row>
    <row r="6899" spans="1:15">
      <c r="A6899" t="n">
        <v>78740</v>
      </c>
      <c r="B6899" s="17" t="n">
        <v>3</v>
      </c>
      <c r="C6899" s="11" t="n">
        <f t="normal" ca="1">A6909</f>
        <v>0</v>
      </c>
    </row>
    <row r="6900" spans="1:15">
      <c r="A6900" t="s">
        <v>4</v>
      </c>
      <c r="B6900" s="4" t="s">
        <v>5</v>
      </c>
      <c r="C6900" s="4" t="s">
        <v>7</v>
      </c>
      <c r="D6900" s="4" t="s">
        <v>11</v>
      </c>
      <c r="E6900" s="4" t="s">
        <v>8</v>
      </c>
    </row>
    <row r="6901" spans="1:15">
      <c r="A6901" t="n">
        <v>78745</v>
      </c>
      <c r="B6901" s="33" t="n">
        <v>51</v>
      </c>
      <c r="C6901" s="7" t="n">
        <v>4</v>
      </c>
      <c r="D6901" s="7" t="n">
        <v>65534</v>
      </c>
      <c r="E6901" s="7" t="s">
        <v>55</v>
      </c>
    </row>
    <row r="6902" spans="1:15">
      <c r="A6902" t="s">
        <v>4</v>
      </c>
      <c r="B6902" s="4" t="s">
        <v>5</v>
      </c>
      <c r="C6902" s="4" t="s">
        <v>11</v>
      </c>
    </row>
    <row r="6903" spans="1:15">
      <c r="A6903" t="n">
        <v>78758</v>
      </c>
      <c r="B6903" s="34" t="n">
        <v>16</v>
      </c>
      <c r="C6903" s="7" t="n">
        <v>0</v>
      </c>
    </row>
    <row r="6904" spans="1:15">
      <c r="A6904" t="s">
        <v>4</v>
      </c>
      <c r="B6904" s="4" t="s">
        <v>5</v>
      </c>
      <c r="C6904" s="4" t="s">
        <v>11</v>
      </c>
      <c r="D6904" s="4" t="s">
        <v>53</v>
      </c>
      <c r="E6904" s="4" t="s">
        <v>7</v>
      </c>
      <c r="F6904" s="4" t="s">
        <v>7</v>
      </c>
      <c r="G6904" s="4" t="s">
        <v>53</v>
      </c>
      <c r="H6904" s="4" t="s">
        <v>7</v>
      </c>
      <c r="I6904" s="4" t="s">
        <v>7</v>
      </c>
    </row>
    <row r="6905" spans="1:15">
      <c r="A6905" t="n">
        <v>78761</v>
      </c>
      <c r="B6905" s="35" t="n">
        <v>26</v>
      </c>
      <c r="C6905" s="7" t="n">
        <v>65534</v>
      </c>
      <c r="D6905" s="7" t="s">
        <v>799</v>
      </c>
      <c r="E6905" s="7" t="n">
        <v>2</v>
      </c>
      <c r="F6905" s="7" t="n">
        <v>3</v>
      </c>
      <c r="G6905" s="7" t="s">
        <v>800</v>
      </c>
      <c r="H6905" s="7" t="n">
        <v>2</v>
      </c>
      <c r="I6905" s="7" t="n">
        <v>0</v>
      </c>
    </row>
    <row r="6906" spans="1:15">
      <c r="A6906" t="s">
        <v>4</v>
      </c>
      <c r="B6906" s="4" t="s">
        <v>5</v>
      </c>
    </row>
    <row r="6907" spans="1:15">
      <c r="A6907" t="n">
        <v>78908</v>
      </c>
      <c r="B6907" s="29" t="n">
        <v>28</v>
      </c>
    </row>
    <row r="6908" spans="1:15">
      <c r="A6908" t="s">
        <v>4</v>
      </c>
      <c r="B6908" s="4" t="s">
        <v>5</v>
      </c>
      <c r="C6908" s="4" t="s">
        <v>7</v>
      </c>
    </row>
    <row r="6909" spans="1:15">
      <c r="A6909" t="n">
        <v>78909</v>
      </c>
      <c r="B6909" s="38" t="n">
        <v>23</v>
      </c>
      <c r="C6909" s="7" t="n">
        <v>10</v>
      </c>
    </row>
    <row r="6910" spans="1:15">
      <c r="A6910" t="s">
        <v>4</v>
      </c>
      <c r="B6910" s="4" t="s">
        <v>5</v>
      </c>
      <c r="C6910" s="4" t="s">
        <v>7</v>
      </c>
      <c r="D6910" s="4" t="s">
        <v>8</v>
      </c>
    </row>
    <row r="6911" spans="1:15">
      <c r="A6911" t="n">
        <v>78911</v>
      </c>
      <c r="B6911" s="6" t="n">
        <v>2</v>
      </c>
      <c r="C6911" s="7" t="n">
        <v>10</v>
      </c>
      <c r="D6911" s="7" t="s">
        <v>58</v>
      </c>
    </row>
    <row r="6912" spans="1:15">
      <c r="A6912" t="s">
        <v>4</v>
      </c>
      <c r="B6912" s="4" t="s">
        <v>5</v>
      </c>
      <c r="C6912" s="4" t="s">
        <v>7</v>
      </c>
    </row>
    <row r="6913" spans="1:9">
      <c r="A6913" t="n">
        <v>78934</v>
      </c>
      <c r="B6913" s="52" t="n">
        <v>74</v>
      </c>
      <c r="C6913" s="7" t="n">
        <v>46</v>
      </c>
    </row>
    <row r="6914" spans="1:9">
      <c r="A6914" t="s">
        <v>4</v>
      </c>
      <c r="B6914" s="4" t="s">
        <v>5</v>
      </c>
      <c r="C6914" s="4" t="s">
        <v>7</v>
      </c>
    </row>
    <row r="6915" spans="1:9">
      <c r="A6915" t="n">
        <v>78936</v>
      </c>
      <c r="B6915" s="52" t="n">
        <v>74</v>
      </c>
      <c r="C6915" s="7" t="n">
        <v>54</v>
      </c>
    </row>
    <row r="6916" spans="1:9">
      <c r="A6916" t="s">
        <v>4</v>
      </c>
      <c r="B6916" s="4" t="s">
        <v>5</v>
      </c>
    </row>
    <row r="6917" spans="1:9">
      <c r="A6917" t="n">
        <v>78938</v>
      </c>
      <c r="B6917" s="5" t="n">
        <v>1</v>
      </c>
    </row>
    <row r="6918" spans="1:9" s="3" customFormat="1" customHeight="0">
      <c r="A6918" s="3" t="s">
        <v>2</v>
      </c>
      <c r="B6918" s="3" t="s">
        <v>801</v>
      </c>
    </row>
    <row r="6919" spans="1:9">
      <c r="A6919" t="s">
        <v>4</v>
      </c>
      <c r="B6919" s="4" t="s">
        <v>5</v>
      </c>
      <c r="C6919" s="4" t="s">
        <v>7</v>
      </c>
      <c r="D6919" s="4" t="s">
        <v>11</v>
      </c>
      <c r="E6919" s="4" t="s">
        <v>7</v>
      </c>
      <c r="F6919" s="4" t="s">
        <v>7</v>
      </c>
      <c r="G6919" s="4" t="s">
        <v>7</v>
      </c>
      <c r="H6919" s="4" t="s">
        <v>11</v>
      </c>
      <c r="I6919" s="4" t="s">
        <v>13</v>
      </c>
      <c r="J6919" s="4" t="s">
        <v>13</v>
      </c>
    </row>
    <row r="6920" spans="1:9">
      <c r="A6920" t="n">
        <v>78940</v>
      </c>
      <c r="B6920" s="44" t="n">
        <v>6</v>
      </c>
      <c r="C6920" s="7" t="n">
        <v>33</v>
      </c>
      <c r="D6920" s="7" t="n">
        <v>65534</v>
      </c>
      <c r="E6920" s="7" t="n">
        <v>9</v>
      </c>
      <c r="F6920" s="7" t="n">
        <v>1</v>
      </c>
      <c r="G6920" s="7" t="n">
        <v>1</v>
      </c>
      <c r="H6920" s="7" t="n">
        <v>5</v>
      </c>
      <c r="I6920" s="11" t="n">
        <f t="normal" ca="1">A6922</f>
        <v>0</v>
      </c>
      <c r="J6920" s="11" t="n">
        <f t="normal" ca="1">A6928</f>
        <v>0</v>
      </c>
    </row>
    <row r="6921" spans="1:9">
      <c r="A6921" t="s">
        <v>4</v>
      </c>
      <c r="B6921" s="4" t="s">
        <v>5</v>
      </c>
      <c r="C6921" s="4" t="s">
        <v>11</v>
      </c>
      <c r="D6921" s="4" t="s">
        <v>15</v>
      </c>
      <c r="E6921" s="4" t="s">
        <v>15</v>
      </c>
      <c r="F6921" s="4" t="s">
        <v>15</v>
      </c>
      <c r="G6921" s="4" t="s">
        <v>15</v>
      </c>
    </row>
    <row r="6922" spans="1:9">
      <c r="A6922" t="n">
        <v>78957</v>
      </c>
      <c r="B6922" s="45" t="n">
        <v>46</v>
      </c>
      <c r="C6922" s="7" t="n">
        <v>65534</v>
      </c>
      <c r="D6922" s="7" t="n">
        <v>-47.2400016784668</v>
      </c>
      <c r="E6922" s="7" t="n">
        <v>14</v>
      </c>
      <c r="F6922" s="7" t="n">
        <v>20.0599994659424</v>
      </c>
      <c r="G6922" s="7" t="n">
        <v>174.300003051758</v>
      </c>
    </row>
    <row r="6923" spans="1:9">
      <c r="A6923" t="s">
        <v>4</v>
      </c>
      <c r="B6923" s="4" t="s">
        <v>5</v>
      </c>
      <c r="C6923" s="4" t="s">
        <v>7</v>
      </c>
      <c r="D6923" s="4" t="s">
        <v>8</v>
      </c>
    </row>
    <row r="6924" spans="1:9">
      <c r="A6924" t="n">
        <v>78976</v>
      </c>
      <c r="B6924" s="6" t="n">
        <v>2</v>
      </c>
      <c r="C6924" s="7" t="n">
        <v>11</v>
      </c>
      <c r="D6924" s="7" t="s">
        <v>802</v>
      </c>
    </row>
    <row r="6925" spans="1:9">
      <c r="A6925" t="s">
        <v>4</v>
      </c>
      <c r="B6925" s="4" t="s">
        <v>5</v>
      </c>
      <c r="C6925" s="4" t="s">
        <v>13</v>
      </c>
    </row>
    <row r="6926" spans="1:9">
      <c r="A6926" t="n">
        <v>78999</v>
      </c>
      <c r="B6926" s="17" t="n">
        <v>3</v>
      </c>
      <c r="C6926" s="11" t="n">
        <f t="normal" ca="1">A6928</f>
        <v>0</v>
      </c>
    </row>
    <row r="6927" spans="1:9">
      <c r="A6927" t="s">
        <v>4</v>
      </c>
      <c r="B6927" s="4" t="s">
        <v>5</v>
      </c>
    </row>
    <row r="6928" spans="1:9">
      <c r="A6928" t="n">
        <v>79004</v>
      </c>
      <c r="B6928" s="5" t="n">
        <v>1</v>
      </c>
    </row>
    <row r="6929" spans="1:10" s="3" customFormat="1" customHeight="0">
      <c r="A6929" s="3" t="s">
        <v>2</v>
      </c>
      <c r="B6929" s="3" t="s">
        <v>803</v>
      </c>
    </row>
    <row r="6930" spans="1:10">
      <c r="A6930" t="s">
        <v>4</v>
      </c>
      <c r="B6930" s="4" t="s">
        <v>5</v>
      </c>
      <c r="C6930" s="4" t="s">
        <v>11</v>
      </c>
      <c r="D6930" s="4" t="s">
        <v>16</v>
      </c>
    </row>
    <row r="6931" spans="1:10">
      <c r="A6931" t="n">
        <v>79008</v>
      </c>
      <c r="B6931" s="48" t="n">
        <v>43</v>
      </c>
      <c r="C6931" s="7" t="n">
        <v>65534</v>
      </c>
      <c r="D6931" s="7" t="n">
        <v>4096</v>
      </c>
    </row>
    <row r="6932" spans="1:10">
      <c r="A6932" t="s">
        <v>4</v>
      </c>
      <c r="B6932" s="4" t="s">
        <v>5</v>
      </c>
      <c r="C6932" s="4" t="s">
        <v>7</v>
      </c>
      <c r="D6932" s="4" t="s">
        <v>16</v>
      </c>
      <c r="E6932" s="4" t="s">
        <v>7</v>
      </c>
      <c r="F6932" s="4" t="s">
        <v>13</v>
      </c>
    </row>
    <row r="6933" spans="1:10">
      <c r="A6933" t="n">
        <v>79015</v>
      </c>
      <c r="B6933" s="9" t="n">
        <v>5</v>
      </c>
      <c r="C6933" s="7" t="n">
        <v>0</v>
      </c>
      <c r="D6933" s="7" t="n">
        <v>1</v>
      </c>
      <c r="E6933" s="7" t="n">
        <v>1</v>
      </c>
      <c r="F6933" s="11" t="n">
        <f t="normal" ca="1">A6955</f>
        <v>0</v>
      </c>
    </row>
    <row r="6934" spans="1:10">
      <c r="A6934" t="s">
        <v>4</v>
      </c>
      <c r="B6934" s="4" t="s">
        <v>5</v>
      </c>
      <c r="C6934" s="4" t="s">
        <v>11</v>
      </c>
      <c r="D6934" s="4" t="s">
        <v>7</v>
      </c>
    </row>
    <row r="6935" spans="1:10">
      <c r="A6935" t="n">
        <v>79026</v>
      </c>
      <c r="B6935" s="55" t="n">
        <v>96</v>
      </c>
      <c r="C6935" s="7" t="n">
        <v>65534</v>
      </c>
      <c r="D6935" s="7" t="n">
        <v>1</v>
      </c>
    </row>
    <row r="6936" spans="1:10">
      <c r="A6936" t="s">
        <v>4</v>
      </c>
      <c r="B6936" s="4" t="s">
        <v>5</v>
      </c>
      <c r="C6936" s="4" t="s">
        <v>11</v>
      </c>
      <c r="D6936" s="4" t="s">
        <v>7</v>
      </c>
      <c r="E6936" s="4" t="s">
        <v>15</v>
      </c>
      <c r="F6936" s="4" t="s">
        <v>15</v>
      </c>
      <c r="G6936" s="4" t="s">
        <v>15</v>
      </c>
    </row>
    <row r="6937" spans="1:10">
      <c r="A6937" t="n">
        <v>79030</v>
      </c>
      <c r="B6937" s="55" t="n">
        <v>96</v>
      </c>
      <c r="C6937" s="7" t="n">
        <v>65534</v>
      </c>
      <c r="D6937" s="7" t="n">
        <v>2</v>
      </c>
      <c r="E6937" s="7" t="n">
        <v>-45.7000007629395</v>
      </c>
      <c r="F6937" s="7" t="n">
        <v>14</v>
      </c>
      <c r="G6937" s="7" t="n">
        <v>18.7199993133545</v>
      </c>
    </row>
    <row r="6938" spans="1:10">
      <c r="A6938" t="s">
        <v>4</v>
      </c>
      <c r="B6938" s="4" t="s">
        <v>5</v>
      </c>
      <c r="C6938" s="4" t="s">
        <v>11</v>
      </c>
      <c r="D6938" s="4" t="s">
        <v>7</v>
      </c>
      <c r="E6938" s="4" t="s">
        <v>15</v>
      </c>
      <c r="F6938" s="4" t="s">
        <v>15</v>
      </c>
      <c r="G6938" s="4" t="s">
        <v>15</v>
      </c>
    </row>
    <row r="6939" spans="1:10">
      <c r="A6939" t="n">
        <v>79046</v>
      </c>
      <c r="B6939" s="55" t="n">
        <v>96</v>
      </c>
      <c r="C6939" s="7" t="n">
        <v>65534</v>
      </c>
      <c r="D6939" s="7" t="n">
        <v>2</v>
      </c>
      <c r="E6939" s="7" t="n">
        <v>-37.060001373291</v>
      </c>
      <c r="F6939" s="7" t="n">
        <v>14</v>
      </c>
      <c r="G6939" s="7" t="n">
        <v>21.7199993133545</v>
      </c>
    </row>
    <row r="6940" spans="1:10">
      <c r="A6940" t="s">
        <v>4</v>
      </c>
      <c r="B6940" s="4" t="s">
        <v>5</v>
      </c>
      <c r="C6940" s="4" t="s">
        <v>11</v>
      </c>
      <c r="D6940" s="4" t="s">
        <v>7</v>
      </c>
      <c r="E6940" s="4" t="s">
        <v>15</v>
      </c>
      <c r="F6940" s="4" t="s">
        <v>15</v>
      </c>
      <c r="G6940" s="4" t="s">
        <v>15</v>
      </c>
    </row>
    <row r="6941" spans="1:10">
      <c r="A6941" t="n">
        <v>79062</v>
      </c>
      <c r="B6941" s="55" t="n">
        <v>96</v>
      </c>
      <c r="C6941" s="7" t="n">
        <v>65534</v>
      </c>
      <c r="D6941" s="7" t="n">
        <v>2</v>
      </c>
      <c r="E6941" s="7" t="n">
        <v>-34.9300003051758</v>
      </c>
      <c r="F6941" s="7" t="n">
        <v>14</v>
      </c>
      <c r="G6941" s="7" t="n">
        <v>20.2099990844727</v>
      </c>
    </row>
    <row r="6942" spans="1:10">
      <c r="A6942" t="s">
        <v>4</v>
      </c>
      <c r="B6942" s="4" t="s">
        <v>5</v>
      </c>
      <c r="C6942" s="4" t="s">
        <v>11</v>
      </c>
      <c r="D6942" s="4" t="s">
        <v>7</v>
      </c>
      <c r="E6942" s="4" t="s">
        <v>15</v>
      </c>
      <c r="F6942" s="4" t="s">
        <v>15</v>
      </c>
      <c r="G6942" s="4" t="s">
        <v>15</v>
      </c>
    </row>
    <row r="6943" spans="1:10">
      <c r="A6943" t="n">
        <v>79078</v>
      </c>
      <c r="B6943" s="55" t="n">
        <v>96</v>
      </c>
      <c r="C6943" s="7" t="n">
        <v>65534</v>
      </c>
      <c r="D6943" s="7" t="n">
        <v>2</v>
      </c>
      <c r="E6943" s="7" t="n">
        <v>-36.6100006103516</v>
      </c>
      <c r="F6943" s="7" t="n">
        <v>14</v>
      </c>
      <c r="G6943" s="7" t="n">
        <v>18.5300006866455</v>
      </c>
    </row>
    <row r="6944" spans="1:10">
      <c r="A6944" t="s">
        <v>4</v>
      </c>
      <c r="B6944" s="4" t="s">
        <v>5</v>
      </c>
      <c r="C6944" s="4" t="s">
        <v>11</v>
      </c>
      <c r="D6944" s="4" t="s">
        <v>7</v>
      </c>
      <c r="E6944" s="4" t="s">
        <v>15</v>
      </c>
      <c r="F6944" s="4" t="s">
        <v>15</v>
      </c>
      <c r="G6944" s="4" t="s">
        <v>15</v>
      </c>
    </row>
    <row r="6945" spans="1:7">
      <c r="A6945" t="n">
        <v>79094</v>
      </c>
      <c r="B6945" s="55" t="n">
        <v>96</v>
      </c>
      <c r="C6945" s="7" t="n">
        <v>65534</v>
      </c>
      <c r="D6945" s="7" t="n">
        <v>2</v>
      </c>
      <c r="E6945" s="7" t="n">
        <v>-45.7000007629395</v>
      </c>
      <c r="F6945" s="7" t="n">
        <v>14</v>
      </c>
      <c r="G6945" s="7" t="n">
        <v>21.7900009155273</v>
      </c>
    </row>
    <row r="6946" spans="1:7">
      <c r="A6946" t="s">
        <v>4</v>
      </c>
      <c r="B6946" s="4" t="s">
        <v>5</v>
      </c>
      <c r="C6946" s="4" t="s">
        <v>11</v>
      </c>
      <c r="D6946" s="4" t="s">
        <v>7</v>
      </c>
      <c r="E6946" s="4" t="s">
        <v>15</v>
      </c>
      <c r="F6946" s="4" t="s">
        <v>15</v>
      </c>
      <c r="G6946" s="4" t="s">
        <v>15</v>
      </c>
    </row>
    <row r="6947" spans="1:7">
      <c r="A6947" t="n">
        <v>79110</v>
      </c>
      <c r="B6947" s="55" t="n">
        <v>96</v>
      </c>
      <c r="C6947" s="7" t="n">
        <v>65534</v>
      </c>
      <c r="D6947" s="7" t="n">
        <v>2</v>
      </c>
      <c r="E6947" s="7" t="n">
        <v>-47.2400016784668</v>
      </c>
      <c r="F6947" s="7" t="n">
        <v>14</v>
      </c>
      <c r="G6947" s="7" t="n">
        <v>20.2099990844727</v>
      </c>
    </row>
    <row r="6948" spans="1:7">
      <c r="A6948" t="s">
        <v>4</v>
      </c>
      <c r="B6948" s="4" t="s">
        <v>5</v>
      </c>
      <c r="C6948" s="4" t="s">
        <v>11</v>
      </c>
      <c r="D6948" s="4" t="s">
        <v>7</v>
      </c>
      <c r="E6948" s="4" t="s">
        <v>16</v>
      </c>
      <c r="F6948" s="4" t="s">
        <v>7</v>
      </c>
      <c r="G6948" s="4" t="s">
        <v>11</v>
      </c>
    </row>
    <row r="6949" spans="1:7">
      <c r="A6949" t="n">
        <v>79126</v>
      </c>
      <c r="B6949" s="55" t="n">
        <v>96</v>
      </c>
      <c r="C6949" s="7" t="n">
        <v>65534</v>
      </c>
      <c r="D6949" s="7" t="n">
        <v>3</v>
      </c>
      <c r="E6949" s="7" t="n">
        <v>1079194419</v>
      </c>
      <c r="F6949" s="7" t="n">
        <v>2</v>
      </c>
      <c r="G6949" s="7" t="n">
        <v>0</v>
      </c>
    </row>
    <row r="6950" spans="1:7">
      <c r="A6950" t="s">
        <v>4</v>
      </c>
      <c r="B6950" s="4" t="s">
        <v>5</v>
      </c>
      <c r="C6950" s="4" t="s">
        <v>11</v>
      </c>
      <c r="D6950" s="4" t="s">
        <v>7</v>
      </c>
    </row>
    <row r="6951" spans="1:7">
      <c r="A6951" t="n">
        <v>79137</v>
      </c>
      <c r="B6951" s="57" t="n">
        <v>56</v>
      </c>
      <c r="C6951" s="7" t="n">
        <v>65534</v>
      </c>
      <c r="D6951" s="7" t="n">
        <v>0</v>
      </c>
    </row>
    <row r="6952" spans="1:7">
      <c r="A6952" t="s">
        <v>4</v>
      </c>
      <c r="B6952" s="4" t="s">
        <v>5</v>
      </c>
      <c r="C6952" s="4" t="s">
        <v>13</v>
      </c>
    </row>
    <row r="6953" spans="1:7">
      <c r="A6953" t="n">
        <v>79141</v>
      </c>
      <c r="B6953" s="17" t="n">
        <v>3</v>
      </c>
      <c r="C6953" s="11" t="n">
        <f t="normal" ca="1">A6933</f>
        <v>0</v>
      </c>
    </row>
    <row r="6954" spans="1:7">
      <c r="A6954" t="s">
        <v>4</v>
      </c>
      <c r="B6954" s="4" t="s">
        <v>5</v>
      </c>
    </row>
    <row r="6955" spans="1:7">
      <c r="A6955" t="n">
        <v>79146</v>
      </c>
      <c r="B6955" s="5" t="n">
        <v>1</v>
      </c>
    </row>
    <row r="6956" spans="1:7" s="3" customFormat="1" customHeight="0">
      <c r="A6956" s="3" t="s">
        <v>2</v>
      </c>
      <c r="B6956" s="3" t="s">
        <v>804</v>
      </c>
    </row>
    <row r="6957" spans="1:7">
      <c r="A6957" t="s">
        <v>4</v>
      </c>
      <c r="B6957" s="4" t="s">
        <v>5</v>
      </c>
      <c r="C6957" s="4" t="s">
        <v>7</v>
      </c>
      <c r="D6957" s="4" t="s">
        <v>11</v>
      </c>
      <c r="E6957" s="4" t="s">
        <v>7</v>
      </c>
      <c r="F6957" s="4" t="s">
        <v>7</v>
      </c>
      <c r="G6957" s="4" t="s">
        <v>7</v>
      </c>
      <c r="H6957" s="4" t="s">
        <v>11</v>
      </c>
      <c r="I6957" s="4" t="s">
        <v>13</v>
      </c>
      <c r="J6957" s="4" t="s">
        <v>13</v>
      </c>
    </row>
    <row r="6958" spans="1:7">
      <c r="A6958" t="n">
        <v>79148</v>
      </c>
      <c r="B6958" s="44" t="n">
        <v>6</v>
      </c>
      <c r="C6958" s="7" t="n">
        <v>33</v>
      </c>
      <c r="D6958" s="7" t="n">
        <v>65534</v>
      </c>
      <c r="E6958" s="7" t="n">
        <v>9</v>
      </c>
      <c r="F6958" s="7" t="n">
        <v>1</v>
      </c>
      <c r="G6958" s="7" t="n">
        <v>1</v>
      </c>
      <c r="H6958" s="7" t="n">
        <v>5</v>
      </c>
      <c r="I6958" s="11" t="n">
        <f t="normal" ca="1">A6960</f>
        <v>0</v>
      </c>
      <c r="J6958" s="11" t="n">
        <f t="normal" ca="1">A6966</f>
        <v>0</v>
      </c>
    </row>
    <row r="6959" spans="1:7">
      <c r="A6959" t="s">
        <v>4</v>
      </c>
      <c r="B6959" s="4" t="s">
        <v>5</v>
      </c>
      <c r="C6959" s="4" t="s">
        <v>11</v>
      </c>
      <c r="D6959" s="4" t="s">
        <v>15</v>
      </c>
      <c r="E6959" s="4" t="s">
        <v>15</v>
      </c>
      <c r="F6959" s="4" t="s">
        <v>15</v>
      </c>
      <c r="G6959" s="4" t="s">
        <v>15</v>
      </c>
    </row>
    <row r="6960" spans="1:7">
      <c r="A6960" t="n">
        <v>79165</v>
      </c>
      <c r="B6960" s="45" t="n">
        <v>46</v>
      </c>
      <c r="C6960" s="7" t="n">
        <v>65534</v>
      </c>
      <c r="D6960" s="7" t="n">
        <v>-37.060001373291</v>
      </c>
      <c r="E6960" s="7" t="n">
        <v>14</v>
      </c>
      <c r="F6960" s="7" t="n">
        <v>21.5699996948242</v>
      </c>
      <c r="G6960" s="7" t="n">
        <v>174.300003051758</v>
      </c>
    </row>
    <row r="6961" spans="1:10">
      <c r="A6961" t="s">
        <v>4</v>
      </c>
      <c r="B6961" s="4" t="s">
        <v>5</v>
      </c>
      <c r="C6961" s="4" t="s">
        <v>7</v>
      </c>
      <c r="D6961" s="4" t="s">
        <v>8</v>
      </c>
    </row>
    <row r="6962" spans="1:10">
      <c r="A6962" t="n">
        <v>79184</v>
      </c>
      <c r="B6962" s="6" t="n">
        <v>2</v>
      </c>
      <c r="C6962" s="7" t="n">
        <v>11</v>
      </c>
      <c r="D6962" s="7" t="s">
        <v>805</v>
      </c>
    </row>
    <row r="6963" spans="1:10">
      <c r="A6963" t="s">
        <v>4</v>
      </c>
      <c r="B6963" s="4" t="s">
        <v>5</v>
      </c>
      <c r="C6963" s="4" t="s">
        <v>13</v>
      </c>
    </row>
    <row r="6964" spans="1:10">
      <c r="A6964" t="n">
        <v>79207</v>
      </c>
      <c r="B6964" s="17" t="n">
        <v>3</v>
      </c>
      <c r="C6964" s="11" t="n">
        <f t="normal" ca="1">A6966</f>
        <v>0</v>
      </c>
    </row>
    <row r="6965" spans="1:10">
      <c r="A6965" t="s">
        <v>4</v>
      </c>
      <c r="B6965" s="4" t="s">
        <v>5</v>
      </c>
    </row>
    <row r="6966" spans="1:10">
      <c r="A6966" t="n">
        <v>79212</v>
      </c>
      <c r="B6966" s="5" t="n">
        <v>1</v>
      </c>
    </row>
    <row r="6967" spans="1:10" s="3" customFormat="1" customHeight="0">
      <c r="A6967" s="3" t="s">
        <v>2</v>
      </c>
      <c r="B6967" s="3" t="s">
        <v>806</v>
      </c>
    </row>
    <row r="6968" spans="1:10">
      <c r="A6968" t="s">
        <v>4</v>
      </c>
      <c r="B6968" s="4" t="s">
        <v>5</v>
      </c>
      <c r="C6968" s="4" t="s">
        <v>11</v>
      </c>
      <c r="D6968" s="4" t="s">
        <v>16</v>
      </c>
    </row>
    <row r="6969" spans="1:10">
      <c r="A6969" t="n">
        <v>79216</v>
      </c>
      <c r="B6969" s="48" t="n">
        <v>43</v>
      </c>
      <c r="C6969" s="7" t="n">
        <v>65534</v>
      </c>
      <c r="D6969" s="7" t="n">
        <v>4096</v>
      </c>
    </row>
    <row r="6970" spans="1:10">
      <c r="A6970" t="s">
        <v>4</v>
      </c>
      <c r="B6970" s="4" t="s">
        <v>5</v>
      </c>
      <c r="C6970" s="4" t="s">
        <v>7</v>
      </c>
      <c r="D6970" s="4" t="s">
        <v>16</v>
      </c>
      <c r="E6970" s="4" t="s">
        <v>7</v>
      </c>
      <c r="F6970" s="4" t="s">
        <v>13</v>
      </c>
    </row>
    <row r="6971" spans="1:10">
      <c r="A6971" t="n">
        <v>79223</v>
      </c>
      <c r="B6971" s="9" t="n">
        <v>5</v>
      </c>
      <c r="C6971" s="7" t="n">
        <v>0</v>
      </c>
      <c r="D6971" s="7" t="n">
        <v>1</v>
      </c>
      <c r="E6971" s="7" t="n">
        <v>1</v>
      </c>
      <c r="F6971" s="11" t="n">
        <f t="normal" ca="1">A6993</f>
        <v>0</v>
      </c>
    </row>
    <row r="6972" spans="1:10">
      <c r="A6972" t="s">
        <v>4</v>
      </c>
      <c r="B6972" s="4" t="s">
        <v>5</v>
      </c>
      <c r="C6972" s="4" t="s">
        <v>11</v>
      </c>
      <c r="D6972" s="4" t="s">
        <v>7</v>
      </c>
    </row>
    <row r="6973" spans="1:10">
      <c r="A6973" t="n">
        <v>79234</v>
      </c>
      <c r="B6973" s="55" t="n">
        <v>96</v>
      </c>
      <c r="C6973" s="7" t="n">
        <v>65534</v>
      </c>
      <c r="D6973" s="7" t="n">
        <v>1</v>
      </c>
    </row>
    <row r="6974" spans="1:10">
      <c r="A6974" t="s">
        <v>4</v>
      </c>
      <c r="B6974" s="4" t="s">
        <v>5</v>
      </c>
      <c r="C6974" s="4" t="s">
        <v>11</v>
      </c>
      <c r="D6974" s="4" t="s">
        <v>7</v>
      </c>
      <c r="E6974" s="4" t="s">
        <v>15</v>
      </c>
      <c r="F6974" s="4" t="s">
        <v>15</v>
      </c>
      <c r="G6974" s="4" t="s">
        <v>15</v>
      </c>
    </row>
    <row r="6975" spans="1:10">
      <c r="A6975" t="n">
        <v>79238</v>
      </c>
      <c r="B6975" s="55" t="n">
        <v>96</v>
      </c>
      <c r="C6975" s="7" t="n">
        <v>65534</v>
      </c>
      <c r="D6975" s="7" t="n">
        <v>2</v>
      </c>
      <c r="E6975" s="7" t="n">
        <v>-34.9300003051758</v>
      </c>
      <c r="F6975" s="7" t="n">
        <v>14</v>
      </c>
      <c r="G6975" s="7" t="n">
        <v>19.9099998474121</v>
      </c>
    </row>
    <row r="6976" spans="1:10">
      <c r="A6976" t="s">
        <v>4</v>
      </c>
      <c r="B6976" s="4" t="s">
        <v>5</v>
      </c>
      <c r="C6976" s="4" t="s">
        <v>11</v>
      </c>
      <c r="D6976" s="4" t="s">
        <v>7</v>
      </c>
      <c r="E6976" s="4" t="s">
        <v>15</v>
      </c>
      <c r="F6976" s="4" t="s">
        <v>15</v>
      </c>
      <c r="G6976" s="4" t="s">
        <v>15</v>
      </c>
    </row>
    <row r="6977" spans="1:7">
      <c r="A6977" t="n">
        <v>79254</v>
      </c>
      <c r="B6977" s="55" t="n">
        <v>96</v>
      </c>
      <c r="C6977" s="7" t="n">
        <v>65534</v>
      </c>
      <c r="D6977" s="7" t="n">
        <v>2</v>
      </c>
      <c r="E6977" s="7" t="n">
        <v>-36.6100006103516</v>
      </c>
      <c r="F6977" s="7" t="n">
        <v>14</v>
      </c>
      <c r="G6977" s="7" t="n">
        <v>18.2299995422363</v>
      </c>
    </row>
    <row r="6978" spans="1:7">
      <c r="A6978" t="s">
        <v>4</v>
      </c>
      <c r="B6978" s="4" t="s">
        <v>5</v>
      </c>
      <c r="C6978" s="4" t="s">
        <v>11</v>
      </c>
      <c r="D6978" s="4" t="s">
        <v>7</v>
      </c>
      <c r="E6978" s="4" t="s">
        <v>15</v>
      </c>
      <c r="F6978" s="4" t="s">
        <v>15</v>
      </c>
      <c r="G6978" s="4" t="s">
        <v>15</v>
      </c>
    </row>
    <row r="6979" spans="1:7">
      <c r="A6979" t="n">
        <v>79270</v>
      </c>
      <c r="B6979" s="55" t="n">
        <v>96</v>
      </c>
      <c r="C6979" s="7" t="n">
        <v>65534</v>
      </c>
      <c r="D6979" s="7" t="n">
        <v>2</v>
      </c>
      <c r="E6979" s="7" t="n">
        <v>-45.7000007629395</v>
      </c>
      <c r="F6979" s="7" t="n">
        <v>14</v>
      </c>
      <c r="G6979" s="7" t="n">
        <v>21.4899997711182</v>
      </c>
    </row>
    <row r="6980" spans="1:7">
      <c r="A6980" t="s">
        <v>4</v>
      </c>
      <c r="B6980" s="4" t="s">
        <v>5</v>
      </c>
      <c r="C6980" s="4" t="s">
        <v>11</v>
      </c>
      <c r="D6980" s="4" t="s">
        <v>7</v>
      </c>
      <c r="E6980" s="4" t="s">
        <v>15</v>
      </c>
      <c r="F6980" s="4" t="s">
        <v>15</v>
      </c>
      <c r="G6980" s="4" t="s">
        <v>15</v>
      </c>
    </row>
    <row r="6981" spans="1:7">
      <c r="A6981" t="n">
        <v>79286</v>
      </c>
      <c r="B6981" s="55" t="n">
        <v>96</v>
      </c>
      <c r="C6981" s="7" t="n">
        <v>65534</v>
      </c>
      <c r="D6981" s="7" t="n">
        <v>2</v>
      </c>
      <c r="E6981" s="7" t="n">
        <v>-47.2400016784668</v>
      </c>
      <c r="F6981" s="7" t="n">
        <v>14</v>
      </c>
      <c r="G6981" s="7" t="n">
        <v>19.9099998474121</v>
      </c>
    </row>
    <row r="6982" spans="1:7">
      <c r="A6982" t="s">
        <v>4</v>
      </c>
      <c r="B6982" s="4" t="s">
        <v>5</v>
      </c>
      <c r="C6982" s="4" t="s">
        <v>11</v>
      </c>
      <c r="D6982" s="4" t="s">
        <v>7</v>
      </c>
      <c r="E6982" s="4" t="s">
        <v>15</v>
      </c>
      <c r="F6982" s="4" t="s">
        <v>15</v>
      </c>
      <c r="G6982" s="4" t="s">
        <v>15</v>
      </c>
    </row>
    <row r="6983" spans="1:7">
      <c r="A6983" t="n">
        <v>79302</v>
      </c>
      <c r="B6983" s="55" t="n">
        <v>96</v>
      </c>
      <c r="C6983" s="7" t="n">
        <v>65534</v>
      </c>
      <c r="D6983" s="7" t="n">
        <v>2</v>
      </c>
      <c r="E6983" s="7" t="n">
        <v>-45.7000007629395</v>
      </c>
      <c r="F6983" s="7" t="n">
        <v>14</v>
      </c>
      <c r="G6983" s="7" t="n">
        <v>18.4200000762939</v>
      </c>
    </row>
    <row r="6984" spans="1:7">
      <c r="A6984" t="s">
        <v>4</v>
      </c>
      <c r="B6984" s="4" t="s">
        <v>5</v>
      </c>
      <c r="C6984" s="4" t="s">
        <v>11</v>
      </c>
      <c r="D6984" s="4" t="s">
        <v>7</v>
      </c>
      <c r="E6984" s="4" t="s">
        <v>15</v>
      </c>
      <c r="F6984" s="4" t="s">
        <v>15</v>
      </c>
      <c r="G6984" s="4" t="s">
        <v>15</v>
      </c>
    </row>
    <row r="6985" spans="1:7">
      <c r="A6985" t="n">
        <v>79318</v>
      </c>
      <c r="B6985" s="55" t="n">
        <v>96</v>
      </c>
      <c r="C6985" s="7" t="n">
        <v>65534</v>
      </c>
      <c r="D6985" s="7" t="n">
        <v>2</v>
      </c>
      <c r="E6985" s="7" t="n">
        <v>-37.060001373291</v>
      </c>
      <c r="F6985" s="7" t="n">
        <v>14</v>
      </c>
      <c r="G6985" s="7" t="n">
        <v>21.4200000762939</v>
      </c>
    </row>
    <row r="6986" spans="1:7">
      <c r="A6986" t="s">
        <v>4</v>
      </c>
      <c r="B6986" s="4" t="s">
        <v>5</v>
      </c>
      <c r="C6986" s="4" t="s">
        <v>11</v>
      </c>
      <c r="D6986" s="4" t="s">
        <v>7</v>
      </c>
      <c r="E6986" s="4" t="s">
        <v>16</v>
      </c>
      <c r="F6986" s="4" t="s">
        <v>7</v>
      </c>
      <c r="G6986" s="4" t="s">
        <v>11</v>
      </c>
    </row>
    <row r="6987" spans="1:7">
      <c r="A6987" t="n">
        <v>79334</v>
      </c>
      <c r="B6987" s="55" t="n">
        <v>96</v>
      </c>
      <c r="C6987" s="7" t="n">
        <v>65534</v>
      </c>
      <c r="D6987" s="7" t="n">
        <v>3</v>
      </c>
      <c r="E6987" s="7" t="n">
        <v>1079194419</v>
      </c>
      <c r="F6987" s="7" t="n">
        <v>2</v>
      </c>
      <c r="G6987" s="7" t="n">
        <v>0</v>
      </c>
    </row>
    <row r="6988" spans="1:7">
      <c r="A6988" t="s">
        <v>4</v>
      </c>
      <c r="B6988" s="4" t="s">
        <v>5</v>
      </c>
      <c r="C6988" s="4" t="s">
        <v>11</v>
      </c>
      <c r="D6988" s="4" t="s">
        <v>7</v>
      </c>
    </row>
    <row r="6989" spans="1:7">
      <c r="A6989" t="n">
        <v>79345</v>
      </c>
      <c r="B6989" s="57" t="n">
        <v>56</v>
      </c>
      <c r="C6989" s="7" t="n">
        <v>65534</v>
      </c>
      <c r="D6989" s="7" t="n">
        <v>0</v>
      </c>
    </row>
    <row r="6990" spans="1:7">
      <c r="A6990" t="s">
        <v>4</v>
      </c>
      <c r="B6990" s="4" t="s">
        <v>5</v>
      </c>
      <c r="C6990" s="4" t="s">
        <v>13</v>
      </c>
    </row>
    <row r="6991" spans="1:7">
      <c r="A6991" t="n">
        <v>79349</v>
      </c>
      <c r="B6991" s="17" t="n">
        <v>3</v>
      </c>
      <c r="C6991" s="11" t="n">
        <f t="normal" ca="1">A6971</f>
        <v>0</v>
      </c>
    </row>
    <row r="6992" spans="1:7">
      <c r="A6992" t="s">
        <v>4</v>
      </c>
      <c r="B6992" s="4" t="s">
        <v>5</v>
      </c>
    </row>
    <row r="6993" spans="1:7">
      <c r="A6993" t="n">
        <v>79354</v>
      </c>
      <c r="B6993" s="5" t="n">
        <v>1</v>
      </c>
    </row>
    <row r="6994" spans="1:7" s="3" customFormat="1" customHeight="0">
      <c r="A6994" s="3" t="s">
        <v>2</v>
      </c>
      <c r="B6994" s="3" t="s">
        <v>807</v>
      </c>
    </row>
    <row r="6995" spans="1:7">
      <c r="A6995" t="s">
        <v>4</v>
      </c>
      <c r="B6995" s="4" t="s">
        <v>5</v>
      </c>
      <c r="C6995" s="4" t="s">
        <v>7</v>
      </c>
      <c r="D6995" s="4" t="s">
        <v>11</v>
      </c>
      <c r="E6995" s="4" t="s">
        <v>7</v>
      </c>
      <c r="F6995" s="4" t="s">
        <v>7</v>
      </c>
      <c r="G6995" s="4" t="s">
        <v>7</v>
      </c>
      <c r="H6995" s="4" t="s">
        <v>11</v>
      </c>
      <c r="I6995" s="4" t="s">
        <v>13</v>
      </c>
      <c r="J6995" s="4" t="s">
        <v>13</v>
      </c>
    </row>
    <row r="6996" spans="1:7">
      <c r="A6996" t="n">
        <v>79356</v>
      </c>
      <c r="B6996" s="44" t="n">
        <v>6</v>
      </c>
      <c r="C6996" s="7" t="n">
        <v>33</v>
      </c>
      <c r="D6996" s="7" t="n">
        <v>65534</v>
      </c>
      <c r="E6996" s="7" t="n">
        <v>9</v>
      </c>
      <c r="F6996" s="7" t="n">
        <v>1</v>
      </c>
      <c r="G6996" s="7" t="n">
        <v>1</v>
      </c>
      <c r="H6996" s="7" t="n">
        <v>2</v>
      </c>
      <c r="I6996" s="11" t="n">
        <f t="normal" ca="1">A6998</f>
        <v>0</v>
      </c>
      <c r="J6996" s="11" t="n">
        <f t="normal" ca="1">A7008</f>
        <v>0</v>
      </c>
    </row>
    <row r="6997" spans="1:7">
      <c r="A6997" t="s">
        <v>4</v>
      </c>
      <c r="B6997" s="4" t="s">
        <v>5</v>
      </c>
      <c r="C6997" s="4" t="s">
        <v>11</v>
      </c>
      <c r="D6997" s="4" t="s">
        <v>15</v>
      </c>
      <c r="E6997" s="4" t="s">
        <v>15</v>
      </c>
      <c r="F6997" s="4" t="s">
        <v>15</v>
      </c>
      <c r="G6997" s="4" t="s">
        <v>15</v>
      </c>
    </row>
    <row r="6998" spans="1:7">
      <c r="A6998" t="n">
        <v>79373</v>
      </c>
      <c r="B6998" s="45" t="n">
        <v>46</v>
      </c>
      <c r="C6998" s="7" t="n">
        <v>65534</v>
      </c>
      <c r="D6998" s="7" t="n">
        <v>-2.77999997138977</v>
      </c>
      <c r="E6998" s="7" t="n">
        <v>14</v>
      </c>
      <c r="F6998" s="7" t="n">
        <v>-39.4199981689453</v>
      </c>
      <c r="G6998" s="7" t="n">
        <v>180.899993896484</v>
      </c>
    </row>
    <row r="6999" spans="1:7">
      <c r="A6999" t="s">
        <v>4</v>
      </c>
      <c r="B6999" s="4" t="s">
        <v>5</v>
      </c>
      <c r="C6999" s="4" t="s">
        <v>7</v>
      </c>
      <c r="D6999" s="4" t="s">
        <v>11</v>
      </c>
      <c r="E6999" s="4" t="s">
        <v>7</v>
      </c>
      <c r="F6999" s="4" t="s">
        <v>8</v>
      </c>
      <c r="G6999" s="4" t="s">
        <v>8</v>
      </c>
      <c r="H6999" s="4" t="s">
        <v>8</v>
      </c>
      <c r="I6999" s="4" t="s">
        <v>8</v>
      </c>
      <c r="J6999" s="4" t="s">
        <v>8</v>
      </c>
      <c r="K6999" s="4" t="s">
        <v>8</v>
      </c>
      <c r="L6999" s="4" t="s">
        <v>8</v>
      </c>
      <c r="M6999" s="4" t="s">
        <v>8</v>
      </c>
      <c r="N6999" s="4" t="s">
        <v>8</v>
      </c>
      <c r="O6999" s="4" t="s">
        <v>8</v>
      </c>
      <c r="P6999" s="4" t="s">
        <v>8</v>
      </c>
      <c r="Q6999" s="4" t="s">
        <v>8</v>
      </c>
      <c r="R6999" s="4" t="s">
        <v>8</v>
      </c>
      <c r="S6999" s="4" t="s">
        <v>8</v>
      </c>
      <c r="T6999" s="4" t="s">
        <v>8</v>
      </c>
      <c r="U6999" s="4" t="s">
        <v>8</v>
      </c>
    </row>
    <row r="7000" spans="1:7">
      <c r="A7000" t="n">
        <v>79392</v>
      </c>
      <c r="B7000" s="46" t="n">
        <v>36</v>
      </c>
      <c r="C7000" s="7" t="n">
        <v>8</v>
      </c>
      <c r="D7000" s="7" t="n">
        <v>65534</v>
      </c>
      <c r="E7000" s="7" t="n">
        <v>0</v>
      </c>
      <c r="F7000" s="7" t="s">
        <v>321</v>
      </c>
      <c r="G7000" s="7" t="s">
        <v>25</v>
      </c>
      <c r="H7000" s="7" t="s">
        <v>25</v>
      </c>
      <c r="I7000" s="7" t="s">
        <v>25</v>
      </c>
      <c r="J7000" s="7" t="s">
        <v>25</v>
      </c>
      <c r="K7000" s="7" t="s">
        <v>25</v>
      </c>
      <c r="L7000" s="7" t="s">
        <v>25</v>
      </c>
      <c r="M7000" s="7" t="s">
        <v>25</v>
      </c>
      <c r="N7000" s="7" t="s">
        <v>25</v>
      </c>
      <c r="O7000" s="7" t="s">
        <v>25</v>
      </c>
      <c r="P7000" s="7" t="s">
        <v>25</v>
      </c>
      <c r="Q7000" s="7" t="s">
        <v>25</v>
      </c>
      <c r="R7000" s="7" t="s">
        <v>25</v>
      </c>
      <c r="S7000" s="7" t="s">
        <v>25</v>
      </c>
      <c r="T7000" s="7" t="s">
        <v>25</v>
      </c>
      <c r="U7000" s="7" t="s">
        <v>25</v>
      </c>
    </row>
    <row r="7001" spans="1:7">
      <c r="A7001" t="s">
        <v>4</v>
      </c>
      <c r="B7001" s="4" t="s">
        <v>5</v>
      </c>
      <c r="C7001" s="4" t="s">
        <v>11</v>
      </c>
      <c r="D7001" s="4" t="s">
        <v>7</v>
      </c>
      <c r="E7001" s="4" t="s">
        <v>8</v>
      </c>
      <c r="F7001" s="4" t="s">
        <v>15</v>
      </c>
      <c r="G7001" s="4" t="s">
        <v>15</v>
      </c>
      <c r="H7001" s="4" t="s">
        <v>15</v>
      </c>
    </row>
    <row r="7002" spans="1:7">
      <c r="A7002" t="n">
        <v>79428</v>
      </c>
      <c r="B7002" s="47" t="n">
        <v>48</v>
      </c>
      <c r="C7002" s="7" t="n">
        <v>65534</v>
      </c>
      <c r="D7002" s="7" t="n">
        <v>0</v>
      </c>
      <c r="E7002" s="7" t="s">
        <v>321</v>
      </c>
      <c r="F7002" s="7" t="n">
        <v>0</v>
      </c>
      <c r="G7002" s="7" t="n">
        <v>1</v>
      </c>
      <c r="H7002" s="7" t="n">
        <v>0</v>
      </c>
    </row>
    <row r="7003" spans="1:7">
      <c r="A7003" t="s">
        <v>4</v>
      </c>
      <c r="B7003" s="4" t="s">
        <v>5</v>
      </c>
      <c r="C7003" s="4" t="s">
        <v>11</v>
      </c>
      <c r="D7003" s="4" t="s">
        <v>16</v>
      </c>
    </row>
    <row r="7004" spans="1:7">
      <c r="A7004" t="n">
        <v>79460</v>
      </c>
      <c r="B7004" s="48" t="n">
        <v>43</v>
      </c>
      <c r="C7004" s="7" t="n">
        <v>65534</v>
      </c>
      <c r="D7004" s="7" t="n">
        <v>64</v>
      </c>
    </row>
    <row r="7005" spans="1:7">
      <c r="A7005" t="s">
        <v>4</v>
      </c>
      <c r="B7005" s="4" t="s">
        <v>5</v>
      </c>
      <c r="C7005" s="4" t="s">
        <v>13</v>
      </c>
    </row>
    <row r="7006" spans="1:7">
      <c r="A7006" t="n">
        <v>79467</v>
      </c>
      <c r="B7006" s="17" t="n">
        <v>3</v>
      </c>
      <c r="C7006" s="11" t="n">
        <f t="normal" ca="1">A7008</f>
        <v>0</v>
      </c>
    </row>
    <row r="7007" spans="1:7">
      <c r="A7007" t="s">
        <v>4</v>
      </c>
      <c r="B7007" s="4" t="s">
        <v>5</v>
      </c>
    </row>
    <row r="7008" spans="1:7">
      <c r="A7008" t="n">
        <v>79472</v>
      </c>
      <c r="B7008" s="5" t="n">
        <v>1</v>
      </c>
    </row>
    <row r="7009" spans="1:21" s="3" customFormat="1" customHeight="0">
      <c r="A7009" s="3" t="s">
        <v>2</v>
      </c>
      <c r="B7009" s="3" t="s">
        <v>808</v>
      </c>
    </row>
    <row r="7010" spans="1:21">
      <c r="A7010" t="s">
        <v>4</v>
      </c>
      <c r="B7010" s="4" t="s">
        <v>5</v>
      </c>
      <c r="C7010" s="4" t="s">
        <v>7</v>
      </c>
      <c r="D7010" s="4" t="s">
        <v>11</v>
      </c>
      <c r="E7010" s="4" t="s">
        <v>7</v>
      </c>
      <c r="F7010" s="4" t="s">
        <v>13</v>
      </c>
    </row>
    <row r="7011" spans="1:21">
      <c r="A7011" t="n">
        <v>79476</v>
      </c>
      <c r="B7011" s="9" t="n">
        <v>5</v>
      </c>
      <c r="C7011" s="7" t="n">
        <v>30</v>
      </c>
      <c r="D7011" s="7" t="n">
        <v>9718</v>
      </c>
      <c r="E7011" s="7" t="n">
        <v>1</v>
      </c>
      <c r="F7011" s="11" t="n">
        <f t="normal" ca="1">A7027</f>
        <v>0</v>
      </c>
    </row>
    <row r="7012" spans="1:21">
      <c r="A7012" t="s">
        <v>4</v>
      </c>
      <c r="B7012" s="4" t="s">
        <v>5</v>
      </c>
      <c r="C7012" s="4" t="s">
        <v>11</v>
      </c>
      <c r="D7012" s="4" t="s">
        <v>7</v>
      </c>
      <c r="E7012" s="4" t="s">
        <v>7</v>
      </c>
      <c r="F7012" s="4" t="s">
        <v>8</v>
      </c>
    </row>
    <row r="7013" spans="1:21">
      <c r="A7013" t="n">
        <v>79485</v>
      </c>
      <c r="B7013" s="25" t="n">
        <v>20</v>
      </c>
      <c r="C7013" s="7" t="n">
        <v>65534</v>
      </c>
      <c r="D7013" s="7" t="n">
        <v>3</v>
      </c>
      <c r="E7013" s="7" t="n">
        <v>10</v>
      </c>
      <c r="F7013" s="7" t="s">
        <v>102</v>
      </c>
    </row>
    <row r="7014" spans="1:21">
      <c r="A7014" t="s">
        <v>4</v>
      </c>
      <c r="B7014" s="4" t="s">
        <v>5</v>
      </c>
      <c r="C7014" s="4" t="s">
        <v>11</v>
      </c>
    </row>
    <row r="7015" spans="1:21">
      <c r="A7015" t="n">
        <v>79506</v>
      </c>
      <c r="B7015" s="34" t="n">
        <v>16</v>
      </c>
      <c r="C7015" s="7" t="n">
        <v>0</v>
      </c>
    </row>
    <row r="7016" spans="1:21">
      <c r="A7016" t="s">
        <v>4</v>
      </c>
      <c r="B7016" s="4" t="s">
        <v>5</v>
      </c>
      <c r="C7016" s="4" t="s">
        <v>7</v>
      </c>
      <c r="D7016" s="4" t="s">
        <v>11</v>
      </c>
    </row>
    <row r="7017" spans="1:21">
      <c r="A7017" t="n">
        <v>79509</v>
      </c>
      <c r="B7017" s="26" t="n">
        <v>22</v>
      </c>
      <c r="C7017" s="7" t="n">
        <v>10</v>
      </c>
      <c r="D7017" s="7" t="n">
        <v>0</v>
      </c>
    </row>
    <row r="7018" spans="1:21">
      <c r="A7018" t="s">
        <v>4</v>
      </c>
      <c r="B7018" s="4" t="s">
        <v>5</v>
      </c>
      <c r="C7018" s="4" t="s">
        <v>7</v>
      </c>
      <c r="D7018" s="4" t="s">
        <v>11</v>
      </c>
      <c r="E7018" s="4" t="s">
        <v>8</v>
      </c>
    </row>
    <row r="7019" spans="1:21">
      <c r="A7019" t="n">
        <v>79513</v>
      </c>
      <c r="B7019" s="33" t="n">
        <v>51</v>
      </c>
      <c r="C7019" s="7" t="n">
        <v>4</v>
      </c>
      <c r="D7019" s="7" t="n">
        <v>65534</v>
      </c>
      <c r="E7019" s="7" t="s">
        <v>55</v>
      </c>
    </row>
    <row r="7020" spans="1:21">
      <c r="A7020" t="s">
        <v>4</v>
      </c>
      <c r="B7020" s="4" t="s">
        <v>5</v>
      </c>
      <c r="C7020" s="4" t="s">
        <v>11</v>
      </c>
    </row>
    <row r="7021" spans="1:21">
      <c r="A7021" t="n">
        <v>79526</v>
      </c>
      <c r="B7021" s="34" t="n">
        <v>16</v>
      </c>
      <c r="C7021" s="7" t="n">
        <v>0</v>
      </c>
    </row>
    <row r="7022" spans="1:21">
      <c r="A7022" t="s">
        <v>4</v>
      </c>
      <c r="B7022" s="4" t="s">
        <v>5</v>
      </c>
      <c r="C7022" s="4" t="s">
        <v>11</v>
      </c>
      <c r="D7022" s="4" t="s">
        <v>53</v>
      </c>
      <c r="E7022" s="4" t="s">
        <v>7</v>
      </c>
      <c r="F7022" s="4" t="s">
        <v>7</v>
      </c>
      <c r="G7022" s="4" t="s">
        <v>53</v>
      </c>
      <c r="H7022" s="4" t="s">
        <v>7</v>
      </c>
      <c r="I7022" s="4" t="s">
        <v>7</v>
      </c>
    </row>
    <row r="7023" spans="1:21">
      <c r="A7023" t="n">
        <v>79529</v>
      </c>
      <c r="B7023" s="35" t="n">
        <v>26</v>
      </c>
      <c r="C7023" s="7" t="n">
        <v>65534</v>
      </c>
      <c r="D7023" s="7" t="s">
        <v>809</v>
      </c>
      <c r="E7023" s="7" t="n">
        <v>2</v>
      </c>
      <c r="F7023" s="7" t="n">
        <v>3</v>
      </c>
      <c r="G7023" s="7" t="s">
        <v>810</v>
      </c>
      <c r="H7023" s="7" t="n">
        <v>2</v>
      </c>
      <c r="I7023" s="7" t="n">
        <v>0</v>
      </c>
    </row>
    <row r="7024" spans="1:21">
      <c r="A7024" t="s">
        <v>4</v>
      </c>
      <c r="B7024" s="4" t="s">
        <v>5</v>
      </c>
    </row>
    <row r="7025" spans="1:9">
      <c r="A7025" t="n">
        <v>79677</v>
      </c>
      <c r="B7025" s="29" t="n">
        <v>28</v>
      </c>
    </row>
    <row r="7026" spans="1:9">
      <c r="A7026" t="s">
        <v>4</v>
      </c>
      <c r="B7026" s="4" t="s">
        <v>5</v>
      </c>
      <c r="C7026" s="4" t="s">
        <v>7</v>
      </c>
    </row>
    <row r="7027" spans="1:9">
      <c r="A7027" t="n">
        <v>79678</v>
      </c>
      <c r="B7027" s="38" t="n">
        <v>23</v>
      </c>
      <c r="C7027" s="7" t="n">
        <v>10</v>
      </c>
    </row>
    <row r="7028" spans="1:9">
      <c r="A7028" t="s">
        <v>4</v>
      </c>
      <c r="B7028" s="4" t="s">
        <v>5</v>
      </c>
      <c r="C7028" s="4" t="s">
        <v>7</v>
      </c>
      <c r="D7028" s="4" t="s">
        <v>8</v>
      </c>
    </row>
    <row r="7029" spans="1:9">
      <c r="A7029" t="n">
        <v>79680</v>
      </c>
      <c r="B7029" s="6" t="n">
        <v>2</v>
      </c>
      <c r="C7029" s="7" t="n">
        <v>10</v>
      </c>
      <c r="D7029" s="7" t="s">
        <v>58</v>
      </c>
    </row>
    <row r="7030" spans="1:9">
      <c r="A7030" t="s">
        <v>4</v>
      </c>
      <c r="B7030" s="4" t="s">
        <v>5</v>
      </c>
      <c r="C7030" s="4" t="s">
        <v>7</v>
      </c>
    </row>
    <row r="7031" spans="1:9">
      <c r="A7031" t="n">
        <v>79703</v>
      </c>
      <c r="B7031" s="52" t="n">
        <v>74</v>
      </c>
      <c r="C7031" s="7" t="n">
        <v>46</v>
      </c>
    </row>
    <row r="7032" spans="1:9">
      <c r="A7032" t="s">
        <v>4</v>
      </c>
      <c r="B7032" s="4" t="s">
        <v>5</v>
      </c>
      <c r="C7032" s="4" t="s">
        <v>7</v>
      </c>
    </row>
    <row r="7033" spans="1:9">
      <c r="A7033" t="n">
        <v>79705</v>
      </c>
      <c r="B7033" s="52" t="n">
        <v>74</v>
      </c>
      <c r="C7033" s="7" t="n">
        <v>54</v>
      </c>
    </row>
    <row r="7034" spans="1:9">
      <c r="A7034" t="s">
        <v>4</v>
      </c>
      <c r="B7034" s="4" t="s">
        <v>5</v>
      </c>
    </row>
    <row r="7035" spans="1:9">
      <c r="A7035" t="n">
        <v>79707</v>
      </c>
      <c r="B7035" s="5" t="n">
        <v>1</v>
      </c>
    </row>
    <row r="7036" spans="1:9" s="3" customFormat="1" customHeight="0">
      <c r="A7036" s="3" t="s">
        <v>2</v>
      </c>
      <c r="B7036" s="3" t="s">
        <v>811</v>
      </c>
    </row>
    <row r="7037" spans="1:9">
      <c r="A7037" t="s">
        <v>4</v>
      </c>
      <c r="B7037" s="4" t="s">
        <v>5</v>
      </c>
      <c r="C7037" s="4" t="s">
        <v>7</v>
      </c>
      <c r="D7037" s="4" t="s">
        <v>11</v>
      </c>
      <c r="E7037" s="4" t="s">
        <v>7</v>
      </c>
      <c r="F7037" s="4" t="s">
        <v>7</v>
      </c>
      <c r="G7037" s="4" t="s">
        <v>7</v>
      </c>
      <c r="H7037" s="4" t="s">
        <v>11</v>
      </c>
      <c r="I7037" s="4" t="s">
        <v>13</v>
      </c>
      <c r="J7037" s="4" t="s">
        <v>13</v>
      </c>
    </row>
    <row r="7038" spans="1:9">
      <c r="A7038" t="n">
        <v>79708</v>
      </c>
      <c r="B7038" s="44" t="n">
        <v>6</v>
      </c>
      <c r="C7038" s="7" t="n">
        <v>33</v>
      </c>
      <c r="D7038" s="7" t="n">
        <v>65534</v>
      </c>
      <c r="E7038" s="7" t="n">
        <v>9</v>
      </c>
      <c r="F7038" s="7" t="n">
        <v>1</v>
      </c>
      <c r="G7038" s="7" t="n">
        <v>1</v>
      </c>
      <c r="H7038" s="7" t="n">
        <v>2</v>
      </c>
      <c r="I7038" s="11" t="n">
        <f t="normal" ca="1">A7040</f>
        <v>0</v>
      </c>
      <c r="J7038" s="11" t="n">
        <f t="normal" ca="1">A7048</f>
        <v>0</v>
      </c>
    </row>
    <row r="7039" spans="1:9">
      <c r="A7039" t="s">
        <v>4</v>
      </c>
      <c r="B7039" s="4" t="s">
        <v>5</v>
      </c>
      <c r="C7039" s="4" t="s">
        <v>11</v>
      </c>
      <c r="D7039" s="4" t="s">
        <v>15</v>
      </c>
      <c r="E7039" s="4" t="s">
        <v>15</v>
      </c>
      <c r="F7039" s="4" t="s">
        <v>15</v>
      </c>
      <c r="G7039" s="4" t="s">
        <v>15</v>
      </c>
    </row>
    <row r="7040" spans="1:9">
      <c r="A7040" t="n">
        <v>79725</v>
      </c>
      <c r="B7040" s="45" t="n">
        <v>46</v>
      </c>
      <c r="C7040" s="7" t="n">
        <v>65534</v>
      </c>
      <c r="D7040" s="7" t="n">
        <v>-2.23000001907349</v>
      </c>
      <c r="E7040" s="7" t="n">
        <v>14</v>
      </c>
      <c r="F7040" s="7" t="n">
        <v>-28.8199996948242</v>
      </c>
      <c r="G7040" s="7" t="n">
        <v>171.100006103516</v>
      </c>
    </row>
    <row r="7041" spans="1:10">
      <c r="A7041" t="s">
        <v>4</v>
      </c>
      <c r="B7041" s="4" t="s">
        <v>5</v>
      </c>
      <c r="C7041" s="4" t="s">
        <v>11</v>
      </c>
    </row>
    <row r="7042" spans="1:10">
      <c r="A7042" t="n">
        <v>79744</v>
      </c>
      <c r="B7042" s="34" t="n">
        <v>16</v>
      </c>
      <c r="C7042" s="7" t="n">
        <v>0</v>
      </c>
    </row>
    <row r="7043" spans="1:10">
      <c r="A7043" t="s">
        <v>4</v>
      </c>
      <c r="B7043" s="4" t="s">
        <v>5</v>
      </c>
      <c r="C7043" s="4" t="s">
        <v>11</v>
      </c>
      <c r="D7043" s="4" t="s">
        <v>15</v>
      </c>
      <c r="E7043" s="4" t="s">
        <v>15</v>
      </c>
      <c r="F7043" s="4" t="s">
        <v>15</v>
      </c>
      <c r="G7043" s="4" t="s">
        <v>11</v>
      </c>
      <c r="H7043" s="4" t="s">
        <v>11</v>
      </c>
    </row>
    <row r="7044" spans="1:10">
      <c r="A7044" t="n">
        <v>79747</v>
      </c>
      <c r="B7044" s="49" t="n">
        <v>60</v>
      </c>
      <c r="C7044" s="7" t="n">
        <v>65534</v>
      </c>
      <c r="D7044" s="7" t="n">
        <v>0</v>
      </c>
      <c r="E7044" s="7" t="n">
        <v>20</v>
      </c>
      <c r="F7044" s="7" t="n">
        <v>0</v>
      </c>
      <c r="G7044" s="7" t="n">
        <v>0</v>
      </c>
      <c r="H7044" s="7" t="n">
        <v>0</v>
      </c>
    </row>
    <row r="7045" spans="1:10">
      <c r="A7045" t="s">
        <v>4</v>
      </c>
      <c r="B7045" s="4" t="s">
        <v>5</v>
      </c>
      <c r="C7045" s="4" t="s">
        <v>13</v>
      </c>
    </row>
    <row r="7046" spans="1:10">
      <c r="A7046" t="n">
        <v>79766</v>
      </c>
      <c r="B7046" s="17" t="n">
        <v>3</v>
      </c>
      <c r="C7046" s="11" t="n">
        <f t="normal" ca="1">A7048</f>
        <v>0</v>
      </c>
    </row>
    <row r="7047" spans="1:10">
      <c r="A7047" t="s">
        <v>4</v>
      </c>
      <c r="B7047" s="4" t="s">
        <v>5</v>
      </c>
    </row>
    <row r="7048" spans="1:10">
      <c r="A7048" t="n">
        <v>79771</v>
      </c>
      <c r="B7048" s="5" t="n">
        <v>1</v>
      </c>
    </row>
    <row r="7049" spans="1:10" s="3" customFormat="1" customHeight="0">
      <c r="A7049" s="3" t="s">
        <v>2</v>
      </c>
      <c r="B7049" s="3" t="s">
        <v>812</v>
      </c>
    </row>
    <row r="7050" spans="1:10">
      <c r="A7050" t="s">
        <v>4</v>
      </c>
      <c r="B7050" s="4" t="s">
        <v>5</v>
      </c>
      <c r="C7050" s="4" t="s">
        <v>7</v>
      </c>
      <c r="D7050" s="4" t="s">
        <v>11</v>
      </c>
      <c r="E7050" s="4" t="s">
        <v>7</v>
      </c>
      <c r="F7050" s="4" t="s">
        <v>13</v>
      </c>
    </row>
    <row r="7051" spans="1:10">
      <c r="A7051" t="n">
        <v>79772</v>
      </c>
      <c r="B7051" s="9" t="n">
        <v>5</v>
      </c>
      <c r="C7051" s="7" t="n">
        <v>30</v>
      </c>
      <c r="D7051" s="7" t="n">
        <v>9718</v>
      </c>
      <c r="E7051" s="7" t="n">
        <v>1</v>
      </c>
      <c r="F7051" s="11" t="n">
        <f t="normal" ca="1">A7069</f>
        <v>0</v>
      </c>
    </row>
    <row r="7052" spans="1:10">
      <c r="A7052" t="s">
        <v>4</v>
      </c>
      <c r="B7052" s="4" t="s">
        <v>5</v>
      </c>
      <c r="C7052" s="4" t="s">
        <v>11</v>
      </c>
      <c r="D7052" s="4" t="s">
        <v>7</v>
      </c>
      <c r="E7052" s="4" t="s">
        <v>7</v>
      </c>
      <c r="F7052" s="4" t="s">
        <v>8</v>
      </c>
    </row>
    <row r="7053" spans="1:10">
      <c r="A7053" t="n">
        <v>79781</v>
      </c>
      <c r="B7053" s="25" t="n">
        <v>20</v>
      </c>
      <c r="C7053" s="7" t="n">
        <v>65534</v>
      </c>
      <c r="D7053" s="7" t="n">
        <v>3</v>
      </c>
      <c r="E7053" s="7" t="n">
        <v>10</v>
      </c>
      <c r="F7053" s="7" t="s">
        <v>102</v>
      </c>
    </row>
    <row r="7054" spans="1:10">
      <c r="A7054" t="s">
        <v>4</v>
      </c>
      <c r="B7054" s="4" t="s">
        <v>5</v>
      </c>
      <c r="C7054" s="4" t="s">
        <v>11</v>
      </c>
    </row>
    <row r="7055" spans="1:10">
      <c r="A7055" t="n">
        <v>79802</v>
      </c>
      <c r="B7055" s="34" t="n">
        <v>16</v>
      </c>
      <c r="C7055" s="7" t="n">
        <v>0</v>
      </c>
    </row>
    <row r="7056" spans="1:10">
      <c r="A7056" t="s">
        <v>4</v>
      </c>
      <c r="B7056" s="4" t="s">
        <v>5</v>
      </c>
      <c r="C7056" s="4" t="s">
        <v>7</v>
      </c>
      <c r="D7056" s="4" t="s">
        <v>11</v>
      </c>
    </row>
    <row r="7057" spans="1:8">
      <c r="A7057" t="n">
        <v>79805</v>
      </c>
      <c r="B7057" s="26" t="n">
        <v>22</v>
      </c>
      <c r="C7057" s="7" t="n">
        <v>10</v>
      </c>
      <c r="D7057" s="7" t="n">
        <v>0</v>
      </c>
    </row>
    <row r="7058" spans="1:8">
      <c r="A7058" t="s">
        <v>4</v>
      </c>
      <c r="B7058" s="4" t="s">
        <v>5</v>
      </c>
      <c r="C7058" s="4" t="s">
        <v>7</v>
      </c>
      <c r="D7058" s="4" t="s">
        <v>11</v>
      </c>
      <c r="E7058" s="4" t="s">
        <v>8</v>
      </c>
    </row>
    <row r="7059" spans="1:8">
      <c r="A7059" t="n">
        <v>79809</v>
      </c>
      <c r="B7059" s="33" t="n">
        <v>51</v>
      </c>
      <c r="C7059" s="7" t="n">
        <v>4</v>
      </c>
      <c r="D7059" s="7" t="n">
        <v>65534</v>
      </c>
      <c r="E7059" s="7" t="s">
        <v>55</v>
      </c>
    </row>
    <row r="7060" spans="1:8">
      <c r="A7060" t="s">
        <v>4</v>
      </c>
      <c r="B7060" s="4" t="s">
        <v>5</v>
      </c>
      <c r="C7060" s="4" t="s">
        <v>11</v>
      </c>
    </row>
    <row r="7061" spans="1:8">
      <c r="A7061" t="n">
        <v>79822</v>
      </c>
      <c r="B7061" s="34" t="n">
        <v>16</v>
      </c>
      <c r="C7061" s="7" t="n">
        <v>0</v>
      </c>
    </row>
    <row r="7062" spans="1:8">
      <c r="A7062" t="s">
        <v>4</v>
      </c>
      <c r="B7062" s="4" t="s">
        <v>5</v>
      </c>
      <c r="C7062" s="4" t="s">
        <v>11</v>
      </c>
      <c r="D7062" s="4" t="s">
        <v>53</v>
      </c>
      <c r="E7062" s="4" t="s">
        <v>7</v>
      </c>
      <c r="F7062" s="4" t="s">
        <v>7</v>
      </c>
    </row>
    <row r="7063" spans="1:8">
      <c r="A7063" t="n">
        <v>79825</v>
      </c>
      <c r="B7063" s="35" t="n">
        <v>26</v>
      </c>
      <c r="C7063" s="7" t="n">
        <v>65534</v>
      </c>
      <c r="D7063" s="7" t="s">
        <v>813</v>
      </c>
      <c r="E7063" s="7" t="n">
        <v>2</v>
      </c>
      <c r="F7063" s="7" t="n">
        <v>0</v>
      </c>
    </row>
    <row r="7064" spans="1:8">
      <c r="A7064" t="s">
        <v>4</v>
      </c>
      <c r="B7064" s="4" t="s">
        <v>5</v>
      </c>
    </row>
    <row r="7065" spans="1:8">
      <c r="A7065" t="n">
        <v>79886</v>
      </c>
      <c r="B7065" s="29" t="n">
        <v>28</v>
      </c>
    </row>
    <row r="7066" spans="1:8">
      <c r="A7066" t="s">
        <v>4</v>
      </c>
      <c r="B7066" s="4" t="s">
        <v>5</v>
      </c>
      <c r="C7066" s="4" t="s">
        <v>13</v>
      </c>
    </row>
    <row r="7067" spans="1:8">
      <c r="A7067" t="n">
        <v>79887</v>
      </c>
      <c r="B7067" s="17" t="n">
        <v>3</v>
      </c>
      <c r="C7067" s="11" t="n">
        <f t="normal" ca="1">A7071</f>
        <v>0</v>
      </c>
    </row>
    <row r="7068" spans="1:8">
      <c r="A7068" t="s">
        <v>4</v>
      </c>
      <c r="B7068" s="4" t="s">
        <v>5</v>
      </c>
      <c r="C7068" s="4" t="s">
        <v>7</v>
      </c>
      <c r="D7068" s="4" t="s">
        <v>11</v>
      </c>
      <c r="E7068" s="4" t="s">
        <v>7</v>
      </c>
      <c r="F7068" s="4" t="s">
        <v>13</v>
      </c>
    </row>
    <row r="7069" spans="1:8">
      <c r="A7069" t="n">
        <v>79892</v>
      </c>
      <c r="B7069" s="9" t="n">
        <v>5</v>
      </c>
      <c r="C7069" s="7" t="n">
        <v>30</v>
      </c>
      <c r="D7069" s="7" t="n">
        <v>9717</v>
      </c>
      <c r="E7069" s="7" t="n">
        <v>1</v>
      </c>
      <c r="F7069" s="11" t="n">
        <f t="normal" ca="1">A7071</f>
        <v>0</v>
      </c>
    </row>
    <row r="7070" spans="1:8">
      <c r="A7070" t="s">
        <v>4</v>
      </c>
      <c r="B7070" s="4" t="s">
        <v>5</v>
      </c>
      <c r="C7070" s="4" t="s">
        <v>7</v>
      </c>
    </row>
    <row r="7071" spans="1:8">
      <c r="A7071" t="n">
        <v>79901</v>
      </c>
      <c r="B7071" s="38" t="n">
        <v>23</v>
      </c>
      <c r="C7071" s="7" t="n">
        <v>10</v>
      </c>
    </row>
    <row r="7072" spans="1:8">
      <c r="A7072" t="s">
        <v>4</v>
      </c>
      <c r="B7072" s="4" t="s">
        <v>5</v>
      </c>
      <c r="C7072" s="4" t="s">
        <v>7</v>
      </c>
      <c r="D7072" s="4" t="s">
        <v>8</v>
      </c>
    </row>
    <row r="7073" spans="1:6">
      <c r="A7073" t="n">
        <v>79903</v>
      </c>
      <c r="B7073" s="6" t="n">
        <v>2</v>
      </c>
      <c r="C7073" s="7" t="n">
        <v>10</v>
      </c>
      <c r="D7073" s="7" t="s">
        <v>58</v>
      </c>
    </row>
    <row r="7074" spans="1:6">
      <c r="A7074" t="s">
        <v>4</v>
      </c>
      <c r="B7074" s="4" t="s">
        <v>5</v>
      </c>
      <c r="C7074" s="4" t="s">
        <v>7</v>
      </c>
    </row>
    <row r="7075" spans="1:6">
      <c r="A7075" t="n">
        <v>79926</v>
      </c>
      <c r="B7075" s="52" t="n">
        <v>74</v>
      </c>
      <c r="C7075" s="7" t="n">
        <v>46</v>
      </c>
    </row>
    <row r="7076" spans="1:6">
      <c r="A7076" t="s">
        <v>4</v>
      </c>
      <c r="B7076" s="4" t="s">
        <v>5</v>
      </c>
      <c r="C7076" s="4" t="s">
        <v>7</v>
      </c>
    </row>
    <row r="7077" spans="1:6">
      <c r="A7077" t="n">
        <v>79928</v>
      </c>
      <c r="B7077" s="52" t="n">
        <v>74</v>
      </c>
      <c r="C7077" s="7" t="n">
        <v>54</v>
      </c>
    </row>
    <row r="7078" spans="1:6">
      <c r="A7078" t="s">
        <v>4</v>
      </c>
      <c r="B7078" s="4" t="s">
        <v>5</v>
      </c>
    </row>
    <row r="7079" spans="1:6">
      <c r="A7079" t="n">
        <v>79930</v>
      </c>
      <c r="B7079" s="5" t="n">
        <v>1</v>
      </c>
    </row>
    <row r="7080" spans="1:6" s="3" customFormat="1" customHeight="0">
      <c r="A7080" s="3" t="s">
        <v>2</v>
      </c>
      <c r="B7080" s="3" t="s">
        <v>814</v>
      </c>
    </row>
    <row r="7081" spans="1:6">
      <c r="A7081" t="s">
        <v>4</v>
      </c>
      <c r="B7081" s="4" t="s">
        <v>5</v>
      </c>
      <c r="C7081" s="4" t="s">
        <v>7</v>
      </c>
      <c r="D7081" s="4" t="s">
        <v>11</v>
      </c>
      <c r="E7081" s="4" t="s">
        <v>7</v>
      </c>
      <c r="F7081" s="4" t="s">
        <v>7</v>
      </c>
      <c r="G7081" s="4" t="s">
        <v>7</v>
      </c>
      <c r="H7081" s="4" t="s">
        <v>11</v>
      </c>
      <c r="I7081" s="4" t="s">
        <v>13</v>
      </c>
      <c r="J7081" s="4" t="s">
        <v>13</v>
      </c>
    </row>
    <row r="7082" spans="1:6">
      <c r="A7082" t="n">
        <v>79932</v>
      </c>
      <c r="B7082" s="44" t="n">
        <v>6</v>
      </c>
      <c r="C7082" s="7" t="n">
        <v>33</v>
      </c>
      <c r="D7082" s="7" t="n">
        <v>65534</v>
      </c>
      <c r="E7082" s="7" t="n">
        <v>9</v>
      </c>
      <c r="F7082" s="7" t="n">
        <v>1</v>
      </c>
      <c r="G7082" s="7" t="n">
        <v>1</v>
      </c>
      <c r="H7082" s="7" t="n">
        <v>2</v>
      </c>
      <c r="I7082" s="11" t="n">
        <f t="normal" ca="1">A7084</f>
        <v>0</v>
      </c>
      <c r="J7082" s="11" t="n">
        <f t="normal" ca="1">A7092</f>
        <v>0</v>
      </c>
    </row>
    <row r="7083" spans="1:6">
      <c r="A7083" t="s">
        <v>4</v>
      </c>
      <c r="B7083" s="4" t="s">
        <v>5</v>
      </c>
      <c r="C7083" s="4" t="s">
        <v>11</v>
      </c>
      <c r="D7083" s="4" t="s">
        <v>15</v>
      </c>
      <c r="E7083" s="4" t="s">
        <v>15</v>
      </c>
      <c r="F7083" s="4" t="s">
        <v>15</v>
      </c>
      <c r="G7083" s="4" t="s">
        <v>15</v>
      </c>
    </row>
    <row r="7084" spans="1:6">
      <c r="A7084" t="n">
        <v>79949</v>
      </c>
      <c r="B7084" s="45" t="n">
        <v>46</v>
      </c>
      <c r="C7084" s="7" t="n">
        <v>65534</v>
      </c>
      <c r="D7084" s="7" t="n">
        <v>-1.05999994277954</v>
      </c>
      <c r="E7084" s="7" t="n">
        <v>14</v>
      </c>
      <c r="F7084" s="7" t="n">
        <v>-29.1900005340576</v>
      </c>
      <c r="G7084" s="7" t="n">
        <v>175.100006103516</v>
      </c>
    </row>
    <row r="7085" spans="1:6">
      <c r="A7085" t="s">
        <v>4</v>
      </c>
      <c r="B7085" s="4" t="s">
        <v>5</v>
      </c>
      <c r="C7085" s="4" t="s">
        <v>11</v>
      </c>
    </row>
    <row r="7086" spans="1:6">
      <c r="A7086" t="n">
        <v>79968</v>
      </c>
      <c r="B7086" s="34" t="n">
        <v>16</v>
      </c>
      <c r="C7086" s="7" t="n">
        <v>0</v>
      </c>
    </row>
    <row r="7087" spans="1:6">
      <c r="A7087" t="s">
        <v>4</v>
      </c>
      <c r="B7087" s="4" t="s">
        <v>5</v>
      </c>
      <c r="C7087" s="4" t="s">
        <v>11</v>
      </c>
      <c r="D7087" s="4" t="s">
        <v>15</v>
      </c>
      <c r="E7087" s="4" t="s">
        <v>15</v>
      </c>
      <c r="F7087" s="4" t="s">
        <v>15</v>
      </c>
      <c r="G7087" s="4" t="s">
        <v>11</v>
      </c>
      <c r="H7087" s="4" t="s">
        <v>11</v>
      </c>
    </row>
    <row r="7088" spans="1:6">
      <c r="A7088" t="n">
        <v>79971</v>
      </c>
      <c r="B7088" s="49" t="n">
        <v>60</v>
      </c>
      <c r="C7088" s="7" t="n">
        <v>65534</v>
      </c>
      <c r="D7088" s="7" t="n">
        <v>0</v>
      </c>
      <c r="E7088" s="7" t="n">
        <v>20</v>
      </c>
      <c r="F7088" s="7" t="n">
        <v>0</v>
      </c>
      <c r="G7088" s="7" t="n">
        <v>0</v>
      </c>
      <c r="H7088" s="7" t="n">
        <v>0</v>
      </c>
    </row>
    <row r="7089" spans="1:10">
      <c r="A7089" t="s">
        <v>4</v>
      </c>
      <c r="B7089" s="4" t="s">
        <v>5</v>
      </c>
      <c r="C7089" s="4" t="s">
        <v>13</v>
      </c>
    </row>
    <row r="7090" spans="1:10">
      <c r="A7090" t="n">
        <v>79990</v>
      </c>
      <c r="B7090" s="17" t="n">
        <v>3</v>
      </c>
      <c r="C7090" s="11" t="n">
        <f t="normal" ca="1">A7092</f>
        <v>0</v>
      </c>
    </row>
    <row r="7091" spans="1:10">
      <c r="A7091" t="s">
        <v>4</v>
      </c>
      <c r="B7091" s="4" t="s">
        <v>5</v>
      </c>
    </row>
    <row r="7092" spans="1:10">
      <c r="A7092" t="n">
        <v>79995</v>
      </c>
      <c r="B7092" s="5" t="n">
        <v>1</v>
      </c>
    </row>
    <row r="7093" spans="1:10" s="3" customFormat="1" customHeight="0">
      <c r="A7093" s="3" t="s">
        <v>2</v>
      </c>
      <c r="B7093" s="3" t="s">
        <v>815</v>
      </c>
    </row>
    <row r="7094" spans="1:10">
      <c r="A7094" t="s">
        <v>4</v>
      </c>
      <c r="B7094" s="4" t="s">
        <v>5</v>
      </c>
      <c r="C7094" s="4" t="s">
        <v>7</v>
      </c>
      <c r="D7094" s="4" t="s">
        <v>11</v>
      </c>
      <c r="E7094" s="4" t="s">
        <v>7</v>
      </c>
      <c r="F7094" s="4" t="s">
        <v>13</v>
      </c>
    </row>
    <row r="7095" spans="1:10">
      <c r="A7095" t="n">
        <v>79996</v>
      </c>
      <c r="B7095" s="9" t="n">
        <v>5</v>
      </c>
      <c r="C7095" s="7" t="n">
        <v>30</v>
      </c>
      <c r="D7095" s="7" t="n">
        <v>9718</v>
      </c>
      <c r="E7095" s="7" t="n">
        <v>1</v>
      </c>
      <c r="F7095" s="11" t="n">
        <f t="normal" ca="1">A7113</f>
        <v>0</v>
      </c>
    </row>
    <row r="7096" spans="1:10">
      <c r="A7096" t="s">
        <v>4</v>
      </c>
      <c r="B7096" s="4" t="s">
        <v>5</v>
      </c>
      <c r="C7096" s="4" t="s">
        <v>11</v>
      </c>
      <c r="D7096" s="4" t="s">
        <v>7</v>
      </c>
      <c r="E7096" s="4" t="s">
        <v>7</v>
      </c>
      <c r="F7096" s="4" t="s">
        <v>8</v>
      </c>
    </row>
    <row r="7097" spans="1:10">
      <c r="A7097" t="n">
        <v>80005</v>
      </c>
      <c r="B7097" s="25" t="n">
        <v>20</v>
      </c>
      <c r="C7097" s="7" t="n">
        <v>65534</v>
      </c>
      <c r="D7097" s="7" t="n">
        <v>3</v>
      </c>
      <c r="E7097" s="7" t="n">
        <v>10</v>
      </c>
      <c r="F7097" s="7" t="s">
        <v>102</v>
      </c>
    </row>
    <row r="7098" spans="1:10">
      <c r="A7098" t="s">
        <v>4</v>
      </c>
      <c r="B7098" s="4" t="s">
        <v>5</v>
      </c>
      <c r="C7098" s="4" t="s">
        <v>11</v>
      </c>
    </row>
    <row r="7099" spans="1:10">
      <c r="A7099" t="n">
        <v>80026</v>
      </c>
      <c r="B7099" s="34" t="n">
        <v>16</v>
      </c>
      <c r="C7099" s="7" t="n">
        <v>0</v>
      </c>
    </row>
    <row r="7100" spans="1:10">
      <c r="A7100" t="s">
        <v>4</v>
      </c>
      <c r="B7100" s="4" t="s">
        <v>5</v>
      </c>
      <c r="C7100" s="4" t="s">
        <v>7</v>
      </c>
      <c r="D7100" s="4" t="s">
        <v>11</v>
      </c>
    </row>
    <row r="7101" spans="1:10">
      <c r="A7101" t="n">
        <v>80029</v>
      </c>
      <c r="B7101" s="26" t="n">
        <v>22</v>
      </c>
      <c r="C7101" s="7" t="n">
        <v>10</v>
      </c>
      <c r="D7101" s="7" t="n">
        <v>0</v>
      </c>
    </row>
    <row r="7102" spans="1:10">
      <c r="A7102" t="s">
        <v>4</v>
      </c>
      <c r="B7102" s="4" t="s">
        <v>5</v>
      </c>
      <c r="C7102" s="4" t="s">
        <v>7</v>
      </c>
      <c r="D7102" s="4" t="s">
        <v>11</v>
      </c>
      <c r="E7102" s="4" t="s">
        <v>8</v>
      </c>
    </row>
    <row r="7103" spans="1:10">
      <c r="A7103" t="n">
        <v>80033</v>
      </c>
      <c r="B7103" s="33" t="n">
        <v>51</v>
      </c>
      <c r="C7103" s="7" t="n">
        <v>4</v>
      </c>
      <c r="D7103" s="7" t="n">
        <v>65534</v>
      </c>
      <c r="E7103" s="7" t="s">
        <v>55</v>
      </c>
    </row>
    <row r="7104" spans="1:10">
      <c r="A7104" t="s">
        <v>4</v>
      </c>
      <c r="B7104" s="4" t="s">
        <v>5</v>
      </c>
      <c r="C7104" s="4" t="s">
        <v>11</v>
      </c>
    </row>
    <row r="7105" spans="1:6">
      <c r="A7105" t="n">
        <v>80046</v>
      </c>
      <c r="B7105" s="34" t="n">
        <v>16</v>
      </c>
      <c r="C7105" s="7" t="n">
        <v>0</v>
      </c>
    </row>
    <row r="7106" spans="1:6">
      <c r="A7106" t="s">
        <v>4</v>
      </c>
      <c r="B7106" s="4" t="s">
        <v>5</v>
      </c>
      <c r="C7106" s="4" t="s">
        <v>11</v>
      </c>
      <c r="D7106" s="4" t="s">
        <v>53</v>
      </c>
      <c r="E7106" s="4" t="s">
        <v>7</v>
      </c>
      <c r="F7106" s="4" t="s">
        <v>7</v>
      </c>
      <c r="G7106" s="4" t="s">
        <v>53</v>
      </c>
      <c r="H7106" s="4" t="s">
        <v>7</v>
      </c>
      <c r="I7106" s="4" t="s">
        <v>7</v>
      </c>
    </row>
    <row r="7107" spans="1:6">
      <c r="A7107" t="n">
        <v>80049</v>
      </c>
      <c r="B7107" s="35" t="n">
        <v>26</v>
      </c>
      <c r="C7107" s="7" t="n">
        <v>65534</v>
      </c>
      <c r="D7107" s="7" t="s">
        <v>816</v>
      </c>
      <c r="E7107" s="7" t="n">
        <v>2</v>
      </c>
      <c r="F7107" s="7" t="n">
        <v>3</v>
      </c>
      <c r="G7107" s="7" t="s">
        <v>817</v>
      </c>
      <c r="H7107" s="7" t="n">
        <v>2</v>
      </c>
      <c r="I7107" s="7" t="n">
        <v>0</v>
      </c>
    </row>
    <row r="7108" spans="1:6">
      <c r="A7108" t="s">
        <v>4</v>
      </c>
      <c r="B7108" s="4" t="s">
        <v>5</v>
      </c>
    </row>
    <row r="7109" spans="1:6">
      <c r="A7109" t="n">
        <v>80122</v>
      </c>
      <c r="B7109" s="29" t="n">
        <v>28</v>
      </c>
    </row>
    <row r="7110" spans="1:6">
      <c r="A7110" t="s">
        <v>4</v>
      </c>
      <c r="B7110" s="4" t="s">
        <v>5</v>
      </c>
      <c r="C7110" s="4" t="s">
        <v>13</v>
      </c>
    </row>
    <row r="7111" spans="1:6">
      <c r="A7111" t="n">
        <v>80123</v>
      </c>
      <c r="B7111" s="17" t="n">
        <v>3</v>
      </c>
      <c r="C7111" s="11" t="n">
        <f t="normal" ca="1">A7115</f>
        <v>0</v>
      </c>
    </row>
    <row r="7112" spans="1:6">
      <c r="A7112" t="s">
        <v>4</v>
      </c>
      <c r="B7112" s="4" t="s">
        <v>5</v>
      </c>
      <c r="C7112" s="4" t="s">
        <v>7</v>
      </c>
      <c r="D7112" s="4" t="s">
        <v>11</v>
      </c>
      <c r="E7112" s="4" t="s">
        <v>7</v>
      </c>
      <c r="F7112" s="4" t="s">
        <v>13</v>
      </c>
    </row>
    <row r="7113" spans="1:6">
      <c r="A7113" t="n">
        <v>80128</v>
      </c>
      <c r="B7113" s="9" t="n">
        <v>5</v>
      </c>
      <c r="C7113" s="7" t="n">
        <v>30</v>
      </c>
      <c r="D7113" s="7" t="n">
        <v>9717</v>
      </c>
      <c r="E7113" s="7" t="n">
        <v>1</v>
      </c>
      <c r="F7113" s="11" t="n">
        <f t="normal" ca="1">A7115</f>
        <v>0</v>
      </c>
    </row>
    <row r="7114" spans="1:6">
      <c r="A7114" t="s">
        <v>4</v>
      </c>
      <c r="B7114" s="4" t="s">
        <v>5</v>
      </c>
      <c r="C7114" s="4" t="s">
        <v>7</v>
      </c>
    </row>
    <row r="7115" spans="1:6">
      <c r="A7115" t="n">
        <v>80137</v>
      </c>
      <c r="B7115" s="38" t="n">
        <v>23</v>
      </c>
      <c r="C7115" s="7" t="n">
        <v>10</v>
      </c>
    </row>
    <row r="7116" spans="1:6">
      <c r="A7116" t="s">
        <v>4</v>
      </c>
      <c r="B7116" s="4" t="s">
        <v>5</v>
      </c>
      <c r="C7116" s="4" t="s">
        <v>7</v>
      </c>
      <c r="D7116" s="4" t="s">
        <v>8</v>
      </c>
    </row>
    <row r="7117" spans="1:6">
      <c r="A7117" t="n">
        <v>80139</v>
      </c>
      <c r="B7117" s="6" t="n">
        <v>2</v>
      </c>
      <c r="C7117" s="7" t="n">
        <v>10</v>
      </c>
      <c r="D7117" s="7" t="s">
        <v>58</v>
      </c>
    </row>
    <row r="7118" spans="1:6">
      <c r="A7118" t="s">
        <v>4</v>
      </c>
      <c r="B7118" s="4" t="s">
        <v>5</v>
      </c>
      <c r="C7118" s="4" t="s">
        <v>7</v>
      </c>
    </row>
    <row r="7119" spans="1:6">
      <c r="A7119" t="n">
        <v>80162</v>
      </c>
      <c r="B7119" s="52" t="n">
        <v>74</v>
      </c>
      <c r="C7119" s="7" t="n">
        <v>46</v>
      </c>
    </row>
    <row r="7120" spans="1:6">
      <c r="A7120" t="s">
        <v>4</v>
      </c>
      <c r="B7120" s="4" t="s">
        <v>5</v>
      </c>
      <c r="C7120" s="4" t="s">
        <v>7</v>
      </c>
    </row>
    <row r="7121" spans="1:9">
      <c r="A7121" t="n">
        <v>80164</v>
      </c>
      <c r="B7121" s="52" t="n">
        <v>74</v>
      </c>
      <c r="C7121" s="7" t="n">
        <v>54</v>
      </c>
    </row>
    <row r="7122" spans="1:9">
      <c r="A7122" t="s">
        <v>4</v>
      </c>
      <c r="B7122" s="4" t="s">
        <v>5</v>
      </c>
    </row>
    <row r="7123" spans="1:9">
      <c r="A7123" t="n">
        <v>80166</v>
      </c>
      <c r="B7123" s="5" t="n">
        <v>1</v>
      </c>
    </row>
    <row r="7124" spans="1:9" s="3" customFormat="1" customHeight="0">
      <c r="A7124" s="3" t="s">
        <v>2</v>
      </c>
      <c r="B7124" s="3" t="s">
        <v>818</v>
      </c>
    </row>
    <row r="7125" spans="1:9">
      <c r="A7125" t="s">
        <v>4</v>
      </c>
      <c r="B7125" s="4" t="s">
        <v>5</v>
      </c>
      <c r="C7125" s="4" t="s">
        <v>7</v>
      </c>
      <c r="D7125" s="4" t="s">
        <v>11</v>
      </c>
      <c r="E7125" s="4" t="s">
        <v>7</v>
      </c>
      <c r="F7125" s="4" t="s">
        <v>7</v>
      </c>
      <c r="G7125" s="4" t="s">
        <v>7</v>
      </c>
      <c r="H7125" s="4" t="s">
        <v>11</v>
      </c>
      <c r="I7125" s="4" t="s">
        <v>13</v>
      </c>
      <c r="J7125" s="4" t="s">
        <v>13</v>
      </c>
    </row>
    <row r="7126" spans="1:9">
      <c r="A7126" t="n">
        <v>80168</v>
      </c>
      <c r="B7126" s="44" t="n">
        <v>6</v>
      </c>
      <c r="C7126" s="7" t="n">
        <v>33</v>
      </c>
      <c r="D7126" s="7" t="n">
        <v>65534</v>
      </c>
      <c r="E7126" s="7" t="n">
        <v>9</v>
      </c>
      <c r="F7126" s="7" t="n">
        <v>1</v>
      </c>
      <c r="G7126" s="7" t="n">
        <v>1</v>
      </c>
      <c r="H7126" s="7" t="n">
        <v>3</v>
      </c>
      <c r="I7126" s="11" t="n">
        <f t="normal" ca="1">A7128</f>
        <v>0</v>
      </c>
      <c r="J7126" s="11" t="n">
        <f t="normal" ca="1">A7148</f>
        <v>0</v>
      </c>
    </row>
    <row r="7127" spans="1:9">
      <c r="A7127" t="s">
        <v>4</v>
      </c>
      <c r="B7127" s="4" t="s">
        <v>5</v>
      </c>
      <c r="C7127" s="4" t="s">
        <v>11</v>
      </c>
      <c r="D7127" s="4" t="s">
        <v>15</v>
      </c>
      <c r="E7127" s="4" t="s">
        <v>15</v>
      </c>
      <c r="F7127" s="4" t="s">
        <v>15</v>
      </c>
      <c r="G7127" s="4" t="s">
        <v>15</v>
      </c>
    </row>
    <row r="7128" spans="1:9">
      <c r="A7128" t="n">
        <v>80185</v>
      </c>
      <c r="B7128" s="45" t="n">
        <v>46</v>
      </c>
      <c r="C7128" s="7" t="n">
        <v>65534</v>
      </c>
      <c r="D7128" s="7" t="n">
        <v>13.8599996566772</v>
      </c>
      <c r="E7128" s="7" t="n">
        <v>14</v>
      </c>
      <c r="F7128" s="7" t="n">
        <v>-37.3899993896484</v>
      </c>
      <c r="G7128" s="7" t="n">
        <v>340.799987792969</v>
      </c>
    </row>
    <row r="7129" spans="1:9">
      <c r="A7129" t="s">
        <v>4</v>
      </c>
      <c r="B7129" s="4" t="s">
        <v>5</v>
      </c>
      <c r="C7129" s="4" t="s">
        <v>7</v>
      </c>
      <c r="D7129" s="4" t="s">
        <v>11</v>
      </c>
      <c r="E7129" s="4" t="s">
        <v>7</v>
      </c>
      <c r="F7129" s="4" t="s">
        <v>8</v>
      </c>
      <c r="G7129" s="4" t="s">
        <v>8</v>
      </c>
      <c r="H7129" s="4" t="s">
        <v>8</v>
      </c>
      <c r="I7129" s="4" t="s">
        <v>8</v>
      </c>
      <c r="J7129" s="4" t="s">
        <v>8</v>
      </c>
      <c r="K7129" s="4" t="s">
        <v>8</v>
      </c>
      <c r="L7129" s="4" t="s">
        <v>8</v>
      </c>
      <c r="M7129" s="4" t="s">
        <v>8</v>
      </c>
      <c r="N7129" s="4" t="s">
        <v>8</v>
      </c>
      <c r="O7129" s="4" t="s">
        <v>8</v>
      </c>
      <c r="P7129" s="4" t="s">
        <v>8</v>
      </c>
      <c r="Q7129" s="4" t="s">
        <v>8</v>
      </c>
      <c r="R7129" s="4" t="s">
        <v>8</v>
      </c>
      <c r="S7129" s="4" t="s">
        <v>8</v>
      </c>
      <c r="T7129" s="4" t="s">
        <v>8</v>
      </c>
      <c r="U7129" s="4" t="s">
        <v>8</v>
      </c>
    </row>
    <row r="7130" spans="1:9">
      <c r="A7130" t="n">
        <v>80204</v>
      </c>
      <c r="B7130" s="46" t="n">
        <v>36</v>
      </c>
      <c r="C7130" s="7" t="n">
        <v>8</v>
      </c>
      <c r="D7130" s="7" t="n">
        <v>65534</v>
      </c>
      <c r="E7130" s="7" t="n">
        <v>0</v>
      </c>
      <c r="F7130" s="7" t="s">
        <v>819</v>
      </c>
      <c r="G7130" s="7" t="s">
        <v>25</v>
      </c>
      <c r="H7130" s="7" t="s">
        <v>25</v>
      </c>
      <c r="I7130" s="7" t="s">
        <v>25</v>
      </c>
      <c r="J7130" s="7" t="s">
        <v>25</v>
      </c>
      <c r="K7130" s="7" t="s">
        <v>25</v>
      </c>
      <c r="L7130" s="7" t="s">
        <v>25</v>
      </c>
      <c r="M7130" s="7" t="s">
        <v>25</v>
      </c>
      <c r="N7130" s="7" t="s">
        <v>25</v>
      </c>
      <c r="O7130" s="7" t="s">
        <v>25</v>
      </c>
      <c r="P7130" s="7" t="s">
        <v>25</v>
      </c>
      <c r="Q7130" s="7" t="s">
        <v>25</v>
      </c>
      <c r="R7130" s="7" t="s">
        <v>25</v>
      </c>
      <c r="S7130" s="7" t="s">
        <v>25</v>
      </c>
      <c r="T7130" s="7" t="s">
        <v>25</v>
      </c>
      <c r="U7130" s="7" t="s">
        <v>25</v>
      </c>
    </row>
    <row r="7131" spans="1:9">
      <c r="A7131" t="s">
        <v>4</v>
      </c>
      <c r="B7131" s="4" t="s">
        <v>5</v>
      </c>
      <c r="C7131" s="4" t="s">
        <v>11</v>
      </c>
      <c r="D7131" s="4" t="s">
        <v>7</v>
      </c>
      <c r="E7131" s="4" t="s">
        <v>7</v>
      </c>
      <c r="F7131" s="4" t="s">
        <v>8</v>
      </c>
    </row>
    <row r="7132" spans="1:9">
      <c r="A7132" t="n">
        <v>80234</v>
      </c>
      <c r="B7132" s="51" t="n">
        <v>47</v>
      </c>
      <c r="C7132" s="7" t="n">
        <v>65534</v>
      </c>
      <c r="D7132" s="7" t="n">
        <v>0</v>
      </c>
      <c r="E7132" s="7" t="n">
        <v>0</v>
      </c>
      <c r="F7132" s="7" t="s">
        <v>820</v>
      </c>
    </row>
    <row r="7133" spans="1:9">
      <c r="A7133" t="s">
        <v>4</v>
      </c>
      <c r="B7133" s="4" t="s">
        <v>5</v>
      </c>
      <c r="C7133" s="4" t="s">
        <v>11</v>
      </c>
      <c r="D7133" s="4" t="s">
        <v>7</v>
      </c>
      <c r="E7133" s="4" t="s">
        <v>8</v>
      </c>
      <c r="F7133" s="4" t="s">
        <v>15</v>
      </c>
      <c r="G7133" s="4" t="s">
        <v>15</v>
      </c>
      <c r="H7133" s="4" t="s">
        <v>15</v>
      </c>
    </row>
    <row r="7134" spans="1:9">
      <c r="A7134" t="n">
        <v>80255</v>
      </c>
      <c r="B7134" s="47" t="n">
        <v>48</v>
      </c>
      <c r="C7134" s="7" t="n">
        <v>65534</v>
      </c>
      <c r="D7134" s="7" t="n">
        <v>0</v>
      </c>
      <c r="E7134" s="7" t="s">
        <v>819</v>
      </c>
      <c r="F7134" s="7" t="n">
        <v>0</v>
      </c>
      <c r="G7134" s="7" t="n">
        <v>1</v>
      </c>
      <c r="H7134" s="7" t="n">
        <v>0</v>
      </c>
    </row>
    <row r="7135" spans="1:9">
      <c r="A7135" t="s">
        <v>4</v>
      </c>
      <c r="B7135" s="4" t="s">
        <v>5</v>
      </c>
      <c r="C7135" s="4" t="s">
        <v>11</v>
      </c>
      <c r="D7135" s="4" t="s">
        <v>16</v>
      </c>
    </row>
    <row r="7136" spans="1:9">
      <c r="A7136" t="n">
        <v>80281</v>
      </c>
      <c r="B7136" s="48" t="n">
        <v>43</v>
      </c>
      <c r="C7136" s="7" t="n">
        <v>65534</v>
      </c>
      <c r="D7136" s="7" t="n">
        <v>64</v>
      </c>
    </row>
    <row r="7137" spans="1:21">
      <c r="A7137" t="s">
        <v>4</v>
      </c>
      <c r="B7137" s="4" t="s">
        <v>5</v>
      </c>
      <c r="C7137" s="4" t="s">
        <v>7</v>
      </c>
      <c r="D7137" s="4" t="s">
        <v>8</v>
      </c>
      <c r="E7137" s="4" t="s">
        <v>11</v>
      </c>
    </row>
    <row r="7138" spans="1:21">
      <c r="A7138" t="n">
        <v>80288</v>
      </c>
      <c r="B7138" s="20" t="n">
        <v>94</v>
      </c>
      <c r="C7138" s="7" t="n">
        <v>0</v>
      </c>
      <c r="D7138" s="7" t="s">
        <v>32</v>
      </c>
      <c r="E7138" s="7" t="n">
        <v>1</v>
      </c>
    </row>
    <row r="7139" spans="1:21">
      <c r="A7139" t="s">
        <v>4</v>
      </c>
      <c r="B7139" s="4" t="s">
        <v>5</v>
      </c>
      <c r="C7139" s="4" t="s">
        <v>7</v>
      </c>
      <c r="D7139" s="4" t="s">
        <v>8</v>
      </c>
      <c r="E7139" s="4" t="s">
        <v>11</v>
      </c>
    </row>
    <row r="7140" spans="1:21">
      <c r="A7140" t="n">
        <v>80302</v>
      </c>
      <c r="B7140" s="20" t="n">
        <v>94</v>
      </c>
      <c r="C7140" s="7" t="n">
        <v>0</v>
      </c>
      <c r="D7140" s="7" t="s">
        <v>32</v>
      </c>
      <c r="E7140" s="7" t="n">
        <v>2</v>
      </c>
    </row>
    <row r="7141" spans="1:21">
      <c r="A7141" t="s">
        <v>4</v>
      </c>
      <c r="B7141" s="4" t="s">
        <v>5</v>
      </c>
      <c r="C7141" s="4" t="s">
        <v>7</v>
      </c>
      <c r="D7141" s="4" t="s">
        <v>8</v>
      </c>
      <c r="E7141" s="4" t="s">
        <v>11</v>
      </c>
    </row>
    <row r="7142" spans="1:21">
      <c r="A7142" t="n">
        <v>80316</v>
      </c>
      <c r="B7142" s="20" t="n">
        <v>94</v>
      </c>
      <c r="C7142" s="7" t="n">
        <v>1</v>
      </c>
      <c r="D7142" s="7" t="s">
        <v>32</v>
      </c>
      <c r="E7142" s="7" t="n">
        <v>4</v>
      </c>
    </row>
    <row r="7143" spans="1:21">
      <c r="A7143" t="s">
        <v>4</v>
      </c>
      <c r="B7143" s="4" t="s">
        <v>5</v>
      </c>
      <c r="C7143" s="4" t="s">
        <v>7</v>
      </c>
      <c r="D7143" s="4" t="s">
        <v>8</v>
      </c>
    </row>
    <row r="7144" spans="1:21">
      <c r="A7144" t="n">
        <v>80330</v>
      </c>
      <c r="B7144" s="20" t="n">
        <v>94</v>
      </c>
      <c r="C7144" s="7" t="n">
        <v>5</v>
      </c>
      <c r="D7144" s="7" t="s">
        <v>32</v>
      </c>
    </row>
    <row r="7145" spans="1:21">
      <c r="A7145" t="s">
        <v>4</v>
      </c>
      <c r="B7145" s="4" t="s">
        <v>5</v>
      </c>
      <c r="C7145" s="4" t="s">
        <v>13</v>
      </c>
    </row>
    <row r="7146" spans="1:21">
      <c r="A7146" t="n">
        <v>80342</v>
      </c>
      <c r="B7146" s="17" t="n">
        <v>3</v>
      </c>
      <c r="C7146" s="11" t="n">
        <f t="normal" ca="1">A7148</f>
        <v>0</v>
      </c>
    </row>
    <row r="7147" spans="1:21">
      <c r="A7147" t="s">
        <v>4</v>
      </c>
      <c r="B7147" s="4" t="s">
        <v>5</v>
      </c>
    </row>
    <row r="7148" spans="1:21">
      <c r="A7148" t="n">
        <v>80347</v>
      </c>
      <c r="B7148" s="5" t="n">
        <v>1</v>
      </c>
    </row>
    <row r="7149" spans="1:21" s="3" customFormat="1" customHeight="0">
      <c r="A7149" s="3" t="s">
        <v>2</v>
      </c>
      <c r="B7149" s="3" t="s">
        <v>821</v>
      </c>
    </row>
    <row r="7150" spans="1:21">
      <c r="A7150" t="s">
        <v>4</v>
      </c>
      <c r="B7150" s="4" t="s">
        <v>5</v>
      </c>
      <c r="C7150" s="4" t="s">
        <v>7</v>
      </c>
      <c r="D7150" s="4" t="s">
        <v>11</v>
      </c>
      <c r="E7150" s="4" t="s">
        <v>7</v>
      </c>
      <c r="F7150" s="4" t="s">
        <v>13</v>
      </c>
    </row>
    <row r="7151" spans="1:21">
      <c r="A7151" t="n">
        <v>80348</v>
      </c>
      <c r="B7151" s="9" t="n">
        <v>5</v>
      </c>
      <c r="C7151" s="7" t="n">
        <v>30</v>
      </c>
      <c r="D7151" s="7" t="n">
        <v>9723</v>
      </c>
      <c r="E7151" s="7" t="n">
        <v>1</v>
      </c>
      <c r="F7151" s="11" t="n">
        <f t="normal" ca="1">A7155</f>
        <v>0</v>
      </c>
    </row>
    <row r="7152" spans="1:21">
      <c r="A7152" t="s">
        <v>4</v>
      </c>
      <c r="B7152" s="4" t="s">
        <v>5</v>
      </c>
      <c r="C7152" s="4" t="s">
        <v>13</v>
      </c>
    </row>
    <row r="7153" spans="1:6">
      <c r="A7153" t="n">
        <v>80357</v>
      </c>
      <c r="B7153" s="17" t="n">
        <v>3</v>
      </c>
      <c r="C7153" s="11" t="n">
        <f t="normal" ca="1">A7207</f>
        <v>0</v>
      </c>
    </row>
    <row r="7154" spans="1:6">
      <c r="A7154" t="s">
        <v>4</v>
      </c>
      <c r="B7154" s="4" t="s">
        <v>5</v>
      </c>
      <c r="C7154" s="4" t="s">
        <v>7</v>
      </c>
      <c r="D7154" s="4" t="s">
        <v>11</v>
      </c>
      <c r="E7154" s="4" t="s">
        <v>7</v>
      </c>
      <c r="F7154" s="4" t="s">
        <v>13</v>
      </c>
    </row>
    <row r="7155" spans="1:6">
      <c r="A7155" t="n">
        <v>80362</v>
      </c>
      <c r="B7155" s="9" t="n">
        <v>5</v>
      </c>
      <c r="C7155" s="7" t="n">
        <v>30</v>
      </c>
      <c r="D7155" s="7" t="n">
        <v>9720</v>
      </c>
      <c r="E7155" s="7" t="n">
        <v>1</v>
      </c>
      <c r="F7155" s="11" t="n">
        <f t="normal" ca="1">A7201</f>
        <v>0</v>
      </c>
    </row>
    <row r="7156" spans="1:6">
      <c r="A7156" t="s">
        <v>4</v>
      </c>
      <c r="B7156" s="4" t="s">
        <v>5</v>
      </c>
      <c r="C7156" s="4" t="s">
        <v>11</v>
      </c>
      <c r="D7156" s="4" t="s">
        <v>7</v>
      </c>
      <c r="E7156" s="4" t="s">
        <v>7</v>
      </c>
      <c r="F7156" s="4" t="s">
        <v>8</v>
      </c>
    </row>
    <row r="7157" spans="1:6">
      <c r="A7157" t="n">
        <v>80371</v>
      </c>
      <c r="B7157" s="25" t="n">
        <v>20</v>
      </c>
      <c r="C7157" s="7" t="n">
        <v>65534</v>
      </c>
      <c r="D7157" s="7" t="n">
        <v>3</v>
      </c>
      <c r="E7157" s="7" t="n">
        <v>10</v>
      </c>
      <c r="F7157" s="7" t="s">
        <v>102</v>
      </c>
    </row>
    <row r="7158" spans="1:6">
      <c r="A7158" t="s">
        <v>4</v>
      </c>
      <c r="B7158" s="4" t="s">
        <v>5</v>
      </c>
      <c r="C7158" s="4" t="s">
        <v>11</v>
      </c>
    </row>
    <row r="7159" spans="1:6">
      <c r="A7159" t="n">
        <v>80392</v>
      </c>
      <c r="B7159" s="34" t="n">
        <v>16</v>
      </c>
      <c r="C7159" s="7" t="n">
        <v>0</v>
      </c>
    </row>
    <row r="7160" spans="1:6">
      <c r="A7160" t="s">
        <v>4</v>
      </c>
      <c r="B7160" s="4" t="s">
        <v>5</v>
      </c>
      <c r="C7160" s="4" t="s">
        <v>7</v>
      </c>
      <c r="D7160" s="4" t="s">
        <v>11</v>
      </c>
    </row>
    <row r="7161" spans="1:6">
      <c r="A7161" t="n">
        <v>80395</v>
      </c>
      <c r="B7161" s="26" t="n">
        <v>22</v>
      </c>
      <c r="C7161" s="7" t="n">
        <v>10</v>
      </c>
      <c r="D7161" s="7" t="n">
        <v>0</v>
      </c>
    </row>
    <row r="7162" spans="1:6">
      <c r="A7162" t="s">
        <v>4</v>
      </c>
      <c r="B7162" s="4" t="s">
        <v>5</v>
      </c>
      <c r="C7162" s="4" t="s">
        <v>7</v>
      </c>
      <c r="D7162" s="4" t="s">
        <v>11</v>
      </c>
      <c r="E7162" s="4" t="s">
        <v>15</v>
      </c>
      <c r="F7162" s="4" t="s">
        <v>11</v>
      </c>
      <c r="G7162" s="4" t="s">
        <v>16</v>
      </c>
      <c r="H7162" s="4" t="s">
        <v>16</v>
      </c>
      <c r="I7162" s="4" t="s">
        <v>11</v>
      </c>
      <c r="J7162" s="4" t="s">
        <v>11</v>
      </c>
      <c r="K7162" s="4" t="s">
        <v>16</v>
      </c>
      <c r="L7162" s="4" t="s">
        <v>16</v>
      </c>
      <c r="M7162" s="4" t="s">
        <v>16</v>
      </c>
      <c r="N7162" s="4" t="s">
        <v>16</v>
      </c>
      <c r="O7162" s="4" t="s">
        <v>8</v>
      </c>
    </row>
    <row r="7163" spans="1:6">
      <c r="A7163" t="n">
        <v>80399</v>
      </c>
      <c r="B7163" s="18" t="n">
        <v>50</v>
      </c>
      <c r="C7163" s="7" t="n">
        <v>0</v>
      </c>
      <c r="D7163" s="7" t="n">
        <v>10054</v>
      </c>
      <c r="E7163" s="7" t="n">
        <v>0.5</v>
      </c>
      <c r="F7163" s="7" t="n">
        <v>500</v>
      </c>
      <c r="G7163" s="7" t="n">
        <v>0</v>
      </c>
      <c r="H7163" s="7" t="n">
        <v>0</v>
      </c>
      <c r="I7163" s="7" t="n">
        <v>0</v>
      </c>
      <c r="J7163" s="7" t="n">
        <v>65533</v>
      </c>
      <c r="K7163" s="7" t="n">
        <v>0</v>
      </c>
      <c r="L7163" s="7" t="n">
        <v>0</v>
      </c>
      <c r="M7163" s="7" t="n">
        <v>0</v>
      </c>
      <c r="N7163" s="7" t="n">
        <v>0</v>
      </c>
      <c r="O7163" s="7" t="s">
        <v>25</v>
      </c>
    </row>
    <row r="7164" spans="1:6">
      <c r="A7164" t="s">
        <v>4</v>
      </c>
      <c r="B7164" s="4" t="s">
        <v>5</v>
      </c>
      <c r="C7164" s="4" t="s">
        <v>7</v>
      </c>
      <c r="D7164" s="4" t="s">
        <v>15</v>
      </c>
      <c r="E7164" s="4" t="s">
        <v>11</v>
      </c>
      <c r="F7164" s="4" t="s">
        <v>7</v>
      </c>
    </row>
    <row r="7165" spans="1:6">
      <c r="A7165" t="n">
        <v>80438</v>
      </c>
      <c r="B7165" s="16" t="n">
        <v>49</v>
      </c>
      <c r="C7165" s="7" t="n">
        <v>3</v>
      </c>
      <c r="D7165" s="7" t="n">
        <v>0.300000011920929</v>
      </c>
      <c r="E7165" s="7" t="n">
        <v>500</v>
      </c>
      <c r="F7165" s="7" t="n">
        <v>0</v>
      </c>
    </row>
    <row r="7166" spans="1:6">
      <c r="A7166" t="s">
        <v>4</v>
      </c>
      <c r="B7166" s="4" t="s">
        <v>5</v>
      </c>
      <c r="C7166" s="4" t="s">
        <v>11</v>
      </c>
    </row>
    <row r="7167" spans="1:6">
      <c r="A7167" t="n">
        <v>80447</v>
      </c>
      <c r="B7167" s="34" t="n">
        <v>16</v>
      </c>
      <c r="C7167" s="7" t="n">
        <v>500</v>
      </c>
    </row>
    <row r="7168" spans="1:6">
      <c r="A7168" t="s">
        <v>4</v>
      </c>
      <c r="B7168" s="4" t="s">
        <v>5</v>
      </c>
      <c r="C7168" s="4" t="s">
        <v>7</v>
      </c>
      <c r="D7168" s="4" t="s">
        <v>11</v>
      </c>
      <c r="E7168" s="4" t="s">
        <v>7</v>
      </c>
      <c r="F7168" s="4" t="s">
        <v>7</v>
      </c>
      <c r="G7168" s="4" t="s">
        <v>13</v>
      </c>
    </row>
    <row r="7169" spans="1:15">
      <c r="A7169" t="n">
        <v>80450</v>
      </c>
      <c r="B7169" s="9" t="n">
        <v>5</v>
      </c>
      <c r="C7169" s="7" t="n">
        <v>30</v>
      </c>
      <c r="D7169" s="7" t="n">
        <v>29</v>
      </c>
      <c r="E7169" s="7" t="n">
        <v>8</v>
      </c>
      <c r="F7169" s="7" t="n">
        <v>1</v>
      </c>
      <c r="G7169" s="11" t="n">
        <f t="normal" ca="1">A7187</f>
        <v>0</v>
      </c>
    </row>
    <row r="7170" spans="1:15">
      <c r="A7170" t="s">
        <v>4</v>
      </c>
      <c r="B7170" s="4" t="s">
        <v>5</v>
      </c>
      <c r="C7170" s="4" t="s">
        <v>7</v>
      </c>
      <c r="D7170" s="4" t="s">
        <v>11</v>
      </c>
      <c r="E7170" s="4" t="s">
        <v>8</v>
      </c>
    </row>
    <row r="7171" spans="1:15">
      <c r="A7171" t="n">
        <v>80460</v>
      </c>
      <c r="B7171" s="33" t="n">
        <v>51</v>
      </c>
      <c r="C7171" s="7" t="n">
        <v>4</v>
      </c>
      <c r="D7171" s="7" t="n">
        <v>65534</v>
      </c>
      <c r="E7171" s="7" t="s">
        <v>55</v>
      </c>
    </row>
    <row r="7172" spans="1:15">
      <c r="A7172" t="s">
        <v>4</v>
      </c>
      <c r="B7172" s="4" t="s">
        <v>5</v>
      </c>
      <c r="C7172" s="4" t="s">
        <v>11</v>
      </c>
    </row>
    <row r="7173" spans="1:15">
      <c r="A7173" t="n">
        <v>80473</v>
      </c>
      <c r="B7173" s="34" t="n">
        <v>16</v>
      </c>
      <c r="C7173" s="7" t="n">
        <v>0</v>
      </c>
    </row>
    <row r="7174" spans="1:15">
      <c r="A7174" t="s">
        <v>4</v>
      </c>
      <c r="B7174" s="4" t="s">
        <v>5</v>
      </c>
      <c r="C7174" s="4" t="s">
        <v>11</v>
      </c>
      <c r="D7174" s="4" t="s">
        <v>53</v>
      </c>
      <c r="E7174" s="4" t="s">
        <v>7</v>
      </c>
      <c r="F7174" s="4" t="s">
        <v>7</v>
      </c>
      <c r="G7174" s="4" t="s">
        <v>53</v>
      </c>
      <c r="H7174" s="4" t="s">
        <v>7</v>
      </c>
      <c r="I7174" s="4" t="s">
        <v>7</v>
      </c>
      <c r="J7174" s="4" t="s">
        <v>53</v>
      </c>
      <c r="K7174" s="4" t="s">
        <v>7</v>
      </c>
      <c r="L7174" s="4" t="s">
        <v>7</v>
      </c>
    </row>
    <row r="7175" spans="1:15">
      <c r="A7175" t="n">
        <v>80476</v>
      </c>
      <c r="B7175" s="35" t="n">
        <v>26</v>
      </c>
      <c r="C7175" s="7" t="n">
        <v>65534</v>
      </c>
      <c r="D7175" s="7" t="s">
        <v>822</v>
      </c>
      <c r="E7175" s="7" t="n">
        <v>2</v>
      </c>
      <c r="F7175" s="7" t="n">
        <v>3</v>
      </c>
      <c r="G7175" s="7" t="s">
        <v>823</v>
      </c>
      <c r="H7175" s="7" t="n">
        <v>2</v>
      </c>
      <c r="I7175" s="7" t="n">
        <v>3</v>
      </c>
      <c r="J7175" s="7" t="s">
        <v>824</v>
      </c>
      <c r="K7175" s="7" t="n">
        <v>2</v>
      </c>
      <c r="L7175" s="7" t="n">
        <v>0</v>
      </c>
    </row>
    <row r="7176" spans="1:15">
      <c r="A7176" t="s">
        <v>4</v>
      </c>
      <c r="B7176" s="4" t="s">
        <v>5</v>
      </c>
    </row>
    <row r="7177" spans="1:15">
      <c r="A7177" t="n">
        <v>80681</v>
      </c>
      <c r="B7177" s="29" t="n">
        <v>28</v>
      </c>
    </row>
    <row r="7178" spans="1:15">
      <c r="A7178" t="s">
        <v>4</v>
      </c>
      <c r="B7178" s="4" t="s">
        <v>5</v>
      </c>
      <c r="C7178" s="4" t="s">
        <v>11</v>
      </c>
      <c r="D7178" s="4" t="s">
        <v>7</v>
      </c>
      <c r="E7178" s="4" t="s">
        <v>15</v>
      </c>
      <c r="F7178" s="4" t="s">
        <v>11</v>
      </c>
    </row>
    <row r="7179" spans="1:15">
      <c r="A7179" t="n">
        <v>80682</v>
      </c>
      <c r="B7179" s="60" t="n">
        <v>59</v>
      </c>
      <c r="C7179" s="7" t="n">
        <v>61456</v>
      </c>
      <c r="D7179" s="7" t="n">
        <v>6</v>
      </c>
      <c r="E7179" s="7" t="n">
        <v>0</v>
      </c>
      <c r="F7179" s="7" t="n">
        <v>0</v>
      </c>
    </row>
    <row r="7180" spans="1:15">
      <c r="A7180" t="s">
        <v>4</v>
      </c>
      <c r="B7180" s="4" t="s">
        <v>5</v>
      </c>
      <c r="C7180" s="4" t="s">
        <v>11</v>
      </c>
    </row>
    <row r="7181" spans="1:15">
      <c r="A7181" t="n">
        <v>80692</v>
      </c>
      <c r="B7181" s="34" t="n">
        <v>16</v>
      </c>
      <c r="C7181" s="7" t="n">
        <v>1300</v>
      </c>
    </row>
    <row r="7182" spans="1:15">
      <c r="A7182" t="s">
        <v>4</v>
      </c>
      <c r="B7182" s="4" t="s">
        <v>5</v>
      </c>
      <c r="C7182" s="4" t="s">
        <v>11</v>
      </c>
    </row>
    <row r="7183" spans="1:15">
      <c r="A7183" t="n">
        <v>80695</v>
      </c>
      <c r="B7183" s="13" t="n">
        <v>12</v>
      </c>
      <c r="C7183" s="7" t="n">
        <v>29</v>
      </c>
    </row>
    <row r="7184" spans="1:15">
      <c r="A7184" t="s">
        <v>4</v>
      </c>
      <c r="B7184" s="4" t="s">
        <v>5</v>
      </c>
      <c r="C7184" s="4" t="s">
        <v>13</v>
      </c>
    </row>
    <row r="7185" spans="1:12">
      <c r="A7185" t="n">
        <v>80698</v>
      </c>
      <c r="B7185" s="17" t="n">
        <v>3</v>
      </c>
      <c r="C7185" s="11" t="n">
        <f t="normal" ca="1">A7199</f>
        <v>0</v>
      </c>
    </row>
    <row r="7186" spans="1:12">
      <c r="A7186" t="s">
        <v>4</v>
      </c>
      <c r="B7186" s="4" t="s">
        <v>5</v>
      </c>
      <c r="C7186" s="4" t="s">
        <v>7</v>
      </c>
      <c r="D7186" s="4" t="s">
        <v>11</v>
      </c>
      <c r="E7186" s="4" t="s">
        <v>8</v>
      </c>
    </row>
    <row r="7187" spans="1:12">
      <c r="A7187" t="n">
        <v>80703</v>
      </c>
      <c r="B7187" s="33" t="n">
        <v>51</v>
      </c>
      <c r="C7187" s="7" t="n">
        <v>4</v>
      </c>
      <c r="D7187" s="7" t="n">
        <v>65534</v>
      </c>
      <c r="E7187" s="7" t="s">
        <v>55</v>
      </c>
    </row>
    <row r="7188" spans="1:12">
      <c r="A7188" t="s">
        <v>4</v>
      </c>
      <c r="B7188" s="4" t="s">
        <v>5</v>
      </c>
      <c r="C7188" s="4" t="s">
        <v>11</v>
      </c>
    </row>
    <row r="7189" spans="1:12">
      <c r="A7189" t="n">
        <v>80716</v>
      </c>
      <c r="B7189" s="34" t="n">
        <v>16</v>
      </c>
      <c r="C7189" s="7" t="n">
        <v>0</v>
      </c>
    </row>
    <row r="7190" spans="1:12">
      <c r="A7190" t="s">
        <v>4</v>
      </c>
      <c r="B7190" s="4" t="s">
        <v>5</v>
      </c>
      <c r="C7190" s="4" t="s">
        <v>11</v>
      </c>
      <c r="D7190" s="4" t="s">
        <v>53</v>
      </c>
      <c r="E7190" s="4" t="s">
        <v>7</v>
      </c>
      <c r="F7190" s="4" t="s">
        <v>7</v>
      </c>
      <c r="G7190" s="4" t="s">
        <v>53</v>
      </c>
      <c r="H7190" s="4" t="s">
        <v>7</v>
      </c>
      <c r="I7190" s="4" t="s">
        <v>7</v>
      </c>
    </row>
    <row r="7191" spans="1:12">
      <c r="A7191" t="n">
        <v>80719</v>
      </c>
      <c r="B7191" s="35" t="n">
        <v>26</v>
      </c>
      <c r="C7191" s="7" t="n">
        <v>65534</v>
      </c>
      <c r="D7191" s="7" t="s">
        <v>825</v>
      </c>
      <c r="E7191" s="7" t="n">
        <v>2</v>
      </c>
      <c r="F7191" s="7" t="n">
        <v>3</v>
      </c>
      <c r="G7191" s="7" t="s">
        <v>826</v>
      </c>
      <c r="H7191" s="7" t="n">
        <v>2</v>
      </c>
      <c r="I7191" s="7" t="n">
        <v>0</v>
      </c>
    </row>
    <row r="7192" spans="1:12">
      <c r="A7192" t="s">
        <v>4</v>
      </c>
      <c r="B7192" s="4" t="s">
        <v>5</v>
      </c>
    </row>
    <row r="7193" spans="1:12">
      <c r="A7193" t="n">
        <v>80823</v>
      </c>
      <c r="B7193" s="29" t="n">
        <v>28</v>
      </c>
    </row>
    <row r="7194" spans="1:12">
      <c r="A7194" t="s">
        <v>4</v>
      </c>
      <c r="B7194" s="4" t="s">
        <v>5</v>
      </c>
      <c r="C7194" s="4" t="s">
        <v>11</v>
      </c>
      <c r="D7194" s="4" t="s">
        <v>7</v>
      </c>
      <c r="E7194" s="4" t="s">
        <v>15</v>
      </c>
      <c r="F7194" s="4" t="s">
        <v>11</v>
      </c>
    </row>
    <row r="7195" spans="1:12">
      <c r="A7195" t="n">
        <v>80824</v>
      </c>
      <c r="B7195" s="60" t="n">
        <v>59</v>
      </c>
      <c r="C7195" s="7" t="n">
        <v>61456</v>
      </c>
      <c r="D7195" s="7" t="n">
        <v>6</v>
      </c>
      <c r="E7195" s="7" t="n">
        <v>0</v>
      </c>
      <c r="F7195" s="7" t="n">
        <v>0</v>
      </c>
    </row>
    <row r="7196" spans="1:12">
      <c r="A7196" t="s">
        <v>4</v>
      </c>
      <c r="B7196" s="4" t="s">
        <v>5</v>
      </c>
      <c r="C7196" s="4" t="s">
        <v>11</v>
      </c>
    </row>
    <row r="7197" spans="1:12">
      <c r="A7197" t="n">
        <v>80834</v>
      </c>
      <c r="B7197" s="34" t="n">
        <v>16</v>
      </c>
      <c r="C7197" s="7" t="n">
        <v>1300</v>
      </c>
    </row>
    <row r="7198" spans="1:12">
      <c r="A7198" t="s">
        <v>4</v>
      </c>
      <c r="B7198" s="4" t="s">
        <v>5</v>
      </c>
      <c r="C7198" s="4" t="s">
        <v>13</v>
      </c>
    </row>
    <row r="7199" spans="1:12">
      <c r="A7199" t="n">
        <v>80837</v>
      </c>
      <c r="B7199" s="17" t="n">
        <v>3</v>
      </c>
      <c r="C7199" s="11" t="n">
        <f t="normal" ca="1">A7207</f>
        <v>0</v>
      </c>
    </row>
    <row r="7200" spans="1:12">
      <c r="A7200" t="s">
        <v>4</v>
      </c>
      <c r="B7200" s="4" t="s">
        <v>5</v>
      </c>
      <c r="C7200" s="4" t="s">
        <v>7</v>
      </c>
      <c r="D7200" s="4" t="s">
        <v>11</v>
      </c>
      <c r="E7200" s="4" t="s">
        <v>7</v>
      </c>
      <c r="F7200" s="4" t="s">
        <v>13</v>
      </c>
    </row>
    <row r="7201" spans="1:9">
      <c r="A7201" t="n">
        <v>80842</v>
      </c>
      <c r="B7201" s="9" t="n">
        <v>5</v>
      </c>
      <c r="C7201" s="7" t="n">
        <v>30</v>
      </c>
      <c r="D7201" s="7" t="n">
        <v>9714</v>
      </c>
      <c r="E7201" s="7" t="n">
        <v>1</v>
      </c>
      <c r="F7201" s="11" t="n">
        <f t="normal" ca="1">A7205</f>
        <v>0</v>
      </c>
    </row>
    <row r="7202" spans="1:9">
      <c r="A7202" t="s">
        <v>4</v>
      </c>
      <c r="B7202" s="4" t="s">
        <v>5</v>
      </c>
      <c r="C7202" s="4" t="s">
        <v>13</v>
      </c>
    </row>
    <row r="7203" spans="1:9">
      <c r="A7203" t="n">
        <v>80851</v>
      </c>
      <c r="B7203" s="17" t="n">
        <v>3</v>
      </c>
      <c r="C7203" s="11" t="n">
        <f t="normal" ca="1">A7207</f>
        <v>0</v>
      </c>
    </row>
    <row r="7204" spans="1:9">
      <c r="A7204" t="s">
        <v>4</v>
      </c>
      <c r="B7204" s="4" t="s">
        <v>5</v>
      </c>
      <c r="C7204" s="4" t="s">
        <v>7</v>
      </c>
      <c r="D7204" s="4" t="s">
        <v>11</v>
      </c>
      <c r="E7204" s="4" t="s">
        <v>7</v>
      </c>
      <c r="F7204" s="4" t="s">
        <v>13</v>
      </c>
    </row>
    <row r="7205" spans="1:9">
      <c r="A7205" t="n">
        <v>80856</v>
      </c>
      <c r="B7205" s="9" t="n">
        <v>5</v>
      </c>
      <c r="C7205" s="7" t="n">
        <v>30</v>
      </c>
      <c r="D7205" s="7" t="n">
        <v>8957</v>
      </c>
      <c r="E7205" s="7" t="n">
        <v>1</v>
      </c>
      <c r="F7205" s="11" t="n">
        <f t="normal" ca="1">A7207</f>
        <v>0</v>
      </c>
    </row>
    <row r="7206" spans="1:9">
      <c r="A7206" t="s">
        <v>4</v>
      </c>
      <c r="B7206" s="4" t="s">
        <v>5</v>
      </c>
      <c r="C7206" s="4" t="s">
        <v>7</v>
      </c>
      <c r="D7206" s="4" t="s">
        <v>11</v>
      </c>
      <c r="E7206" s="4" t="s">
        <v>11</v>
      </c>
    </row>
    <row r="7207" spans="1:9">
      <c r="A7207" t="n">
        <v>80865</v>
      </c>
      <c r="B7207" s="18" t="n">
        <v>50</v>
      </c>
      <c r="C7207" s="7" t="n">
        <v>1</v>
      </c>
      <c r="D7207" s="7" t="n">
        <v>10054</v>
      </c>
      <c r="E7207" s="7" t="n">
        <v>1000</v>
      </c>
    </row>
    <row r="7208" spans="1:9">
      <c r="A7208" t="s">
        <v>4</v>
      </c>
      <c r="B7208" s="4" t="s">
        <v>5</v>
      </c>
      <c r="C7208" s="4" t="s">
        <v>7</v>
      </c>
      <c r="D7208" s="4" t="s">
        <v>15</v>
      </c>
      <c r="E7208" s="4" t="s">
        <v>11</v>
      </c>
      <c r="F7208" s="4" t="s">
        <v>7</v>
      </c>
    </row>
    <row r="7209" spans="1:9">
      <c r="A7209" t="n">
        <v>80871</v>
      </c>
      <c r="B7209" s="16" t="n">
        <v>49</v>
      </c>
      <c r="C7209" s="7" t="n">
        <v>3</v>
      </c>
      <c r="D7209" s="7" t="n">
        <v>1</v>
      </c>
      <c r="E7209" s="7" t="n">
        <v>1000</v>
      </c>
      <c r="F7209" s="7" t="n">
        <v>0</v>
      </c>
    </row>
    <row r="7210" spans="1:9">
      <c r="A7210" t="s">
        <v>4</v>
      </c>
      <c r="B7210" s="4" t="s">
        <v>5</v>
      </c>
      <c r="C7210" s="4" t="s">
        <v>11</v>
      </c>
    </row>
    <row r="7211" spans="1:9">
      <c r="A7211" t="n">
        <v>80880</v>
      </c>
      <c r="B7211" s="34" t="n">
        <v>16</v>
      </c>
      <c r="C7211" s="7" t="n">
        <v>300</v>
      </c>
    </row>
    <row r="7212" spans="1:9">
      <c r="A7212" t="s">
        <v>4</v>
      </c>
      <c r="B7212" s="4" t="s">
        <v>5</v>
      </c>
      <c r="C7212" s="4" t="s">
        <v>7</v>
      </c>
    </row>
    <row r="7213" spans="1:9">
      <c r="A7213" t="n">
        <v>80883</v>
      </c>
      <c r="B7213" s="38" t="n">
        <v>23</v>
      </c>
      <c r="C7213" s="7" t="n">
        <v>10</v>
      </c>
    </row>
    <row r="7214" spans="1:9">
      <c r="A7214" t="s">
        <v>4</v>
      </c>
      <c r="B7214" s="4" t="s">
        <v>5</v>
      </c>
      <c r="C7214" s="4" t="s">
        <v>7</v>
      </c>
      <c r="D7214" s="4" t="s">
        <v>8</v>
      </c>
    </row>
    <row r="7215" spans="1:9">
      <c r="A7215" t="n">
        <v>80885</v>
      </c>
      <c r="B7215" s="6" t="n">
        <v>2</v>
      </c>
      <c r="C7215" s="7" t="n">
        <v>10</v>
      </c>
      <c r="D7215" s="7" t="s">
        <v>58</v>
      </c>
    </row>
    <row r="7216" spans="1:9">
      <c r="A7216" t="s">
        <v>4</v>
      </c>
      <c r="B7216" s="4" t="s">
        <v>5</v>
      </c>
      <c r="C7216" s="4" t="s">
        <v>7</v>
      </c>
    </row>
    <row r="7217" spans="1:6">
      <c r="A7217" t="n">
        <v>80908</v>
      </c>
      <c r="B7217" s="52" t="n">
        <v>74</v>
      </c>
      <c r="C7217" s="7" t="n">
        <v>46</v>
      </c>
    </row>
    <row r="7218" spans="1:6">
      <c r="A7218" t="s">
        <v>4</v>
      </c>
      <c r="B7218" s="4" t="s">
        <v>5</v>
      </c>
      <c r="C7218" s="4" t="s">
        <v>7</v>
      </c>
    </row>
    <row r="7219" spans="1:6">
      <c r="A7219" t="n">
        <v>80910</v>
      </c>
      <c r="B7219" s="52" t="n">
        <v>74</v>
      </c>
      <c r="C7219" s="7" t="n">
        <v>54</v>
      </c>
    </row>
    <row r="7220" spans="1:6">
      <c r="A7220" t="s">
        <v>4</v>
      </c>
      <c r="B7220" s="4" t="s">
        <v>5</v>
      </c>
    </row>
    <row r="7221" spans="1:6">
      <c r="A7221" t="n">
        <v>80912</v>
      </c>
      <c r="B7221" s="5" t="n">
        <v>1</v>
      </c>
    </row>
    <row r="7222" spans="1:6" s="3" customFormat="1" customHeight="0">
      <c r="A7222" s="3" t="s">
        <v>2</v>
      </c>
      <c r="B7222" s="3" t="s">
        <v>827</v>
      </c>
    </row>
    <row r="7223" spans="1:6">
      <c r="A7223" t="s">
        <v>4</v>
      </c>
      <c r="B7223" s="4" t="s">
        <v>5</v>
      </c>
      <c r="C7223" s="4" t="s">
        <v>7</v>
      </c>
      <c r="D7223" s="4" t="s">
        <v>11</v>
      </c>
      <c r="E7223" s="4" t="s">
        <v>7</v>
      </c>
      <c r="F7223" s="4" t="s">
        <v>7</v>
      </c>
      <c r="G7223" s="4" t="s">
        <v>7</v>
      </c>
      <c r="H7223" s="4" t="s">
        <v>11</v>
      </c>
      <c r="I7223" s="4" t="s">
        <v>13</v>
      </c>
      <c r="J7223" s="4" t="s">
        <v>11</v>
      </c>
      <c r="K7223" s="4" t="s">
        <v>13</v>
      </c>
      <c r="L7223" s="4" t="s">
        <v>13</v>
      </c>
    </row>
    <row r="7224" spans="1:6">
      <c r="A7224" t="n">
        <v>80916</v>
      </c>
      <c r="B7224" s="44" t="n">
        <v>6</v>
      </c>
      <c r="C7224" s="7" t="n">
        <v>33</v>
      </c>
      <c r="D7224" s="7" t="n">
        <v>65534</v>
      </c>
      <c r="E7224" s="7" t="n">
        <v>9</v>
      </c>
      <c r="F7224" s="7" t="n">
        <v>1</v>
      </c>
      <c r="G7224" s="7" t="n">
        <v>2</v>
      </c>
      <c r="H7224" s="7" t="n">
        <v>5</v>
      </c>
      <c r="I7224" s="11" t="n">
        <f t="normal" ca="1">A7226</f>
        <v>0</v>
      </c>
      <c r="J7224" s="7" t="n">
        <v>6</v>
      </c>
      <c r="K7224" s="11" t="n">
        <f t="normal" ca="1">A7242</f>
        <v>0</v>
      </c>
      <c r="L7224" s="11" t="n">
        <f t="normal" ca="1">A7276</f>
        <v>0</v>
      </c>
    </row>
    <row r="7225" spans="1:6">
      <c r="A7225" t="s">
        <v>4</v>
      </c>
      <c r="B7225" s="4" t="s">
        <v>5</v>
      </c>
      <c r="C7225" s="4" t="s">
        <v>11</v>
      </c>
      <c r="D7225" s="4" t="s">
        <v>15</v>
      </c>
      <c r="E7225" s="4" t="s">
        <v>15</v>
      </c>
      <c r="F7225" s="4" t="s">
        <v>15</v>
      </c>
      <c r="G7225" s="4" t="s">
        <v>15</v>
      </c>
    </row>
    <row r="7226" spans="1:6">
      <c r="A7226" t="n">
        <v>80939</v>
      </c>
      <c r="B7226" s="45" t="n">
        <v>46</v>
      </c>
      <c r="C7226" s="7" t="n">
        <v>65534</v>
      </c>
      <c r="D7226" s="7" t="n">
        <v>-21.2099990844727</v>
      </c>
      <c r="E7226" s="7" t="n">
        <v>14</v>
      </c>
      <c r="F7226" s="7" t="n">
        <v>-15.6000003814697</v>
      </c>
      <c r="G7226" s="7" t="n">
        <v>90</v>
      </c>
    </row>
    <row r="7227" spans="1:6">
      <c r="A7227" t="s">
        <v>4</v>
      </c>
      <c r="B7227" s="4" t="s">
        <v>5</v>
      </c>
      <c r="C7227" s="4" t="s">
        <v>7</v>
      </c>
      <c r="D7227" s="4" t="s">
        <v>11</v>
      </c>
      <c r="E7227" s="4" t="s">
        <v>7</v>
      </c>
      <c r="F7227" s="4" t="s">
        <v>8</v>
      </c>
      <c r="G7227" s="4" t="s">
        <v>8</v>
      </c>
      <c r="H7227" s="4" t="s">
        <v>8</v>
      </c>
      <c r="I7227" s="4" t="s">
        <v>8</v>
      </c>
      <c r="J7227" s="4" t="s">
        <v>8</v>
      </c>
      <c r="K7227" s="4" t="s">
        <v>8</v>
      </c>
      <c r="L7227" s="4" t="s">
        <v>8</v>
      </c>
      <c r="M7227" s="4" t="s">
        <v>8</v>
      </c>
      <c r="N7227" s="4" t="s">
        <v>8</v>
      </c>
      <c r="O7227" s="4" t="s">
        <v>8</v>
      </c>
      <c r="P7227" s="4" t="s">
        <v>8</v>
      </c>
      <c r="Q7227" s="4" t="s">
        <v>8</v>
      </c>
      <c r="R7227" s="4" t="s">
        <v>8</v>
      </c>
      <c r="S7227" s="4" t="s">
        <v>8</v>
      </c>
      <c r="T7227" s="4" t="s">
        <v>8</v>
      </c>
      <c r="U7227" s="4" t="s">
        <v>8</v>
      </c>
    </row>
    <row r="7228" spans="1:6">
      <c r="A7228" t="n">
        <v>80958</v>
      </c>
      <c r="B7228" s="46" t="n">
        <v>36</v>
      </c>
      <c r="C7228" s="7" t="n">
        <v>8</v>
      </c>
      <c r="D7228" s="7" t="n">
        <v>65534</v>
      </c>
      <c r="E7228" s="7" t="n">
        <v>0</v>
      </c>
      <c r="F7228" s="7" t="s">
        <v>372</v>
      </c>
      <c r="G7228" s="7" t="s">
        <v>25</v>
      </c>
      <c r="H7228" s="7" t="s">
        <v>25</v>
      </c>
      <c r="I7228" s="7" t="s">
        <v>25</v>
      </c>
      <c r="J7228" s="7" t="s">
        <v>25</v>
      </c>
      <c r="K7228" s="7" t="s">
        <v>25</v>
      </c>
      <c r="L7228" s="7" t="s">
        <v>25</v>
      </c>
      <c r="M7228" s="7" t="s">
        <v>25</v>
      </c>
      <c r="N7228" s="7" t="s">
        <v>25</v>
      </c>
      <c r="O7228" s="7" t="s">
        <v>25</v>
      </c>
      <c r="P7228" s="7" t="s">
        <v>25</v>
      </c>
      <c r="Q7228" s="7" t="s">
        <v>25</v>
      </c>
      <c r="R7228" s="7" t="s">
        <v>25</v>
      </c>
      <c r="S7228" s="7" t="s">
        <v>25</v>
      </c>
      <c r="T7228" s="7" t="s">
        <v>25</v>
      </c>
      <c r="U7228" s="7" t="s">
        <v>25</v>
      </c>
    </row>
    <row r="7229" spans="1:6">
      <c r="A7229" t="s">
        <v>4</v>
      </c>
      <c r="B7229" s="4" t="s">
        <v>5</v>
      </c>
      <c r="C7229" s="4" t="s">
        <v>11</v>
      </c>
      <c r="D7229" s="4" t="s">
        <v>7</v>
      </c>
      <c r="E7229" s="4" t="s">
        <v>8</v>
      </c>
      <c r="F7229" s="4" t="s">
        <v>15</v>
      </c>
      <c r="G7229" s="4" t="s">
        <v>15</v>
      </c>
      <c r="H7229" s="4" t="s">
        <v>15</v>
      </c>
    </row>
    <row r="7230" spans="1:6">
      <c r="A7230" t="n">
        <v>80994</v>
      </c>
      <c r="B7230" s="47" t="n">
        <v>48</v>
      </c>
      <c r="C7230" s="7" t="n">
        <v>65534</v>
      </c>
      <c r="D7230" s="7" t="n">
        <v>0</v>
      </c>
      <c r="E7230" s="7" t="s">
        <v>372</v>
      </c>
      <c r="F7230" s="7" t="n">
        <v>0</v>
      </c>
      <c r="G7230" s="7" t="n">
        <v>1</v>
      </c>
      <c r="H7230" s="7" t="n">
        <v>1.40129846432482e-45</v>
      </c>
    </row>
    <row r="7231" spans="1:6">
      <c r="A7231" t="s">
        <v>4</v>
      </c>
      <c r="B7231" s="4" t="s">
        <v>5</v>
      </c>
      <c r="C7231" s="4" t="s">
        <v>11</v>
      </c>
      <c r="D7231" s="4" t="s">
        <v>16</v>
      </c>
    </row>
    <row r="7232" spans="1:6">
      <c r="A7232" t="n">
        <v>81026</v>
      </c>
      <c r="B7232" s="48" t="n">
        <v>43</v>
      </c>
      <c r="C7232" s="7" t="n">
        <v>65534</v>
      </c>
      <c r="D7232" s="7" t="n">
        <v>64</v>
      </c>
    </row>
    <row r="7233" spans="1:21">
      <c r="A7233" t="s">
        <v>4</v>
      </c>
      <c r="B7233" s="4" t="s">
        <v>5</v>
      </c>
      <c r="C7233" s="4" t="s">
        <v>11</v>
      </c>
    </row>
    <row r="7234" spans="1:21">
      <c r="A7234" t="n">
        <v>81033</v>
      </c>
      <c r="B7234" s="34" t="n">
        <v>16</v>
      </c>
      <c r="C7234" s="7" t="n">
        <v>0</v>
      </c>
    </row>
    <row r="7235" spans="1:21">
      <c r="A7235" t="s">
        <v>4</v>
      </c>
      <c r="B7235" s="4" t="s">
        <v>5</v>
      </c>
      <c r="C7235" s="4" t="s">
        <v>11</v>
      </c>
      <c r="D7235" s="4" t="s">
        <v>11</v>
      </c>
      <c r="E7235" s="4" t="s">
        <v>11</v>
      </c>
    </row>
    <row r="7236" spans="1:21">
      <c r="A7236" t="n">
        <v>81036</v>
      </c>
      <c r="B7236" s="59" t="n">
        <v>61</v>
      </c>
      <c r="C7236" s="7" t="n">
        <v>65534</v>
      </c>
      <c r="D7236" s="7" t="n">
        <v>5655</v>
      </c>
      <c r="E7236" s="7" t="n">
        <v>0</v>
      </c>
    </row>
    <row r="7237" spans="1:21">
      <c r="A7237" t="s">
        <v>4</v>
      </c>
      <c r="B7237" s="4" t="s">
        <v>5</v>
      </c>
      <c r="C7237" s="4" t="s">
        <v>11</v>
      </c>
      <c r="D7237" s="4" t="s">
        <v>11</v>
      </c>
      <c r="E7237" s="4" t="s">
        <v>11</v>
      </c>
    </row>
    <row r="7238" spans="1:21">
      <c r="A7238" t="n">
        <v>81043</v>
      </c>
      <c r="B7238" s="59" t="n">
        <v>61</v>
      </c>
      <c r="C7238" s="7" t="n">
        <v>5655</v>
      </c>
      <c r="D7238" s="7" t="n">
        <v>65534</v>
      </c>
      <c r="E7238" s="7" t="n">
        <v>0</v>
      </c>
    </row>
    <row r="7239" spans="1:21">
      <c r="A7239" t="s">
        <v>4</v>
      </c>
      <c r="B7239" s="4" t="s">
        <v>5</v>
      </c>
      <c r="C7239" s="4" t="s">
        <v>13</v>
      </c>
    </row>
    <row r="7240" spans="1:21">
      <c r="A7240" t="n">
        <v>81050</v>
      </c>
      <c r="B7240" s="17" t="n">
        <v>3</v>
      </c>
      <c r="C7240" s="11" t="n">
        <f t="normal" ca="1">A7276</f>
        <v>0</v>
      </c>
    </row>
    <row r="7241" spans="1:21">
      <c r="A7241" t="s">
        <v>4</v>
      </c>
      <c r="B7241" s="4" t="s">
        <v>5</v>
      </c>
      <c r="C7241" s="4" t="s">
        <v>7</v>
      </c>
      <c r="D7241" s="4" t="s">
        <v>11</v>
      </c>
      <c r="E7241" s="4" t="s">
        <v>7</v>
      </c>
      <c r="F7241" s="4" t="s">
        <v>7</v>
      </c>
      <c r="G7241" s="4" t="s">
        <v>13</v>
      </c>
    </row>
    <row r="7242" spans="1:21">
      <c r="A7242" t="n">
        <v>81055</v>
      </c>
      <c r="B7242" s="9" t="n">
        <v>5</v>
      </c>
      <c r="C7242" s="7" t="n">
        <v>30</v>
      </c>
      <c r="D7242" s="7" t="n">
        <v>10093</v>
      </c>
      <c r="E7242" s="7" t="n">
        <v>8</v>
      </c>
      <c r="F7242" s="7" t="n">
        <v>1</v>
      </c>
      <c r="G7242" s="11" t="n">
        <f t="normal" ca="1">A7260</f>
        <v>0</v>
      </c>
    </row>
    <row r="7243" spans="1:21">
      <c r="A7243" t="s">
        <v>4</v>
      </c>
      <c r="B7243" s="4" t="s">
        <v>5</v>
      </c>
      <c r="C7243" s="4" t="s">
        <v>11</v>
      </c>
      <c r="D7243" s="4" t="s">
        <v>15</v>
      </c>
      <c r="E7243" s="4" t="s">
        <v>15</v>
      </c>
      <c r="F7243" s="4" t="s">
        <v>15</v>
      </c>
      <c r="G7243" s="4" t="s">
        <v>15</v>
      </c>
    </row>
    <row r="7244" spans="1:21">
      <c r="A7244" t="n">
        <v>81065</v>
      </c>
      <c r="B7244" s="45" t="n">
        <v>46</v>
      </c>
      <c r="C7244" s="7" t="n">
        <v>65534</v>
      </c>
      <c r="D7244" s="7" t="n">
        <v>-21.2099990844727</v>
      </c>
      <c r="E7244" s="7" t="n">
        <v>14</v>
      </c>
      <c r="F7244" s="7" t="n">
        <v>-15.6000003814697</v>
      </c>
      <c r="G7244" s="7" t="n">
        <v>90</v>
      </c>
    </row>
    <row r="7245" spans="1:21">
      <c r="A7245" t="s">
        <v>4</v>
      </c>
      <c r="B7245" s="4" t="s">
        <v>5</v>
      </c>
      <c r="C7245" s="4" t="s">
        <v>7</v>
      </c>
      <c r="D7245" s="4" t="s">
        <v>11</v>
      </c>
      <c r="E7245" s="4" t="s">
        <v>7</v>
      </c>
      <c r="F7245" s="4" t="s">
        <v>8</v>
      </c>
      <c r="G7245" s="4" t="s">
        <v>8</v>
      </c>
      <c r="H7245" s="4" t="s">
        <v>8</v>
      </c>
      <c r="I7245" s="4" t="s">
        <v>8</v>
      </c>
      <c r="J7245" s="4" t="s">
        <v>8</v>
      </c>
      <c r="K7245" s="4" t="s">
        <v>8</v>
      </c>
      <c r="L7245" s="4" t="s">
        <v>8</v>
      </c>
      <c r="M7245" s="4" t="s">
        <v>8</v>
      </c>
      <c r="N7245" s="4" t="s">
        <v>8</v>
      </c>
      <c r="O7245" s="4" t="s">
        <v>8</v>
      </c>
      <c r="P7245" s="4" t="s">
        <v>8</v>
      </c>
      <c r="Q7245" s="4" t="s">
        <v>8</v>
      </c>
      <c r="R7245" s="4" t="s">
        <v>8</v>
      </c>
      <c r="S7245" s="4" t="s">
        <v>8</v>
      </c>
      <c r="T7245" s="4" t="s">
        <v>8</v>
      </c>
      <c r="U7245" s="4" t="s">
        <v>8</v>
      </c>
    </row>
    <row r="7246" spans="1:21">
      <c r="A7246" t="n">
        <v>81084</v>
      </c>
      <c r="B7246" s="46" t="n">
        <v>36</v>
      </c>
      <c r="C7246" s="7" t="n">
        <v>8</v>
      </c>
      <c r="D7246" s="7" t="n">
        <v>65534</v>
      </c>
      <c r="E7246" s="7" t="n">
        <v>0</v>
      </c>
      <c r="F7246" s="7" t="s">
        <v>372</v>
      </c>
      <c r="G7246" s="7" t="s">
        <v>25</v>
      </c>
      <c r="H7246" s="7" t="s">
        <v>25</v>
      </c>
      <c r="I7246" s="7" t="s">
        <v>25</v>
      </c>
      <c r="J7246" s="7" t="s">
        <v>25</v>
      </c>
      <c r="K7246" s="7" t="s">
        <v>25</v>
      </c>
      <c r="L7246" s="7" t="s">
        <v>25</v>
      </c>
      <c r="M7246" s="7" t="s">
        <v>25</v>
      </c>
      <c r="N7246" s="7" t="s">
        <v>25</v>
      </c>
      <c r="O7246" s="7" t="s">
        <v>25</v>
      </c>
      <c r="P7246" s="7" t="s">
        <v>25</v>
      </c>
      <c r="Q7246" s="7" t="s">
        <v>25</v>
      </c>
      <c r="R7246" s="7" t="s">
        <v>25</v>
      </c>
      <c r="S7246" s="7" t="s">
        <v>25</v>
      </c>
      <c r="T7246" s="7" t="s">
        <v>25</v>
      </c>
      <c r="U7246" s="7" t="s">
        <v>25</v>
      </c>
    </row>
    <row r="7247" spans="1:21">
      <c r="A7247" t="s">
        <v>4</v>
      </c>
      <c r="B7247" s="4" t="s">
        <v>5</v>
      </c>
      <c r="C7247" s="4" t="s">
        <v>11</v>
      </c>
      <c r="D7247" s="4" t="s">
        <v>7</v>
      </c>
      <c r="E7247" s="4" t="s">
        <v>8</v>
      </c>
      <c r="F7247" s="4" t="s">
        <v>15</v>
      </c>
      <c r="G7247" s="4" t="s">
        <v>15</v>
      </c>
      <c r="H7247" s="4" t="s">
        <v>15</v>
      </c>
    </row>
    <row r="7248" spans="1:21">
      <c r="A7248" t="n">
        <v>81120</v>
      </c>
      <c r="B7248" s="47" t="n">
        <v>48</v>
      </c>
      <c r="C7248" s="7" t="n">
        <v>65534</v>
      </c>
      <c r="D7248" s="7" t="n">
        <v>0</v>
      </c>
      <c r="E7248" s="7" t="s">
        <v>372</v>
      </c>
      <c r="F7248" s="7" t="n">
        <v>0</v>
      </c>
      <c r="G7248" s="7" t="n">
        <v>1</v>
      </c>
      <c r="H7248" s="7" t="n">
        <v>1.40129846432482e-45</v>
      </c>
    </row>
    <row r="7249" spans="1:21">
      <c r="A7249" t="s">
        <v>4</v>
      </c>
      <c r="B7249" s="4" t="s">
        <v>5</v>
      </c>
      <c r="C7249" s="4" t="s">
        <v>11</v>
      </c>
      <c r="D7249" s="4" t="s">
        <v>16</v>
      </c>
    </row>
    <row r="7250" spans="1:21">
      <c r="A7250" t="n">
        <v>81152</v>
      </c>
      <c r="B7250" s="48" t="n">
        <v>43</v>
      </c>
      <c r="C7250" s="7" t="n">
        <v>65534</v>
      </c>
      <c r="D7250" s="7" t="n">
        <v>64</v>
      </c>
    </row>
    <row r="7251" spans="1:21">
      <c r="A7251" t="s">
        <v>4</v>
      </c>
      <c r="B7251" s="4" t="s">
        <v>5</v>
      </c>
      <c r="C7251" s="4" t="s">
        <v>11</v>
      </c>
    </row>
    <row r="7252" spans="1:21">
      <c r="A7252" t="n">
        <v>81159</v>
      </c>
      <c r="B7252" s="34" t="n">
        <v>16</v>
      </c>
      <c r="C7252" s="7" t="n">
        <v>0</v>
      </c>
    </row>
    <row r="7253" spans="1:21">
      <c r="A7253" t="s">
        <v>4</v>
      </c>
      <c r="B7253" s="4" t="s">
        <v>5</v>
      </c>
      <c r="C7253" s="4" t="s">
        <v>11</v>
      </c>
      <c r="D7253" s="4" t="s">
        <v>11</v>
      </c>
      <c r="E7253" s="4" t="s">
        <v>11</v>
      </c>
    </row>
    <row r="7254" spans="1:21">
      <c r="A7254" t="n">
        <v>81162</v>
      </c>
      <c r="B7254" s="59" t="n">
        <v>61</v>
      </c>
      <c r="C7254" s="7" t="n">
        <v>65534</v>
      </c>
      <c r="D7254" s="7" t="n">
        <v>5655</v>
      </c>
      <c r="E7254" s="7" t="n">
        <v>0</v>
      </c>
    </row>
    <row r="7255" spans="1:21">
      <c r="A7255" t="s">
        <v>4</v>
      </c>
      <c r="B7255" s="4" t="s">
        <v>5</v>
      </c>
      <c r="C7255" s="4" t="s">
        <v>11</v>
      </c>
      <c r="D7255" s="4" t="s">
        <v>11</v>
      </c>
      <c r="E7255" s="4" t="s">
        <v>11</v>
      </c>
    </row>
    <row r="7256" spans="1:21">
      <c r="A7256" t="n">
        <v>81169</v>
      </c>
      <c r="B7256" s="59" t="n">
        <v>61</v>
      </c>
      <c r="C7256" s="7" t="n">
        <v>5655</v>
      </c>
      <c r="D7256" s="7" t="n">
        <v>65534</v>
      </c>
      <c r="E7256" s="7" t="n">
        <v>0</v>
      </c>
    </row>
    <row r="7257" spans="1:21">
      <c r="A7257" t="s">
        <v>4</v>
      </c>
      <c r="B7257" s="4" t="s">
        <v>5</v>
      </c>
      <c r="C7257" s="4" t="s">
        <v>13</v>
      </c>
    </row>
    <row r="7258" spans="1:21">
      <c r="A7258" t="n">
        <v>81176</v>
      </c>
      <c r="B7258" s="17" t="n">
        <v>3</v>
      </c>
      <c r="C7258" s="11" t="n">
        <f t="normal" ca="1">A7274</f>
        <v>0</v>
      </c>
    </row>
    <row r="7259" spans="1:21">
      <c r="A7259" t="s">
        <v>4</v>
      </c>
      <c r="B7259" s="4" t="s">
        <v>5</v>
      </c>
      <c r="C7259" s="4" t="s">
        <v>11</v>
      </c>
      <c r="D7259" s="4" t="s">
        <v>15</v>
      </c>
      <c r="E7259" s="4" t="s">
        <v>15</v>
      </c>
      <c r="F7259" s="4" t="s">
        <v>15</v>
      </c>
      <c r="G7259" s="4" t="s">
        <v>15</v>
      </c>
    </row>
    <row r="7260" spans="1:21">
      <c r="A7260" t="n">
        <v>81181</v>
      </c>
      <c r="B7260" s="45" t="n">
        <v>46</v>
      </c>
      <c r="C7260" s="7" t="n">
        <v>65534</v>
      </c>
      <c r="D7260" s="7" t="n">
        <v>-21.2099990844727</v>
      </c>
      <c r="E7260" s="7" t="n">
        <v>14</v>
      </c>
      <c r="F7260" s="7" t="n">
        <v>-15.6000003814697</v>
      </c>
      <c r="G7260" s="7" t="n">
        <v>90</v>
      </c>
    </row>
    <row r="7261" spans="1:21">
      <c r="A7261" t="s">
        <v>4</v>
      </c>
      <c r="B7261" s="4" t="s">
        <v>5</v>
      </c>
      <c r="C7261" s="4" t="s">
        <v>7</v>
      </c>
      <c r="D7261" s="4" t="s">
        <v>11</v>
      </c>
      <c r="E7261" s="4" t="s">
        <v>7</v>
      </c>
      <c r="F7261" s="4" t="s">
        <v>8</v>
      </c>
      <c r="G7261" s="4" t="s">
        <v>8</v>
      </c>
      <c r="H7261" s="4" t="s">
        <v>8</v>
      </c>
      <c r="I7261" s="4" t="s">
        <v>8</v>
      </c>
      <c r="J7261" s="4" t="s">
        <v>8</v>
      </c>
      <c r="K7261" s="4" t="s">
        <v>8</v>
      </c>
      <c r="L7261" s="4" t="s">
        <v>8</v>
      </c>
      <c r="M7261" s="4" t="s">
        <v>8</v>
      </c>
      <c r="N7261" s="4" t="s">
        <v>8</v>
      </c>
      <c r="O7261" s="4" t="s">
        <v>8</v>
      </c>
      <c r="P7261" s="4" t="s">
        <v>8</v>
      </c>
      <c r="Q7261" s="4" t="s">
        <v>8</v>
      </c>
      <c r="R7261" s="4" t="s">
        <v>8</v>
      </c>
      <c r="S7261" s="4" t="s">
        <v>8</v>
      </c>
      <c r="T7261" s="4" t="s">
        <v>8</v>
      </c>
      <c r="U7261" s="4" t="s">
        <v>8</v>
      </c>
    </row>
    <row r="7262" spans="1:21">
      <c r="A7262" t="n">
        <v>81200</v>
      </c>
      <c r="B7262" s="46" t="n">
        <v>36</v>
      </c>
      <c r="C7262" s="7" t="n">
        <v>8</v>
      </c>
      <c r="D7262" s="7" t="n">
        <v>65534</v>
      </c>
      <c r="E7262" s="7" t="n">
        <v>0</v>
      </c>
      <c r="F7262" s="7" t="s">
        <v>86</v>
      </c>
      <c r="G7262" s="7" t="s">
        <v>25</v>
      </c>
      <c r="H7262" s="7" t="s">
        <v>25</v>
      </c>
      <c r="I7262" s="7" t="s">
        <v>25</v>
      </c>
      <c r="J7262" s="7" t="s">
        <v>25</v>
      </c>
      <c r="K7262" s="7" t="s">
        <v>25</v>
      </c>
      <c r="L7262" s="7" t="s">
        <v>25</v>
      </c>
      <c r="M7262" s="7" t="s">
        <v>25</v>
      </c>
      <c r="N7262" s="7" t="s">
        <v>25</v>
      </c>
      <c r="O7262" s="7" t="s">
        <v>25</v>
      </c>
      <c r="P7262" s="7" t="s">
        <v>25</v>
      </c>
      <c r="Q7262" s="7" t="s">
        <v>25</v>
      </c>
      <c r="R7262" s="7" t="s">
        <v>25</v>
      </c>
      <c r="S7262" s="7" t="s">
        <v>25</v>
      </c>
      <c r="T7262" s="7" t="s">
        <v>25</v>
      </c>
      <c r="U7262" s="7" t="s">
        <v>25</v>
      </c>
    </row>
    <row r="7263" spans="1:21">
      <c r="A7263" t="s">
        <v>4</v>
      </c>
      <c r="B7263" s="4" t="s">
        <v>5</v>
      </c>
      <c r="C7263" s="4" t="s">
        <v>11</v>
      </c>
      <c r="D7263" s="4" t="s">
        <v>7</v>
      </c>
      <c r="E7263" s="4" t="s">
        <v>8</v>
      </c>
      <c r="F7263" s="4" t="s">
        <v>15</v>
      </c>
      <c r="G7263" s="4" t="s">
        <v>15</v>
      </c>
      <c r="H7263" s="4" t="s">
        <v>15</v>
      </c>
    </row>
    <row r="7264" spans="1:21">
      <c r="A7264" t="n">
        <v>81231</v>
      </c>
      <c r="B7264" s="47" t="n">
        <v>48</v>
      </c>
      <c r="C7264" s="7" t="n">
        <v>65534</v>
      </c>
      <c r="D7264" s="7" t="n">
        <v>0</v>
      </c>
      <c r="E7264" s="7" t="s">
        <v>86</v>
      </c>
      <c r="F7264" s="7" t="n">
        <v>0</v>
      </c>
      <c r="G7264" s="7" t="n">
        <v>1</v>
      </c>
      <c r="H7264" s="7" t="n">
        <v>0</v>
      </c>
    </row>
    <row r="7265" spans="1:21">
      <c r="A7265" t="s">
        <v>4</v>
      </c>
      <c r="B7265" s="4" t="s">
        <v>5</v>
      </c>
      <c r="C7265" s="4" t="s">
        <v>11</v>
      </c>
      <c r="D7265" s="4" t="s">
        <v>16</v>
      </c>
    </row>
    <row r="7266" spans="1:21">
      <c r="A7266" t="n">
        <v>81258</v>
      </c>
      <c r="B7266" s="48" t="n">
        <v>43</v>
      </c>
      <c r="C7266" s="7" t="n">
        <v>65534</v>
      </c>
      <c r="D7266" s="7" t="n">
        <v>64</v>
      </c>
    </row>
    <row r="7267" spans="1:21">
      <c r="A7267" t="s">
        <v>4</v>
      </c>
      <c r="B7267" s="4" t="s">
        <v>5</v>
      </c>
      <c r="C7267" s="4" t="s">
        <v>11</v>
      </c>
    </row>
    <row r="7268" spans="1:21">
      <c r="A7268" t="n">
        <v>81265</v>
      </c>
      <c r="B7268" s="34" t="n">
        <v>16</v>
      </c>
      <c r="C7268" s="7" t="n">
        <v>0</v>
      </c>
    </row>
    <row r="7269" spans="1:21">
      <c r="A7269" t="s">
        <v>4</v>
      </c>
      <c r="B7269" s="4" t="s">
        <v>5</v>
      </c>
      <c r="C7269" s="4" t="s">
        <v>11</v>
      </c>
      <c r="D7269" s="4" t="s">
        <v>11</v>
      </c>
      <c r="E7269" s="4" t="s">
        <v>11</v>
      </c>
    </row>
    <row r="7270" spans="1:21">
      <c r="A7270" t="n">
        <v>81268</v>
      </c>
      <c r="B7270" s="59" t="n">
        <v>61</v>
      </c>
      <c r="C7270" s="7" t="n">
        <v>65534</v>
      </c>
      <c r="D7270" s="7" t="n">
        <v>5655</v>
      </c>
      <c r="E7270" s="7" t="n">
        <v>0</v>
      </c>
    </row>
    <row r="7271" spans="1:21">
      <c r="A7271" t="s">
        <v>4</v>
      </c>
      <c r="B7271" s="4" t="s">
        <v>5</v>
      </c>
      <c r="C7271" s="4" t="s">
        <v>11</v>
      </c>
      <c r="D7271" s="4" t="s">
        <v>11</v>
      </c>
      <c r="E7271" s="4" t="s">
        <v>11</v>
      </c>
    </row>
    <row r="7272" spans="1:21">
      <c r="A7272" t="n">
        <v>81275</v>
      </c>
      <c r="B7272" s="59" t="n">
        <v>61</v>
      </c>
      <c r="C7272" s="7" t="n">
        <v>5655</v>
      </c>
      <c r="D7272" s="7" t="n">
        <v>65534</v>
      </c>
      <c r="E7272" s="7" t="n">
        <v>0</v>
      </c>
    </row>
    <row r="7273" spans="1:21">
      <c r="A7273" t="s">
        <v>4</v>
      </c>
      <c r="B7273" s="4" t="s">
        <v>5</v>
      </c>
      <c r="C7273" s="4" t="s">
        <v>13</v>
      </c>
    </row>
    <row r="7274" spans="1:21">
      <c r="A7274" t="n">
        <v>81282</v>
      </c>
      <c r="B7274" s="17" t="n">
        <v>3</v>
      </c>
      <c r="C7274" s="11" t="n">
        <f t="normal" ca="1">A7276</f>
        <v>0</v>
      </c>
    </row>
    <row r="7275" spans="1:21">
      <c r="A7275" t="s">
        <v>4</v>
      </c>
      <c r="B7275" s="4" t="s">
        <v>5</v>
      </c>
    </row>
    <row r="7276" spans="1:21">
      <c r="A7276" t="n">
        <v>81287</v>
      </c>
      <c r="B7276" s="5" t="n">
        <v>1</v>
      </c>
    </row>
    <row r="7277" spans="1:21" s="3" customFormat="1" customHeight="0">
      <c r="A7277" s="3" t="s">
        <v>2</v>
      </c>
      <c r="B7277" s="3" t="s">
        <v>828</v>
      </c>
    </row>
    <row r="7278" spans="1:21">
      <c r="A7278" t="s">
        <v>4</v>
      </c>
      <c r="B7278" s="4" t="s">
        <v>5</v>
      </c>
      <c r="C7278" s="4" t="s">
        <v>7</v>
      </c>
      <c r="D7278" s="4" t="s">
        <v>11</v>
      </c>
      <c r="E7278" s="4" t="s">
        <v>7</v>
      </c>
      <c r="F7278" s="4" t="s">
        <v>13</v>
      </c>
    </row>
    <row r="7279" spans="1:21">
      <c r="A7279" t="n">
        <v>81288</v>
      </c>
      <c r="B7279" s="9" t="n">
        <v>5</v>
      </c>
      <c r="C7279" s="7" t="n">
        <v>30</v>
      </c>
      <c r="D7279" s="7" t="n">
        <v>10225</v>
      </c>
      <c r="E7279" s="7" t="n">
        <v>1</v>
      </c>
      <c r="F7279" s="11" t="n">
        <f t="normal" ca="1">A7301</f>
        <v>0</v>
      </c>
    </row>
    <row r="7280" spans="1:21">
      <c r="A7280" t="s">
        <v>4</v>
      </c>
      <c r="B7280" s="4" t="s">
        <v>5</v>
      </c>
      <c r="C7280" s="4" t="s">
        <v>7</v>
      </c>
      <c r="D7280" s="4" t="s">
        <v>11</v>
      </c>
      <c r="E7280" s="4" t="s">
        <v>7</v>
      </c>
      <c r="F7280" s="4" t="s">
        <v>7</v>
      </c>
      <c r="G7280" s="4" t="s">
        <v>13</v>
      </c>
    </row>
    <row r="7281" spans="1:7">
      <c r="A7281" t="n">
        <v>81297</v>
      </c>
      <c r="B7281" s="9" t="n">
        <v>5</v>
      </c>
      <c r="C7281" s="7" t="n">
        <v>30</v>
      </c>
      <c r="D7281" s="7" t="n">
        <v>10093</v>
      </c>
      <c r="E7281" s="7" t="n">
        <v>8</v>
      </c>
      <c r="F7281" s="7" t="n">
        <v>1</v>
      </c>
      <c r="G7281" s="11" t="n">
        <f t="normal" ca="1">A7285</f>
        <v>0</v>
      </c>
    </row>
    <row r="7282" spans="1:7">
      <c r="A7282" t="s">
        <v>4</v>
      </c>
      <c r="B7282" s="4" t="s">
        <v>5</v>
      </c>
      <c r="C7282" s="4" t="s">
        <v>13</v>
      </c>
    </row>
    <row r="7283" spans="1:7">
      <c r="A7283" t="n">
        <v>81307</v>
      </c>
      <c r="B7283" s="17" t="n">
        <v>3</v>
      </c>
      <c r="C7283" s="11" t="n">
        <f t="normal" ca="1">A7299</f>
        <v>0</v>
      </c>
    </row>
    <row r="7284" spans="1:7">
      <c r="A7284" t="s">
        <v>4</v>
      </c>
      <c r="B7284" s="4" t="s">
        <v>5</v>
      </c>
      <c r="C7284" s="4" t="s">
        <v>11</v>
      </c>
      <c r="D7284" s="4" t="s">
        <v>7</v>
      </c>
      <c r="E7284" s="4" t="s">
        <v>7</v>
      </c>
      <c r="F7284" s="4" t="s">
        <v>8</v>
      </c>
    </row>
    <row r="7285" spans="1:7">
      <c r="A7285" t="n">
        <v>81312</v>
      </c>
      <c r="B7285" s="25" t="n">
        <v>20</v>
      </c>
      <c r="C7285" s="7" t="n">
        <v>65534</v>
      </c>
      <c r="D7285" s="7" t="n">
        <v>3</v>
      </c>
      <c r="E7285" s="7" t="n">
        <v>10</v>
      </c>
      <c r="F7285" s="7" t="s">
        <v>102</v>
      </c>
    </row>
    <row r="7286" spans="1:7">
      <c r="A7286" t="s">
        <v>4</v>
      </c>
      <c r="B7286" s="4" t="s">
        <v>5</v>
      </c>
      <c r="C7286" s="4" t="s">
        <v>11</v>
      </c>
    </row>
    <row r="7287" spans="1:7">
      <c r="A7287" t="n">
        <v>81333</v>
      </c>
      <c r="B7287" s="34" t="n">
        <v>16</v>
      </c>
      <c r="C7287" s="7" t="n">
        <v>0</v>
      </c>
    </row>
    <row r="7288" spans="1:7">
      <c r="A7288" t="s">
        <v>4</v>
      </c>
      <c r="B7288" s="4" t="s">
        <v>5</v>
      </c>
      <c r="C7288" s="4" t="s">
        <v>7</v>
      </c>
      <c r="D7288" s="4" t="s">
        <v>11</v>
      </c>
    </row>
    <row r="7289" spans="1:7">
      <c r="A7289" t="n">
        <v>81336</v>
      </c>
      <c r="B7289" s="26" t="n">
        <v>22</v>
      </c>
      <c r="C7289" s="7" t="n">
        <v>10</v>
      </c>
      <c r="D7289" s="7" t="n">
        <v>0</v>
      </c>
    </row>
    <row r="7290" spans="1:7">
      <c r="A7290" t="s">
        <v>4</v>
      </c>
      <c r="B7290" s="4" t="s">
        <v>5</v>
      </c>
      <c r="C7290" s="4" t="s">
        <v>7</v>
      </c>
      <c r="D7290" s="4" t="s">
        <v>11</v>
      </c>
      <c r="E7290" s="4" t="s">
        <v>8</v>
      </c>
    </row>
    <row r="7291" spans="1:7">
      <c r="A7291" t="n">
        <v>81340</v>
      </c>
      <c r="B7291" s="33" t="n">
        <v>51</v>
      </c>
      <c r="C7291" s="7" t="n">
        <v>4</v>
      </c>
      <c r="D7291" s="7" t="n">
        <v>65534</v>
      </c>
      <c r="E7291" s="7" t="s">
        <v>55</v>
      </c>
    </row>
    <row r="7292" spans="1:7">
      <c r="A7292" t="s">
        <v>4</v>
      </c>
      <c r="B7292" s="4" t="s">
        <v>5</v>
      </c>
      <c r="C7292" s="4" t="s">
        <v>11</v>
      </c>
    </row>
    <row r="7293" spans="1:7">
      <c r="A7293" t="n">
        <v>81353</v>
      </c>
      <c r="B7293" s="34" t="n">
        <v>16</v>
      </c>
      <c r="C7293" s="7" t="n">
        <v>0</v>
      </c>
    </row>
    <row r="7294" spans="1:7">
      <c r="A7294" t="s">
        <v>4</v>
      </c>
      <c r="B7294" s="4" t="s">
        <v>5</v>
      </c>
      <c r="C7294" s="4" t="s">
        <v>11</v>
      </c>
      <c r="D7294" s="4" t="s">
        <v>53</v>
      </c>
      <c r="E7294" s="4" t="s">
        <v>7</v>
      </c>
      <c r="F7294" s="4" t="s">
        <v>7</v>
      </c>
      <c r="G7294" s="4" t="s">
        <v>53</v>
      </c>
      <c r="H7294" s="4" t="s">
        <v>7</v>
      </c>
      <c r="I7294" s="4" t="s">
        <v>7</v>
      </c>
      <c r="J7294" s="4" t="s">
        <v>53</v>
      </c>
      <c r="K7294" s="4" t="s">
        <v>7</v>
      </c>
      <c r="L7294" s="4" t="s">
        <v>7</v>
      </c>
    </row>
    <row r="7295" spans="1:7">
      <c r="A7295" t="n">
        <v>81356</v>
      </c>
      <c r="B7295" s="35" t="n">
        <v>26</v>
      </c>
      <c r="C7295" s="7" t="n">
        <v>65534</v>
      </c>
      <c r="D7295" s="7" t="s">
        <v>829</v>
      </c>
      <c r="E7295" s="7" t="n">
        <v>2</v>
      </c>
      <c r="F7295" s="7" t="n">
        <v>3</v>
      </c>
      <c r="G7295" s="7" t="s">
        <v>830</v>
      </c>
      <c r="H7295" s="7" t="n">
        <v>2</v>
      </c>
      <c r="I7295" s="7" t="n">
        <v>3</v>
      </c>
      <c r="J7295" s="7" t="s">
        <v>831</v>
      </c>
      <c r="K7295" s="7" t="n">
        <v>2</v>
      </c>
      <c r="L7295" s="7" t="n">
        <v>0</v>
      </c>
    </row>
    <row r="7296" spans="1:7">
      <c r="A7296" t="s">
        <v>4</v>
      </c>
      <c r="B7296" s="4" t="s">
        <v>5</v>
      </c>
    </row>
    <row r="7297" spans="1:12">
      <c r="A7297" t="n">
        <v>81635</v>
      </c>
      <c r="B7297" s="29" t="n">
        <v>28</v>
      </c>
    </row>
    <row r="7298" spans="1:12">
      <c r="A7298" t="s">
        <v>4</v>
      </c>
      <c r="B7298" s="4" t="s">
        <v>5</v>
      </c>
      <c r="C7298" s="4" t="s">
        <v>13</v>
      </c>
    </row>
    <row r="7299" spans="1:12">
      <c r="A7299" t="n">
        <v>81636</v>
      </c>
      <c r="B7299" s="17" t="n">
        <v>3</v>
      </c>
      <c r="C7299" s="11" t="n">
        <f t="normal" ca="1">A7327</f>
        <v>0</v>
      </c>
    </row>
    <row r="7300" spans="1:12">
      <c r="A7300" t="s">
        <v>4</v>
      </c>
      <c r="B7300" s="4" t="s">
        <v>5</v>
      </c>
      <c r="C7300" s="4" t="s">
        <v>7</v>
      </c>
      <c r="D7300" s="4" t="s">
        <v>11</v>
      </c>
      <c r="E7300" s="4" t="s">
        <v>7</v>
      </c>
      <c r="F7300" s="4" t="s">
        <v>13</v>
      </c>
    </row>
    <row r="7301" spans="1:12">
      <c r="A7301" t="n">
        <v>81641</v>
      </c>
      <c r="B7301" s="9" t="n">
        <v>5</v>
      </c>
      <c r="C7301" s="7" t="n">
        <v>30</v>
      </c>
      <c r="D7301" s="7" t="n">
        <v>9724</v>
      </c>
      <c r="E7301" s="7" t="n">
        <v>1</v>
      </c>
      <c r="F7301" s="11" t="n">
        <f t="normal" ca="1">A7325</f>
        <v>0</v>
      </c>
    </row>
    <row r="7302" spans="1:12">
      <c r="A7302" t="s">
        <v>4</v>
      </c>
      <c r="B7302" s="4" t="s">
        <v>5</v>
      </c>
      <c r="C7302" s="4" t="s">
        <v>7</v>
      </c>
      <c r="D7302" s="4" t="s">
        <v>11</v>
      </c>
      <c r="E7302" s="4" t="s">
        <v>7</v>
      </c>
      <c r="F7302" s="4" t="s">
        <v>7</v>
      </c>
      <c r="G7302" s="4" t="s">
        <v>13</v>
      </c>
    </row>
    <row r="7303" spans="1:12">
      <c r="A7303" t="n">
        <v>81650</v>
      </c>
      <c r="B7303" s="9" t="n">
        <v>5</v>
      </c>
      <c r="C7303" s="7" t="n">
        <v>30</v>
      </c>
      <c r="D7303" s="7" t="n">
        <v>31</v>
      </c>
      <c r="E7303" s="7" t="n">
        <v>8</v>
      </c>
      <c r="F7303" s="7" t="n">
        <v>1</v>
      </c>
      <c r="G7303" s="11" t="n">
        <f t="normal" ca="1">A7309</f>
        <v>0</v>
      </c>
    </row>
    <row r="7304" spans="1:12">
      <c r="A7304" t="s">
        <v>4</v>
      </c>
      <c r="B7304" s="4" t="s">
        <v>5</v>
      </c>
      <c r="C7304" s="4" t="s">
        <v>7</v>
      </c>
      <c r="D7304" s="4" t="s">
        <v>8</v>
      </c>
    </row>
    <row r="7305" spans="1:12">
      <c r="A7305" t="n">
        <v>81660</v>
      </c>
      <c r="B7305" s="6" t="n">
        <v>2</v>
      </c>
      <c r="C7305" s="7" t="n">
        <v>11</v>
      </c>
      <c r="D7305" s="7" t="s">
        <v>696</v>
      </c>
    </row>
    <row r="7306" spans="1:12">
      <c r="A7306" t="s">
        <v>4</v>
      </c>
      <c r="B7306" s="4" t="s">
        <v>5</v>
      </c>
      <c r="C7306" s="4" t="s">
        <v>13</v>
      </c>
    </row>
    <row r="7307" spans="1:12">
      <c r="A7307" t="n">
        <v>81684</v>
      </c>
      <c r="B7307" s="17" t="n">
        <v>3</v>
      </c>
      <c r="C7307" s="11" t="n">
        <f t="normal" ca="1">A7323</f>
        <v>0</v>
      </c>
    </row>
    <row r="7308" spans="1:12">
      <c r="A7308" t="s">
        <v>4</v>
      </c>
      <c r="B7308" s="4" t="s">
        <v>5</v>
      </c>
      <c r="C7308" s="4" t="s">
        <v>11</v>
      </c>
      <c r="D7308" s="4" t="s">
        <v>7</v>
      </c>
      <c r="E7308" s="4" t="s">
        <v>7</v>
      </c>
      <c r="F7308" s="4" t="s">
        <v>8</v>
      </c>
    </row>
    <row r="7309" spans="1:12">
      <c r="A7309" t="n">
        <v>81689</v>
      </c>
      <c r="B7309" s="25" t="n">
        <v>20</v>
      </c>
      <c r="C7309" s="7" t="n">
        <v>65534</v>
      </c>
      <c r="D7309" s="7" t="n">
        <v>3</v>
      </c>
      <c r="E7309" s="7" t="n">
        <v>10</v>
      </c>
      <c r="F7309" s="7" t="s">
        <v>102</v>
      </c>
    </row>
    <row r="7310" spans="1:12">
      <c r="A7310" t="s">
        <v>4</v>
      </c>
      <c r="B7310" s="4" t="s">
        <v>5</v>
      </c>
      <c r="C7310" s="4" t="s">
        <v>11</v>
      </c>
    </row>
    <row r="7311" spans="1:12">
      <c r="A7311" t="n">
        <v>81710</v>
      </c>
      <c r="B7311" s="34" t="n">
        <v>16</v>
      </c>
      <c r="C7311" s="7" t="n">
        <v>0</v>
      </c>
    </row>
    <row r="7312" spans="1:12">
      <c r="A7312" t="s">
        <v>4</v>
      </c>
      <c r="B7312" s="4" t="s">
        <v>5</v>
      </c>
      <c r="C7312" s="4" t="s">
        <v>7</v>
      </c>
      <c r="D7312" s="4" t="s">
        <v>11</v>
      </c>
    </row>
    <row r="7313" spans="1:7">
      <c r="A7313" t="n">
        <v>81713</v>
      </c>
      <c r="B7313" s="26" t="n">
        <v>22</v>
      </c>
      <c r="C7313" s="7" t="n">
        <v>10</v>
      </c>
      <c r="D7313" s="7" t="n">
        <v>0</v>
      </c>
    </row>
    <row r="7314" spans="1:7">
      <c r="A7314" t="s">
        <v>4</v>
      </c>
      <c r="B7314" s="4" t="s">
        <v>5</v>
      </c>
      <c r="C7314" s="4" t="s">
        <v>7</v>
      </c>
      <c r="D7314" s="4" t="s">
        <v>11</v>
      </c>
      <c r="E7314" s="4" t="s">
        <v>8</v>
      </c>
    </row>
    <row r="7315" spans="1:7">
      <c r="A7315" t="n">
        <v>81717</v>
      </c>
      <c r="B7315" s="33" t="n">
        <v>51</v>
      </c>
      <c r="C7315" s="7" t="n">
        <v>4</v>
      </c>
      <c r="D7315" s="7" t="n">
        <v>65534</v>
      </c>
      <c r="E7315" s="7" t="s">
        <v>55</v>
      </c>
    </row>
    <row r="7316" spans="1:7">
      <c r="A7316" t="s">
        <v>4</v>
      </c>
      <c r="B7316" s="4" t="s">
        <v>5</v>
      </c>
      <c r="C7316" s="4" t="s">
        <v>11</v>
      </c>
    </row>
    <row r="7317" spans="1:7">
      <c r="A7317" t="n">
        <v>81730</v>
      </c>
      <c r="B7317" s="34" t="n">
        <v>16</v>
      </c>
      <c r="C7317" s="7" t="n">
        <v>0</v>
      </c>
    </row>
    <row r="7318" spans="1:7">
      <c r="A7318" t="s">
        <v>4</v>
      </c>
      <c r="B7318" s="4" t="s">
        <v>5</v>
      </c>
      <c r="C7318" s="4" t="s">
        <v>11</v>
      </c>
      <c r="D7318" s="4" t="s">
        <v>53</v>
      </c>
      <c r="E7318" s="4" t="s">
        <v>7</v>
      </c>
      <c r="F7318" s="4" t="s">
        <v>7</v>
      </c>
      <c r="G7318" s="4" t="s">
        <v>53</v>
      </c>
      <c r="H7318" s="4" t="s">
        <v>7</v>
      </c>
      <c r="I7318" s="4" t="s">
        <v>7</v>
      </c>
    </row>
    <row r="7319" spans="1:7">
      <c r="A7319" t="n">
        <v>81733</v>
      </c>
      <c r="B7319" s="35" t="n">
        <v>26</v>
      </c>
      <c r="C7319" s="7" t="n">
        <v>65534</v>
      </c>
      <c r="D7319" s="7" t="s">
        <v>832</v>
      </c>
      <c r="E7319" s="7" t="n">
        <v>2</v>
      </c>
      <c r="F7319" s="7" t="n">
        <v>3</v>
      </c>
      <c r="G7319" s="7" t="s">
        <v>833</v>
      </c>
      <c r="H7319" s="7" t="n">
        <v>2</v>
      </c>
      <c r="I7319" s="7" t="n">
        <v>0</v>
      </c>
    </row>
    <row r="7320" spans="1:7">
      <c r="A7320" t="s">
        <v>4</v>
      </c>
      <c r="B7320" s="4" t="s">
        <v>5</v>
      </c>
    </row>
    <row r="7321" spans="1:7">
      <c r="A7321" t="n">
        <v>81871</v>
      </c>
      <c r="B7321" s="29" t="n">
        <v>28</v>
      </c>
    </row>
    <row r="7322" spans="1:7">
      <c r="A7322" t="s">
        <v>4</v>
      </c>
      <c r="B7322" s="4" t="s">
        <v>5</v>
      </c>
      <c r="C7322" s="4" t="s">
        <v>13</v>
      </c>
    </row>
    <row r="7323" spans="1:7">
      <c r="A7323" t="n">
        <v>81872</v>
      </c>
      <c r="B7323" s="17" t="n">
        <v>3</v>
      </c>
      <c r="C7323" s="11" t="n">
        <f t="normal" ca="1">A7327</f>
        <v>0</v>
      </c>
    </row>
    <row r="7324" spans="1:7">
      <c r="A7324" t="s">
        <v>4</v>
      </c>
      <c r="B7324" s="4" t="s">
        <v>5</v>
      </c>
      <c r="C7324" s="4" t="s">
        <v>7</v>
      </c>
      <c r="D7324" s="4" t="s">
        <v>11</v>
      </c>
      <c r="E7324" s="4" t="s">
        <v>7</v>
      </c>
      <c r="F7324" s="4" t="s">
        <v>13</v>
      </c>
    </row>
    <row r="7325" spans="1:7">
      <c r="A7325" t="n">
        <v>81877</v>
      </c>
      <c r="B7325" s="9" t="n">
        <v>5</v>
      </c>
      <c r="C7325" s="7" t="n">
        <v>30</v>
      </c>
      <c r="D7325" s="7" t="n">
        <v>9721</v>
      </c>
      <c r="E7325" s="7" t="n">
        <v>1</v>
      </c>
      <c r="F7325" s="11" t="n">
        <f t="normal" ca="1">A7327</f>
        <v>0</v>
      </c>
    </row>
    <row r="7326" spans="1:7">
      <c r="A7326" t="s">
        <v>4</v>
      </c>
      <c r="B7326" s="4" t="s">
        <v>5</v>
      </c>
      <c r="C7326" s="4" t="s">
        <v>7</v>
      </c>
    </row>
    <row r="7327" spans="1:7">
      <c r="A7327" t="n">
        <v>81886</v>
      </c>
      <c r="B7327" s="38" t="n">
        <v>23</v>
      </c>
      <c r="C7327" s="7" t="n">
        <v>10</v>
      </c>
    </row>
    <row r="7328" spans="1:7">
      <c r="A7328" t="s">
        <v>4</v>
      </c>
      <c r="B7328" s="4" t="s">
        <v>5</v>
      </c>
      <c r="C7328" s="4" t="s">
        <v>7</v>
      </c>
      <c r="D7328" s="4" t="s">
        <v>8</v>
      </c>
    </row>
    <row r="7329" spans="1:9">
      <c r="A7329" t="n">
        <v>81888</v>
      </c>
      <c r="B7329" s="6" t="n">
        <v>2</v>
      </c>
      <c r="C7329" s="7" t="n">
        <v>10</v>
      </c>
      <c r="D7329" s="7" t="s">
        <v>58</v>
      </c>
    </row>
    <row r="7330" spans="1:9">
      <c r="A7330" t="s">
        <v>4</v>
      </c>
      <c r="B7330" s="4" t="s">
        <v>5</v>
      </c>
      <c r="C7330" s="4" t="s">
        <v>7</v>
      </c>
    </row>
    <row r="7331" spans="1:9">
      <c r="A7331" t="n">
        <v>81911</v>
      </c>
      <c r="B7331" s="52" t="n">
        <v>74</v>
      </c>
      <c r="C7331" s="7" t="n">
        <v>46</v>
      </c>
    </row>
    <row r="7332" spans="1:9">
      <c r="A7332" t="s">
        <v>4</v>
      </c>
      <c r="B7332" s="4" t="s">
        <v>5</v>
      </c>
      <c r="C7332" s="4" t="s">
        <v>7</v>
      </c>
    </row>
    <row r="7333" spans="1:9">
      <c r="A7333" t="n">
        <v>81913</v>
      </c>
      <c r="B7333" s="52" t="n">
        <v>74</v>
      </c>
      <c r="C7333" s="7" t="n">
        <v>54</v>
      </c>
    </row>
    <row r="7334" spans="1:9">
      <c r="A7334" t="s">
        <v>4</v>
      </c>
      <c r="B7334" s="4" t="s">
        <v>5</v>
      </c>
    </row>
    <row r="7335" spans="1:9">
      <c r="A7335" t="n">
        <v>81915</v>
      </c>
      <c r="B7335" s="5" t="n">
        <v>1</v>
      </c>
    </row>
    <row r="7336" spans="1:9" s="3" customFormat="1" customHeight="0">
      <c r="A7336" s="3" t="s">
        <v>2</v>
      </c>
      <c r="B7336" s="3" t="s">
        <v>834</v>
      </c>
    </row>
    <row r="7337" spans="1:9">
      <c r="A7337" t="s">
        <v>4</v>
      </c>
      <c r="B7337" s="4" t="s">
        <v>5</v>
      </c>
      <c r="C7337" s="4" t="s">
        <v>7</v>
      </c>
      <c r="D7337" s="4" t="s">
        <v>11</v>
      </c>
      <c r="E7337" s="4" t="s">
        <v>7</v>
      </c>
      <c r="F7337" s="4" t="s">
        <v>7</v>
      </c>
      <c r="G7337" s="4" t="s">
        <v>7</v>
      </c>
      <c r="H7337" s="4" t="s">
        <v>11</v>
      </c>
      <c r="I7337" s="4" t="s">
        <v>13</v>
      </c>
      <c r="J7337" s="4" t="s">
        <v>13</v>
      </c>
    </row>
    <row r="7338" spans="1:9">
      <c r="A7338" t="n">
        <v>81916</v>
      </c>
      <c r="B7338" s="44" t="n">
        <v>6</v>
      </c>
      <c r="C7338" s="7" t="n">
        <v>33</v>
      </c>
      <c r="D7338" s="7" t="n">
        <v>65534</v>
      </c>
      <c r="E7338" s="7" t="n">
        <v>9</v>
      </c>
      <c r="F7338" s="7" t="n">
        <v>1</v>
      </c>
      <c r="G7338" s="7" t="n">
        <v>1</v>
      </c>
      <c r="H7338" s="7" t="n">
        <v>3</v>
      </c>
      <c r="I7338" s="11" t="n">
        <f t="normal" ca="1">A7340</f>
        <v>0</v>
      </c>
      <c r="J7338" s="11" t="n">
        <f t="normal" ca="1">A7344</f>
        <v>0</v>
      </c>
    </row>
    <row r="7339" spans="1:9">
      <c r="A7339" t="s">
        <v>4</v>
      </c>
      <c r="B7339" s="4" t="s">
        <v>5</v>
      </c>
      <c r="C7339" s="4" t="s">
        <v>11</v>
      </c>
      <c r="D7339" s="4" t="s">
        <v>15</v>
      </c>
      <c r="E7339" s="4" t="s">
        <v>15</v>
      </c>
      <c r="F7339" s="4" t="s">
        <v>15</v>
      </c>
      <c r="G7339" s="4" t="s">
        <v>15</v>
      </c>
    </row>
    <row r="7340" spans="1:9">
      <c r="A7340" t="n">
        <v>81933</v>
      </c>
      <c r="B7340" s="45" t="n">
        <v>46</v>
      </c>
      <c r="C7340" s="7" t="n">
        <v>65534</v>
      </c>
      <c r="D7340" s="7" t="n">
        <v>-0.180000007152557</v>
      </c>
      <c r="E7340" s="7" t="n">
        <v>0</v>
      </c>
      <c r="F7340" s="7" t="n">
        <v>45.6100006103516</v>
      </c>
      <c r="G7340" s="7" t="n">
        <v>0.200000002980232</v>
      </c>
    </row>
    <row r="7341" spans="1:9">
      <c r="A7341" t="s">
        <v>4</v>
      </c>
      <c r="B7341" s="4" t="s">
        <v>5</v>
      </c>
      <c r="C7341" s="4" t="s">
        <v>13</v>
      </c>
    </row>
    <row r="7342" spans="1:9">
      <c r="A7342" t="n">
        <v>81952</v>
      </c>
      <c r="B7342" s="17" t="n">
        <v>3</v>
      </c>
      <c r="C7342" s="11" t="n">
        <f t="normal" ca="1">A7344</f>
        <v>0</v>
      </c>
    </row>
    <row r="7343" spans="1:9">
      <c r="A7343" t="s">
        <v>4</v>
      </c>
      <c r="B7343" s="4" t="s">
        <v>5</v>
      </c>
    </row>
    <row r="7344" spans="1:9">
      <c r="A7344" t="n">
        <v>81957</v>
      </c>
      <c r="B7344" s="5" t="n">
        <v>1</v>
      </c>
    </row>
    <row r="7345" spans="1:10" s="3" customFormat="1" customHeight="0">
      <c r="A7345" s="3" t="s">
        <v>2</v>
      </c>
      <c r="B7345" s="3" t="s">
        <v>835</v>
      </c>
    </row>
    <row r="7346" spans="1:10">
      <c r="A7346" t="s">
        <v>4</v>
      </c>
      <c r="B7346" s="4" t="s">
        <v>5</v>
      </c>
      <c r="C7346" s="4" t="s">
        <v>7</v>
      </c>
      <c r="D7346" s="4" t="s">
        <v>11</v>
      </c>
      <c r="E7346" s="4" t="s">
        <v>7</v>
      </c>
      <c r="F7346" s="4" t="s">
        <v>13</v>
      </c>
    </row>
    <row r="7347" spans="1:10">
      <c r="A7347" t="n">
        <v>81960</v>
      </c>
      <c r="B7347" s="9" t="n">
        <v>5</v>
      </c>
      <c r="C7347" s="7" t="n">
        <v>30</v>
      </c>
      <c r="D7347" s="7" t="n">
        <v>9720</v>
      </c>
      <c r="E7347" s="7" t="n">
        <v>1</v>
      </c>
      <c r="F7347" s="11" t="n">
        <f t="normal" ca="1">A7379</f>
        <v>0</v>
      </c>
    </row>
    <row r="7348" spans="1:10">
      <c r="A7348" t="s">
        <v>4</v>
      </c>
      <c r="B7348" s="4" t="s">
        <v>5</v>
      </c>
      <c r="C7348" s="4" t="s">
        <v>11</v>
      </c>
      <c r="D7348" s="4" t="s">
        <v>7</v>
      </c>
      <c r="E7348" s="4" t="s">
        <v>7</v>
      </c>
      <c r="F7348" s="4" t="s">
        <v>8</v>
      </c>
    </row>
    <row r="7349" spans="1:10">
      <c r="A7349" t="n">
        <v>81969</v>
      </c>
      <c r="B7349" s="25" t="n">
        <v>20</v>
      </c>
      <c r="C7349" s="7" t="n">
        <v>65534</v>
      </c>
      <c r="D7349" s="7" t="n">
        <v>3</v>
      </c>
      <c r="E7349" s="7" t="n">
        <v>10</v>
      </c>
      <c r="F7349" s="7" t="s">
        <v>102</v>
      </c>
    </row>
    <row r="7350" spans="1:10">
      <c r="A7350" t="s">
        <v>4</v>
      </c>
      <c r="B7350" s="4" t="s">
        <v>5</v>
      </c>
      <c r="C7350" s="4" t="s">
        <v>11</v>
      </c>
    </row>
    <row r="7351" spans="1:10">
      <c r="A7351" t="n">
        <v>81990</v>
      </c>
      <c r="B7351" s="34" t="n">
        <v>16</v>
      </c>
      <c r="C7351" s="7" t="n">
        <v>0</v>
      </c>
    </row>
    <row r="7352" spans="1:10">
      <c r="A7352" t="s">
        <v>4</v>
      </c>
      <c r="B7352" s="4" t="s">
        <v>5</v>
      </c>
      <c r="C7352" s="4" t="s">
        <v>7</v>
      </c>
      <c r="D7352" s="4" t="s">
        <v>11</v>
      </c>
    </row>
    <row r="7353" spans="1:10">
      <c r="A7353" t="n">
        <v>81993</v>
      </c>
      <c r="B7353" s="26" t="n">
        <v>22</v>
      </c>
      <c r="C7353" s="7" t="n">
        <v>10</v>
      </c>
      <c r="D7353" s="7" t="n">
        <v>0</v>
      </c>
    </row>
    <row r="7354" spans="1:10">
      <c r="A7354" t="s">
        <v>4</v>
      </c>
      <c r="B7354" s="4" t="s">
        <v>5</v>
      </c>
      <c r="C7354" s="4" t="s">
        <v>7</v>
      </c>
      <c r="D7354" s="4" t="s">
        <v>11</v>
      </c>
      <c r="E7354" s="4" t="s">
        <v>7</v>
      </c>
      <c r="F7354" s="4" t="s">
        <v>7</v>
      </c>
      <c r="G7354" s="4" t="s">
        <v>13</v>
      </c>
    </row>
    <row r="7355" spans="1:10">
      <c r="A7355" t="n">
        <v>81997</v>
      </c>
      <c r="B7355" s="9" t="n">
        <v>5</v>
      </c>
      <c r="C7355" s="7" t="n">
        <v>30</v>
      </c>
      <c r="D7355" s="7" t="n">
        <v>32</v>
      </c>
      <c r="E7355" s="7" t="n">
        <v>8</v>
      </c>
      <c r="F7355" s="7" t="n">
        <v>1</v>
      </c>
      <c r="G7355" s="11" t="n">
        <f t="normal" ca="1">A7369</f>
        <v>0</v>
      </c>
    </row>
    <row r="7356" spans="1:10">
      <c r="A7356" t="s">
        <v>4</v>
      </c>
      <c r="B7356" s="4" t="s">
        <v>5</v>
      </c>
      <c r="C7356" s="4" t="s">
        <v>7</v>
      </c>
      <c r="D7356" s="4" t="s">
        <v>11</v>
      </c>
      <c r="E7356" s="4" t="s">
        <v>8</v>
      </c>
    </row>
    <row r="7357" spans="1:10">
      <c r="A7357" t="n">
        <v>82007</v>
      </c>
      <c r="B7357" s="33" t="n">
        <v>51</v>
      </c>
      <c r="C7357" s="7" t="n">
        <v>4</v>
      </c>
      <c r="D7357" s="7" t="n">
        <v>65534</v>
      </c>
      <c r="E7357" s="7" t="s">
        <v>55</v>
      </c>
    </row>
    <row r="7358" spans="1:10">
      <c r="A7358" t="s">
        <v>4</v>
      </c>
      <c r="B7358" s="4" t="s">
        <v>5</v>
      </c>
      <c r="C7358" s="4" t="s">
        <v>11</v>
      </c>
    </row>
    <row r="7359" spans="1:10">
      <c r="A7359" t="n">
        <v>82020</v>
      </c>
      <c r="B7359" s="34" t="n">
        <v>16</v>
      </c>
      <c r="C7359" s="7" t="n">
        <v>0</v>
      </c>
    </row>
    <row r="7360" spans="1:10">
      <c r="A7360" t="s">
        <v>4</v>
      </c>
      <c r="B7360" s="4" t="s">
        <v>5</v>
      </c>
      <c r="C7360" s="4" t="s">
        <v>11</v>
      </c>
      <c r="D7360" s="4" t="s">
        <v>53</v>
      </c>
      <c r="E7360" s="4" t="s">
        <v>7</v>
      </c>
      <c r="F7360" s="4" t="s">
        <v>7</v>
      </c>
      <c r="G7360" s="4" t="s">
        <v>53</v>
      </c>
      <c r="H7360" s="4" t="s">
        <v>7</v>
      </c>
      <c r="I7360" s="4" t="s">
        <v>7</v>
      </c>
      <c r="J7360" s="4" t="s">
        <v>53</v>
      </c>
      <c r="K7360" s="4" t="s">
        <v>7</v>
      </c>
      <c r="L7360" s="4" t="s">
        <v>7</v>
      </c>
    </row>
    <row r="7361" spans="1:12">
      <c r="A7361" t="n">
        <v>82023</v>
      </c>
      <c r="B7361" s="35" t="n">
        <v>26</v>
      </c>
      <c r="C7361" s="7" t="n">
        <v>65534</v>
      </c>
      <c r="D7361" s="7" t="s">
        <v>836</v>
      </c>
      <c r="E7361" s="7" t="n">
        <v>2</v>
      </c>
      <c r="F7361" s="7" t="n">
        <v>3</v>
      </c>
      <c r="G7361" s="7" t="s">
        <v>837</v>
      </c>
      <c r="H7361" s="7" t="n">
        <v>2</v>
      </c>
      <c r="I7361" s="7" t="n">
        <v>3</v>
      </c>
      <c r="J7361" s="7" t="s">
        <v>838</v>
      </c>
      <c r="K7361" s="7" t="n">
        <v>2</v>
      </c>
      <c r="L7361" s="7" t="n">
        <v>0</v>
      </c>
    </row>
    <row r="7362" spans="1:12">
      <c r="A7362" t="s">
        <v>4</v>
      </c>
      <c r="B7362" s="4" t="s">
        <v>5</v>
      </c>
    </row>
    <row r="7363" spans="1:12">
      <c r="A7363" t="n">
        <v>82317</v>
      </c>
      <c r="B7363" s="29" t="n">
        <v>28</v>
      </c>
    </row>
    <row r="7364" spans="1:12">
      <c r="A7364" t="s">
        <v>4</v>
      </c>
      <c r="B7364" s="4" t="s">
        <v>5</v>
      </c>
      <c r="C7364" s="4" t="s">
        <v>11</v>
      </c>
    </row>
    <row r="7365" spans="1:12">
      <c r="A7365" t="n">
        <v>82318</v>
      </c>
      <c r="B7365" s="13" t="n">
        <v>12</v>
      </c>
      <c r="C7365" s="7" t="n">
        <v>32</v>
      </c>
    </row>
    <row r="7366" spans="1:12">
      <c r="A7366" t="s">
        <v>4</v>
      </c>
      <c r="B7366" s="4" t="s">
        <v>5</v>
      </c>
      <c r="C7366" s="4" t="s">
        <v>13</v>
      </c>
    </row>
    <row r="7367" spans="1:12">
      <c r="A7367" t="n">
        <v>82321</v>
      </c>
      <c r="B7367" s="17" t="n">
        <v>3</v>
      </c>
      <c r="C7367" s="11" t="n">
        <f t="normal" ca="1">A7377</f>
        <v>0</v>
      </c>
    </row>
    <row r="7368" spans="1:12">
      <c r="A7368" t="s">
        <v>4</v>
      </c>
      <c r="B7368" s="4" t="s">
        <v>5</v>
      </c>
      <c r="C7368" s="4" t="s">
        <v>7</v>
      </c>
      <c r="D7368" s="4" t="s">
        <v>11</v>
      </c>
      <c r="E7368" s="4" t="s">
        <v>8</v>
      </c>
    </row>
    <row r="7369" spans="1:12">
      <c r="A7369" t="n">
        <v>82326</v>
      </c>
      <c r="B7369" s="33" t="n">
        <v>51</v>
      </c>
      <c r="C7369" s="7" t="n">
        <v>4</v>
      </c>
      <c r="D7369" s="7" t="n">
        <v>65534</v>
      </c>
      <c r="E7369" s="7" t="s">
        <v>55</v>
      </c>
    </row>
    <row r="7370" spans="1:12">
      <c r="A7370" t="s">
        <v>4</v>
      </c>
      <c r="B7370" s="4" t="s">
        <v>5</v>
      </c>
      <c r="C7370" s="4" t="s">
        <v>11</v>
      </c>
    </row>
    <row r="7371" spans="1:12">
      <c r="A7371" t="n">
        <v>82339</v>
      </c>
      <c r="B7371" s="34" t="n">
        <v>16</v>
      </c>
      <c r="C7371" s="7" t="n">
        <v>0</v>
      </c>
    </row>
    <row r="7372" spans="1:12">
      <c r="A7372" t="s">
        <v>4</v>
      </c>
      <c r="B7372" s="4" t="s">
        <v>5</v>
      </c>
      <c r="C7372" s="4" t="s">
        <v>11</v>
      </c>
      <c r="D7372" s="4" t="s">
        <v>53</v>
      </c>
      <c r="E7372" s="4" t="s">
        <v>7</v>
      </c>
      <c r="F7372" s="4" t="s">
        <v>7</v>
      </c>
      <c r="G7372" s="4" t="s">
        <v>53</v>
      </c>
      <c r="H7372" s="4" t="s">
        <v>7</v>
      </c>
      <c r="I7372" s="4" t="s">
        <v>7</v>
      </c>
      <c r="J7372" s="4" t="s">
        <v>53</v>
      </c>
      <c r="K7372" s="4" t="s">
        <v>7</v>
      </c>
      <c r="L7372" s="4" t="s">
        <v>7</v>
      </c>
    </row>
    <row r="7373" spans="1:12">
      <c r="A7373" t="n">
        <v>82342</v>
      </c>
      <c r="B7373" s="35" t="n">
        <v>26</v>
      </c>
      <c r="C7373" s="7" t="n">
        <v>65534</v>
      </c>
      <c r="D7373" s="7" t="s">
        <v>839</v>
      </c>
      <c r="E7373" s="7" t="n">
        <v>2</v>
      </c>
      <c r="F7373" s="7" t="n">
        <v>3</v>
      </c>
      <c r="G7373" s="7" t="s">
        <v>840</v>
      </c>
      <c r="H7373" s="7" t="n">
        <v>2</v>
      </c>
      <c r="I7373" s="7" t="n">
        <v>3</v>
      </c>
      <c r="J7373" s="7" t="s">
        <v>841</v>
      </c>
      <c r="K7373" s="7" t="n">
        <v>2</v>
      </c>
      <c r="L7373" s="7" t="n">
        <v>0</v>
      </c>
    </row>
    <row r="7374" spans="1:12">
      <c r="A7374" t="s">
        <v>4</v>
      </c>
      <c r="B7374" s="4" t="s">
        <v>5</v>
      </c>
    </row>
    <row r="7375" spans="1:12">
      <c r="A7375" t="n">
        <v>82619</v>
      </c>
      <c r="B7375" s="29" t="n">
        <v>28</v>
      </c>
    </row>
    <row r="7376" spans="1:12">
      <c r="A7376" t="s">
        <v>4</v>
      </c>
      <c r="B7376" s="4" t="s">
        <v>5</v>
      </c>
      <c r="C7376" s="4" t="s">
        <v>13</v>
      </c>
    </row>
    <row r="7377" spans="1:12">
      <c r="A7377" t="n">
        <v>82620</v>
      </c>
      <c r="B7377" s="17" t="n">
        <v>3</v>
      </c>
      <c r="C7377" s="11" t="n">
        <f t="normal" ca="1">A7381</f>
        <v>0</v>
      </c>
    </row>
    <row r="7378" spans="1:12">
      <c r="A7378" t="s">
        <v>4</v>
      </c>
      <c r="B7378" s="4" t="s">
        <v>5</v>
      </c>
      <c r="C7378" s="4" t="s">
        <v>7</v>
      </c>
      <c r="D7378" s="4" t="s">
        <v>11</v>
      </c>
      <c r="E7378" s="4" t="s">
        <v>7</v>
      </c>
      <c r="F7378" s="4" t="s">
        <v>13</v>
      </c>
    </row>
    <row r="7379" spans="1:12">
      <c r="A7379" t="n">
        <v>82625</v>
      </c>
      <c r="B7379" s="9" t="n">
        <v>5</v>
      </c>
      <c r="C7379" s="7" t="n">
        <v>30</v>
      </c>
      <c r="D7379" s="7" t="n">
        <v>9712</v>
      </c>
      <c r="E7379" s="7" t="n">
        <v>1</v>
      </c>
      <c r="F7379" s="11" t="n">
        <f t="normal" ca="1">A7381</f>
        <v>0</v>
      </c>
    </row>
    <row r="7380" spans="1:12">
      <c r="A7380" t="s">
        <v>4</v>
      </c>
      <c r="B7380" s="4" t="s">
        <v>5</v>
      </c>
      <c r="C7380" s="4" t="s">
        <v>7</v>
      </c>
    </row>
    <row r="7381" spans="1:12">
      <c r="A7381" t="n">
        <v>82634</v>
      </c>
      <c r="B7381" s="38" t="n">
        <v>23</v>
      </c>
      <c r="C7381" s="7" t="n">
        <v>10</v>
      </c>
    </row>
    <row r="7382" spans="1:12">
      <c r="A7382" t="s">
        <v>4</v>
      </c>
      <c r="B7382" s="4" t="s">
        <v>5</v>
      </c>
      <c r="C7382" s="4" t="s">
        <v>7</v>
      </c>
      <c r="D7382" s="4" t="s">
        <v>8</v>
      </c>
    </row>
    <row r="7383" spans="1:12">
      <c r="A7383" t="n">
        <v>82636</v>
      </c>
      <c r="B7383" s="6" t="n">
        <v>2</v>
      </c>
      <c r="C7383" s="7" t="n">
        <v>10</v>
      </c>
      <c r="D7383" s="7" t="s">
        <v>58</v>
      </c>
    </row>
    <row r="7384" spans="1:12">
      <c r="A7384" t="s">
        <v>4</v>
      </c>
      <c r="B7384" s="4" t="s">
        <v>5</v>
      </c>
      <c r="C7384" s="4" t="s">
        <v>7</v>
      </c>
    </row>
    <row r="7385" spans="1:12">
      <c r="A7385" t="n">
        <v>82659</v>
      </c>
      <c r="B7385" s="52" t="n">
        <v>74</v>
      </c>
      <c r="C7385" s="7" t="n">
        <v>46</v>
      </c>
    </row>
    <row r="7386" spans="1:12">
      <c r="A7386" t="s">
        <v>4</v>
      </c>
      <c r="B7386" s="4" t="s">
        <v>5</v>
      </c>
      <c r="C7386" s="4" t="s">
        <v>7</v>
      </c>
    </row>
    <row r="7387" spans="1:12">
      <c r="A7387" t="n">
        <v>82661</v>
      </c>
      <c r="B7387" s="52" t="n">
        <v>74</v>
      </c>
      <c r="C7387" s="7" t="n">
        <v>54</v>
      </c>
    </row>
    <row r="7388" spans="1:12">
      <c r="A7388" t="s">
        <v>4</v>
      </c>
      <c r="B7388" s="4" t="s">
        <v>5</v>
      </c>
    </row>
    <row r="7389" spans="1:12">
      <c r="A7389" t="n">
        <v>82663</v>
      </c>
      <c r="B7389" s="5" t="n">
        <v>1</v>
      </c>
    </row>
    <row r="7390" spans="1:12" s="3" customFormat="1" customHeight="0">
      <c r="A7390" s="3" t="s">
        <v>2</v>
      </c>
      <c r="B7390" s="3" t="s">
        <v>842</v>
      </c>
    </row>
    <row r="7391" spans="1:12">
      <c r="A7391" t="s">
        <v>4</v>
      </c>
      <c r="B7391" s="4" t="s">
        <v>5</v>
      </c>
      <c r="C7391" s="4" t="s">
        <v>7</v>
      </c>
      <c r="D7391" s="4" t="s">
        <v>11</v>
      </c>
      <c r="E7391" s="4" t="s">
        <v>7</v>
      </c>
      <c r="F7391" s="4" t="s">
        <v>7</v>
      </c>
      <c r="G7391" s="4" t="s">
        <v>7</v>
      </c>
      <c r="H7391" s="4" t="s">
        <v>11</v>
      </c>
      <c r="I7391" s="4" t="s">
        <v>13</v>
      </c>
      <c r="J7391" s="4" t="s">
        <v>13</v>
      </c>
    </row>
    <row r="7392" spans="1:12">
      <c r="A7392" t="n">
        <v>82664</v>
      </c>
      <c r="B7392" s="44" t="n">
        <v>6</v>
      </c>
      <c r="C7392" s="7" t="n">
        <v>33</v>
      </c>
      <c r="D7392" s="7" t="n">
        <v>65534</v>
      </c>
      <c r="E7392" s="7" t="n">
        <v>9</v>
      </c>
      <c r="F7392" s="7" t="n">
        <v>1</v>
      </c>
      <c r="G7392" s="7" t="n">
        <v>1</v>
      </c>
      <c r="H7392" s="7" t="n">
        <v>3</v>
      </c>
      <c r="I7392" s="11" t="n">
        <f t="normal" ca="1">A7394</f>
        <v>0</v>
      </c>
      <c r="J7392" s="11" t="n">
        <f t="normal" ca="1">A7414</f>
        <v>0</v>
      </c>
    </row>
    <row r="7393" spans="1:10">
      <c r="A7393" t="s">
        <v>4</v>
      </c>
      <c r="B7393" s="4" t="s">
        <v>5</v>
      </c>
      <c r="C7393" s="4" t="s">
        <v>11</v>
      </c>
      <c r="D7393" s="4" t="s">
        <v>15</v>
      </c>
      <c r="E7393" s="4" t="s">
        <v>15</v>
      </c>
      <c r="F7393" s="4" t="s">
        <v>15</v>
      </c>
      <c r="G7393" s="4" t="s">
        <v>15</v>
      </c>
    </row>
    <row r="7394" spans="1:10">
      <c r="A7394" t="n">
        <v>82681</v>
      </c>
      <c r="B7394" s="45" t="n">
        <v>46</v>
      </c>
      <c r="C7394" s="7" t="n">
        <v>65534</v>
      </c>
      <c r="D7394" s="7" t="n">
        <v>6.8899998664856</v>
      </c>
      <c r="E7394" s="7" t="n">
        <v>0</v>
      </c>
      <c r="F7394" s="7" t="n">
        <v>43.9500007629395</v>
      </c>
      <c r="G7394" s="7" t="n">
        <v>90</v>
      </c>
    </row>
    <row r="7395" spans="1:10">
      <c r="A7395" t="s">
        <v>4</v>
      </c>
      <c r="B7395" s="4" t="s">
        <v>5</v>
      </c>
      <c r="C7395" s="4" t="s">
        <v>7</v>
      </c>
      <c r="D7395" s="4" t="s">
        <v>8</v>
      </c>
      <c r="E7395" s="4" t="s">
        <v>11</v>
      </c>
    </row>
    <row r="7396" spans="1:10">
      <c r="A7396" t="n">
        <v>82700</v>
      </c>
      <c r="B7396" s="20" t="n">
        <v>94</v>
      </c>
      <c r="C7396" s="7" t="n">
        <v>0</v>
      </c>
      <c r="D7396" s="7" t="s">
        <v>27</v>
      </c>
      <c r="E7396" s="7" t="n">
        <v>1</v>
      </c>
    </row>
    <row r="7397" spans="1:10">
      <c r="A7397" t="s">
        <v>4</v>
      </c>
      <c r="B7397" s="4" t="s">
        <v>5</v>
      </c>
      <c r="C7397" s="4" t="s">
        <v>7</v>
      </c>
      <c r="D7397" s="4" t="s">
        <v>8</v>
      </c>
      <c r="E7397" s="4" t="s">
        <v>11</v>
      </c>
    </row>
    <row r="7398" spans="1:10">
      <c r="A7398" t="n">
        <v>82714</v>
      </c>
      <c r="B7398" s="20" t="n">
        <v>94</v>
      </c>
      <c r="C7398" s="7" t="n">
        <v>0</v>
      </c>
      <c r="D7398" s="7" t="s">
        <v>27</v>
      </c>
      <c r="E7398" s="7" t="n">
        <v>2</v>
      </c>
    </row>
    <row r="7399" spans="1:10">
      <c r="A7399" t="s">
        <v>4</v>
      </c>
      <c r="B7399" s="4" t="s">
        <v>5</v>
      </c>
      <c r="C7399" s="4" t="s">
        <v>7</v>
      </c>
      <c r="D7399" s="4" t="s">
        <v>8</v>
      </c>
      <c r="E7399" s="4" t="s">
        <v>11</v>
      </c>
    </row>
    <row r="7400" spans="1:10">
      <c r="A7400" t="n">
        <v>82728</v>
      </c>
      <c r="B7400" s="20" t="n">
        <v>94</v>
      </c>
      <c r="C7400" s="7" t="n">
        <v>1</v>
      </c>
      <c r="D7400" s="7" t="s">
        <v>27</v>
      </c>
      <c r="E7400" s="7" t="n">
        <v>4</v>
      </c>
    </row>
    <row r="7401" spans="1:10">
      <c r="A7401" t="s">
        <v>4</v>
      </c>
      <c r="B7401" s="4" t="s">
        <v>5</v>
      </c>
      <c r="C7401" s="4" t="s">
        <v>7</v>
      </c>
      <c r="D7401" s="4" t="s">
        <v>8</v>
      </c>
    </row>
    <row r="7402" spans="1:10">
      <c r="A7402" t="n">
        <v>82742</v>
      </c>
      <c r="B7402" s="20" t="n">
        <v>94</v>
      </c>
      <c r="C7402" s="7" t="n">
        <v>5</v>
      </c>
      <c r="D7402" s="7" t="s">
        <v>27</v>
      </c>
    </row>
    <row r="7403" spans="1:10">
      <c r="A7403" t="s">
        <v>4</v>
      </c>
      <c r="B7403" s="4" t="s">
        <v>5</v>
      </c>
      <c r="C7403" s="4" t="s">
        <v>7</v>
      </c>
      <c r="D7403" s="4" t="s">
        <v>11</v>
      </c>
      <c r="E7403" s="4" t="s">
        <v>8</v>
      </c>
      <c r="F7403" s="4" t="s">
        <v>8</v>
      </c>
      <c r="G7403" s="4" t="s">
        <v>7</v>
      </c>
    </row>
    <row r="7404" spans="1:10">
      <c r="A7404" t="n">
        <v>82754</v>
      </c>
      <c r="B7404" s="22" t="n">
        <v>32</v>
      </c>
      <c r="C7404" s="7" t="n">
        <v>0</v>
      </c>
      <c r="D7404" s="7" t="n">
        <v>65533</v>
      </c>
      <c r="E7404" s="7" t="s">
        <v>27</v>
      </c>
      <c r="F7404" s="7" t="s">
        <v>843</v>
      </c>
      <c r="G7404" s="7" t="n">
        <v>0</v>
      </c>
    </row>
    <row r="7405" spans="1:10">
      <c r="A7405" t="s">
        <v>4</v>
      </c>
      <c r="B7405" s="4" t="s">
        <v>5</v>
      </c>
      <c r="C7405" s="4" t="s">
        <v>7</v>
      </c>
      <c r="D7405" s="4" t="s">
        <v>11</v>
      </c>
      <c r="E7405" s="4" t="s">
        <v>8</v>
      </c>
      <c r="F7405" s="4" t="s">
        <v>8</v>
      </c>
      <c r="G7405" s="4" t="s">
        <v>7</v>
      </c>
    </row>
    <row r="7406" spans="1:10">
      <c r="A7406" t="n">
        <v>82786</v>
      </c>
      <c r="B7406" s="22" t="n">
        <v>32</v>
      </c>
      <c r="C7406" s="7" t="n">
        <v>0</v>
      </c>
      <c r="D7406" s="7" t="n">
        <v>65533</v>
      </c>
      <c r="E7406" s="7" t="s">
        <v>27</v>
      </c>
      <c r="F7406" s="7" t="s">
        <v>844</v>
      </c>
      <c r="G7406" s="7" t="n">
        <v>0</v>
      </c>
    </row>
    <row r="7407" spans="1:10">
      <c r="A7407" t="s">
        <v>4</v>
      </c>
      <c r="B7407" s="4" t="s">
        <v>5</v>
      </c>
      <c r="C7407" s="4" t="s">
        <v>7</v>
      </c>
      <c r="D7407" s="4" t="s">
        <v>11</v>
      </c>
      <c r="E7407" s="4" t="s">
        <v>8</v>
      </c>
      <c r="F7407" s="4" t="s">
        <v>8</v>
      </c>
      <c r="G7407" s="4" t="s">
        <v>7</v>
      </c>
    </row>
    <row r="7408" spans="1:10">
      <c r="A7408" t="n">
        <v>82816</v>
      </c>
      <c r="B7408" s="22" t="n">
        <v>32</v>
      </c>
      <c r="C7408" s="7" t="n">
        <v>0</v>
      </c>
      <c r="D7408" s="7" t="n">
        <v>65533</v>
      </c>
      <c r="E7408" s="7" t="s">
        <v>27</v>
      </c>
      <c r="F7408" s="7" t="s">
        <v>845</v>
      </c>
      <c r="G7408" s="7" t="n">
        <v>0</v>
      </c>
    </row>
    <row r="7409" spans="1:7">
      <c r="A7409" t="s">
        <v>4</v>
      </c>
      <c r="B7409" s="4" t="s">
        <v>5</v>
      </c>
      <c r="C7409" s="4" t="s">
        <v>7</v>
      </c>
      <c r="D7409" s="4" t="s">
        <v>11</v>
      </c>
      <c r="E7409" s="4" t="s">
        <v>8</v>
      </c>
      <c r="F7409" s="4" t="s">
        <v>8</v>
      </c>
      <c r="G7409" s="4" t="s">
        <v>7</v>
      </c>
    </row>
    <row r="7410" spans="1:7">
      <c r="A7410" t="n">
        <v>82848</v>
      </c>
      <c r="B7410" s="22" t="n">
        <v>32</v>
      </c>
      <c r="C7410" s="7" t="n">
        <v>0</v>
      </c>
      <c r="D7410" s="7" t="n">
        <v>65533</v>
      </c>
      <c r="E7410" s="7" t="s">
        <v>27</v>
      </c>
      <c r="F7410" s="7" t="s">
        <v>846</v>
      </c>
      <c r="G7410" s="7" t="n">
        <v>0</v>
      </c>
    </row>
    <row r="7411" spans="1:7">
      <c r="A7411" t="s">
        <v>4</v>
      </c>
      <c r="B7411" s="4" t="s">
        <v>5</v>
      </c>
      <c r="C7411" s="4" t="s">
        <v>13</v>
      </c>
    </row>
    <row r="7412" spans="1:7">
      <c r="A7412" t="n">
        <v>82875</v>
      </c>
      <c r="B7412" s="17" t="n">
        <v>3</v>
      </c>
      <c r="C7412" s="11" t="n">
        <f t="normal" ca="1">A7414</f>
        <v>0</v>
      </c>
    </row>
    <row r="7413" spans="1:7">
      <c r="A7413" t="s">
        <v>4</v>
      </c>
      <c r="B7413" s="4" t="s">
        <v>5</v>
      </c>
    </row>
    <row r="7414" spans="1:7">
      <c r="A7414" t="n">
        <v>82880</v>
      </c>
      <c r="B7414" s="5" t="n">
        <v>1</v>
      </c>
    </row>
    <row r="7415" spans="1:7" s="3" customFormat="1" customHeight="0">
      <c r="A7415" s="3" t="s">
        <v>2</v>
      </c>
      <c r="B7415" s="3" t="s">
        <v>847</v>
      </c>
    </row>
    <row r="7416" spans="1:7">
      <c r="A7416" t="s">
        <v>4</v>
      </c>
      <c r="B7416" s="4" t="s">
        <v>5</v>
      </c>
      <c r="C7416" s="4" t="s">
        <v>7</v>
      </c>
      <c r="D7416" s="4" t="s">
        <v>11</v>
      </c>
      <c r="E7416" s="4" t="s">
        <v>7</v>
      </c>
      <c r="F7416" s="4" t="s">
        <v>13</v>
      </c>
    </row>
    <row r="7417" spans="1:7">
      <c r="A7417" t="n">
        <v>82884</v>
      </c>
      <c r="B7417" s="9" t="n">
        <v>5</v>
      </c>
      <c r="C7417" s="7" t="n">
        <v>30</v>
      </c>
      <c r="D7417" s="7" t="n">
        <v>9720</v>
      </c>
      <c r="E7417" s="7" t="n">
        <v>1</v>
      </c>
      <c r="F7417" s="11" t="n">
        <f t="normal" ca="1">A7447</f>
        <v>0</v>
      </c>
    </row>
    <row r="7418" spans="1:7">
      <c r="A7418" t="s">
        <v>4</v>
      </c>
      <c r="B7418" s="4" t="s">
        <v>5</v>
      </c>
      <c r="C7418" s="4" t="s">
        <v>11</v>
      </c>
      <c r="D7418" s="4" t="s">
        <v>7</v>
      </c>
      <c r="E7418" s="4" t="s">
        <v>7</v>
      </c>
      <c r="F7418" s="4" t="s">
        <v>8</v>
      </c>
    </row>
    <row r="7419" spans="1:7">
      <c r="A7419" t="n">
        <v>82893</v>
      </c>
      <c r="B7419" s="25" t="n">
        <v>20</v>
      </c>
      <c r="C7419" s="7" t="n">
        <v>65534</v>
      </c>
      <c r="D7419" s="7" t="n">
        <v>3</v>
      </c>
      <c r="E7419" s="7" t="n">
        <v>10</v>
      </c>
      <c r="F7419" s="7" t="s">
        <v>102</v>
      </c>
    </row>
    <row r="7420" spans="1:7">
      <c r="A7420" t="s">
        <v>4</v>
      </c>
      <c r="B7420" s="4" t="s">
        <v>5</v>
      </c>
      <c r="C7420" s="4" t="s">
        <v>11</v>
      </c>
    </row>
    <row r="7421" spans="1:7">
      <c r="A7421" t="n">
        <v>82914</v>
      </c>
      <c r="B7421" s="34" t="n">
        <v>16</v>
      </c>
      <c r="C7421" s="7" t="n">
        <v>0</v>
      </c>
    </row>
    <row r="7422" spans="1:7">
      <c r="A7422" t="s">
        <v>4</v>
      </c>
      <c r="B7422" s="4" t="s">
        <v>5</v>
      </c>
      <c r="C7422" s="4" t="s">
        <v>7</v>
      </c>
      <c r="D7422" s="4" t="s">
        <v>11</v>
      </c>
    </row>
    <row r="7423" spans="1:7">
      <c r="A7423" t="n">
        <v>82917</v>
      </c>
      <c r="B7423" s="26" t="n">
        <v>22</v>
      </c>
      <c r="C7423" s="7" t="n">
        <v>10</v>
      </c>
      <c r="D7423" s="7" t="n">
        <v>0</v>
      </c>
    </row>
    <row r="7424" spans="1:7">
      <c r="A7424" t="s">
        <v>4</v>
      </c>
      <c r="B7424" s="4" t="s">
        <v>5</v>
      </c>
      <c r="C7424" s="4" t="s">
        <v>7</v>
      </c>
      <c r="D7424" s="4" t="s">
        <v>11</v>
      </c>
      <c r="E7424" s="4" t="s">
        <v>7</v>
      </c>
      <c r="F7424" s="4" t="s">
        <v>7</v>
      </c>
      <c r="G7424" s="4" t="s">
        <v>13</v>
      </c>
    </row>
    <row r="7425" spans="1:7">
      <c r="A7425" t="n">
        <v>82921</v>
      </c>
      <c r="B7425" s="9" t="n">
        <v>5</v>
      </c>
      <c r="C7425" s="7" t="n">
        <v>30</v>
      </c>
      <c r="D7425" s="7" t="n">
        <v>33</v>
      </c>
      <c r="E7425" s="7" t="n">
        <v>8</v>
      </c>
      <c r="F7425" s="7" t="n">
        <v>1</v>
      </c>
      <c r="G7425" s="11" t="n">
        <f t="normal" ca="1">A7439</f>
        <v>0</v>
      </c>
    </row>
    <row r="7426" spans="1:7">
      <c r="A7426" t="s">
        <v>4</v>
      </c>
      <c r="B7426" s="4" t="s">
        <v>5</v>
      </c>
      <c r="C7426" s="4" t="s">
        <v>7</v>
      </c>
      <c r="D7426" s="4" t="s">
        <v>11</v>
      </c>
      <c r="E7426" s="4" t="s">
        <v>8</v>
      </c>
    </row>
    <row r="7427" spans="1:7">
      <c r="A7427" t="n">
        <v>82931</v>
      </c>
      <c r="B7427" s="33" t="n">
        <v>51</v>
      </c>
      <c r="C7427" s="7" t="n">
        <v>4</v>
      </c>
      <c r="D7427" s="7" t="n">
        <v>65534</v>
      </c>
      <c r="E7427" s="7" t="s">
        <v>55</v>
      </c>
    </row>
    <row r="7428" spans="1:7">
      <c r="A7428" t="s">
        <v>4</v>
      </c>
      <c r="B7428" s="4" t="s">
        <v>5</v>
      </c>
      <c r="C7428" s="4" t="s">
        <v>11</v>
      </c>
    </row>
    <row r="7429" spans="1:7">
      <c r="A7429" t="n">
        <v>82944</v>
      </c>
      <c r="B7429" s="34" t="n">
        <v>16</v>
      </c>
      <c r="C7429" s="7" t="n">
        <v>0</v>
      </c>
    </row>
    <row r="7430" spans="1:7">
      <c r="A7430" t="s">
        <v>4</v>
      </c>
      <c r="B7430" s="4" t="s">
        <v>5</v>
      </c>
      <c r="C7430" s="4" t="s">
        <v>11</v>
      </c>
      <c r="D7430" s="4" t="s">
        <v>53</v>
      </c>
      <c r="E7430" s="4" t="s">
        <v>7</v>
      </c>
      <c r="F7430" s="4" t="s">
        <v>7</v>
      </c>
      <c r="G7430" s="4" t="s">
        <v>53</v>
      </c>
      <c r="H7430" s="4" t="s">
        <v>7</v>
      </c>
      <c r="I7430" s="4" t="s">
        <v>7</v>
      </c>
      <c r="J7430" s="4" t="s">
        <v>53</v>
      </c>
      <c r="K7430" s="4" t="s">
        <v>7</v>
      </c>
      <c r="L7430" s="4" t="s">
        <v>7</v>
      </c>
    </row>
    <row r="7431" spans="1:7">
      <c r="A7431" t="n">
        <v>82947</v>
      </c>
      <c r="B7431" s="35" t="n">
        <v>26</v>
      </c>
      <c r="C7431" s="7" t="n">
        <v>65534</v>
      </c>
      <c r="D7431" s="7" t="s">
        <v>848</v>
      </c>
      <c r="E7431" s="7" t="n">
        <v>2</v>
      </c>
      <c r="F7431" s="7" t="n">
        <v>3</v>
      </c>
      <c r="G7431" s="7" t="s">
        <v>849</v>
      </c>
      <c r="H7431" s="7" t="n">
        <v>2</v>
      </c>
      <c r="I7431" s="7" t="n">
        <v>3</v>
      </c>
      <c r="J7431" s="7" t="s">
        <v>850</v>
      </c>
      <c r="K7431" s="7" t="n">
        <v>2</v>
      </c>
      <c r="L7431" s="7" t="n">
        <v>0</v>
      </c>
    </row>
    <row r="7432" spans="1:7">
      <c r="A7432" t="s">
        <v>4</v>
      </c>
      <c r="B7432" s="4" t="s">
        <v>5</v>
      </c>
    </row>
    <row r="7433" spans="1:7">
      <c r="A7433" t="n">
        <v>83226</v>
      </c>
      <c r="B7433" s="29" t="n">
        <v>28</v>
      </c>
    </row>
    <row r="7434" spans="1:7">
      <c r="A7434" t="s">
        <v>4</v>
      </c>
      <c r="B7434" s="4" t="s">
        <v>5</v>
      </c>
      <c r="C7434" s="4" t="s">
        <v>11</v>
      </c>
    </row>
    <row r="7435" spans="1:7">
      <c r="A7435" t="n">
        <v>83227</v>
      </c>
      <c r="B7435" s="13" t="n">
        <v>12</v>
      </c>
      <c r="C7435" s="7" t="n">
        <v>33</v>
      </c>
    </row>
    <row r="7436" spans="1:7">
      <c r="A7436" t="s">
        <v>4</v>
      </c>
      <c r="B7436" s="4" t="s">
        <v>5</v>
      </c>
      <c r="C7436" s="4" t="s">
        <v>13</v>
      </c>
    </row>
    <row r="7437" spans="1:7">
      <c r="A7437" t="n">
        <v>83230</v>
      </c>
      <c r="B7437" s="17" t="n">
        <v>3</v>
      </c>
      <c r="C7437" s="11" t="n">
        <f t="normal" ca="1">A7447</f>
        <v>0</v>
      </c>
    </row>
    <row r="7438" spans="1:7">
      <c r="A7438" t="s">
        <v>4</v>
      </c>
      <c r="B7438" s="4" t="s">
        <v>5</v>
      </c>
      <c r="C7438" s="4" t="s">
        <v>7</v>
      </c>
      <c r="D7438" s="4" t="s">
        <v>11</v>
      </c>
      <c r="E7438" s="4" t="s">
        <v>8</v>
      </c>
    </row>
    <row r="7439" spans="1:7">
      <c r="A7439" t="n">
        <v>83235</v>
      </c>
      <c r="B7439" s="33" t="n">
        <v>51</v>
      </c>
      <c r="C7439" s="7" t="n">
        <v>4</v>
      </c>
      <c r="D7439" s="7" t="n">
        <v>65534</v>
      </c>
      <c r="E7439" s="7" t="s">
        <v>55</v>
      </c>
    </row>
    <row r="7440" spans="1:7">
      <c r="A7440" t="s">
        <v>4</v>
      </c>
      <c r="B7440" s="4" t="s">
        <v>5</v>
      </c>
      <c r="C7440" s="4" t="s">
        <v>11</v>
      </c>
    </row>
    <row r="7441" spans="1:12">
      <c r="A7441" t="n">
        <v>83248</v>
      </c>
      <c r="B7441" s="34" t="n">
        <v>16</v>
      </c>
      <c r="C7441" s="7" t="n">
        <v>0</v>
      </c>
    </row>
    <row r="7442" spans="1:12">
      <c r="A7442" t="s">
        <v>4</v>
      </c>
      <c r="B7442" s="4" t="s">
        <v>5</v>
      </c>
      <c r="C7442" s="4" t="s">
        <v>11</v>
      </c>
      <c r="D7442" s="4" t="s">
        <v>53</v>
      </c>
      <c r="E7442" s="4" t="s">
        <v>7</v>
      </c>
      <c r="F7442" s="4" t="s">
        <v>7</v>
      </c>
      <c r="G7442" s="4" t="s">
        <v>53</v>
      </c>
      <c r="H7442" s="4" t="s">
        <v>7</v>
      </c>
      <c r="I7442" s="4" t="s">
        <v>7</v>
      </c>
    </row>
    <row r="7443" spans="1:12">
      <c r="A7443" t="n">
        <v>83251</v>
      </c>
      <c r="B7443" s="35" t="n">
        <v>26</v>
      </c>
      <c r="C7443" s="7" t="n">
        <v>65534</v>
      </c>
      <c r="D7443" s="7" t="s">
        <v>851</v>
      </c>
      <c r="E7443" s="7" t="n">
        <v>2</v>
      </c>
      <c r="F7443" s="7" t="n">
        <v>3</v>
      </c>
      <c r="G7443" s="7" t="s">
        <v>852</v>
      </c>
      <c r="H7443" s="7" t="n">
        <v>2</v>
      </c>
      <c r="I7443" s="7" t="n">
        <v>0</v>
      </c>
    </row>
    <row r="7444" spans="1:12">
      <c r="A7444" t="s">
        <v>4</v>
      </c>
      <c r="B7444" s="4" t="s">
        <v>5</v>
      </c>
    </row>
    <row r="7445" spans="1:12">
      <c r="A7445" t="n">
        <v>83425</v>
      </c>
      <c r="B7445" s="29" t="n">
        <v>28</v>
      </c>
    </row>
    <row r="7446" spans="1:12">
      <c r="A7446" t="s">
        <v>4</v>
      </c>
      <c r="B7446" s="4" t="s">
        <v>5</v>
      </c>
      <c r="C7446" s="4" t="s">
        <v>7</v>
      </c>
    </row>
    <row r="7447" spans="1:12">
      <c r="A7447" t="n">
        <v>83426</v>
      </c>
      <c r="B7447" s="38" t="n">
        <v>23</v>
      </c>
      <c r="C7447" s="7" t="n">
        <v>10</v>
      </c>
    </row>
    <row r="7448" spans="1:12">
      <c r="A7448" t="s">
        <v>4</v>
      </c>
      <c r="B7448" s="4" t="s">
        <v>5</v>
      </c>
      <c r="C7448" s="4" t="s">
        <v>7</v>
      </c>
      <c r="D7448" s="4" t="s">
        <v>8</v>
      </c>
    </row>
    <row r="7449" spans="1:12">
      <c r="A7449" t="n">
        <v>83428</v>
      </c>
      <c r="B7449" s="6" t="n">
        <v>2</v>
      </c>
      <c r="C7449" s="7" t="n">
        <v>10</v>
      </c>
      <c r="D7449" s="7" t="s">
        <v>58</v>
      </c>
    </row>
    <row r="7450" spans="1:12">
      <c r="A7450" t="s">
        <v>4</v>
      </c>
      <c r="B7450" s="4" t="s">
        <v>5</v>
      </c>
      <c r="C7450" s="4" t="s">
        <v>7</v>
      </c>
    </row>
    <row r="7451" spans="1:12">
      <c r="A7451" t="n">
        <v>83451</v>
      </c>
      <c r="B7451" s="52" t="n">
        <v>74</v>
      </c>
      <c r="C7451" s="7" t="n">
        <v>46</v>
      </c>
    </row>
    <row r="7452" spans="1:12">
      <c r="A7452" t="s">
        <v>4</v>
      </c>
      <c r="B7452" s="4" t="s">
        <v>5</v>
      </c>
      <c r="C7452" s="4" t="s">
        <v>7</v>
      </c>
    </row>
    <row r="7453" spans="1:12">
      <c r="A7453" t="n">
        <v>83453</v>
      </c>
      <c r="B7453" s="52" t="n">
        <v>74</v>
      </c>
      <c r="C7453" s="7" t="n">
        <v>54</v>
      </c>
    </row>
    <row r="7454" spans="1:12">
      <c r="A7454" t="s">
        <v>4</v>
      </c>
      <c r="B7454" s="4" t="s">
        <v>5</v>
      </c>
    </row>
    <row r="7455" spans="1:12">
      <c r="A7455" t="n">
        <v>83455</v>
      </c>
      <c r="B7455" s="5" t="n">
        <v>1</v>
      </c>
    </row>
    <row r="7456" spans="1:12" s="3" customFormat="1" customHeight="0">
      <c r="A7456" s="3" t="s">
        <v>2</v>
      </c>
      <c r="B7456" s="3" t="s">
        <v>853</v>
      </c>
    </row>
    <row r="7457" spans="1:9">
      <c r="A7457" t="s">
        <v>4</v>
      </c>
      <c r="B7457" s="4" t="s">
        <v>5</v>
      </c>
      <c r="C7457" s="4" t="s">
        <v>7</v>
      </c>
      <c r="D7457" s="4" t="s">
        <v>11</v>
      </c>
      <c r="E7457" s="4" t="s">
        <v>7</v>
      </c>
      <c r="F7457" s="4" t="s">
        <v>7</v>
      </c>
      <c r="G7457" s="4" t="s">
        <v>7</v>
      </c>
      <c r="H7457" s="4" t="s">
        <v>11</v>
      </c>
      <c r="I7457" s="4" t="s">
        <v>13</v>
      </c>
      <c r="J7457" s="4" t="s">
        <v>13</v>
      </c>
    </row>
    <row r="7458" spans="1:9">
      <c r="A7458" t="n">
        <v>83456</v>
      </c>
      <c r="B7458" s="44" t="n">
        <v>6</v>
      </c>
      <c r="C7458" s="7" t="n">
        <v>33</v>
      </c>
      <c r="D7458" s="7" t="n">
        <v>65534</v>
      </c>
      <c r="E7458" s="7" t="n">
        <v>9</v>
      </c>
      <c r="F7458" s="7" t="n">
        <v>1</v>
      </c>
      <c r="G7458" s="7" t="n">
        <v>1</v>
      </c>
      <c r="H7458" s="7" t="n">
        <v>3</v>
      </c>
      <c r="I7458" s="11" t="n">
        <f t="normal" ca="1">A7460</f>
        <v>0</v>
      </c>
      <c r="J7458" s="11" t="n">
        <f t="normal" ca="1">A7470</f>
        <v>0</v>
      </c>
    </row>
    <row r="7459" spans="1:9">
      <c r="A7459" t="s">
        <v>4</v>
      </c>
      <c r="B7459" s="4" t="s">
        <v>5</v>
      </c>
      <c r="C7459" s="4" t="s">
        <v>11</v>
      </c>
      <c r="D7459" s="4" t="s">
        <v>15</v>
      </c>
      <c r="E7459" s="4" t="s">
        <v>15</v>
      </c>
      <c r="F7459" s="4" t="s">
        <v>15</v>
      </c>
      <c r="G7459" s="4" t="s">
        <v>15</v>
      </c>
    </row>
    <row r="7460" spans="1:9">
      <c r="A7460" t="n">
        <v>83473</v>
      </c>
      <c r="B7460" s="45" t="n">
        <v>46</v>
      </c>
      <c r="C7460" s="7" t="n">
        <v>65534</v>
      </c>
      <c r="D7460" s="7" t="n">
        <v>8.13000011444092</v>
      </c>
      <c r="E7460" s="7" t="n">
        <v>0</v>
      </c>
      <c r="F7460" s="7" t="n">
        <v>43.9500007629395</v>
      </c>
      <c r="G7460" s="7" t="n">
        <v>270</v>
      </c>
    </row>
    <row r="7461" spans="1:9">
      <c r="A7461" t="s">
        <v>4</v>
      </c>
      <c r="B7461" s="4" t="s">
        <v>5</v>
      </c>
      <c r="C7461" s="4" t="s">
        <v>7</v>
      </c>
      <c r="D7461" s="4" t="s">
        <v>11</v>
      </c>
      <c r="E7461" s="4" t="s">
        <v>7</v>
      </c>
      <c r="F7461" s="4" t="s">
        <v>8</v>
      </c>
      <c r="G7461" s="4" t="s">
        <v>8</v>
      </c>
      <c r="H7461" s="4" t="s">
        <v>8</v>
      </c>
      <c r="I7461" s="4" t="s">
        <v>8</v>
      </c>
      <c r="J7461" s="4" t="s">
        <v>8</v>
      </c>
      <c r="K7461" s="4" t="s">
        <v>8</v>
      </c>
      <c r="L7461" s="4" t="s">
        <v>8</v>
      </c>
      <c r="M7461" s="4" t="s">
        <v>8</v>
      </c>
      <c r="N7461" s="4" t="s">
        <v>8</v>
      </c>
      <c r="O7461" s="4" t="s">
        <v>8</v>
      </c>
      <c r="P7461" s="4" t="s">
        <v>8</v>
      </c>
      <c r="Q7461" s="4" t="s">
        <v>8</v>
      </c>
      <c r="R7461" s="4" t="s">
        <v>8</v>
      </c>
      <c r="S7461" s="4" t="s">
        <v>8</v>
      </c>
      <c r="T7461" s="4" t="s">
        <v>8</v>
      </c>
      <c r="U7461" s="4" t="s">
        <v>8</v>
      </c>
    </row>
    <row r="7462" spans="1:9">
      <c r="A7462" t="n">
        <v>83492</v>
      </c>
      <c r="B7462" s="46" t="n">
        <v>36</v>
      </c>
      <c r="C7462" s="7" t="n">
        <v>8</v>
      </c>
      <c r="D7462" s="7" t="n">
        <v>65534</v>
      </c>
      <c r="E7462" s="7" t="n">
        <v>0</v>
      </c>
      <c r="F7462" s="7" t="s">
        <v>398</v>
      </c>
      <c r="G7462" s="7" t="s">
        <v>25</v>
      </c>
      <c r="H7462" s="7" t="s">
        <v>25</v>
      </c>
      <c r="I7462" s="7" t="s">
        <v>25</v>
      </c>
      <c r="J7462" s="7" t="s">
        <v>25</v>
      </c>
      <c r="K7462" s="7" t="s">
        <v>25</v>
      </c>
      <c r="L7462" s="7" t="s">
        <v>25</v>
      </c>
      <c r="M7462" s="7" t="s">
        <v>25</v>
      </c>
      <c r="N7462" s="7" t="s">
        <v>25</v>
      </c>
      <c r="O7462" s="7" t="s">
        <v>25</v>
      </c>
      <c r="P7462" s="7" t="s">
        <v>25</v>
      </c>
      <c r="Q7462" s="7" t="s">
        <v>25</v>
      </c>
      <c r="R7462" s="7" t="s">
        <v>25</v>
      </c>
      <c r="S7462" s="7" t="s">
        <v>25</v>
      </c>
      <c r="T7462" s="7" t="s">
        <v>25</v>
      </c>
      <c r="U7462" s="7" t="s">
        <v>25</v>
      </c>
    </row>
    <row r="7463" spans="1:9">
      <c r="A7463" t="s">
        <v>4</v>
      </c>
      <c r="B7463" s="4" t="s">
        <v>5</v>
      </c>
      <c r="C7463" s="4" t="s">
        <v>11</v>
      </c>
      <c r="D7463" s="4" t="s">
        <v>7</v>
      </c>
      <c r="E7463" s="4" t="s">
        <v>8</v>
      </c>
      <c r="F7463" s="4" t="s">
        <v>15</v>
      </c>
      <c r="G7463" s="4" t="s">
        <v>15</v>
      </c>
      <c r="H7463" s="4" t="s">
        <v>15</v>
      </c>
    </row>
    <row r="7464" spans="1:9">
      <c r="A7464" t="n">
        <v>83524</v>
      </c>
      <c r="B7464" s="47" t="n">
        <v>48</v>
      </c>
      <c r="C7464" s="7" t="n">
        <v>65534</v>
      </c>
      <c r="D7464" s="7" t="n">
        <v>0</v>
      </c>
      <c r="E7464" s="7" t="s">
        <v>398</v>
      </c>
      <c r="F7464" s="7" t="n">
        <v>0</v>
      </c>
      <c r="G7464" s="7" t="n">
        <v>1</v>
      </c>
      <c r="H7464" s="7" t="n">
        <v>1.40129846432482e-45</v>
      </c>
    </row>
    <row r="7465" spans="1:9">
      <c r="A7465" t="s">
        <v>4</v>
      </c>
      <c r="B7465" s="4" t="s">
        <v>5</v>
      </c>
      <c r="C7465" s="4" t="s">
        <v>11</v>
      </c>
      <c r="D7465" s="4" t="s">
        <v>16</v>
      </c>
    </row>
    <row r="7466" spans="1:9">
      <c r="A7466" t="n">
        <v>83552</v>
      </c>
      <c r="B7466" s="48" t="n">
        <v>43</v>
      </c>
      <c r="C7466" s="7" t="n">
        <v>65534</v>
      </c>
      <c r="D7466" s="7" t="n">
        <v>64</v>
      </c>
    </row>
    <row r="7467" spans="1:9">
      <c r="A7467" t="s">
        <v>4</v>
      </c>
      <c r="B7467" s="4" t="s">
        <v>5</v>
      </c>
      <c r="C7467" s="4" t="s">
        <v>13</v>
      </c>
    </row>
    <row r="7468" spans="1:9">
      <c r="A7468" t="n">
        <v>83559</v>
      </c>
      <c r="B7468" s="17" t="n">
        <v>3</v>
      </c>
      <c r="C7468" s="11" t="n">
        <f t="normal" ca="1">A7470</f>
        <v>0</v>
      </c>
    </row>
    <row r="7469" spans="1:9">
      <c r="A7469" t="s">
        <v>4</v>
      </c>
      <c r="B7469" s="4" t="s">
        <v>5</v>
      </c>
    </row>
    <row r="7470" spans="1:9">
      <c r="A7470" t="n">
        <v>83564</v>
      </c>
      <c r="B7470" s="5" t="n">
        <v>1</v>
      </c>
    </row>
    <row r="7471" spans="1:9" s="3" customFormat="1" customHeight="0">
      <c r="A7471" s="3" t="s">
        <v>2</v>
      </c>
      <c r="B7471" s="3" t="s">
        <v>854</v>
      </c>
    </row>
    <row r="7472" spans="1:9">
      <c r="A7472" t="s">
        <v>4</v>
      </c>
      <c r="B7472" s="4" t="s">
        <v>5</v>
      </c>
      <c r="C7472" s="4" t="s">
        <v>7</v>
      </c>
      <c r="D7472" s="4" t="s">
        <v>11</v>
      </c>
      <c r="E7472" s="4" t="s">
        <v>7</v>
      </c>
      <c r="F7472" s="4" t="s">
        <v>13</v>
      </c>
    </row>
    <row r="7473" spans="1:21">
      <c r="A7473" t="n">
        <v>83568</v>
      </c>
      <c r="B7473" s="9" t="n">
        <v>5</v>
      </c>
      <c r="C7473" s="7" t="n">
        <v>30</v>
      </c>
      <c r="D7473" s="7" t="n">
        <v>9720</v>
      </c>
      <c r="E7473" s="7" t="n">
        <v>1</v>
      </c>
      <c r="F7473" s="11" t="n">
        <f t="normal" ca="1">A7503</f>
        <v>0</v>
      </c>
    </row>
    <row r="7474" spans="1:21">
      <c r="A7474" t="s">
        <v>4</v>
      </c>
      <c r="B7474" s="4" t="s">
        <v>5</v>
      </c>
      <c r="C7474" s="4" t="s">
        <v>11</v>
      </c>
      <c r="D7474" s="4" t="s">
        <v>7</v>
      </c>
      <c r="E7474" s="4" t="s">
        <v>7</v>
      </c>
      <c r="F7474" s="4" t="s">
        <v>8</v>
      </c>
    </row>
    <row r="7475" spans="1:21">
      <c r="A7475" t="n">
        <v>83577</v>
      </c>
      <c r="B7475" s="25" t="n">
        <v>20</v>
      </c>
      <c r="C7475" s="7" t="n">
        <v>65534</v>
      </c>
      <c r="D7475" s="7" t="n">
        <v>3</v>
      </c>
      <c r="E7475" s="7" t="n">
        <v>10</v>
      </c>
      <c r="F7475" s="7" t="s">
        <v>102</v>
      </c>
    </row>
    <row r="7476" spans="1:21">
      <c r="A7476" t="s">
        <v>4</v>
      </c>
      <c r="B7476" s="4" t="s">
        <v>5</v>
      </c>
      <c r="C7476" s="4" t="s">
        <v>11</v>
      </c>
    </row>
    <row r="7477" spans="1:21">
      <c r="A7477" t="n">
        <v>83598</v>
      </c>
      <c r="B7477" s="34" t="n">
        <v>16</v>
      </c>
      <c r="C7477" s="7" t="n">
        <v>0</v>
      </c>
    </row>
    <row r="7478" spans="1:21">
      <c r="A7478" t="s">
        <v>4</v>
      </c>
      <c r="B7478" s="4" t="s">
        <v>5</v>
      </c>
      <c r="C7478" s="4" t="s">
        <v>7</v>
      </c>
      <c r="D7478" s="4" t="s">
        <v>11</v>
      </c>
    </row>
    <row r="7479" spans="1:21">
      <c r="A7479" t="n">
        <v>83601</v>
      </c>
      <c r="B7479" s="26" t="n">
        <v>22</v>
      </c>
      <c r="C7479" s="7" t="n">
        <v>10</v>
      </c>
      <c r="D7479" s="7" t="n">
        <v>0</v>
      </c>
    </row>
    <row r="7480" spans="1:21">
      <c r="A7480" t="s">
        <v>4</v>
      </c>
      <c r="B7480" s="4" t="s">
        <v>5</v>
      </c>
      <c r="C7480" s="4" t="s">
        <v>7</v>
      </c>
      <c r="D7480" s="4" t="s">
        <v>11</v>
      </c>
      <c r="E7480" s="4" t="s">
        <v>7</v>
      </c>
      <c r="F7480" s="4" t="s">
        <v>7</v>
      </c>
      <c r="G7480" s="4" t="s">
        <v>13</v>
      </c>
    </row>
    <row r="7481" spans="1:21">
      <c r="A7481" t="n">
        <v>83605</v>
      </c>
      <c r="B7481" s="9" t="n">
        <v>5</v>
      </c>
      <c r="C7481" s="7" t="n">
        <v>30</v>
      </c>
      <c r="D7481" s="7" t="n">
        <v>34</v>
      </c>
      <c r="E7481" s="7" t="n">
        <v>8</v>
      </c>
      <c r="F7481" s="7" t="n">
        <v>1</v>
      </c>
      <c r="G7481" s="11" t="n">
        <f t="normal" ca="1">A7495</f>
        <v>0</v>
      </c>
    </row>
    <row r="7482" spans="1:21">
      <c r="A7482" t="s">
        <v>4</v>
      </c>
      <c r="B7482" s="4" t="s">
        <v>5</v>
      </c>
      <c r="C7482" s="4" t="s">
        <v>7</v>
      </c>
      <c r="D7482" s="4" t="s">
        <v>11</v>
      </c>
      <c r="E7482" s="4" t="s">
        <v>8</v>
      </c>
    </row>
    <row r="7483" spans="1:21">
      <c r="A7483" t="n">
        <v>83615</v>
      </c>
      <c r="B7483" s="33" t="n">
        <v>51</v>
      </c>
      <c r="C7483" s="7" t="n">
        <v>4</v>
      </c>
      <c r="D7483" s="7" t="n">
        <v>65534</v>
      </c>
      <c r="E7483" s="7" t="s">
        <v>55</v>
      </c>
    </row>
    <row r="7484" spans="1:21">
      <c r="A7484" t="s">
        <v>4</v>
      </c>
      <c r="B7484" s="4" t="s">
        <v>5</v>
      </c>
      <c r="C7484" s="4" t="s">
        <v>11</v>
      </c>
    </row>
    <row r="7485" spans="1:21">
      <c r="A7485" t="n">
        <v>83628</v>
      </c>
      <c r="B7485" s="34" t="n">
        <v>16</v>
      </c>
      <c r="C7485" s="7" t="n">
        <v>0</v>
      </c>
    </row>
    <row r="7486" spans="1:21">
      <c r="A7486" t="s">
        <v>4</v>
      </c>
      <c r="B7486" s="4" t="s">
        <v>5</v>
      </c>
      <c r="C7486" s="4" t="s">
        <v>11</v>
      </c>
      <c r="D7486" s="4" t="s">
        <v>53</v>
      </c>
      <c r="E7486" s="4" t="s">
        <v>7</v>
      </c>
      <c r="F7486" s="4" t="s">
        <v>7</v>
      </c>
      <c r="G7486" s="4" t="s">
        <v>53</v>
      </c>
      <c r="H7486" s="4" t="s">
        <v>7</v>
      </c>
      <c r="I7486" s="4" t="s">
        <v>7</v>
      </c>
      <c r="J7486" s="4" t="s">
        <v>53</v>
      </c>
      <c r="K7486" s="4" t="s">
        <v>7</v>
      </c>
      <c r="L7486" s="4" t="s">
        <v>7</v>
      </c>
    </row>
    <row r="7487" spans="1:21">
      <c r="A7487" t="n">
        <v>83631</v>
      </c>
      <c r="B7487" s="35" t="n">
        <v>26</v>
      </c>
      <c r="C7487" s="7" t="n">
        <v>65534</v>
      </c>
      <c r="D7487" s="7" t="s">
        <v>855</v>
      </c>
      <c r="E7487" s="7" t="n">
        <v>2</v>
      </c>
      <c r="F7487" s="7" t="n">
        <v>3</v>
      </c>
      <c r="G7487" s="7" t="s">
        <v>856</v>
      </c>
      <c r="H7487" s="7" t="n">
        <v>2</v>
      </c>
      <c r="I7487" s="7" t="n">
        <v>3</v>
      </c>
      <c r="J7487" s="7" t="s">
        <v>857</v>
      </c>
      <c r="K7487" s="7" t="n">
        <v>2</v>
      </c>
      <c r="L7487" s="7" t="n">
        <v>0</v>
      </c>
    </row>
    <row r="7488" spans="1:21">
      <c r="A7488" t="s">
        <v>4</v>
      </c>
      <c r="B7488" s="4" t="s">
        <v>5</v>
      </c>
    </row>
    <row r="7489" spans="1:12">
      <c r="A7489" t="n">
        <v>83908</v>
      </c>
      <c r="B7489" s="29" t="n">
        <v>28</v>
      </c>
    </row>
    <row r="7490" spans="1:12">
      <c r="A7490" t="s">
        <v>4</v>
      </c>
      <c r="B7490" s="4" t="s">
        <v>5</v>
      </c>
      <c r="C7490" s="4" t="s">
        <v>11</v>
      </c>
    </row>
    <row r="7491" spans="1:12">
      <c r="A7491" t="n">
        <v>83909</v>
      </c>
      <c r="B7491" s="13" t="n">
        <v>12</v>
      </c>
      <c r="C7491" s="7" t="n">
        <v>34</v>
      </c>
    </row>
    <row r="7492" spans="1:12">
      <c r="A7492" t="s">
        <v>4</v>
      </c>
      <c r="B7492" s="4" t="s">
        <v>5</v>
      </c>
      <c r="C7492" s="4" t="s">
        <v>13</v>
      </c>
    </row>
    <row r="7493" spans="1:12">
      <c r="A7493" t="n">
        <v>83912</v>
      </c>
      <c r="B7493" s="17" t="n">
        <v>3</v>
      </c>
      <c r="C7493" s="11" t="n">
        <f t="normal" ca="1">A7503</f>
        <v>0</v>
      </c>
    </row>
    <row r="7494" spans="1:12">
      <c r="A7494" t="s">
        <v>4</v>
      </c>
      <c r="B7494" s="4" t="s">
        <v>5</v>
      </c>
      <c r="C7494" s="4" t="s">
        <v>7</v>
      </c>
      <c r="D7494" s="4" t="s">
        <v>11</v>
      </c>
      <c r="E7494" s="4" t="s">
        <v>8</v>
      </c>
    </row>
    <row r="7495" spans="1:12">
      <c r="A7495" t="n">
        <v>83917</v>
      </c>
      <c r="B7495" s="33" t="n">
        <v>51</v>
      </c>
      <c r="C7495" s="7" t="n">
        <v>4</v>
      </c>
      <c r="D7495" s="7" t="n">
        <v>65534</v>
      </c>
      <c r="E7495" s="7" t="s">
        <v>55</v>
      </c>
    </row>
    <row r="7496" spans="1:12">
      <c r="A7496" t="s">
        <v>4</v>
      </c>
      <c r="B7496" s="4" t="s">
        <v>5</v>
      </c>
      <c r="C7496" s="4" t="s">
        <v>11</v>
      </c>
    </row>
    <row r="7497" spans="1:12">
      <c r="A7497" t="n">
        <v>83930</v>
      </c>
      <c r="B7497" s="34" t="n">
        <v>16</v>
      </c>
      <c r="C7497" s="7" t="n">
        <v>0</v>
      </c>
    </row>
    <row r="7498" spans="1:12">
      <c r="A7498" t="s">
        <v>4</v>
      </c>
      <c r="B7498" s="4" t="s">
        <v>5</v>
      </c>
      <c r="C7498" s="4" t="s">
        <v>11</v>
      </c>
      <c r="D7498" s="4" t="s">
        <v>53</v>
      </c>
      <c r="E7498" s="4" t="s">
        <v>7</v>
      </c>
      <c r="F7498" s="4" t="s">
        <v>7</v>
      </c>
      <c r="G7498" s="4" t="s">
        <v>53</v>
      </c>
      <c r="H7498" s="4" t="s">
        <v>7</v>
      </c>
      <c r="I7498" s="4" t="s">
        <v>7</v>
      </c>
    </row>
    <row r="7499" spans="1:12">
      <c r="A7499" t="n">
        <v>83933</v>
      </c>
      <c r="B7499" s="35" t="n">
        <v>26</v>
      </c>
      <c r="C7499" s="7" t="n">
        <v>65534</v>
      </c>
      <c r="D7499" s="7" t="s">
        <v>858</v>
      </c>
      <c r="E7499" s="7" t="n">
        <v>2</v>
      </c>
      <c r="F7499" s="7" t="n">
        <v>3</v>
      </c>
      <c r="G7499" s="7" t="s">
        <v>859</v>
      </c>
      <c r="H7499" s="7" t="n">
        <v>2</v>
      </c>
      <c r="I7499" s="7" t="n">
        <v>0</v>
      </c>
    </row>
    <row r="7500" spans="1:12">
      <c r="A7500" t="s">
        <v>4</v>
      </c>
      <c r="B7500" s="4" t="s">
        <v>5</v>
      </c>
    </row>
    <row r="7501" spans="1:12">
      <c r="A7501" t="n">
        <v>84083</v>
      </c>
      <c r="B7501" s="29" t="n">
        <v>28</v>
      </c>
    </row>
    <row r="7502" spans="1:12">
      <c r="A7502" t="s">
        <v>4</v>
      </c>
      <c r="B7502" s="4" t="s">
        <v>5</v>
      </c>
      <c r="C7502" s="4" t="s">
        <v>7</v>
      </c>
    </row>
    <row r="7503" spans="1:12">
      <c r="A7503" t="n">
        <v>84084</v>
      </c>
      <c r="B7503" s="38" t="n">
        <v>23</v>
      </c>
      <c r="C7503" s="7" t="n">
        <v>10</v>
      </c>
    </row>
    <row r="7504" spans="1:12">
      <c r="A7504" t="s">
        <v>4</v>
      </c>
      <c r="B7504" s="4" t="s">
        <v>5</v>
      </c>
      <c r="C7504" s="4" t="s">
        <v>7</v>
      </c>
      <c r="D7504" s="4" t="s">
        <v>8</v>
      </c>
    </row>
    <row r="7505" spans="1:9">
      <c r="A7505" t="n">
        <v>84086</v>
      </c>
      <c r="B7505" s="6" t="n">
        <v>2</v>
      </c>
      <c r="C7505" s="7" t="n">
        <v>10</v>
      </c>
      <c r="D7505" s="7" t="s">
        <v>58</v>
      </c>
    </row>
    <row r="7506" spans="1:9">
      <c r="A7506" t="s">
        <v>4</v>
      </c>
      <c r="B7506" s="4" t="s">
        <v>5</v>
      </c>
      <c r="C7506" s="4" t="s">
        <v>7</v>
      </c>
    </row>
    <row r="7507" spans="1:9">
      <c r="A7507" t="n">
        <v>84109</v>
      </c>
      <c r="B7507" s="52" t="n">
        <v>74</v>
      </c>
      <c r="C7507" s="7" t="n">
        <v>46</v>
      </c>
    </row>
    <row r="7508" spans="1:9">
      <c r="A7508" t="s">
        <v>4</v>
      </c>
      <c r="B7508" s="4" t="s">
        <v>5</v>
      </c>
      <c r="C7508" s="4" t="s">
        <v>7</v>
      </c>
    </row>
    <row r="7509" spans="1:9">
      <c r="A7509" t="n">
        <v>84111</v>
      </c>
      <c r="B7509" s="52" t="n">
        <v>74</v>
      </c>
      <c r="C7509" s="7" t="n">
        <v>54</v>
      </c>
    </row>
    <row r="7510" spans="1:9">
      <c r="A7510" t="s">
        <v>4</v>
      </c>
      <c r="B7510" s="4" t="s">
        <v>5</v>
      </c>
    </row>
    <row r="7511" spans="1:9">
      <c r="A7511" t="n">
        <v>84113</v>
      </c>
      <c r="B7511" s="5" t="n">
        <v>1</v>
      </c>
    </row>
    <row r="7512" spans="1:9" s="3" customFormat="1" customHeight="0">
      <c r="A7512" s="3" t="s">
        <v>2</v>
      </c>
      <c r="B7512" s="3" t="s">
        <v>860</v>
      </c>
    </row>
    <row r="7513" spans="1:9">
      <c r="A7513" t="s">
        <v>4</v>
      </c>
      <c r="B7513" s="4" t="s">
        <v>5</v>
      </c>
      <c r="C7513" s="4" t="s">
        <v>7</v>
      </c>
      <c r="D7513" s="4" t="s">
        <v>7</v>
      </c>
      <c r="E7513" s="4" t="s">
        <v>7</v>
      </c>
      <c r="F7513" s="4" t="s">
        <v>7</v>
      </c>
    </row>
    <row r="7514" spans="1:9">
      <c r="A7514" t="n">
        <v>84116</v>
      </c>
      <c r="B7514" s="14" t="n">
        <v>14</v>
      </c>
      <c r="C7514" s="7" t="n">
        <v>2</v>
      </c>
      <c r="D7514" s="7" t="n">
        <v>0</v>
      </c>
      <c r="E7514" s="7" t="n">
        <v>0</v>
      </c>
      <c r="F7514" s="7" t="n">
        <v>0</v>
      </c>
    </row>
    <row r="7515" spans="1:9">
      <c r="A7515" t="s">
        <v>4</v>
      </c>
      <c r="B7515" s="4" t="s">
        <v>5</v>
      </c>
      <c r="C7515" s="4" t="s">
        <v>7</v>
      </c>
      <c r="D7515" s="10" t="s">
        <v>10</v>
      </c>
      <c r="E7515" s="4" t="s">
        <v>5</v>
      </c>
      <c r="F7515" s="4" t="s">
        <v>7</v>
      </c>
      <c r="G7515" s="4" t="s">
        <v>11</v>
      </c>
      <c r="H7515" s="10" t="s">
        <v>12</v>
      </c>
      <c r="I7515" s="4" t="s">
        <v>7</v>
      </c>
      <c r="J7515" s="4" t="s">
        <v>16</v>
      </c>
      <c r="K7515" s="4" t="s">
        <v>7</v>
      </c>
      <c r="L7515" s="4" t="s">
        <v>7</v>
      </c>
      <c r="M7515" s="10" t="s">
        <v>10</v>
      </c>
      <c r="N7515" s="4" t="s">
        <v>5</v>
      </c>
      <c r="O7515" s="4" t="s">
        <v>7</v>
      </c>
      <c r="P7515" s="4" t="s">
        <v>11</v>
      </c>
      <c r="Q7515" s="10" t="s">
        <v>12</v>
      </c>
      <c r="R7515" s="4" t="s">
        <v>7</v>
      </c>
      <c r="S7515" s="4" t="s">
        <v>16</v>
      </c>
      <c r="T7515" s="4" t="s">
        <v>7</v>
      </c>
      <c r="U7515" s="4" t="s">
        <v>7</v>
      </c>
      <c r="V7515" s="4" t="s">
        <v>7</v>
      </c>
      <c r="W7515" s="4" t="s">
        <v>13</v>
      </c>
    </row>
    <row r="7516" spans="1:9">
      <c r="A7516" t="n">
        <v>84121</v>
      </c>
      <c r="B7516" s="9" t="n">
        <v>5</v>
      </c>
      <c r="C7516" s="7" t="n">
        <v>28</v>
      </c>
      <c r="D7516" s="10" t="s">
        <v>3</v>
      </c>
      <c r="E7516" s="8" t="n">
        <v>162</v>
      </c>
      <c r="F7516" s="7" t="n">
        <v>3</v>
      </c>
      <c r="G7516" s="7" t="n">
        <v>12322</v>
      </c>
      <c r="H7516" s="10" t="s">
        <v>3</v>
      </c>
      <c r="I7516" s="7" t="n">
        <v>0</v>
      </c>
      <c r="J7516" s="7" t="n">
        <v>1</v>
      </c>
      <c r="K7516" s="7" t="n">
        <v>2</v>
      </c>
      <c r="L7516" s="7" t="n">
        <v>28</v>
      </c>
      <c r="M7516" s="10" t="s">
        <v>3</v>
      </c>
      <c r="N7516" s="8" t="n">
        <v>162</v>
      </c>
      <c r="O7516" s="7" t="n">
        <v>3</v>
      </c>
      <c r="P7516" s="7" t="n">
        <v>12322</v>
      </c>
      <c r="Q7516" s="10" t="s">
        <v>3</v>
      </c>
      <c r="R7516" s="7" t="n">
        <v>0</v>
      </c>
      <c r="S7516" s="7" t="n">
        <v>2</v>
      </c>
      <c r="T7516" s="7" t="n">
        <v>2</v>
      </c>
      <c r="U7516" s="7" t="n">
        <v>11</v>
      </c>
      <c r="V7516" s="7" t="n">
        <v>1</v>
      </c>
      <c r="W7516" s="11" t="n">
        <f t="normal" ca="1">A7520</f>
        <v>0</v>
      </c>
    </row>
    <row r="7517" spans="1:9">
      <c r="A7517" t="s">
        <v>4</v>
      </c>
      <c r="B7517" s="4" t="s">
        <v>5</v>
      </c>
      <c r="C7517" s="4" t="s">
        <v>7</v>
      </c>
      <c r="D7517" s="4" t="s">
        <v>11</v>
      </c>
      <c r="E7517" s="4" t="s">
        <v>15</v>
      </c>
    </row>
    <row r="7518" spans="1:9">
      <c r="A7518" t="n">
        <v>84150</v>
      </c>
      <c r="B7518" s="31" t="n">
        <v>58</v>
      </c>
      <c r="C7518" s="7" t="n">
        <v>0</v>
      </c>
      <c r="D7518" s="7" t="n">
        <v>0</v>
      </c>
      <c r="E7518" s="7" t="n">
        <v>1</v>
      </c>
    </row>
    <row r="7519" spans="1:9">
      <c r="A7519" t="s">
        <v>4</v>
      </c>
      <c r="B7519" s="4" t="s">
        <v>5</v>
      </c>
      <c r="C7519" s="4" t="s">
        <v>7</v>
      </c>
      <c r="D7519" s="10" t="s">
        <v>10</v>
      </c>
      <c r="E7519" s="4" t="s">
        <v>5</v>
      </c>
      <c r="F7519" s="4" t="s">
        <v>7</v>
      </c>
      <c r="G7519" s="4" t="s">
        <v>11</v>
      </c>
      <c r="H7519" s="10" t="s">
        <v>12</v>
      </c>
      <c r="I7519" s="4" t="s">
        <v>7</v>
      </c>
      <c r="J7519" s="4" t="s">
        <v>16</v>
      </c>
      <c r="K7519" s="4" t="s">
        <v>7</v>
      </c>
      <c r="L7519" s="4" t="s">
        <v>7</v>
      </c>
      <c r="M7519" s="10" t="s">
        <v>10</v>
      </c>
      <c r="N7519" s="4" t="s">
        <v>5</v>
      </c>
      <c r="O7519" s="4" t="s">
        <v>7</v>
      </c>
      <c r="P7519" s="4" t="s">
        <v>11</v>
      </c>
      <c r="Q7519" s="10" t="s">
        <v>12</v>
      </c>
      <c r="R7519" s="4" t="s">
        <v>7</v>
      </c>
      <c r="S7519" s="4" t="s">
        <v>16</v>
      </c>
      <c r="T7519" s="4" t="s">
        <v>7</v>
      </c>
      <c r="U7519" s="4" t="s">
        <v>7</v>
      </c>
      <c r="V7519" s="4" t="s">
        <v>7</v>
      </c>
      <c r="W7519" s="4" t="s">
        <v>13</v>
      </c>
    </row>
    <row r="7520" spans="1:9">
      <c r="A7520" t="n">
        <v>84158</v>
      </c>
      <c r="B7520" s="9" t="n">
        <v>5</v>
      </c>
      <c r="C7520" s="7" t="n">
        <v>28</v>
      </c>
      <c r="D7520" s="10" t="s">
        <v>3</v>
      </c>
      <c r="E7520" s="8" t="n">
        <v>162</v>
      </c>
      <c r="F7520" s="7" t="n">
        <v>3</v>
      </c>
      <c r="G7520" s="7" t="n">
        <v>12322</v>
      </c>
      <c r="H7520" s="10" t="s">
        <v>3</v>
      </c>
      <c r="I7520" s="7" t="n">
        <v>0</v>
      </c>
      <c r="J7520" s="7" t="n">
        <v>1</v>
      </c>
      <c r="K7520" s="7" t="n">
        <v>3</v>
      </c>
      <c r="L7520" s="7" t="n">
        <v>28</v>
      </c>
      <c r="M7520" s="10" t="s">
        <v>3</v>
      </c>
      <c r="N7520" s="8" t="n">
        <v>162</v>
      </c>
      <c r="O7520" s="7" t="n">
        <v>3</v>
      </c>
      <c r="P7520" s="7" t="n">
        <v>12322</v>
      </c>
      <c r="Q7520" s="10" t="s">
        <v>3</v>
      </c>
      <c r="R7520" s="7" t="n">
        <v>0</v>
      </c>
      <c r="S7520" s="7" t="n">
        <v>2</v>
      </c>
      <c r="T7520" s="7" t="n">
        <v>3</v>
      </c>
      <c r="U7520" s="7" t="n">
        <v>9</v>
      </c>
      <c r="V7520" s="7" t="n">
        <v>1</v>
      </c>
      <c r="W7520" s="11" t="n">
        <f t="normal" ca="1">A7530</f>
        <v>0</v>
      </c>
    </row>
    <row r="7521" spans="1:23">
      <c r="A7521" t="s">
        <v>4</v>
      </c>
      <c r="B7521" s="4" t="s">
        <v>5</v>
      </c>
      <c r="C7521" s="4" t="s">
        <v>7</v>
      </c>
      <c r="D7521" s="10" t="s">
        <v>10</v>
      </c>
      <c r="E7521" s="4" t="s">
        <v>5</v>
      </c>
      <c r="F7521" s="4" t="s">
        <v>11</v>
      </c>
      <c r="G7521" s="4" t="s">
        <v>7</v>
      </c>
      <c r="H7521" s="4" t="s">
        <v>7</v>
      </c>
      <c r="I7521" s="4" t="s">
        <v>8</v>
      </c>
      <c r="J7521" s="10" t="s">
        <v>12</v>
      </c>
      <c r="K7521" s="4" t="s">
        <v>7</v>
      </c>
      <c r="L7521" s="4" t="s">
        <v>7</v>
      </c>
      <c r="M7521" s="10" t="s">
        <v>10</v>
      </c>
      <c r="N7521" s="4" t="s">
        <v>5</v>
      </c>
      <c r="O7521" s="4" t="s">
        <v>7</v>
      </c>
      <c r="P7521" s="10" t="s">
        <v>12</v>
      </c>
      <c r="Q7521" s="4" t="s">
        <v>7</v>
      </c>
      <c r="R7521" s="4" t="s">
        <v>16</v>
      </c>
      <c r="S7521" s="4" t="s">
        <v>7</v>
      </c>
      <c r="T7521" s="4" t="s">
        <v>7</v>
      </c>
      <c r="U7521" s="4" t="s">
        <v>7</v>
      </c>
      <c r="V7521" s="10" t="s">
        <v>10</v>
      </c>
      <c r="W7521" s="4" t="s">
        <v>5</v>
      </c>
      <c r="X7521" s="4" t="s">
        <v>7</v>
      </c>
      <c r="Y7521" s="10" t="s">
        <v>12</v>
      </c>
      <c r="Z7521" s="4" t="s">
        <v>7</v>
      </c>
      <c r="AA7521" s="4" t="s">
        <v>16</v>
      </c>
      <c r="AB7521" s="4" t="s">
        <v>7</v>
      </c>
      <c r="AC7521" s="4" t="s">
        <v>7</v>
      </c>
      <c r="AD7521" s="4" t="s">
        <v>7</v>
      </c>
      <c r="AE7521" s="4" t="s">
        <v>13</v>
      </c>
    </row>
    <row r="7522" spans="1:23">
      <c r="A7522" t="n">
        <v>84187</v>
      </c>
      <c r="B7522" s="9" t="n">
        <v>5</v>
      </c>
      <c r="C7522" s="7" t="n">
        <v>28</v>
      </c>
      <c r="D7522" s="10" t="s">
        <v>3</v>
      </c>
      <c r="E7522" s="51" t="n">
        <v>47</v>
      </c>
      <c r="F7522" s="7" t="n">
        <v>61456</v>
      </c>
      <c r="G7522" s="7" t="n">
        <v>2</v>
      </c>
      <c r="H7522" s="7" t="n">
        <v>0</v>
      </c>
      <c r="I7522" s="7" t="s">
        <v>861</v>
      </c>
      <c r="J7522" s="10" t="s">
        <v>3</v>
      </c>
      <c r="K7522" s="7" t="n">
        <v>8</v>
      </c>
      <c r="L7522" s="7" t="n">
        <v>28</v>
      </c>
      <c r="M7522" s="10" t="s">
        <v>3</v>
      </c>
      <c r="N7522" s="52" t="n">
        <v>74</v>
      </c>
      <c r="O7522" s="7" t="n">
        <v>65</v>
      </c>
      <c r="P7522" s="10" t="s">
        <v>3</v>
      </c>
      <c r="Q7522" s="7" t="n">
        <v>0</v>
      </c>
      <c r="R7522" s="7" t="n">
        <v>1</v>
      </c>
      <c r="S7522" s="7" t="n">
        <v>3</v>
      </c>
      <c r="T7522" s="7" t="n">
        <v>9</v>
      </c>
      <c r="U7522" s="7" t="n">
        <v>28</v>
      </c>
      <c r="V7522" s="10" t="s">
        <v>3</v>
      </c>
      <c r="W7522" s="52" t="n">
        <v>74</v>
      </c>
      <c r="X7522" s="7" t="n">
        <v>65</v>
      </c>
      <c r="Y7522" s="10" t="s">
        <v>3</v>
      </c>
      <c r="Z7522" s="7" t="n">
        <v>0</v>
      </c>
      <c r="AA7522" s="7" t="n">
        <v>2</v>
      </c>
      <c r="AB7522" s="7" t="n">
        <v>3</v>
      </c>
      <c r="AC7522" s="7" t="n">
        <v>9</v>
      </c>
      <c r="AD7522" s="7" t="n">
        <v>1</v>
      </c>
      <c r="AE7522" s="11" t="n">
        <f t="normal" ca="1">A7526</f>
        <v>0</v>
      </c>
    </row>
    <row r="7523" spans="1:23">
      <c r="A7523" t="s">
        <v>4</v>
      </c>
      <c r="B7523" s="4" t="s">
        <v>5</v>
      </c>
      <c r="C7523" s="4" t="s">
        <v>11</v>
      </c>
      <c r="D7523" s="4" t="s">
        <v>7</v>
      </c>
      <c r="E7523" s="4" t="s">
        <v>7</v>
      </c>
      <c r="F7523" s="4" t="s">
        <v>8</v>
      </c>
    </row>
    <row r="7524" spans="1:23">
      <c r="A7524" t="n">
        <v>84235</v>
      </c>
      <c r="B7524" s="51" t="n">
        <v>47</v>
      </c>
      <c r="C7524" s="7" t="n">
        <v>61456</v>
      </c>
      <c r="D7524" s="7" t="n">
        <v>0</v>
      </c>
      <c r="E7524" s="7" t="n">
        <v>0</v>
      </c>
      <c r="F7524" s="7" t="s">
        <v>323</v>
      </c>
    </row>
    <row r="7525" spans="1:23">
      <c r="A7525" t="s">
        <v>4</v>
      </c>
      <c r="B7525" s="4" t="s">
        <v>5</v>
      </c>
      <c r="C7525" s="4" t="s">
        <v>7</v>
      </c>
      <c r="D7525" s="4" t="s">
        <v>11</v>
      </c>
      <c r="E7525" s="4" t="s">
        <v>15</v>
      </c>
    </row>
    <row r="7526" spans="1:23">
      <c r="A7526" t="n">
        <v>84248</v>
      </c>
      <c r="B7526" s="31" t="n">
        <v>58</v>
      </c>
      <c r="C7526" s="7" t="n">
        <v>0</v>
      </c>
      <c r="D7526" s="7" t="n">
        <v>300</v>
      </c>
      <c r="E7526" s="7" t="n">
        <v>1</v>
      </c>
    </row>
    <row r="7527" spans="1:23">
      <c r="A7527" t="s">
        <v>4</v>
      </c>
      <c r="B7527" s="4" t="s">
        <v>5</v>
      </c>
      <c r="C7527" s="4" t="s">
        <v>7</v>
      </c>
      <c r="D7527" s="4" t="s">
        <v>11</v>
      </c>
    </row>
    <row r="7528" spans="1:23">
      <c r="A7528" t="n">
        <v>84256</v>
      </c>
      <c r="B7528" s="31" t="n">
        <v>58</v>
      </c>
      <c r="C7528" s="7" t="n">
        <v>255</v>
      </c>
      <c r="D7528" s="7" t="n">
        <v>0</v>
      </c>
    </row>
    <row r="7529" spans="1:23">
      <c r="A7529" t="s">
        <v>4</v>
      </c>
      <c r="B7529" s="4" t="s">
        <v>5</v>
      </c>
      <c r="C7529" s="4" t="s">
        <v>7</v>
      </c>
      <c r="D7529" s="4" t="s">
        <v>7</v>
      </c>
      <c r="E7529" s="4" t="s">
        <v>7</v>
      </c>
      <c r="F7529" s="4" t="s">
        <v>7</v>
      </c>
    </row>
    <row r="7530" spans="1:23">
      <c r="A7530" t="n">
        <v>84260</v>
      </c>
      <c r="B7530" s="14" t="n">
        <v>14</v>
      </c>
      <c r="C7530" s="7" t="n">
        <v>0</v>
      </c>
      <c r="D7530" s="7" t="n">
        <v>0</v>
      </c>
      <c r="E7530" s="7" t="n">
        <v>0</v>
      </c>
      <c r="F7530" s="7" t="n">
        <v>64</v>
      </c>
    </row>
    <row r="7531" spans="1:23">
      <c r="A7531" t="s">
        <v>4</v>
      </c>
      <c r="B7531" s="4" t="s">
        <v>5</v>
      </c>
      <c r="C7531" s="4" t="s">
        <v>7</v>
      </c>
      <c r="D7531" s="4" t="s">
        <v>11</v>
      </c>
    </row>
    <row r="7532" spans="1:23">
      <c r="A7532" t="n">
        <v>84265</v>
      </c>
      <c r="B7532" s="26" t="n">
        <v>22</v>
      </c>
      <c r="C7532" s="7" t="n">
        <v>0</v>
      </c>
      <c r="D7532" s="7" t="n">
        <v>12322</v>
      </c>
    </row>
    <row r="7533" spans="1:23">
      <c r="A7533" t="s">
        <v>4</v>
      </c>
      <c r="B7533" s="4" t="s">
        <v>5</v>
      </c>
      <c r="C7533" s="4" t="s">
        <v>7</v>
      </c>
      <c r="D7533" s="4" t="s">
        <v>11</v>
      </c>
    </row>
    <row r="7534" spans="1:23">
      <c r="A7534" t="n">
        <v>84269</v>
      </c>
      <c r="B7534" s="31" t="n">
        <v>58</v>
      </c>
      <c r="C7534" s="7" t="n">
        <v>5</v>
      </c>
      <c r="D7534" s="7" t="n">
        <v>300</v>
      </c>
    </row>
    <row r="7535" spans="1:23">
      <c r="A7535" t="s">
        <v>4</v>
      </c>
      <c r="B7535" s="4" t="s">
        <v>5</v>
      </c>
      <c r="C7535" s="4" t="s">
        <v>15</v>
      </c>
      <c r="D7535" s="4" t="s">
        <v>11</v>
      </c>
    </row>
    <row r="7536" spans="1:23">
      <c r="A7536" t="n">
        <v>84273</v>
      </c>
      <c r="B7536" s="32" t="n">
        <v>103</v>
      </c>
      <c r="C7536" s="7" t="n">
        <v>0</v>
      </c>
      <c r="D7536" s="7" t="n">
        <v>300</v>
      </c>
    </row>
    <row r="7537" spans="1:31">
      <c r="A7537" t="s">
        <v>4</v>
      </c>
      <c r="B7537" s="4" t="s">
        <v>5</v>
      </c>
      <c r="C7537" s="4" t="s">
        <v>7</v>
      </c>
    </row>
    <row r="7538" spans="1:31">
      <c r="A7538" t="n">
        <v>84280</v>
      </c>
      <c r="B7538" s="53" t="n">
        <v>64</v>
      </c>
      <c r="C7538" s="7" t="n">
        <v>7</v>
      </c>
    </row>
    <row r="7539" spans="1:31">
      <c r="A7539" t="s">
        <v>4</v>
      </c>
      <c r="B7539" s="4" t="s">
        <v>5</v>
      </c>
      <c r="C7539" s="4" t="s">
        <v>7</v>
      </c>
      <c r="D7539" s="4" t="s">
        <v>11</v>
      </c>
    </row>
    <row r="7540" spans="1:31">
      <c r="A7540" t="n">
        <v>84282</v>
      </c>
      <c r="B7540" s="64" t="n">
        <v>72</v>
      </c>
      <c r="C7540" s="7" t="n">
        <v>5</v>
      </c>
      <c r="D7540" s="7" t="n">
        <v>0</v>
      </c>
    </row>
    <row r="7541" spans="1:31">
      <c r="A7541" t="s">
        <v>4</v>
      </c>
      <c r="B7541" s="4" t="s">
        <v>5</v>
      </c>
      <c r="C7541" s="4" t="s">
        <v>7</v>
      </c>
      <c r="D7541" s="10" t="s">
        <v>10</v>
      </c>
      <c r="E7541" s="4" t="s">
        <v>5</v>
      </c>
      <c r="F7541" s="4" t="s">
        <v>7</v>
      </c>
      <c r="G7541" s="4" t="s">
        <v>11</v>
      </c>
      <c r="H7541" s="10" t="s">
        <v>12</v>
      </c>
      <c r="I7541" s="4" t="s">
        <v>7</v>
      </c>
      <c r="J7541" s="4" t="s">
        <v>16</v>
      </c>
      <c r="K7541" s="4" t="s">
        <v>7</v>
      </c>
      <c r="L7541" s="4" t="s">
        <v>7</v>
      </c>
      <c r="M7541" s="4" t="s">
        <v>13</v>
      </c>
    </row>
    <row r="7542" spans="1:31">
      <c r="A7542" t="n">
        <v>84286</v>
      </c>
      <c r="B7542" s="9" t="n">
        <v>5</v>
      </c>
      <c r="C7542" s="7" t="n">
        <v>28</v>
      </c>
      <c r="D7542" s="10" t="s">
        <v>3</v>
      </c>
      <c r="E7542" s="8" t="n">
        <v>162</v>
      </c>
      <c r="F7542" s="7" t="n">
        <v>4</v>
      </c>
      <c r="G7542" s="7" t="n">
        <v>12322</v>
      </c>
      <c r="H7542" s="10" t="s">
        <v>3</v>
      </c>
      <c r="I7542" s="7" t="n">
        <v>0</v>
      </c>
      <c r="J7542" s="7" t="n">
        <v>1</v>
      </c>
      <c r="K7542" s="7" t="n">
        <v>2</v>
      </c>
      <c r="L7542" s="7" t="n">
        <v>1</v>
      </c>
      <c r="M7542" s="11" t="n">
        <f t="normal" ca="1">A7548</f>
        <v>0</v>
      </c>
    </row>
    <row r="7543" spans="1:31">
      <c r="A7543" t="s">
        <v>4</v>
      </c>
      <c r="B7543" s="4" t="s">
        <v>5</v>
      </c>
      <c r="C7543" s="4" t="s">
        <v>7</v>
      </c>
      <c r="D7543" s="4" t="s">
        <v>8</v>
      </c>
    </row>
    <row r="7544" spans="1:31">
      <c r="A7544" t="n">
        <v>84303</v>
      </c>
      <c r="B7544" s="6" t="n">
        <v>2</v>
      </c>
      <c r="C7544" s="7" t="n">
        <v>10</v>
      </c>
      <c r="D7544" s="7" t="s">
        <v>862</v>
      </c>
    </row>
    <row r="7545" spans="1:31">
      <c r="A7545" t="s">
        <v>4</v>
      </c>
      <c r="B7545" s="4" t="s">
        <v>5</v>
      </c>
      <c r="C7545" s="4" t="s">
        <v>11</v>
      </c>
    </row>
    <row r="7546" spans="1:31">
      <c r="A7546" t="n">
        <v>84320</v>
      </c>
      <c r="B7546" s="34" t="n">
        <v>16</v>
      </c>
      <c r="C7546" s="7" t="n">
        <v>0</v>
      </c>
    </row>
    <row r="7547" spans="1:31">
      <c r="A7547" t="s">
        <v>4</v>
      </c>
      <c r="B7547" s="4" t="s">
        <v>5</v>
      </c>
      <c r="C7547" s="4" t="s">
        <v>11</v>
      </c>
      <c r="D7547" s="4" t="s">
        <v>7</v>
      </c>
      <c r="E7547" s="4" t="s">
        <v>7</v>
      </c>
      <c r="F7547" s="4" t="s">
        <v>8</v>
      </c>
    </row>
    <row r="7548" spans="1:31">
      <c r="A7548" t="n">
        <v>84323</v>
      </c>
      <c r="B7548" s="25" t="n">
        <v>20</v>
      </c>
      <c r="C7548" s="7" t="n">
        <v>0</v>
      </c>
      <c r="D7548" s="7" t="n">
        <v>3</v>
      </c>
      <c r="E7548" s="7" t="n">
        <v>10</v>
      </c>
      <c r="F7548" s="7" t="s">
        <v>863</v>
      </c>
    </row>
    <row r="7549" spans="1:31">
      <c r="A7549" t="s">
        <v>4</v>
      </c>
      <c r="B7549" s="4" t="s">
        <v>5</v>
      </c>
      <c r="C7549" s="4" t="s">
        <v>11</v>
      </c>
    </row>
    <row r="7550" spans="1:31">
      <c r="A7550" t="n">
        <v>84341</v>
      </c>
      <c r="B7550" s="34" t="n">
        <v>16</v>
      </c>
      <c r="C7550" s="7" t="n">
        <v>0</v>
      </c>
    </row>
    <row r="7551" spans="1:31">
      <c r="A7551" t="s">
        <v>4</v>
      </c>
      <c r="B7551" s="4" t="s">
        <v>5</v>
      </c>
      <c r="C7551" s="4" t="s">
        <v>11</v>
      </c>
      <c r="D7551" s="4" t="s">
        <v>7</v>
      </c>
      <c r="E7551" s="4" t="s">
        <v>7</v>
      </c>
      <c r="F7551" s="4" t="s">
        <v>8</v>
      </c>
    </row>
    <row r="7552" spans="1:31">
      <c r="A7552" t="n">
        <v>84344</v>
      </c>
      <c r="B7552" s="25" t="n">
        <v>20</v>
      </c>
      <c r="C7552" s="7" t="n">
        <v>1</v>
      </c>
      <c r="D7552" s="7" t="n">
        <v>3</v>
      </c>
      <c r="E7552" s="7" t="n">
        <v>10</v>
      </c>
      <c r="F7552" s="7" t="s">
        <v>863</v>
      </c>
    </row>
    <row r="7553" spans="1:13">
      <c r="A7553" t="s">
        <v>4</v>
      </c>
      <c r="B7553" s="4" t="s">
        <v>5</v>
      </c>
      <c r="C7553" s="4" t="s">
        <v>11</v>
      </c>
    </row>
    <row r="7554" spans="1:13">
      <c r="A7554" t="n">
        <v>84362</v>
      </c>
      <c r="B7554" s="34" t="n">
        <v>16</v>
      </c>
      <c r="C7554" s="7" t="n">
        <v>0</v>
      </c>
    </row>
    <row r="7555" spans="1:13">
      <c r="A7555" t="s">
        <v>4</v>
      </c>
      <c r="B7555" s="4" t="s">
        <v>5</v>
      </c>
      <c r="C7555" s="4" t="s">
        <v>11</v>
      </c>
      <c r="D7555" s="4" t="s">
        <v>7</v>
      </c>
      <c r="E7555" s="4" t="s">
        <v>7</v>
      </c>
      <c r="F7555" s="4" t="s">
        <v>8</v>
      </c>
    </row>
    <row r="7556" spans="1:13">
      <c r="A7556" t="n">
        <v>84365</v>
      </c>
      <c r="B7556" s="25" t="n">
        <v>20</v>
      </c>
      <c r="C7556" s="7" t="n">
        <v>61491</v>
      </c>
      <c r="D7556" s="7" t="n">
        <v>3</v>
      </c>
      <c r="E7556" s="7" t="n">
        <v>10</v>
      </c>
      <c r="F7556" s="7" t="s">
        <v>863</v>
      </c>
    </row>
    <row r="7557" spans="1:13">
      <c r="A7557" t="s">
        <v>4</v>
      </c>
      <c r="B7557" s="4" t="s">
        <v>5</v>
      </c>
      <c r="C7557" s="4" t="s">
        <v>11</v>
      </c>
    </row>
    <row r="7558" spans="1:13">
      <c r="A7558" t="n">
        <v>84383</v>
      </c>
      <c r="B7558" s="34" t="n">
        <v>16</v>
      </c>
      <c r="C7558" s="7" t="n">
        <v>0</v>
      </c>
    </row>
    <row r="7559" spans="1:13">
      <c r="A7559" t="s">
        <v>4</v>
      </c>
      <c r="B7559" s="4" t="s">
        <v>5</v>
      </c>
      <c r="C7559" s="4" t="s">
        <v>11</v>
      </c>
      <c r="D7559" s="4" t="s">
        <v>7</v>
      </c>
      <c r="E7559" s="4" t="s">
        <v>7</v>
      </c>
      <c r="F7559" s="4" t="s">
        <v>8</v>
      </c>
    </row>
    <row r="7560" spans="1:13">
      <c r="A7560" t="n">
        <v>84386</v>
      </c>
      <c r="B7560" s="25" t="n">
        <v>20</v>
      </c>
      <c r="C7560" s="7" t="n">
        <v>61492</v>
      </c>
      <c r="D7560" s="7" t="n">
        <v>3</v>
      </c>
      <c r="E7560" s="7" t="n">
        <v>10</v>
      </c>
      <c r="F7560" s="7" t="s">
        <v>863</v>
      </c>
    </row>
    <row r="7561" spans="1:13">
      <c r="A7561" t="s">
        <v>4</v>
      </c>
      <c r="B7561" s="4" t="s">
        <v>5</v>
      </c>
      <c r="C7561" s="4" t="s">
        <v>11</v>
      </c>
    </row>
    <row r="7562" spans="1:13">
      <c r="A7562" t="n">
        <v>84404</v>
      </c>
      <c r="B7562" s="34" t="n">
        <v>16</v>
      </c>
      <c r="C7562" s="7" t="n">
        <v>0</v>
      </c>
    </row>
    <row r="7563" spans="1:13">
      <c r="A7563" t="s">
        <v>4</v>
      </c>
      <c r="B7563" s="4" t="s">
        <v>5</v>
      </c>
      <c r="C7563" s="4" t="s">
        <v>11</v>
      </c>
      <c r="D7563" s="4" t="s">
        <v>7</v>
      </c>
      <c r="E7563" s="4" t="s">
        <v>7</v>
      </c>
      <c r="F7563" s="4" t="s">
        <v>8</v>
      </c>
    </row>
    <row r="7564" spans="1:13">
      <c r="A7564" t="n">
        <v>84407</v>
      </c>
      <c r="B7564" s="25" t="n">
        <v>20</v>
      </c>
      <c r="C7564" s="7" t="n">
        <v>61493</v>
      </c>
      <c r="D7564" s="7" t="n">
        <v>3</v>
      </c>
      <c r="E7564" s="7" t="n">
        <v>10</v>
      </c>
      <c r="F7564" s="7" t="s">
        <v>863</v>
      </c>
    </row>
    <row r="7565" spans="1:13">
      <c r="A7565" t="s">
        <v>4</v>
      </c>
      <c r="B7565" s="4" t="s">
        <v>5</v>
      </c>
      <c r="C7565" s="4" t="s">
        <v>11</v>
      </c>
    </row>
    <row r="7566" spans="1:13">
      <c r="A7566" t="n">
        <v>84425</v>
      </c>
      <c r="B7566" s="34" t="n">
        <v>16</v>
      </c>
      <c r="C7566" s="7" t="n">
        <v>0</v>
      </c>
    </row>
    <row r="7567" spans="1:13">
      <c r="A7567" t="s">
        <v>4</v>
      </c>
      <c r="B7567" s="4" t="s">
        <v>5</v>
      </c>
      <c r="C7567" s="4" t="s">
        <v>11</v>
      </c>
      <c r="D7567" s="4" t="s">
        <v>7</v>
      </c>
      <c r="E7567" s="4" t="s">
        <v>7</v>
      </c>
      <c r="F7567" s="4" t="s">
        <v>8</v>
      </c>
    </row>
    <row r="7568" spans="1:13">
      <c r="A7568" t="n">
        <v>84428</v>
      </c>
      <c r="B7568" s="25" t="n">
        <v>20</v>
      </c>
      <c r="C7568" s="7" t="n">
        <v>61494</v>
      </c>
      <c r="D7568" s="7" t="n">
        <v>3</v>
      </c>
      <c r="E7568" s="7" t="n">
        <v>10</v>
      </c>
      <c r="F7568" s="7" t="s">
        <v>863</v>
      </c>
    </row>
    <row r="7569" spans="1:6">
      <c r="A7569" t="s">
        <v>4</v>
      </c>
      <c r="B7569" s="4" t="s">
        <v>5</v>
      </c>
      <c r="C7569" s="4" t="s">
        <v>11</v>
      </c>
    </row>
    <row r="7570" spans="1:6">
      <c r="A7570" t="n">
        <v>84446</v>
      </c>
      <c r="B7570" s="34" t="n">
        <v>16</v>
      </c>
      <c r="C7570" s="7" t="n">
        <v>0</v>
      </c>
    </row>
    <row r="7571" spans="1:6">
      <c r="A7571" t="s">
        <v>4</v>
      </c>
      <c r="B7571" s="4" t="s">
        <v>5</v>
      </c>
      <c r="C7571" s="4" t="s">
        <v>7</v>
      </c>
      <c r="D7571" s="10" t="s">
        <v>10</v>
      </c>
      <c r="E7571" s="4" t="s">
        <v>5</v>
      </c>
      <c r="F7571" s="4" t="s">
        <v>7</v>
      </c>
      <c r="G7571" s="4" t="s">
        <v>11</v>
      </c>
      <c r="H7571" s="10" t="s">
        <v>12</v>
      </c>
      <c r="I7571" s="4" t="s">
        <v>7</v>
      </c>
      <c r="J7571" s="4" t="s">
        <v>13</v>
      </c>
    </row>
    <row r="7572" spans="1:6">
      <c r="A7572" t="n">
        <v>84449</v>
      </c>
      <c r="B7572" s="9" t="n">
        <v>5</v>
      </c>
      <c r="C7572" s="7" t="n">
        <v>28</v>
      </c>
      <c r="D7572" s="10" t="s">
        <v>3</v>
      </c>
      <c r="E7572" s="53" t="n">
        <v>64</v>
      </c>
      <c r="F7572" s="7" t="n">
        <v>5</v>
      </c>
      <c r="G7572" s="7" t="n">
        <v>5</v>
      </c>
      <c r="H7572" s="10" t="s">
        <v>3</v>
      </c>
      <c r="I7572" s="7" t="n">
        <v>1</v>
      </c>
      <c r="J7572" s="11" t="n">
        <f t="normal" ca="1">A7582</f>
        <v>0</v>
      </c>
    </row>
    <row r="7573" spans="1:6">
      <c r="A7573" t="s">
        <v>4</v>
      </c>
      <c r="B7573" s="4" t="s">
        <v>5</v>
      </c>
      <c r="C7573" s="4" t="s">
        <v>11</v>
      </c>
      <c r="D7573" s="4" t="s">
        <v>8</v>
      </c>
      <c r="E7573" s="4" t="s">
        <v>8</v>
      </c>
      <c r="F7573" s="4" t="s">
        <v>8</v>
      </c>
      <c r="G7573" s="4" t="s">
        <v>7</v>
      </c>
      <c r="H7573" s="4" t="s">
        <v>16</v>
      </c>
      <c r="I7573" s="4" t="s">
        <v>15</v>
      </c>
      <c r="J7573" s="4" t="s">
        <v>15</v>
      </c>
      <c r="K7573" s="4" t="s">
        <v>15</v>
      </c>
      <c r="L7573" s="4" t="s">
        <v>15</v>
      </c>
      <c r="M7573" s="4" t="s">
        <v>15</v>
      </c>
      <c r="N7573" s="4" t="s">
        <v>15</v>
      </c>
      <c r="O7573" s="4" t="s">
        <v>15</v>
      </c>
      <c r="P7573" s="4" t="s">
        <v>8</v>
      </c>
      <c r="Q7573" s="4" t="s">
        <v>8</v>
      </c>
      <c r="R7573" s="4" t="s">
        <v>16</v>
      </c>
      <c r="S7573" s="4" t="s">
        <v>7</v>
      </c>
      <c r="T7573" s="4" t="s">
        <v>16</v>
      </c>
      <c r="U7573" s="4" t="s">
        <v>16</v>
      </c>
      <c r="V7573" s="4" t="s">
        <v>11</v>
      </c>
    </row>
    <row r="7574" spans="1:6">
      <c r="A7574" t="n">
        <v>84460</v>
      </c>
      <c r="B7574" s="65" t="n">
        <v>19</v>
      </c>
      <c r="C7574" s="7" t="n">
        <v>7032</v>
      </c>
      <c r="D7574" s="7" t="s">
        <v>864</v>
      </c>
      <c r="E7574" s="7" t="s">
        <v>865</v>
      </c>
      <c r="F7574" s="7" t="s">
        <v>25</v>
      </c>
      <c r="G7574" s="7" t="n">
        <v>0</v>
      </c>
      <c r="H7574" s="7" t="n">
        <v>1</v>
      </c>
      <c r="I7574" s="7" t="n">
        <v>0</v>
      </c>
      <c r="J7574" s="7" t="n">
        <v>0</v>
      </c>
      <c r="K7574" s="7" t="n">
        <v>0</v>
      </c>
      <c r="L7574" s="7" t="n">
        <v>0</v>
      </c>
      <c r="M7574" s="7" t="n">
        <v>1</v>
      </c>
      <c r="N7574" s="7" t="n">
        <v>1.60000002384186</v>
      </c>
      <c r="O7574" s="7" t="n">
        <v>0.0900000035762787</v>
      </c>
      <c r="P7574" s="7" t="s">
        <v>25</v>
      </c>
      <c r="Q7574" s="7" t="s">
        <v>25</v>
      </c>
      <c r="R7574" s="7" t="n">
        <v>-1</v>
      </c>
      <c r="S7574" s="7" t="n">
        <v>0</v>
      </c>
      <c r="T7574" s="7" t="n">
        <v>0</v>
      </c>
      <c r="U7574" s="7" t="n">
        <v>0</v>
      </c>
      <c r="V7574" s="7" t="n">
        <v>0</v>
      </c>
    </row>
    <row r="7575" spans="1:6">
      <c r="A7575" t="s">
        <v>4</v>
      </c>
      <c r="B7575" s="4" t="s">
        <v>5</v>
      </c>
      <c r="C7575" s="4" t="s">
        <v>11</v>
      </c>
      <c r="D7575" s="4" t="s">
        <v>7</v>
      </c>
      <c r="E7575" s="4" t="s">
        <v>7</v>
      </c>
      <c r="F7575" s="4" t="s">
        <v>8</v>
      </c>
    </row>
    <row r="7576" spans="1:6">
      <c r="A7576" t="n">
        <v>84530</v>
      </c>
      <c r="B7576" s="25" t="n">
        <v>20</v>
      </c>
      <c r="C7576" s="7" t="n">
        <v>7032</v>
      </c>
      <c r="D7576" s="7" t="n">
        <v>3</v>
      </c>
      <c r="E7576" s="7" t="n">
        <v>10</v>
      </c>
      <c r="F7576" s="7" t="s">
        <v>863</v>
      </c>
    </row>
    <row r="7577" spans="1:6">
      <c r="A7577" t="s">
        <v>4</v>
      </c>
      <c r="B7577" s="4" t="s">
        <v>5</v>
      </c>
      <c r="C7577" s="4" t="s">
        <v>11</v>
      </c>
    </row>
    <row r="7578" spans="1:6">
      <c r="A7578" t="n">
        <v>84548</v>
      </c>
      <c r="B7578" s="34" t="n">
        <v>16</v>
      </c>
      <c r="C7578" s="7" t="n">
        <v>0</v>
      </c>
    </row>
    <row r="7579" spans="1:6">
      <c r="A7579" t="s">
        <v>4</v>
      </c>
      <c r="B7579" s="4" t="s">
        <v>5</v>
      </c>
      <c r="C7579" s="4" t="s">
        <v>11</v>
      </c>
      <c r="D7579" s="4" t="s">
        <v>16</v>
      </c>
    </row>
    <row r="7580" spans="1:6">
      <c r="A7580" t="n">
        <v>84551</v>
      </c>
      <c r="B7580" s="48" t="n">
        <v>43</v>
      </c>
      <c r="C7580" s="7" t="n">
        <v>7032</v>
      </c>
      <c r="D7580" s="7" t="n">
        <v>1</v>
      </c>
    </row>
    <row r="7581" spans="1:6">
      <c r="A7581" t="s">
        <v>4</v>
      </c>
      <c r="B7581" s="4" t="s">
        <v>5</v>
      </c>
      <c r="C7581" s="4" t="s">
        <v>7</v>
      </c>
      <c r="D7581" s="10" t="s">
        <v>10</v>
      </c>
      <c r="E7581" s="4" t="s">
        <v>5</v>
      </c>
      <c r="F7581" s="4" t="s">
        <v>7</v>
      </c>
      <c r="G7581" s="4" t="s">
        <v>11</v>
      </c>
      <c r="H7581" s="10" t="s">
        <v>12</v>
      </c>
      <c r="I7581" s="4" t="s">
        <v>7</v>
      </c>
      <c r="J7581" s="4" t="s">
        <v>13</v>
      </c>
    </row>
    <row r="7582" spans="1:6">
      <c r="A7582" t="n">
        <v>84558</v>
      </c>
      <c r="B7582" s="9" t="n">
        <v>5</v>
      </c>
      <c r="C7582" s="7" t="n">
        <v>28</v>
      </c>
      <c r="D7582" s="10" t="s">
        <v>3</v>
      </c>
      <c r="E7582" s="53" t="n">
        <v>64</v>
      </c>
      <c r="F7582" s="7" t="n">
        <v>5</v>
      </c>
      <c r="G7582" s="7" t="n">
        <v>6</v>
      </c>
      <c r="H7582" s="10" t="s">
        <v>3</v>
      </c>
      <c r="I7582" s="7" t="n">
        <v>1</v>
      </c>
      <c r="J7582" s="11" t="n">
        <f t="normal" ca="1">A7588</f>
        <v>0</v>
      </c>
    </row>
    <row r="7583" spans="1:6">
      <c r="A7583" t="s">
        <v>4</v>
      </c>
      <c r="B7583" s="4" t="s">
        <v>5</v>
      </c>
      <c r="C7583" s="4" t="s">
        <v>7</v>
      </c>
      <c r="D7583" s="4" t="s">
        <v>11</v>
      </c>
      <c r="E7583" s="4" t="s">
        <v>7</v>
      </c>
      <c r="F7583" s="4" t="s">
        <v>8</v>
      </c>
      <c r="G7583" s="4" t="s">
        <v>8</v>
      </c>
      <c r="H7583" s="4" t="s">
        <v>8</v>
      </c>
      <c r="I7583" s="4" t="s">
        <v>8</v>
      </c>
      <c r="J7583" s="4" t="s">
        <v>8</v>
      </c>
      <c r="K7583" s="4" t="s">
        <v>8</v>
      </c>
      <c r="L7583" s="4" t="s">
        <v>8</v>
      </c>
      <c r="M7583" s="4" t="s">
        <v>8</v>
      </c>
      <c r="N7583" s="4" t="s">
        <v>8</v>
      </c>
      <c r="O7583" s="4" t="s">
        <v>8</v>
      </c>
      <c r="P7583" s="4" t="s">
        <v>8</v>
      </c>
      <c r="Q7583" s="4" t="s">
        <v>8</v>
      </c>
      <c r="R7583" s="4" t="s">
        <v>8</v>
      </c>
      <c r="S7583" s="4" t="s">
        <v>8</v>
      </c>
      <c r="T7583" s="4" t="s">
        <v>8</v>
      </c>
      <c r="U7583" s="4" t="s">
        <v>8</v>
      </c>
    </row>
    <row r="7584" spans="1:6">
      <c r="A7584" t="n">
        <v>84569</v>
      </c>
      <c r="B7584" s="46" t="n">
        <v>36</v>
      </c>
      <c r="C7584" s="7" t="n">
        <v>8</v>
      </c>
      <c r="D7584" s="7" t="n">
        <v>6</v>
      </c>
      <c r="E7584" s="7" t="n">
        <v>0</v>
      </c>
      <c r="F7584" s="7" t="s">
        <v>237</v>
      </c>
      <c r="G7584" s="7" t="s">
        <v>25</v>
      </c>
      <c r="H7584" s="7" t="s">
        <v>25</v>
      </c>
      <c r="I7584" s="7" t="s">
        <v>25</v>
      </c>
      <c r="J7584" s="7" t="s">
        <v>25</v>
      </c>
      <c r="K7584" s="7" t="s">
        <v>25</v>
      </c>
      <c r="L7584" s="7" t="s">
        <v>25</v>
      </c>
      <c r="M7584" s="7" t="s">
        <v>25</v>
      </c>
      <c r="N7584" s="7" t="s">
        <v>25</v>
      </c>
      <c r="O7584" s="7" t="s">
        <v>25</v>
      </c>
      <c r="P7584" s="7" t="s">
        <v>25</v>
      </c>
      <c r="Q7584" s="7" t="s">
        <v>25</v>
      </c>
      <c r="R7584" s="7" t="s">
        <v>25</v>
      </c>
      <c r="S7584" s="7" t="s">
        <v>25</v>
      </c>
      <c r="T7584" s="7" t="s">
        <v>25</v>
      </c>
      <c r="U7584" s="7" t="s">
        <v>25</v>
      </c>
    </row>
    <row r="7585" spans="1:22">
      <c r="A7585" t="s">
        <v>4</v>
      </c>
      <c r="B7585" s="4" t="s">
        <v>5</v>
      </c>
      <c r="C7585" s="4" t="s">
        <v>13</v>
      </c>
    </row>
    <row r="7586" spans="1:22">
      <c r="A7586" t="n">
        <v>84602</v>
      </c>
      <c r="B7586" s="17" t="n">
        <v>3</v>
      </c>
      <c r="C7586" s="11" t="n">
        <f t="normal" ca="1">A7592</f>
        <v>0</v>
      </c>
    </row>
    <row r="7587" spans="1:22">
      <c r="A7587" t="s">
        <v>4</v>
      </c>
      <c r="B7587" s="4" t="s">
        <v>5</v>
      </c>
      <c r="C7587" s="4" t="s">
        <v>7</v>
      </c>
      <c r="D7587" s="10" t="s">
        <v>10</v>
      </c>
      <c r="E7587" s="4" t="s">
        <v>5</v>
      </c>
      <c r="F7587" s="4" t="s">
        <v>7</v>
      </c>
      <c r="G7587" s="4" t="s">
        <v>11</v>
      </c>
      <c r="H7587" s="10" t="s">
        <v>12</v>
      </c>
      <c r="I7587" s="4" t="s">
        <v>7</v>
      </c>
      <c r="J7587" s="4" t="s">
        <v>13</v>
      </c>
    </row>
    <row r="7588" spans="1:22">
      <c r="A7588" t="n">
        <v>84607</v>
      </c>
      <c r="B7588" s="9" t="n">
        <v>5</v>
      </c>
      <c r="C7588" s="7" t="n">
        <v>28</v>
      </c>
      <c r="D7588" s="10" t="s">
        <v>3</v>
      </c>
      <c r="E7588" s="53" t="n">
        <v>64</v>
      </c>
      <c r="F7588" s="7" t="n">
        <v>5</v>
      </c>
      <c r="G7588" s="7" t="n">
        <v>11</v>
      </c>
      <c r="H7588" s="10" t="s">
        <v>3</v>
      </c>
      <c r="I7588" s="7" t="n">
        <v>1</v>
      </c>
      <c r="J7588" s="11" t="n">
        <f t="normal" ca="1">A7592</f>
        <v>0</v>
      </c>
    </row>
    <row r="7589" spans="1:22">
      <c r="A7589" t="s">
        <v>4</v>
      </c>
      <c r="B7589" s="4" t="s">
        <v>5</v>
      </c>
      <c r="C7589" s="4" t="s">
        <v>7</v>
      </c>
      <c r="D7589" s="4" t="s">
        <v>11</v>
      </c>
      <c r="E7589" s="4" t="s">
        <v>7</v>
      </c>
      <c r="F7589" s="4" t="s">
        <v>8</v>
      </c>
      <c r="G7589" s="4" t="s">
        <v>8</v>
      </c>
      <c r="H7589" s="4" t="s">
        <v>8</v>
      </c>
      <c r="I7589" s="4" t="s">
        <v>8</v>
      </c>
      <c r="J7589" s="4" t="s">
        <v>8</v>
      </c>
      <c r="K7589" s="4" t="s">
        <v>8</v>
      </c>
      <c r="L7589" s="4" t="s">
        <v>8</v>
      </c>
      <c r="M7589" s="4" t="s">
        <v>8</v>
      </c>
      <c r="N7589" s="4" t="s">
        <v>8</v>
      </c>
      <c r="O7589" s="4" t="s">
        <v>8</v>
      </c>
      <c r="P7589" s="4" t="s">
        <v>8</v>
      </c>
      <c r="Q7589" s="4" t="s">
        <v>8</v>
      </c>
      <c r="R7589" s="4" t="s">
        <v>8</v>
      </c>
      <c r="S7589" s="4" t="s">
        <v>8</v>
      </c>
      <c r="T7589" s="4" t="s">
        <v>8</v>
      </c>
      <c r="U7589" s="4" t="s">
        <v>8</v>
      </c>
    </row>
    <row r="7590" spans="1:22">
      <c r="A7590" t="n">
        <v>84618</v>
      </c>
      <c r="B7590" s="46" t="n">
        <v>36</v>
      </c>
      <c r="C7590" s="7" t="n">
        <v>8</v>
      </c>
      <c r="D7590" s="7" t="n">
        <v>11</v>
      </c>
      <c r="E7590" s="7" t="n">
        <v>0</v>
      </c>
      <c r="F7590" s="7" t="s">
        <v>866</v>
      </c>
      <c r="G7590" s="7" t="s">
        <v>25</v>
      </c>
      <c r="H7590" s="7" t="s">
        <v>25</v>
      </c>
      <c r="I7590" s="7" t="s">
        <v>25</v>
      </c>
      <c r="J7590" s="7" t="s">
        <v>25</v>
      </c>
      <c r="K7590" s="7" t="s">
        <v>25</v>
      </c>
      <c r="L7590" s="7" t="s">
        <v>25</v>
      </c>
      <c r="M7590" s="7" t="s">
        <v>25</v>
      </c>
      <c r="N7590" s="7" t="s">
        <v>25</v>
      </c>
      <c r="O7590" s="7" t="s">
        <v>25</v>
      </c>
      <c r="P7590" s="7" t="s">
        <v>25</v>
      </c>
      <c r="Q7590" s="7" t="s">
        <v>25</v>
      </c>
      <c r="R7590" s="7" t="s">
        <v>25</v>
      </c>
      <c r="S7590" s="7" t="s">
        <v>25</v>
      </c>
      <c r="T7590" s="7" t="s">
        <v>25</v>
      </c>
      <c r="U7590" s="7" t="s">
        <v>25</v>
      </c>
    </row>
    <row r="7591" spans="1:22">
      <c r="A7591" t="s">
        <v>4</v>
      </c>
      <c r="B7591" s="4" t="s">
        <v>5</v>
      </c>
      <c r="C7591" s="4" t="s">
        <v>7</v>
      </c>
      <c r="D7591" s="10" t="s">
        <v>10</v>
      </c>
      <c r="E7591" s="4" t="s">
        <v>5</v>
      </c>
      <c r="F7591" s="4" t="s">
        <v>7</v>
      </c>
      <c r="G7591" s="4" t="s">
        <v>11</v>
      </c>
      <c r="H7591" s="10" t="s">
        <v>12</v>
      </c>
      <c r="I7591" s="4" t="s">
        <v>7</v>
      </c>
      <c r="J7591" s="4" t="s">
        <v>13</v>
      </c>
    </row>
    <row r="7592" spans="1:22">
      <c r="A7592" t="n">
        <v>84652</v>
      </c>
      <c r="B7592" s="9" t="n">
        <v>5</v>
      </c>
      <c r="C7592" s="7" t="n">
        <v>28</v>
      </c>
      <c r="D7592" s="10" t="s">
        <v>3</v>
      </c>
      <c r="E7592" s="53" t="n">
        <v>64</v>
      </c>
      <c r="F7592" s="7" t="n">
        <v>5</v>
      </c>
      <c r="G7592" s="7" t="n">
        <v>5</v>
      </c>
      <c r="H7592" s="10" t="s">
        <v>3</v>
      </c>
      <c r="I7592" s="7" t="n">
        <v>1</v>
      </c>
      <c r="J7592" s="11" t="n">
        <f t="normal" ca="1">A7596</f>
        <v>0</v>
      </c>
    </row>
    <row r="7593" spans="1:22">
      <c r="A7593" t="s">
        <v>4</v>
      </c>
      <c r="B7593" s="4" t="s">
        <v>5</v>
      </c>
      <c r="C7593" s="4" t="s">
        <v>7</v>
      </c>
      <c r="D7593" s="4" t="s">
        <v>11</v>
      </c>
      <c r="E7593" s="4" t="s">
        <v>7</v>
      </c>
      <c r="F7593" s="4" t="s">
        <v>8</v>
      </c>
      <c r="G7593" s="4" t="s">
        <v>8</v>
      </c>
      <c r="H7593" s="4" t="s">
        <v>8</v>
      </c>
      <c r="I7593" s="4" t="s">
        <v>8</v>
      </c>
      <c r="J7593" s="4" t="s">
        <v>8</v>
      </c>
      <c r="K7593" s="4" t="s">
        <v>8</v>
      </c>
      <c r="L7593" s="4" t="s">
        <v>8</v>
      </c>
      <c r="M7593" s="4" t="s">
        <v>8</v>
      </c>
      <c r="N7593" s="4" t="s">
        <v>8</v>
      </c>
      <c r="O7593" s="4" t="s">
        <v>8</v>
      </c>
      <c r="P7593" s="4" t="s">
        <v>8</v>
      </c>
      <c r="Q7593" s="4" t="s">
        <v>8</v>
      </c>
      <c r="R7593" s="4" t="s">
        <v>8</v>
      </c>
      <c r="S7593" s="4" t="s">
        <v>8</v>
      </c>
      <c r="T7593" s="4" t="s">
        <v>8</v>
      </c>
      <c r="U7593" s="4" t="s">
        <v>8</v>
      </c>
    </row>
    <row r="7594" spans="1:22">
      <c r="A7594" t="n">
        <v>84663</v>
      </c>
      <c r="B7594" s="46" t="n">
        <v>36</v>
      </c>
      <c r="C7594" s="7" t="n">
        <v>8</v>
      </c>
      <c r="D7594" s="7" t="n">
        <v>5</v>
      </c>
      <c r="E7594" s="7" t="n">
        <v>0</v>
      </c>
      <c r="F7594" s="7" t="s">
        <v>867</v>
      </c>
      <c r="G7594" s="7" t="s">
        <v>25</v>
      </c>
      <c r="H7594" s="7" t="s">
        <v>25</v>
      </c>
      <c r="I7594" s="7" t="s">
        <v>25</v>
      </c>
      <c r="J7594" s="7" t="s">
        <v>25</v>
      </c>
      <c r="K7594" s="7" t="s">
        <v>25</v>
      </c>
      <c r="L7594" s="7" t="s">
        <v>25</v>
      </c>
      <c r="M7594" s="7" t="s">
        <v>25</v>
      </c>
      <c r="N7594" s="7" t="s">
        <v>25</v>
      </c>
      <c r="O7594" s="7" t="s">
        <v>25</v>
      </c>
      <c r="P7594" s="7" t="s">
        <v>25</v>
      </c>
      <c r="Q7594" s="7" t="s">
        <v>25</v>
      </c>
      <c r="R7594" s="7" t="s">
        <v>25</v>
      </c>
      <c r="S7594" s="7" t="s">
        <v>25</v>
      </c>
      <c r="T7594" s="7" t="s">
        <v>25</v>
      </c>
      <c r="U7594" s="7" t="s">
        <v>25</v>
      </c>
    </row>
    <row r="7595" spans="1:22">
      <c r="A7595" t="s">
        <v>4</v>
      </c>
      <c r="B7595" s="4" t="s">
        <v>5</v>
      </c>
      <c r="C7595" s="4" t="s">
        <v>11</v>
      </c>
      <c r="D7595" s="4" t="s">
        <v>15</v>
      </c>
      <c r="E7595" s="4" t="s">
        <v>15</v>
      </c>
      <c r="F7595" s="4" t="s">
        <v>15</v>
      </c>
      <c r="G7595" s="4" t="s">
        <v>15</v>
      </c>
    </row>
    <row r="7596" spans="1:22">
      <c r="A7596" t="n">
        <v>84695</v>
      </c>
      <c r="B7596" s="45" t="n">
        <v>46</v>
      </c>
      <c r="C7596" s="7" t="n">
        <v>0</v>
      </c>
      <c r="D7596" s="7" t="n">
        <v>-73.5</v>
      </c>
      <c r="E7596" s="7" t="n">
        <v>0</v>
      </c>
      <c r="F7596" s="7" t="n">
        <v>38.6500015258789</v>
      </c>
      <c r="G7596" s="7" t="n">
        <v>90</v>
      </c>
    </row>
    <row r="7597" spans="1:22">
      <c r="A7597" t="s">
        <v>4</v>
      </c>
      <c r="B7597" s="4" t="s">
        <v>5</v>
      </c>
      <c r="C7597" s="4" t="s">
        <v>11</v>
      </c>
      <c r="D7597" s="4" t="s">
        <v>15</v>
      </c>
      <c r="E7597" s="4" t="s">
        <v>15</v>
      </c>
      <c r="F7597" s="4" t="s">
        <v>15</v>
      </c>
      <c r="G7597" s="4" t="s">
        <v>15</v>
      </c>
    </row>
    <row r="7598" spans="1:22">
      <c r="A7598" t="n">
        <v>84714</v>
      </c>
      <c r="B7598" s="45" t="n">
        <v>46</v>
      </c>
      <c r="C7598" s="7" t="n">
        <v>1</v>
      </c>
      <c r="D7598" s="7" t="n">
        <v>-74.3000030517578</v>
      </c>
      <c r="E7598" s="7" t="n">
        <v>0</v>
      </c>
      <c r="F7598" s="7" t="n">
        <v>37.3499984741211</v>
      </c>
      <c r="G7598" s="7" t="n">
        <v>90</v>
      </c>
    </row>
    <row r="7599" spans="1:22">
      <c r="A7599" t="s">
        <v>4</v>
      </c>
      <c r="B7599" s="4" t="s">
        <v>5</v>
      </c>
      <c r="C7599" s="4" t="s">
        <v>11</v>
      </c>
      <c r="D7599" s="4" t="s">
        <v>15</v>
      </c>
      <c r="E7599" s="4" t="s">
        <v>15</v>
      </c>
      <c r="F7599" s="4" t="s">
        <v>15</v>
      </c>
      <c r="G7599" s="4" t="s">
        <v>15</v>
      </c>
    </row>
    <row r="7600" spans="1:22">
      <c r="A7600" t="n">
        <v>84733</v>
      </c>
      <c r="B7600" s="45" t="n">
        <v>46</v>
      </c>
      <c r="C7600" s="7" t="n">
        <v>61491</v>
      </c>
      <c r="D7600" s="7" t="n">
        <v>-75.6999969482422</v>
      </c>
      <c r="E7600" s="7" t="n">
        <v>0</v>
      </c>
      <c r="F7600" s="7" t="n">
        <v>39.3499984741211</v>
      </c>
      <c r="G7600" s="7" t="n">
        <v>90</v>
      </c>
    </row>
    <row r="7601" spans="1:21">
      <c r="A7601" t="s">
        <v>4</v>
      </c>
      <c r="B7601" s="4" t="s">
        <v>5</v>
      </c>
      <c r="C7601" s="4" t="s">
        <v>11</v>
      </c>
      <c r="D7601" s="4" t="s">
        <v>15</v>
      </c>
      <c r="E7601" s="4" t="s">
        <v>15</v>
      </c>
      <c r="F7601" s="4" t="s">
        <v>15</v>
      </c>
      <c r="G7601" s="4" t="s">
        <v>15</v>
      </c>
    </row>
    <row r="7602" spans="1:21">
      <c r="A7602" t="n">
        <v>84752</v>
      </c>
      <c r="B7602" s="45" t="n">
        <v>46</v>
      </c>
      <c r="C7602" s="7" t="n">
        <v>61492</v>
      </c>
      <c r="D7602" s="7" t="n">
        <v>-76.4499969482422</v>
      </c>
      <c r="E7602" s="7" t="n">
        <v>0</v>
      </c>
      <c r="F7602" s="7" t="n">
        <v>36.8499984741211</v>
      </c>
      <c r="G7602" s="7" t="n">
        <v>90</v>
      </c>
    </row>
    <row r="7603" spans="1:21">
      <c r="A7603" t="s">
        <v>4</v>
      </c>
      <c r="B7603" s="4" t="s">
        <v>5</v>
      </c>
      <c r="C7603" s="4" t="s">
        <v>11</v>
      </c>
      <c r="D7603" s="4" t="s">
        <v>15</v>
      </c>
      <c r="E7603" s="4" t="s">
        <v>15</v>
      </c>
      <c r="F7603" s="4" t="s">
        <v>15</v>
      </c>
      <c r="G7603" s="4" t="s">
        <v>15</v>
      </c>
    </row>
    <row r="7604" spans="1:21">
      <c r="A7604" t="n">
        <v>84771</v>
      </c>
      <c r="B7604" s="45" t="n">
        <v>46</v>
      </c>
      <c r="C7604" s="7" t="n">
        <v>61493</v>
      </c>
      <c r="D7604" s="7" t="n">
        <v>-77.6500015258789</v>
      </c>
      <c r="E7604" s="7" t="n">
        <v>0</v>
      </c>
      <c r="F7604" s="7" t="n">
        <v>38.5999984741211</v>
      </c>
      <c r="G7604" s="7" t="n">
        <v>90</v>
      </c>
    </row>
    <row r="7605" spans="1:21">
      <c r="A7605" t="s">
        <v>4</v>
      </c>
      <c r="B7605" s="4" t="s">
        <v>5</v>
      </c>
      <c r="C7605" s="4" t="s">
        <v>11</v>
      </c>
      <c r="D7605" s="4" t="s">
        <v>15</v>
      </c>
      <c r="E7605" s="4" t="s">
        <v>15</v>
      </c>
      <c r="F7605" s="4" t="s">
        <v>15</v>
      </c>
      <c r="G7605" s="4" t="s">
        <v>15</v>
      </c>
    </row>
    <row r="7606" spans="1:21">
      <c r="A7606" t="n">
        <v>84790</v>
      </c>
      <c r="B7606" s="45" t="n">
        <v>46</v>
      </c>
      <c r="C7606" s="7" t="n">
        <v>61494</v>
      </c>
      <c r="D7606" s="7" t="n">
        <v>-78.4499969482422</v>
      </c>
      <c r="E7606" s="7" t="n">
        <v>0</v>
      </c>
      <c r="F7606" s="7" t="n">
        <v>37.5999984741211</v>
      </c>
      <c r="G7606" s="7" t="n">
        <v>90</v>
      </c>
    </row>
    <row r="7607" spans="1:21">
      <c r="A7607" t="s">
        <v>4</v>
      </c>
      <c r="B7607" s="4" t="s">
        <v>5</v>
      </c>
      <c r="C7607" s="4" t="s">
        <v>7</v>
      </c>
      <c r="D7607" s="4" t="s">
        <v>7</v>
      </c>
      <c r="E7607" s="4" t="s">
        <v>15</v>
      </c>
      <c r="F7607" s="4" t="s">
        <v>15</v>
      </c>
      <c r="G7607" s="4" t="s">
        <v>15</v>
      </c>
      <c r="H7607" s="4" t="s">
        <v>11</v>
      </c>
    </row>
    <row r="7608" spans="1:21">
      <c r="A7608" t="n">
        <v>84809</v>
      </c>
      <c r="B7608" s="15" t="n">
        <v>45</v>
      </c>
      <c r="C7608" s="7" t="n">
        <v>2</v>
      </c>
      <c r="D7608" s="7" t="n">
        <v>3</v>
      </c>
      <c r="E7608" s="7" t="n">
        <v>-19</v>
      </c>
      <c r="F7608" s="7" t="n">
        <v>5.44999980926514</v>
      </c>
      <c r="G7608" s="7" t="n">
        <v>37.9000015258789</v>
      </c>
      <c r="H7608" s="7" t="n">
        <v>0</v>
      </c>
    </row>
    <row r="7609" spans="1:21">
      <c r="A7609" t="s">
        <v>4</v>
      </c>
      <c r="B7609" s="4" t="s">
        <v>5</v>
      </c>
      <c r="C7609" s="4" t="s">
        <v>7</v>
      </c>
      <c r="D7609" s="4" t="s">
        <v>7</v>
      </c>
      <c r="E7609" s="4" t="s">
        <v>15</v>
      </c>
      <c r="F7609" s="4" t="s">
        <v>15</v>
      </c>
      <c r="G7609" s="4" t="s">
        <v>15</v>
      </c>
      <c r="H7609" s="4" t="s">
        <v>11</v>
      </c>
      <c r="I7609" s="4" t="s">
        <v>7</v>
      </c>
    </row>
    <row r="7610" spans="1:21">
      <c r="A7610" t="n">
        <v>84826</v>
      </c>
      <c r="B7610" s="15" t="n">
        <v>45</v>
      </c>
      <c r="C7610" s="7" t="n">
        <v>4</v>
      </c>
      <c r="D7610" s="7" t="n">
        <v>3</v>
      </c>
      <c r="E7610" s="7" t="n">
        <v>353.799987792969</v>
      </c>
      <c r="F7610" s="7" t="n">
        <v>121.400001525879</v>
      </c>
      <c r="G7610" s="7" t="n">
        <v>0</v>
      </c>
      <c r="H7610" s="7" t="n">
        <v>0</v>
      </c>
      <c r="I7610" s="7" t="n">
        <v>0</v>
      </c>
    </row>
    <row r="7611" spans="1:21">
      <c r="A7611" t="s">
        <v>4</v>
      </c>
      <c r="B7611" s="4" t="s">
        <v>5</v>
      </c>
      <c r="C7611" s="4" t="s">
        <v>7</v>
      </c>
      <c r="D7611" s="4" t="s">
        <v>7</v>
      </c>
      <c r="E7611" s="4" t="s">
        <v>15</v>
      </c>
      <c r="F7611" s="4" t="s">
        <v>11</v>
      </c>
    </row>
    <row r="7612" spans="1:21">
      <c r="A7612" t="n">
        <v>84844</v>
      </c>
      <c r="B7612" s="15" t="n">
        <v>45</v>
      </c>
      <c r="C7612" s="7" t="n">
        <v>5</v>
      </c>
      <c r="D7612" s="7" t="n">
        <v>3</v>
      </c>
      <c r="E7612" s="7" t="n">
        <v>34.2000007629395</v>
      </c>
      <c r="F7612" s="7" t="n">
        <v>0</v>
      </c>
    </row>
    <row r="7613" spans="1:21">
      <c r="A7613" t="s">
        <v>4</v>
      </c>
      <c r="B7613" s="4" t="s">
        <v>5</v>
      </c>
      <c r="C7613" s="4" t="s">
        <v>7</v>
      </c>
      <c r="D7613" s="4" t="s">
        <v>7</v>
      </c>
      <c r="E7613" s="4" t="s">
        <v>15</v>
      </c>
      <c r="F7613" s="4" t="s">
        <v>11</v>
      </c>
    </row>
    <row r="7614" spans="1:21">
      <c r="A7614" t="n">
        <v>84853</v>
      </c>
      <c r="B7614" s="15" t="n">
        <v>45</v>
      </c>
      <c r="C7614" s="7" t="n">
        <v>11</v>
      </c>
      <c r="D7614" s="7" t="n">
        <v>3</v>
      </c>
      <c r="E7614" s="7" t="n">
        <v>40</v>
      </c>
      <c r="F7614" s="7" t="n">
        <v>0</v>
      </c>
    </row>
    <row r="7615" spans="1:21">
      <c r="A7615" t="s">
        <v>4</v>
      </c>
      <c r="B7615" s="4" t="s">
        <v>5</v>
      </c>
      <c r="C7615" s="4" t="s">
        <v>7</v>
      </c>
      <c r="D7615" s="4" t="s">
        <v>7</v>
      </c>
      <c r="E7615" s="4" t="s">
        <v>15</v>
      </c>
      <c r="F7615" s="4" t="s">
        <v>15</v>
      </c>
      <c r="G7615" s="4" t="s">
        <v>15</v>
      </c>
      <c r="H7615" s="4" t="s">
        <v>11</v>
      </c>
    </row>
    <row r="7616" spans="1:21">
      <c r="A7616" t="n">
        <v>84862</v>
      </c>
      <c r="B7616" s="15" t="n">
        <v>45</v>
      </c>
      <c r="C7616" s="7" t="n">
        <v>2</v>
      </c>
      <c r="D7616" s="7" t="n">
        <v>3</v>
      </c>
      <c r="E7616" s="7" t="n">
        <v>-19</v>
      </c>
      <c r="F7616" s="7" t="n">
        <v>20</v>
      </c>
      <c r="G7616" s="7" t="n">
        <v>37.9000015258789</v>
      </c>
      <c r="H7616" s="7" t="n">
        <v>10000</v>
      </c>
    </row>
    <row r="7617" spans="1:9">
      <c r="A7617" t="s">
        <v>4</v>
      </c>
      <c r="B7617" s="4" t="s">
        <v>5</v>
      </c>
      <c r="C7617" s="4" t="s">
        <v>7</v>
      </c>
      <c r="D7617" s="4" t="s">
        <v>7</v>
      </c>
      <c r="E7617" s="4" t="s">
        <v>15</v>
      </c>
      <c r="F7617" s="4" t="s">
        <v>15</v>
      </c>
      <c r="G7617" s="4" t="s">
        <v>15</v>
      </c>
      <c r="H7617" s="4" t="s">
        <v>11</v>
      </c>
      <c r="I7617" s="4" t="s">
        <v>7</v>
      </c>
    </row>
    <row r="7618" spans="1:9">
      <c r="A7618" t="n">
        <v>84879</v>
      </c>
      <c r="B7618" s="15" t="n">
        <v>45</v>
      </c>
      <c r="C7618" s="7" t="n">
        <v>4</v>
      </c>
      <c r="D7618" s="7" t="n">
        <v>3</v>
      </c>
      <c r="E7618" s="7" t="n">
        <v>353.799987792969</v>
      </c>
      <c r="F7618" s="7" t="n">
        <v>121.400001525879</v>
      </c>
      <c r="G7618" s="7" t="n">
        <v>0</v>
      </c>
      <c r="H7618" s="7" t="n">
        <v>10000</v>
      </c>
      <c r="I7618" s="7" t="n">
        <v>0</v>
      </c>
    </row>
    <row r="7619" spans="1:9">
      <c r="A7619" t="s">
        <v>4</v>
      </c>
      <c r="B7619" s="4" t="s">
        <v>5</v>
      </c>
      <c r="C7619" s="4" t="s">
        <v>7</v>
      </c>
      <c r="D7619" s="4" t="s">
        <v>7</v>
      </c>
      <c r="E7619" s="4" t="s">
        <v>15</v>
      </c>
      <c r="F7619" s="4" t="s">
        <v>11</v>
      </c>
    </row>
    <row r="7620" spans="1:9">
      <c r="A7620" t="n">
        <v>84897</v>
      </c>
      <c r="B7620" s="15" t="n">
        <v>45</v>
      </c>
      <c r="C7620" s="7" t="n">
        <v>5</v>
      </c>
      <c r="D7620" s="7" t="n">
        <v>3</v>
      </c>
      <c r="E7620" s="7" t="n">
        <v>38</v>
      </c>
      <c r="F7620" s="7" t="n">
        <v>10000</v>
      </c>
    </row>
    <row r="7621" spans="1:9">
      <c r="A7621" t="s">
        <v>4</v>
      </c>
      <c r="B7621" s="4" t="s">
        <v>5</v>
      </c>
      <c r="C7621" s="4" t="s">
        <v>7</v>
      </c>
      <c r="D7621" s="4" t="s">
        <v>7</v>
      </c>
      <c r="E7621" s="4" t="s">
        <v>7</v>
      </c>
      <c r="F7621" s="4" t="s">
        <v>7</v>
      </c>
    </row>
    <row r="7622" spans="1:9">
      <c r="A7622" t="n">
        <v>84906</v>
      </c>
      <c r="B7622" s="14" t="n">
        <v>14</v>
      </c>
      <c r="C7622" s="7" t="n">
        <v>0</v>
      </c>
      <c r="D7622" s="7" t="n">
        <v>0</v>
      </c>
      <c r="E7622" s="7" t="n">
        <v>32</v>
      </c>
      <c r="F7622" s="7" t="n">
        <v>0</v>
      </c>
    </row>
    <row r="7623" spans="1:9">
      <c r="A7623" t="s">
        <v>4</v>
      </c>
      <c r="B7623" s="4" t="s">
        <v>5</v>
      </c>
      <c r="C7623" s="4" t="s">
        <v>7</v>
      </c>
      <c r="D7623" s="4" t="s">
        <v>11</v>
      </c>
      <c r="E7623" s="4" t="s">
        <v>11</v>
      </c>
      <c r="F7623" s="4" t="s">
        <v>16</v>
      </c>
    </row>
    <row r="7624" spans="1:9">
      <c r="A7624" t="n">
        <v>84911</v>
      </c>
      <c r="B7624" s="66" t="n">
        <v>84</v>
      </c>
      <c r="C7624" s="7" t="n">
        <v>0</v>
      </c>
      <c r="D7624" s="7" t="n">
        <v>0</v>
      </c>
      <c r="E7624" s="7" t="n">
        <v>0</v>
      </c>
      <c r="F7624" s="7" t="n">
        <v>1045220557</v>
      </c>
    </row>
    <row r="7625" spans="1:9">
      <c r="A7625" t="s">
        <v>4</v>
      </c>
      <c r="B7625" s="4" t="s">
        <v>5</v>
      </c>
      <c r="C7625" s="4" t="s">
        <v>7</v>
      </c>
      <c r="D7625" s="4" t="s">
        <v>11</v>
      </c>
      <c r="E7625" s="4" t="s">
        <v>15</v>
      </c>
    </row>
    <row r="7626" spans="1:9">
      <c r="A7626" t="n">
        <v>84921</v>
      </c>
      <c r="B7626" s="31" t="n">
        <v>58</v>
      </c>
      <c r="C7626" s="7" t="n">
        <v>100</v>
      </c>
      <c r="D7626" s="7" t="n">
        <v>1000</v>
      </c>
      <c r="E7626" s="7" t="n">
        <v>1</v>
      </c>
    </row>
    <row r="7627" spans="1:9">
      <c r="A7627" t="s">
        <v>4</v>
      </c>
      <c r="B7627" s="4" t="s">
        <v>5</v>
      </c>
      <c r="C7627" s="4" t="s">
        <v>7</v>
      </c>
      <c r="D7627" s="4" t="s">
        <v>11</v>
      </c>
    </row>
    <row r="7628" spans="1:9">
      <c r="A7628" t="n">
        <v>84929</v>
      </c>
      <c r="B7628" s="31" t="n">
        <v>58</v>
      </c>
      <c r="C7628" s="7" t="n">
        <v>255</v>
      </c>
      <c r="D7628" s="7" t="n">
        <v>0</v>
      </c>
    </row>
    <row r="7629" spans="1:9">
      <c r="A7629" t="s">
        <v>4</v>
      </c>
      <c r="B7629" s="4" t="s">
        <v>5</v>
      </c>
      <c r="C7629" s="4" t="s">
        <v>7</v>
      </c>
      <c r="D7629" s="4" t="s">
        <v>11</v>
      </c>
    </row>
    <row r="7630" spans="1:9">
      <c r="A7630" t="n">
        <v>84933</v>
      </c>
      <c r="B7630" s="15" t="n">
        <v>45</v>
      </c>
      <c r="C7630" s="7" t="n">
        <v>7</v>
      </c>
      <c r="D7630" s="7" t="n">
        <v>255</v>
      </c>
    </row>
    <row r="7631" spans="1:9">
      <c r="A7631" t="s">
        <v>4</v>
      </c>
      <c r="B7631" s="4" t="s">
        <v>5</v>
      </c>
      <c r="C7631" s="4" t="s">
        <v>7</v>
      </c>
      <c r="D7631" s="4" t="s">
        <v>11</v>
      </c>
      <c r="E7631" s="4" t="s">
        <v>15</v>
      </c>
    </row>
    <row r="7632" spans="1:9">
      <c r="A7632" t="n">
        <v>84937</v>
      </c>
      <c r="B7632" s="31" t="n">
        <v>58</v>
      </c>
      <c r="C7632" s="7" t="n">
        <v>101</v>
      </c>
      <c r="D7632" s="7" t="n">
        <v>300</v>
      </c>
      <c r="E7632" s="7" t="n">
        <v>1</v>
      </c>
    </row>
    <row r="7633" spans="1:9">
      <c r="A7633" t="s">
        <v>4</v>
      </c>
      <c r="B7633" s="4" t="s">
        <v>5</v>
      </c>
      <c r="C7633" s="4" t="s">
        <v>7</v>
      </c>
      <c r="D7633" s="4" t="s">
        <v>11</v>
      </c>
    </row>
    <row r="7634" spans="1:9">
      <c r="A7634" t="n">
        <v>84945</v>
      </c>
      <c r="B7634" s="31" t="n">
        <v>58</v>
      </c>
      <c r="C7634" s="7" t="n">
        <v>254</v>
      </c>
      <c r="D7634" s="7" t="n">
        <v>0</v>
      </c>
    </row>
    <row r="7635" spans="1:9">
      <c r="A7635" t="s">
        <v>4</v>
      </c>
      <c r="B7635" s="4" t="s">
        <v>5</v>
      </c>
      <c r="C7635" s="4" t="s">
        <v>7</v>
      </c>
      <c r="D7635" s="4" t="s">
        <v>7</v>
      </c>
      <c r="E7635" s="4" t="s">
        <v>15</v>
      </c>
      <c r="F7635" s="4" t="s">
        <v>15</v>
      </c>
      <c r="G7635" s="4" t="s">
        <v>15</v>
      </c>
      <c r="H7635" s="4" t="s">
        <v>11</v>
      </c>
    </row>
    <row r="7636" spans="1:9">
      <c r="A7636" t="n">
        <v>84949</v>
      </c>
      <c r="B7636" s="15" t="n">
        <v>45</v>
      </c>
      <c r="C7636" s="7" t="n">
        <v>2</v>
      </c>
      <c r="D7636" s="7" t="n">
        <v>3</v>
      </c>
      <c r="E7636" s="7" t="n">
        <v>-30</v>
      </c>
      <c r="F7636" s="7" t="n">
        <v>20.4500007629395</v>
      </c>
      <c r="G7636" s="7" t="n">
        <v>28.9500007629395</v>
      </c>
      <c r="H7636" s="7" t="n">
        <v>0</v>
      </c>
    </row>
    <row r="7637" spans="1:9">
      <c r="A7637" t="s">
        <v>4</v>
      </c>
      <c r="B7637" s="4" t="s">
        <v>5</v>
      </c>
      <c r="C7637" s="4" t="s">
        <v>7</v>
      </c>
      <c r="D7637" s="4" t="s">
        <v>7</v>
      </c>
      <c r="E7637" s="4" t="s">
        <v>15</v>
      </c>
      <c r="F7637" s="4" t="s">
        <v>15</v>
      </c>
      <c r="G7637" s="4" t="s">
        <v>15</v>
      </c>
      <c r="H7637" s="4" t="s">
        <v>11</v>
      </c>
      <c r="I7637" s="4" t="s">
        <v>7</v>
      </c>
    </row>
    <row r="7638" spans="1:9">
      <c r="A7638" t="n">
        <v>84966</v>
      </c>
      <c r="B7638" s="15" t="n">
        <v>45</v>
      </c>
      <c r="C7638" s="7" t="n">
        <v>4</v>
      </c>
      <c r="D7638" s="7" t="n">
        <v>3</v>
      </c>
      <c r="E7638" s="7" t="n">
        <v>0.400000005960464</v>
      </c>
      <c r="F7638" s="7" t="n">
        <v>24.3999996185303</v>
      </c>
      <c r="G7638" s="7" t="n">
        <v>0</v>
      </c>
      <c r="H7638" s="7" t="n">
        <v>0</v>
      </c>
      <c r="I7638" s="7" t="n">
        <v>0</v>
      </c>
    </row>
    <row r="7639" spans="1:9">
      <c r="A7639" t="s">
        <v>4</v>
      </c>
      <c r="B7639" s="4" t="s">
        <v>5</v>
      </c>
      <c r="C7639" s="4" t="s">
        <v>7</v>
      </c>
      <c r="D7639" s="4" t="s">
        <v>7</v>
      </c>
      <c r="E7639" s="4" t="s">
        <v>15</v>
      </c>
      <c r="F7639" s="4" t="s">
        <v>11</v>
      </c>
    </row>
    <row r="7640" spans="1:9">
      <c r="A7640" t="n">
        <v>84984</v>
      </c>
      <c r="B7640" s="15" t="n">
        <v>45</v>
      </c>
      <c r="C7640" s="7" t="n">
        <v>5</v>
      </c>
      <c r="D7640" s="7" t="n">
        <v>3</v>
      </c>
      <c r="E7640" s="7" t="n">
        <v>20</v>
      </c>
      <c r="F7640" s="7" t="n">
        <v>0</v>
      </c>
    </row>
    <row r="7641" spans="1:9">
      <c r="A7641" t="s">
        <v>4</v>
      </c>
      <c r="B7641" s="4" t="s">
        <v>5</v>
      </c>
      <c r="C7641" s="4" t="s">
        <v>7</v>
      </c>
      <c r="D7641" s="4" t="s">
        <v>7</v>
      </c>
      <c r="E7641" s="4" t="s">
        <v>15</v>
      </c>
      <c r="F7641" s="4" t="s">
        <v>11</v>
      </c>
    </row>
    <row r="7642" spans="1:9">
      <c r="A7642" t="n">
        <v>84993</v>
      </c>
      <c r="B7642" s="15" t="n">
        <v>45</v>
      </c>
      <c r="C7642" s="7" t="n">
        <v>11</v>
      </c>
      <c r="D7642" s="7" t="n">
        <v>3</v>
      </c>
      <c r="E7642" s="7" t="n">
        <v>40</v>
      </c>
      <c r="F7642" s="7" t="n">
        <v>0</v>
      </c>
    </row>
    <row r="7643" spans="1:9">
      <c r="A7643" t="s">
        <v>4</v>
      </c>
      <c r="B7643" s="4" t="s">
        <v>5</v>
      </c>
      <c r="C7643" s="4" t="s">
        <v>7</v>
      </c>
      <c r="D7643" s="4" t="s">
        <v>7</v>
      </c>
      <c r="E7643" s="4" t="s">
        <v>15</v>
      </c>
      <c r="F7643" s="4" t="s">
        <v>15</v>
      </c>
      <c r="G7643" s="4" t="s">
        <v>15</v>
      </c>
      <c r="H7643" s="4" t="s">
        <v>11</v>
      </c>
    </row>
    <row r="7644" spans="1:9">
      <c r="A7644" t="n">
        <v>85002</v>
      </c>
      <c r="B7644" s="15" t="n">
        <v>45</v>
      </c>
      <c r="C7644" s="7" t="n">
        <v>2</v>
      </c>
      <c r="D7644" s="7" t="n">
        <v>3</v>
      </c>
      <c r="E7644" s="7" t="n">
        <v>-2.15000009536743</v>
      </c>
      <c r="F7644" s="7" t="n">
        <v>27.4400005340576</v>
      </c>
      <c r="G7644" s="7" t="n">
        <v>10.6999998092651</v>
      </c>
      <c r="H7644" s="7" t="n">
        <v>10000</v>
      </c>
    </row>
    <row r="7645" spans="1:9">
      <c r="A7645" t="s">
        <v>4</v>
      </c>
      <c r="B7645" s="4" t="s">
        <v>5</v>
      </c>
      <c r="C7645" s="4" t="s">
        <v>7</v>
      </c>
      <c r="D7645" s="4" t="s">
        <v>7</v>
      </c>
      <c r="E7645" s="4" t="s">
        <v>15</v>
      </c>
      <c r="F7645" s="4" t="s">
        <v>15</v>
      </c>
      <c r="G7645" s="4" t="s">
        <v>15</v>
      </c>
      <c r="H7645" s="4" t="s">
        <v>11</v>
      </c>
      <c r="I7645" s="4" t="s">
        <v>7</v>
      </c>
    </row>
    <row r="7646" spans="1:9">
      <c r="A7646" t="n">
        <v>85019</v>
      </c>
      <c r="B7646" s="15" t="n">
        <v>45</v>
      </c>
      <c r="C7646" s="7" t="n">
        <v>4</v>
      </c>
      <c r="D7646" s="7" t="n">
        <v>3</v>
      </c>
      <c r="E7646" s="7" t="n">
        <v>340.570007324219</v>
      </c>
      <c r="F7646" s="7" t="n">
        <v>355</v>
      </c>
      <c r="G7646" s="7" t="n">
        <v>0</v>
      </c>
      <c r="H7646" s="7" t="n">
        <v>10000</v>
      </c>
      <c r="I7646" s="7" t="n">
        <v>1</v>
      </c>
    </row>
    <row r="7647" spans="1:9">
      <c r="A7647" t="s">
        <v>4</v>
      </c>
      <c r="B7647" s="4" t="s">
        <v>5</v>
      </c>
      <c r="C7647" s="4" t="s">
        <v>7</v>
      </c>
      <c r="D7647" s="4" t="s">
        <v>7</v>
      </c>
      <c r="E7647" s="4" t="s">
        <v>15</v>
      </c>
      <c r="F7647" s="4" t="s">
        <v>11</v>
      </c>
    </row>
    <row r="7648" spans="1:9">
      <c r="A7648" t="n">
        <v>85037</v>
      </c>
      <c r="B7648" s="15" t="n">
        <v>45</v>
      </c>
      <c r="C7648" s="7" t="n">
        <v>5</v>
      </c>
      <c r="D7648" s="7" t="n">
        <v>3</v>
      </c>
      <c r="E7648" s="7" t="n">
        <v>41</v>
      </c>
      <c r="F7648" s="7" t="n">
        <v>10000</v>
      </c>
    </row>
    <row r="7649" spans="1:9">
      <c r="A7649" t="s">
        <v>4</v>
      </c>
      <c r="B7649" s="4" t="s">
        <v>5</v>
      </c>
      <c r="C7649" s="4" t="s">
        <v>7</v>
      </c>
      <c r="D7649" s="4" t="s">
        <v>11</v>
      </c>
    </row>
    <row r="7650" spans="1:9">
      <c r="A7650" t="n">
        <v>85046</v>
      </c>
      <c r="B7650" s="31" t="n">
        <v>58</v>
      </c>
      <c r="C7650" s="7" t="n">
        <v>255</v>
      </c>
      <c r="D7650" s="7" t="n">
        <v>0</v>
      </c>
    </row>
    <row r="7651" spans="1:9">
      <c r="A7651" t="s">
        <v>4</v>
      </c>
      <c r="B7651" s="4" t="s">
        <v>5</v>
      </c>
      <c r="C7651" s="4" t="s">
        <v>7</v>
      </c>
      <c r="D7651" s="4" t="s">
        <v>11</v>
      </c>
    </row>
    <row r="7652" spans="1:9">
      <c r="A7652" t="n">
        <v>85050</v>
      </c>
      <c r="B7652" s="15" t="n">
        <v>45</v>
      </c>
      <c r="C7652" s="7" t="n">
        <v>7</v>
      </c>
      <c r="D7652" s="7" t="n">
        <v>255</v>
      </c>
    </row>
    <row r="7653" spans="1:9">
      <c r="A7653" t="s">
        <v>4</v>
      </c>
      <c r="B7653" s="4" t="s">
        <v>5</v>
      </c>
      <c r="C7653" s="4" t="s">
        <v>7</v>
      </c>
      <c r="D7653" s="4" t="s">
        <v>11</v>
      </c>
      <c r="E7653" s="4" t="s">
        <v>15</v>
      </c>
    </row>
    <row r="7654" spans="1:9">
      <c r="A7654" t="n">
        <v>85054</v>
      </c>
      <c r="B7654" s="31" t="n">
        <v>58</v>
      </c>
      <c r="C7654" s="7" t="n">
        <v>101</v>
      </c>
      <c r="D7654" s="7" t="n">
        <v>300</v>
      </c>
      <c r="E7654" s="7" t="n">
        <v>1</v>
      </c>
    </row>
    <row r="7655" spans="1:9">
      <c r="A7655" t="s">
        <v>4</v>
      </c>
      <c r="B7655" s="4" t="s">
        <v>5</v>
      </c>
      <c r="C7655" s="4" t="s">
        <v>7</v>
      </c>
      <c r="D7655" s="4" t="s">
        <v>11</v>
      </c>
    </row>
    <row r="7656" spans="1:9">
      <c r="A7656" t="n">
        <v>85062</v>
      </c>
      <c r="B7656" s="31" t="n">
        <v>58</v>
      </c>
      <c r="C7656" s="7" t="n">
        <v>254</v>
      </c>
      <c r="D7656" s="7" t="n">
        <v>0</v>
      </c>
    </row>
    <row r="7657" spans="1:9">
      <c r="A7657" t="s">
        <v>4</v>
      </c>
      <c r="B7657" s="4" t="s">
        <v>5</v>
      </c>
      <c r="C7657" s="4" t="s">
        <v>7</v>
      </c>
      <c r="D7657" s="4" t="s">
        <v>7</v>
      </c>
      <c r="E7657" s="4" t="s">
        <v>15</v>
      </c>
      <c r="F7657" s="4" t="s">
        <v>15</v>
      </c>
      <c r="G7657" s="4" t="s">
        <v>15</v>
      </c>
      <c r="H7657" s="4" t="s">
        <v>11</v>
      </c>
    </row>
    <row r="7658" spans="1:9">
      <c r="A7658" t="n">
        <v>85066</v>
      </c>
      <c r="B7658" s="15" t="n">
        <v>45</v>
      </c>
      <c r="C7658" s="7" t="n">
        <v>2</v>
      </c>
      <c r="D7658" s="7" t="n">
        <v>3</v>
      </c>
      <c r="E7658" s="7" t="n">
        <v>-5.75</v>
      </c>
      <c r="F7658" s="7" t="n">
        <v>28.0499992370605</v>
      </c>
      <c r="G7658" s="7" t="n">
        <v>9.14999961853027</v>
      </c>
      <c r="H7658" s="7" t="n">
        <v>0</v>
      </c>
    </row>
    <row r="7659" spans="1:9">
      <c r="A7659" t="s">
        <v>4</v>
      </c>
      <c r="B7659" s="4" t="s">
        <v>5</v>
      </c>
      <c r="C7659" s="4" t="s">
        <v>7</v>
      </c>
      <c r="D7659" s="4" t="s">
        <v>7</v>
      </c>
      <c r="E7659" s="4" t="s">
        <v>15</v>
      </c>
      <c r="F7659" s="4" t="s">
        <v>15</v>
      </c>
      <c r="G7659" s="4" t="s">
        <v>15</v>
      </c>
      <c r="H7659" s="4" t="s">
        <v>11</v>
      </c>
      <c r="I7659" s="4" t="s">
        <v>7</v>
      </c>
    </row>
    <row r="7660" spans="1:9">
      <c r="A7660" t="n">
        <v>85083</v>
      </c>
      <c r="B7660" s="15" t="n">
        <v>45</v>
      </c>
      <c r="C7660" s="7" t="n">
        <v>4</v>
      </c>
      <c r="D7660" s="7" t="n">
        <v>3</v>
      </c>
      <c r="E7660" s="7" t="n">
        <v>0.75</v>
      </c>
      <c r="F7660" s="7" t="n">
        <v>20.25</v>
      </c>
      <c r="G7660" s="7" t="n">
        <v>0</v>
      </c>
      <c r="H7660" s="7" t="n">
        <v>0</v>
      </c>
      <c r="I7660" s="7" t="n">
        <v>0</v>
      </c>
    </row>
    <row r="7661" spans="1:9">
      <c r="A7661" t="s">
        <v>4</v>
      </c>
      <c r="B7661" s="4" t="s">
        <v>5</v>
      </c>
      <c r="C7661" s="4" t="s">
        <v>7</v>
      </c>
      <c r="D7661" s="4" t="s">
        <v>7</v>
      </c>
      <c r="E7661" s="4" t="s">
        <v>15</v>
      </c>
      <c r="F7661" s="4" t="s">
        <v>11</v>
      </c>
    </row>
    <row r="7662" spans="1:9">
      <c r="A7662" t="n">
        <v>85101</v>
      </c>
      <c r="B7662" s="15" t="n">
        <v>45</v>
      </c>
      <c r="C7662" s="7" t="n">
        <v>5</v>
      </c>
      <c r="D7662" s="7" t="n">
        <v>3</v>
      </c>
      <c r="E7662" s="7" t="n">
        <v>60</v>
      </c>
      <c r="F7662" s="7" t="n">
        <v>0</v>
      </c>
    </row>
    <row r="7663" spans="1:9">
      <c r="A7663" t="s">
        <v>4</v>
      </c>
      <c r="B7663" s="4" t="s">
        <v>5</v>
      </c>
      <c r="C7663" s="4" t="s">
        <v>7</v>
      </c>
      <c r="D7663" s="4" t="s">
        <v>7</v>
      </c>
      <c r="E7663" s="4" t="s">
        <v>15</v>
      </c>
      <c r="F7663" s="4" t="s">
        <v>11</v>
      </c>
    </row>
    <row r="7664" spans="1:9">
      <c r="A7664" t="n">
        <v>85110</v>
      </c>
      <c r="B7664" s="15" t="n">
        <v>45</v>
      </c>
      <c r="C7664" s="7" t="n">
        <v>11</v>
      </c>
      <c r="D7664" s="7" t="n">
        <v>3</v>
      </c>
      <c r="E7664" s="7" t="n">
        <v>40</v>
      </c>
      <c r="F7664" s="7" t="n">
        <v>0</v>
      </c>
    </row>
    <row r="7665" spans="1:9">
      <c r="A7665" t="s">
        <v>4</v>
      </c>
      <c r="B7665" s="4" t="s">
        <v>5</v>
      </c>
      <c r="C7665" s="4" t="s">
        <v>7</v>
      </c>
      <c r="D7665" s="4" t="s">
        <v>7</v>
      </c>
      <c r="E7665" s="4" t="s">
        <v>15</v>
      </c>
      <c r="F7665" s="4" t="s">
        <v>11</v>
      </c>
    </row>
    <row r="7666" spans="1:9">
      <c r="A7666" t="n">
        <v>85119</v>
      </c>
      <c r="B7666" s="15" t="n">
        <v>45</v>
      </c>
      <c r="C7666" s="7" t="n">
        <v>5</v>
      </c>
      <c r="D7666" s="7" t="n">
        <v>3</v>
      </c>
      <c r="E7666" s="7" t="n">
        <v>64</v>
      </c>
      <c r="F7666" s="7" t="n">
        <v>6000</v>
      </c>
    </row>
    <row r="7667" spans="1:9">
      <c r="A7667" t="s">
        <v>4</v>
      </c>
      <c r="B7667" s="4" t="s">
        <v>5</v>
      </c>
      <c r="C7667" s="4" t="s">
        <v>7</v>
      </c>
      <c r="D7667" s="4" t="s">
        <v>11</v>
      </c>
    </row>
    <row r="7668" spans="1:9">
      <c r="A7668" t="n">
        <v>85128</v>
      </c>
      <c r="B7668" s="31" t="n">
        <v>58</v>
      </c>
      <c r="C7668" s="7" t="n">
        <v>255</v>
      </c>
      <c r="D7668" s="7" t="n">
        <v>0</v>
      </c>
    </row>
    <row r="7669" spans="1:9">
      <c r="A7669" t="s">
        <v>4</v>
      </c>
      <c r="B7669" s="4" t="s">
        <v>5</v>
      </c>
      <c r="C7669" s="4" t="s">
        <v>11</v>
      </c>
      <c r="D7669" s="4" t="s">
        <v>11</v>
      </c>
      <c r="E7669" s="4" t="s">
        <v>8</v>
      </c>
      <c r="F7669" s="4" t="s">
        <v>7</v>
      </c>
      <c r="G7669" s="4" t="s">
        <v>11</v>
      </c>
    </row>
    <row r="7670" spans="1:9">
      <c r="A7670" t="n">
        <v>85132</v>
      </c>
      <c r="B7670" s="67" t="n">
        <v>80</v>
      </c>
      <c r="C7670" s="7" t="n">
        <v>340</v>
      </c>
      <c r="D7670" s="7" t="n">
        <v>82</v>
      </c>
      <c r="E7670" s="7" t="s">
        <v>868</v>
      </c>
      <c r="F7670" s="7" t="n">
        <v>0</v>
      </c>
      <c r="G7670" s="7" t="n">
        <v>0</v>
      </c>
    </row>
    <row r="7671" spans="1:9">
      <c r="A7671" t="s">
        <v>4</v>
      </c>
      <c r="B7671" s="4" t="s">
        <v>5</v>
      </c>
      <c r="C7671" s="4" t="s">
        <v>11</v>
      </c>
    </row>
    <row r="7672" spans="1:9">
      <c r="A7672" t="n">
        <v>85153</v>
      </c>
      <c r="B7672" s="34" t="n">
        <v>16</v>
      </c>
      <c r="C7672" s="7" t="n">
        <v>4000</v>
      </c>
    </row>
    <row r="7673" spans="1:9">
      <c r="A7673" t="s">
        <v>4</v>
      </c>
      <c r="B7673" s="4" t="s">
        <v>5</v>
      </c>
      <c r="C7673" s="4" t="s">
        <v>7</v>
      </c>
      <c r="D7673" s="4" t="s">
        <v>11</v>
      </c>
    </row>
    <row r="7674" spans="1:9">
      <c r="A7674" t="n">
        <v>85156</v>
      </c>
      <c r="B7674" s="15" t="n">
        <v>45</v>
      </c>
      <c r="C7674" s="7" t="n">
        <v>7</v>
      </c>
      <c r="D7674" s="7" t="n">
        <v>255</v>
      </c>
    </row>
    <row r="7675" spans="1:9">
      <c r="A7675" t="s">
        <v>4</v>
      </c>
      <c r="B7675" s="4" t="s">
        <v>5</v>
      </c>
      <c r="C7675" s="4" t="s">
        <v>7</v>
      </c>
      <c r="D7675" s="4" t="s">
        <v>11</v>
      </c>
      <c r="E7675" s="4" t="s">
        <v>15</v>
      </c>
    </row>
    <row r="7676" spans="1:9">
      <c r="A7676" t="n">
        <v>85160</v>
      </c>
      <c r="B7676" s="31" t="n">
        <v>58</v>
      </c>
      <c r="C7676" s="7" t="n">
        <v>101</v>
      </c>
      <c r="D7676" s="7" t="n">
        <v>300</v>
      </c>
      <c r="E7676" s="7" t="n">
        <v>1</v>
      </c>
    </row>
    <row r="7677" spans="1:9">
      <c r="A7677" t="s">
        <v>4</v>
      </c>
      <c r="B7677" s="4" t="s">
        <v>5</v>
      </c>
      <c r="C7677" s="4" t="s">
        <v>7</v>
      </c>
      <c r="D7677" s="4" t="s">
        <v>11</v>
      </c>
    </row>
    <row r="7678" spans="1:9">
      <c r="A7678" t="n">
        <v>85168</v>
      </c>
      <c r="B7678" s="31" t="n">
        <v>58</v>
      </c>
      <c r="C7678" s="7" t="n">
        <v>254</v>
      </c>
      <c r="D7678" s="7" t="n">
        <v>0</v>
      </c>
    </row>
    <row r="7679" spans="1:9">
      <c r="A7679" t="s">
        <v>4</v>
      </c>
      <c r="B7679" s="4" t="s">
        <v>5</v>
      </c>
      <c r="C7679" s="4" t="s">
        <v>7</v>
      </c>
      <c r="D7679" s="4" t="s">
        <v>11</v>
      </c>
      <c r="E7679" s="4" t="s">
        <v>11</v>
      </c>
      <c r="F7679" s="4" t="s">
        <v>16</v>
      </c>
    </row>
    <row r="7680" spans="1:9">
      <c r="A7680" t="n">
        <v>85172</v>
      </c>
      <c r="B7680" s="66" t="n">
        <v>84</v>
      </c>
      <c r="C7680" s="7" t="n">
        <v>1</v>
      </c>
      <c r="D7680" s="7" t="n">
        <v>0</v>
      </c>
      <c r="E7680" s="7" t="n">
        <v>0</v>
      </c>
      <c r="F7680" s="7" t="n">
        <v>0</v>
      </c>
    </row>
    <row r="7681" spans="1:7">
      <c r="A7681" t="s">
        <v>4</v>
      </c>
      <c r="B7681" s="4" t="s">
        <v>5</v>
      </c>
      <c r="C7681" s="4" t="s">
        <v>7</v>
      </c>
    </row>
    <row r="7682" spans="1:7">
      <c r="A7682" t="n">
        <v>85182</v>
      </c>
      <c r="B7682" s="68" t="n">
        <v>116</v>
      </c>
      <c r="C7682" s="7" t="n">
        <v>0</v>
      </c>
    </row>
    <row r="7683" spans="1:7">
      <c r="A7683" t="s">
        <v>4</v>
      </c>
      <c r="B7683" s="4" t="s">
        <v>5</v>
      </c>
      <c r="C7683" s="4" t="s">
        <v>7</v>
      </c>
      <c r="D7683" s="4" t="s">
        <v>11</v>
      </c>
    </row>
    <row r="7684" spans="1:7">
      <c r="A7684" t="n">
        <v>85184</v>
      </c>
      <c r="B7684" s="68" t="n">
        <v>116</v>
      </c>
      <c r="C7684" s="7" t="n">
        <v>2</v>
      </c>
      <c r="D7684" s="7" t="n">
        <v>1</v>
      </c>
    </row>
    <row r="7685" spans="1:7">
      <c r="A7685" t="s">
        <v>4</v>
      </c>
      <c r="B7685" s="4" t="s">
        <v>5</v>
      </c>
      <c r="C7685" s="4" t="s">
        <v>7</v>
      </c>
      <c r="D7685" s="4" t="s">
        <v>16</v>
      </c>
    </row>
    <row r="7686" spans="1:7">
      <c r="A7686" t="n">
        <v>85188</v>
      </c>
      <c r="B7686" s="68" t="n">
        <v>116</v>
      </c>
      <c r="C7686" s="7" t="n">
        <v>5</v>
      </c>
      <c r="D7686" s="7" t="n">
        <v>1113325568</v>
      </c>
    </row>
    <row r="7687" spans="1:7">
      <c r="A7687" t="s">
        <v>4</v>
      </c>
      <c r="B7687" s="4" t="s">
        <v>5</v>
      </c>
      <c r="C7687" s="4" t="s">
        <v>7</v>
      </c>
      <c r="D7687" s="4" t="s">
        <v>11</v>
      </c>
    </row>
    <row r="7688" spans="1:7">
      <c r="A7688" t="n">
        <v>85194</v>
      </c>
      <c r="B7688" s="68" t="n">
        <v>116</v>
      </c>
      <c r="C7688" s="7" t="n">
        <v>6</v>
      </c>
      <c r="D7688" s="7" t="n">
        <v>1</v>
      </c>
    </row>
    <row r="7689" spans="1:7">
      <c r="A7689" t="s">
        <v>4</v>
      </c>
      <c r="B7689" s="4" t="s">
        <v>5</v>
      </c>
      <c r="C7689" s="4" t="s">
        <v>16</v>
      </c>
    </row>
    <row r="7690" spans="1:7">
      <c r="A7690" t="n">
        <v>85198</v>
      </c>
      <c r="B7690" s="36" t="n">
        <v>15</v>
      </c>
      <c r="C7690" s="7" t="n">
        <v>2097152</v>
      </c>
    </row>
    <row r="7691" spans="1:7">
      <c r="A7691" t="s">
        <v>4</v>
      </c>
      <c r="B7691" s="4" t="s">
        <v>5</v>
      </c>
      <c r="C7691" s="4" t="s">
        <v>7</v>
      </c>
      <c r="D7691" s="4" t="s">
        <v>7</v>
      </c>
      <c r="E7691" s="4" t="s">
        <v>15</v>
      </c>
      <c r="F7691" s="4" t="s">
        <v>15</v>
      </c>
      <c r="G7691" s="4" t="s">
        <v>15</v>
      </c>
      <c r="H7691" s="4" t="s">
        <v>11</v>
      </c>
    </row>
    <row r="7692" spans="1:7">
      <c r="A7692" t="n">
        <v>85203</v>
      </c>
      <c r="B7692" s="15" t="n">
        <v>45</v>
      </c>
      <c r="C7692" s="7" t="n">
        <v>2</v>
      </c>
      <c r="D7692" s="7" t="n">
        <v>3</v>
      </c>
      <c r="E7692" s="7" t="n">
        <v>-72.5</v>
      </c>
      <c r="F7692" s="7" t="n">
        <v>1.10000002384186</v>
      </c>
      <c r="G7692" s="7" t="n">
        <v>38</v>
      </c>
      <c r="H7692" s="7" t="n">
        <v>0</v>
      </c>
    </row>
    <row r="7693" spans="1:7">
      <c r="A7693" t="s">
        <v>4</v>
      </c>
      <c r="B7693" s="4" t="s">
        <v>5</v>
      </c>
      <c r="C7693" s="4" t="s">
        <v>7</v>
      </c>
      <c r="D7693" s="4" t="s">
        <v>7</v>
      </c>
      <c r="E7693" s="4" t="s">
        <v>15</v>
      </c>
      <c r="F7693" s="4" t="s">
        <v>15</v>
      </c>
      <c r="G7693" s="4" t="s">
        <v>15</v>
      </c>
      <c r="H7693" s="4" t="s">
        <v>11</v>
      </c>
      <c r="I7693" s="4" t="s">
        <v>7</v>
      </c>
    </row>
    <row r="7694" spans="1:7">
      <c r="A7694" t="n">
        <v>85220</v>
      </c>
      <c r="B7694" s="15" t="n">
        <v>45</v>
      </c>
      <c r="C7694" s="7" t="n">
        <v>4</v>
      </c>
      <c r="D7694" s="7" t="n">
        <v>3</v>
      </c>
      <c r="E7694" s="7" t="n">
        <v>10</v>
      </c>
      <c r="F7694" s="7" t="n">
        <v>55.5999984741211</v>
      </c>
      <c r="G7694" s="7" t="n">
        <v>0</v>
      </c>
      <c r="H7694" s="7" t="n">
        <v>0</v>
      </c>
      <c r="I7694" s="7" t="n">
        <v>0</v>
      </c>
    </row>
    <row r="7695" spans="1:7">
      <c r="A7695" t="s">
        <v>4</v>
      </c>
      <c r="B7695" s="4" t="s">
        <v>5</v>
      </c>
      <c r="C7695" s="4" t="s">
        <v>7</v>
      </c>
      <c r="D7695" s="4" t="s">
        <v>7</v>
      </c>
      <c r="E7695" s="4" t="s">
        <v>15</v>
      </c>
      <c r="F7695" s="4" t="s">
        <v>11</v>
      </c>
    </row>
    <row r="7696" spans="1:7">
      <c r="A7696" t="n">
        <v>85238</v>
      </c>
      <c r="B7696" s="15" t="n">
        <v>45</v>
      </c>
      <c r="C7696" s="7" t="n">
        <v>5</v>
      </c>
      <c r="D7696" s="7" t="n">
        <v>3</v>
      </c>
      <c r="E7696" s="7" t="n">
        <v>3.5</v>
      </c>
      <c r="F7696" s="7" t="n">
        <v>0</v>
      </c>
    </row>
    <row r="7697" spans="1:9">
      <c r="A7697" t="s">
        <v>4</v>
      </c>
      <c r="B7697" s="4" t="s">
        <v>5</v>
      </c>
      <c r="C7697" s="4" t="s">
        <v>7</v>
      </c>
      <c r="D7697" s="4" t="s">
        <v>7</v>
      </c>
      <c r="E7697" s="4" t="s">
        <v>15</v>
      </c>
      <c r="F7697" s="4" t="s">
        <v>11</v>
      </c>
    </row>
    <row r="7698" spans="1:9">
      <c r="A7698" t="n">
        <v>85247</v>
      </c>
      <c r="B7698" s="15" t="n">
        <v>45</v>
      </c>
      <c r="C7698" s="7" t="n">
        <v>11</v>
      </c>
      <c r="D7698" s="7" t="n">
        <v>3</v>
      </c>
      <c r="E7698" s="7" t="n">
        <v>40</v>
      </c>
      <c r="F7698" s="7" t="n">
        <v>0</v>
      </c>
    </row>
    <row r="7699" spans="1:9">
      <c r="A7699" t="s">
        <v>4</v>
      </c>
      <c r="B7699" s="4" t="s">
        <v>5</v>
      </c>
      <c r="C7699" s="4" t="s">
        <v>7</v>
      </c>
      <c r="D7699" s="4" t="s">
        <v>7</v>
      </c>
      <c r="E7699" s="4" t="s">
        <v>15</v>
      </c>
      <c r="F7699" s="4" t="s">
        <v>15</v>
      </c>
      <c r="G7699" s="4" t="s">
        <v>15</v>
      </c>
      <c r="H7699" s="4" t="s">
        <v>11</v>
      </c>
    </row>
    <row r="7700" spans="1:9">
      <c r="A7700" t="n">
        <v>85256</v>
      </c>
      <c r="B7700" s="15" t="n">
        <v>45</v>
      </c>
      <c r="C7700" s="7" t="n">
        <v>2</v>
      </c>
      <c r="D7700" s="7" t="n">
        <v>3</v>
      </c>
      <c r="E7700" s="7" t="n">
        <v>-68.5</v>
      </c>
      <c r="F7700" s="7" t="n">
        <v>1.10000002384186</v>
      </c>
      <c r="G7700" s="7" t="n">
        <v>38</v>
      </c>
      <c r="H7700" s="7" t="n">
        <v>5000</v>
      </c>
    </row>
    <row r="7701" spans="1:9">
      <c r="A7701" t="s">
        <v>4</v>
      </c>
      <c r="B7701" s="4" t="s">
        <v>5</v>
      </c>
      <c r="C7701" s="4" t="s">
        <v>7</v>
      </c>
      <c r="D7701" s="4" t="s">
        <v>7</v>
      </c>
      <c r="E7701" s="4" t="s">
        <v>15</v>
      </c>
      <c r="F7701" s="4" t="s">
        <v>15</v>
      </c>
      <c r="G7701" s="4" t="s">
        <v>15</v>
      </c>
      <c r="H7701" s="4" t="s">
        <v>11</v>
      </c>
      <c r="I7701" s="4" t="s">
        <v>7</v>
      </c>
    </row>
    <row r="7702" spans="1:9">
      <c r="A7702" t="n">
        <v>85273</v>
      </c>
      <c r="B7702" s="15" t="n">
        <v>45</v>
      </c>
      <c r="C7702" s="7" t="n">
        <v>4</v>
      </c>
      <c r="D7702" s="7" t="n">
        <v>3</v>
      </c>
      <c r="E7702" s="7" t="n">
        <v>10</v>
      </c>
      <c r="F7702" s="7" t="n">
        <v>57.7999992370605</v>
      </c>
      <c r="G7702" s="7" t="n">
        <v>0</v>
      </c>
      <c r="H7702" s="7" t="n">
        <v>5000</v>
      </c>
      <c r="I7702" s="7" t="n">
        <v>0</v>
      </c>
    </row>
    <row r="7703" spans="1:9">
      <c r="A7703" t="s">
        <v>4</v>
      </c>
      <c r="B7703" s="4" t="s">
        <v>5</v>
      </c>
      <c r="C7703" s="4" t="s">
        <v>7</v>
      </c>
      <c r="D7703" s="4" t="s">
        <v>7</v>
      </c>
      <c r="E7703" s="4" t="s">
        <v>15</v>
      </c>
      <c r="F7703" s="4" t="s">
        <v>11</v>
      </c>
    </row>
    <row r="7704" spans="1:9">
      <c r="A7704" t="n">
        <v>85291</v>
      </c>
      <c r="B7704" s="15" t="n">
        <v>45</v>
      </c>
      <c r="C7704" s="7" t="n">
        <v>5</v>
      </c>
      <c r="D7704" s="7" t="n">
        <v>3</v>
      </c>
      <c r="E7704" s="7" t="n">
        <v>4</v>
      </c>
      <c r="F7704" s="7" t="n">
        <v>5000</v>
      </c>
    </row>
    <row r="7705" spans="1:9">
      <c r="A7705" t="s">
        <v>4</v>
      </c>
      <c r="B7705" s="4" t="s">
        <v>5</v>
      </c>
      <c r="C7705" s="4" t="s">
        <v>11</v>
      </c>
      <c r="D7705" s="4" t="s">
        <v>11</v>
      </c>
      <c r="E7705" s="4" t="s">
        <v>15</v>
      </c>
      <c r="F7705" s="4" t="s">
        <v>15</v>
      </c>
      <c r="G7705" s="4" t="s">
        <v>15</v>
      </c>
      <c r="H7705" s="4" t="s">
        <v>15</v>
      </c>
      <c r="I7705" s="4" t="s">
        <v>7</v>
      </c>
      <c r="J7705" s="4" t="s">
        <v>11</v>
      </c>
    </row>
    <row r="7706" spans="1:9">
      <c r="A7706" t="n">
        <v>85300</v>
      </c>
      <c r="B7706" s="56" t="n">
        <v>55</v>
      </c>
      <c r="C7706" s="7" t="n">
        <v>0</v>
      </c>
      <c r="D7706" s="7" t="n">
        <v>65024</v>
      </c>
      <c r="E7706" s="7" t="n">
        <v>0</v>
      </c>
      <c r="F7706" s="7" t="n">
        <v>0</v>
      </c>
      <c r="G7706" s="7" t="n">
        <v>6</v>
      </c>
      <c r="H7706" s="7" t="n">
        <v>1.20000004768372</v>
      </c>
      <c r="I7706" s="7" t="n">
        <v>1</v>
      </c>
      <c r="J7706" s="7" t="n">
        <v>0</v>
      </c>
    </row>
    <row r="7707" spans="1:9">
      <c r="A7707" t="s">
        <v>4</v>
      </c>
      <c r="B7707" s="4" t="s">
        <v>5</v>
      </c>
      <c r="C7707" s="4" t="s">
        <v>11</v>
      </c>
    </row>
    <row r="7708" spans="1:9">
      <c r="A7708" t="n">
        <v>85324</v>
      </c>
      <c r="B7708" s="34" t="n">
        <v>16</v>
      </c>
      <c r="C7708" s="7" t="n">
        <v>30</v>
      </c>
    </row>
    <row r="7709" spans="1:9">
      <c r="A7709" t="s">
        <v>4</v>
      </c>
      <c r="B7709" s="4" t="s">
        <v>5</v>
      </c>
      <c r="C7709" s="4" t="s">
        <v>11</v>
      </c>
      <c r="D7709" s="4" t="s">
        <v>11</v>
      </c>
      <c r="E7709" s="4" t="s">
        <v>15</v>
      </c>
      <c r="F7709" s="4" t="s">
        <v>15</v>
      </c>
      <c r="G7709" s="4" t="s">
        <v>15</v>
      </c>
      <c r="H7709" s="4" t="s">
        <v>15</v>
      </c>
      <c r="I7709" s="4" t="s">
        <v>7</v>
      </c>
      <c r="J7709" s="4" t="s">
        <v>11</v>
      </c>
    </row>
    <row r="7710" spans="1:9">
      <c r="A7710" t="n">
        <v>85327</v>
      </c>
      <c r="B7710" s="56" t="n">
        <v>55</v>
      </c>
      <c r="C7710" s="7" t="n">
        <v>1</v>
      </c>
      <c r="D7710" s="7" t="n">
        <v>65024</v>
      </c>
      <c r="E7710" s="7" t="n">
        <v>0</v>
      </c>
      <c r="F7710" s="7" t="n">
        <v>0</v>
      </c>
      <c r="G7710" s="7" t="n">
        <v>6.5</v>
      </c>
      <c r="H7710" s="7" t="n">
        <v>1.20000004768372</v>
      </c>
      <c r="I7710" s="7" t="n">
        <v>1</v>
      </c>
      <c r="J7710" s="7" t="n">
        <v>0</v>
      </c>
    </row>
    <row r="7711" spans="1:9">
      <c r="A7711" t="s">
        <v>4</v>
      </c>
      <c r="B7711" s="4" t="s">
        <v>5</v>
      </c>
      <c r="C7711" s="4" t="s">
        <v>11</v>
      </c>
    </row>
    <row r="7712" spans="1:9">
      <c r="A7712" t="n">
        <v>85351</v>
      </c>
      <c r="B7712" s="34" t="n">
        <v>16</v>
      </c>
      <c r="C7712" s="7" t="n">
        <v>30</v>
      </c>
    </row>
    <row r="7713" spans="1:10">
      <c r="A7713" t="s">
        <v>4</v>
      </c>
      <c r="B7713" s="4" t="s">
        <v>5</v>
      </c>
      <c r="C7713" s="4" t="s">
        <v>11</v>
      </c>
      <c r="D7713" s="4" t="s">
        <v>11</v>
      </c>
      <c r="E7713" s="4" t="s">
        <v>15</v>
      </c>
      <c r="F7713" s="4" t="s">
        <v>15</v>
      </c>
      <c r="G7713" s="4" t="s">
        <v>15</v>
      </c>
      <c r="H7713" s="4" t="s">
        <v>15</v>
      </c>
      <c r="I7713" s="4" t="s">
        <v>7</v>
      </c>
      <c r="J7713" s="4" t="s">
        <v>11</v>
      </c>
    </row>
    <row r="7714" spans="1:10">
      <c r="A7714" t="n">
        <v>85354</v>
      </c>
      <c r="B7714" s="56" t="n">
        <v>55</v>
      </c>
      <c r="C7714" s="7" t="n">
        <v>61491</v>
      </c>
      <c r="D7714" s="7" t="n">
        <v>65024</v>
      </c>
      <c r="E7714" s="7" t="n">
        <v>0</v>
      </c>
      <c r="F7714" s="7" t="n">
        <v>0</v>
      </c>
      <c r="G7714" s="7" t="n">
        <v>7</v>
      </c>
      <c r="H7714" s="7" t="n">
        <v>1.20000004768372</v>
      </c>
      <c r="I7714" s="7" t="n">
        <v>1</v>
      </c>
      <c r="J7714" s="7" t="n">
        <v>0</v>
      </c>
    </row>
    <row r="7715" spans="1:10">
      <c r="A7715" t="s">
        <v>4</v>
      </c>
      <c r="B7715" s="4" t="s">
        <v>5</v>
      </c>
      <c r="C7715" s="4" t="s">
        <v>11</v>
      </c>
    </row>
    <row r="7716" spans="1:10">
      <c r="A7716" t="n">
        <v>85378</v>
      </c>
      <c r="B7716" s="34" t="n">
        <v>16</v>
      </c>
      <c r="C7716" s="7" t="n">
        <v>30</v>
      </c>
    </row>
    <row r="7717" spans="1:10">
      <c r="A7717" t="s">
        <v>4</v>
      </c>
      <c r="B7717" s="4" t="s">
        <v>5</v>
      </c>
      <c r="C7717" s="4" t="s">
        <v>11</v>
      </c>
      <c r="D7717" s="4" t="s">
        <v>11</v>
      </c>
      <c r="E7717" s="4" t="s">
        <v>15</v>
      </c>
      <c r="F7717" s="4" t="s">
        <v>15</v>
      </c>
      <c r="G7717" s="4" t="s">
        <v>15</v>
      </c>
      <c r="H7717" s="4" t="s">
        <v>15</v>
      </c>
      <c r="I7717" s="4" t="s">
        <v>7</v>
      </c>
      <c r="J7717" s="4" t="s">
        <v>11</v>
      </c>
    </row>
    <row r="7718" spans="1:10">
      <c r="A7718" t="n">
        <v>85381</v>
      </c>
      <c r="B7718" s="56" t="n">
        <v>55</v>
      </c>
      <c r="C7718" s="7" t="n">
        <v>61492</v>
      </c>
      <c r="D7718" s="7" t="n">
        <v>65024</v>
      </c>
      <c r="E7718" s="7" t="n">
        <v>0</v>
      </c>
      <c r="F7718" s="7" t="n">
        <v>0</v>
      </c>
      <c r="G7718" s="7" t="n">
        <v>7.5</v>
      </c>
      <c r="H7718" s="7" t="n">
        <v>1.20000004768372</v>
      </c>
      <c r="I7718" s="7" t="n">
        <v>1</v>
      </c>
      <c r="J7718" s="7" t="n">
        <v>0</v>
      </c>
    </row>
    <row r="7719" spans="1:10">
      <c r="A7719" t="s">
        <v>4</v>
      </c>
      <c r="B7719" s="4" t="s">
        <v>5</v>
      </c>
      <c r="C7719" s="4" t="s">
        <v>11</v>
      </c>
    </row>
    <row r="7720" spans="1:10">
      <c r="A7720" t="n">
        <v>85405</v>
      </c>
      <c r="B7720" s="34" t="n">
        <v>16</v>
      </c>
      <c r="C7720" s="7" t="n">
        <v>30</v>
      </c>
    </row>
    <row r="7721" spans="1:10">
      <c r="A7721" t="s">
        <v>4</v>
      </c>
      <c r="B7721" s="4" t="s">
        <v>5</v>
      </c>
      <c r="C7721" s="4" t="s">
        <v>11</v>
      </c>
      <c r="D7721" s="4" t="s">
        <v>11</v>
      </c>
      <c r="E7721" s="4" t="s">
        <v>15</v>
      </c>
      <c r="F7721" s="4" t="s">
        <v>15</v>
      </c>
      <c r="G7721" s="4" t="s">
        <v>15</v>
      </c>
      <c r="H7721" s="4" t="s">
        <v>15</v>
      </c>
      <c r="I7721" s="4" t="s">
        <v>7</v>
      </c>
      <c r="J7721" s="4" t="s">
        <v>11</v>
      </c>
    </row>
    <row r="7722" spans="1:10">
      <c r="A7722" t="n">
        <v>85408</v>
      </c>
      <c r="B7722" s="56" t="n">
        <v>55</v>
      </c>
      <c r="C7722" s="7" t="n">
        <v>61493</v>
      </c>
      <c r="D7722" s="7" t="n">
        <v>65024</v>
      </c>
      <c r="E7722" s="7" t="n">
        <v>0</v>
      </c>
      <c r="F7722" s="7" t="n">
        <v>0</v>
      </c>
      <c r="G7722" s="7" t="n">
        <v>8</v>
      </c>
      <c r="H7722" s="7" t="n">
        <v>1.20000004768372</v>
      </c>
      <c r="I7722" s="7" t="n">
        <v>1</v>
      </c>
      <c r="J7722" s="7" t="n">
        <v>0</v>
      </c>
    </row>
    <row r="7723" spans="1:10">
      <c r="A7723" t="s">
        <v>4</v>
      </c>
      <c r="B7723" s="4" t="s">
        <v>5</v>
      </c>
      <c r="C7723" s="4" t="s">
        <v>11</v>
      </c>
    </row>
    <row r="7724" spans="1:10">
      <c r="A7724" t="n">
        <v>85432</v>
      </c>
      <c r="B7724" s="34" t="n">
        <v>16</v>
      </c>
      <c r="C7724" s="7" t="n">
        <v>30</v>
      </c>
    </row>
    <row r="7725" spans="1:10">
      <c r="A7725" t="s">
        <v>4</v>
      </c>
      <c r="B7725" s="4" t="s">
        <v>5</v>
      </c>
      <c r="C7725" s="4" t="s">
        <v>11</v>
      </c>
      <c r="D7725" s="4" t="s">
        <v>11</v>
      </c>
      <c r="E7725" s="4" t="s">
        <v>15</v>
      </c>
      <c r="F7725" s="4" t="s">
        <v>15</v>
      </c>
      <c r="G7725" s="4" t="s">
        <v>15</v>
      </c>
      <c r="H7725" s="4" t="s">
        <v>15</v>
      </c>
      <c r="I7725" s="4" t="s">
        <v>7</v>
      </c>
      <c r="J7725" s="4" t="s">
        <v>11</v>
      </c>
    </row>
    <row r="7726" spans="1:10">
      <c r="A7726" t="n">
        <v>85435</v>
      </c>
      <c r="B7726" s="56" t="n">
        <v>55</v>
      </c>
      <c r="C7726" s="7" t="n">
        <v>61494</v>
      </c>
      <c r="D7726" s="7" t="n">
        <v>65024</v>
      </c>
      <c r="E7726" s="7" t="n">
        <v>0</v>
      </c>
      <c r="F7726" s="7" t="n">
        <v>0</v>
      </c>
      <c r="G7726" s="7" t="n">
        <v>8.5</v>
      </c>
      <c r="H7726" s="7" t="n">
        <v>1.20000004768372</v>
      </c>
      <c r="I7726" s="7" t="n">
        <v>1</v>
      </c>
      <c r="J7726" s="7" t="n">
        <v>0</v>
      </c>
    </row>
    <row r="7727" spans="1:10">
      <c r="A7727" t="s">
        <v>4</v>
      </c>
      <c r="B7727" s="4" t="s">
        <v>5</v>
      </c>
      <c r="C7727" s="4" t="s">
        <v>7</v>
      </c>
      <c r="D7727" s="4" t="s">
        <v>11</v>
      </c>
    </row>
    <row r="7728" spans="1:10">
      <c r="A7728" t="n">
        <v>85459</v>
      </c>
      <c r="B7728" s="31" t="n">
        <v>58</v>
      </c>
      <c r="C7728" s="7" t="n">
        <v>255</v>
      </c>
      <c r="D7728" s="7" t="n">
        <v>0</v>
      </c>
    </row>
    <row r="7729" spans="1:10">
      <c r="A7729" t="s">
        <v>4</v>
      </c>
      <c r="B7729" s="4" t="s">
        <v>5</v>
      </c>
      <c r="C7729" s="4" t="s">
        <v>7</v>
      </c>
      <c r="D7729" s="4" t="s">
        <v>11</v>
      </c>
    </row>
    <row r="7730" spans="1:10">
      <c r="A7730" t="n">
        <v>85463</v>
      </c>
      <c r="B7730" s="15" t="n">
        <v>45</v>
      </c>
      <c r="C7730" s="7" t="n">
        <v>7</v>
      </c>
      <c r="D7730" s="7" t="n">
        <v>255</v>
      </c>
    </row>
    <row r="7731" spans="1:10">
      <c r="A7731" t="s">
        <v>4</v>
      </c>
      <c r="B7731" s="4" t="s">
        <v>5</v>
      </c>
      <c r="C7731" s="4" t="s">
        <v>11</v>
      </c>
      <c r="D7731" s="4" t="s">
        <v>7</v>
      </c>
    </row>
    <row r="7732" spans="1:10">
      <c r="A7732" t="n">
        <v>85467</v>
      </c>
      <c r="B7732" s="57" t="n">
        <v>56</v>
      </c>
      <c r="C7732" s="7" t="n">
        <v>0</v>
      </c>
      <c r="D7732" s="7" t="n">
        <v>0</v>
      </c>
    </row>
    <row r="7733" spans="1:10">
      <c r="A7733" t="s">
        <v>4</v>
      </c>
      <c r="B7733" s="4" t="s">
        <v>5</v>
      </c>
      <c r="C7733" s="4" t="s">
        <v>11</v>
      </c>
      <c r="D7733" s="4" t="s">
        <v>7</v>
      </c>
    </row>
    <row r="7734" spans="1:10">
      <c r="A7734" t="n">
        <v>85471</v>
      </c>
      <c r="B7734" s="57" t="n">
        <v>56</v>
      </c>
      <c r="C7734" s="7" t="n">
        <v>1</v>
      </c>
      <c r="D7734" s="7" t="n">
        <v>0</v>
      </c>
    </row>
    <row r="7735" spans="1:10">
      <c r="A7735" t="s">
        <v>4</v>
      </c>
      <c r="B7735" s="4" t="s">
        <v>5</v>
      </c>
      <c r="C7735" s="4" t="s">
        <v>11</v>
      </c>
      <c r="D7735" s="4" t="s">
        <v>7</v>
      </c>
    </row>
    <row r="7736" spans="1:10">
      <c r="A7736" t="n">
        <v>85475</v>
      </c>
      <c r="B7736" s="57" t="n">
        <v>56</v>
      </c>
      <c r="C7736" s="7" t="n">
        <v>61491</v>
      </c>
      <c r="D7736" s="7" t="n">
        <v>0</v>
      </c>
    </row>
    <row r="7737" spans="1:10">
      <c r="A7737" t="s">
        <v>4</v>
      </c>
      <c r="B7737" s="4" t="s">
        <v>5</v>
      </c>
      <c r="C7737" s="4" t="s">
        <v>11</v>
      </c>
      <c r="D7737" s="4" t="s">
        <v>7</v>
      </c>
    </row>
    <row r="7738" spans="1:10">
      <c r="A7738" t="n">
        <v>85479</v>
      </c>
      <c r="B7738" s="57" t="n">
        <v>56</v>
      </c>
      <c r="C7738" s="7" t="n">
        <v>61492</v>
      </c>
      <c r="D7738" s="7" t="n">
        <v>0</v>
      </c>
    </row>
    <row r="7739" spans="1:10">
      <c r="A7739" t="s">
        <v>4</v>
      </c>
      <c r="B7739" s="4" t="s">
        <v>5</v>
      </c>
      <c r="C7739" s="4" t="s">
        <v>11</v>
      </c>
      <c r="D7739" s="4" t="s">
        <v>7</v>
      </c>
    </row>
    <row r="7740" spans="1:10">
      <c r="A7740" t="n">
        <v>85483</v>
      </c>
      <c r="B7740" s="57" t="n">
        <v>56</v>
      </c>
      <c r="C7740" s="7" t="n">
        <v>61493</v>
      </c>
      <c r="D7740" s="7" t="n">
        <v>0</v>
      </c>
    </row>
    <row r="7741" spans="1:10">
      <c r="A7741" t="s">
        <v>4</v>
      </c>
      <c r="B7741" s="4" t="s">
        <v>5</v>
      </c>
      <c r="C7741" s="4" t="s">
        <v>11</v>
      </c>
      <c r="D7741" s="4" t="s">
        <v>7</v>
      </c>
    </row>
    <row r="7742" spans="1:10">
      <c r="A7742" t="n">
        <v>85487</v>
      </c>
      <c r="B7742" s="57" t="n">
        <v>56</v>
      </c>
      <c r="C7742" s="7" t="n">
        <v>61494</v>
      </c>
      <c r="D7742" s="7" t="n">
        <v>0</v>
      </c>
    </row>
    <row r="7743" spans="1:10">
      <c r="A7743" t="s">
        <v>4</v>
      </c>
      <c r="B7743" s="4" t="s">
        <v>5</v>
      </c>
      <c r="C7743" s="4" t="s">
        <v>7</v>
      </c>
      <c r="D7743" s="10" t="s">
        <v>10</v>
      </c>
      <c r="E7743" s="4" t="s">
        <v>5</v>
      </c>
      <c r="F7743" s="4" t="s">
        <v>7</v>
      </c>
      <c r="G7743" s="4" t="s">
        <v>11</v>
      </c>
      <c r="H7743" s="10" t="s">
        <v>12</v>
      </c>
      <c r="I7743" s="4" t="s">
        <v>7</v>
      </c>
      <c r="J7743" s="4" t="s">
        <v>13</v>
      </c>
    </row>
    <row r="7744" spans="1:10">
      <c r="A7744" t="n">
        <v>85491</v>
      </c>
      <c r="B7744" s="9" t="n">
        <v>5</v>
      </c>
      <c r="C7744" s="7" t="n">
        <v>28</v>
      </c>
      <c r="D7744" s="10" t="s">
        <v>3</v>
      </c>
      <c r="E7744" s="53" t="n">
        <v>64</v>
      </c>
      <c r="F7744" s="7" t="n">
        <v>5</v>
      </c>
      <c r="G7744" s="7" t="n">
        <v>4</v>
      </c>
      <c r="H7744" s="10" t="s">
        <v>3</v>
      </c>
      <c r="I7744" s="7" t="n">
        <v>1</v>
      </c>
      <c r="J7744" s="11" t="n">
        <f t="normal" ca="1">A7756</f>
        <v>0</v>
      </c>
    </row>
    <row r="7745" spans="1:10">
      <c r="A7745" t="s">
        <v>4</v>
      </c>
      <c r="B7745" s="4" t="s">
        <v>5</v>
      </c>
      <c r="C7745" s="4" t="s">
        <v>7</v>
      </c>
      <c r="D7745" s="4" t="s">
        <v>11</v>
      </c>
      <c r="E7745" s="4" t="s">
        <v>8</v>
      </c>
    </row>
    <row r="7746" spans="1:10">
      <c r="A7746" t="n">
        <v>85502</v>
      </c>
      <c r="B7746" s="33" t="n">
        <v>51</v>
      </c>
      <c r="C7746" s="7" t="n">
        <v>4</v>
      </c>
      <c r="D7746" s="7" t="n">
        <v>4</v>
      </c>
      <c r="E7746" s="7" t="s">
        <v>55</v>
      </c>
    </row>
    <row r="7747" spans="1:10">
      <c r="A7747" t="s">
        <v>4</v>
      </c>
      <c r="B7747" s="4" t="s">
        <v>5</v>
      </c>
      <c r="C7747" s="4" t="s">
        <v>11</v>
      </c>
    </row>
    <row r="7748" spans="1:10">
      <c r="A7748" t="n">
        <v>85515</v>
      </c>
      <c r="B7748" s="34" t="n">
        <v>16</v>
      </c>
      <c r="C7748" s="7" t="n">
        <v>0</v>
      </c>
    </row>
    <row r="7749" spans="1:10">
      <c r="A7749" t="s">
        <v>4</v>
      </c>
      <c r="B7749" s="4" t="s">
        <v>5</v>
      </c>
      <c r="C7749" s="4" t="s">
        <v>11</v>
      </c>
      <c r="D7749" s="4" t="s">
        <v>53</v>
      </c>
      <c r="E7749" s="4" t="s">
        <v>7</v>
      </c>
      <c r="F7749" s="4" t="s">
        <v>7</v>
      </c>
    </row>
    <row r="7750" spans="1:10">
      <c r="A7750" t="n">
        <v>85518</v>
      </c>
      <c r="B7750" s="35" t="n">
        <v>26</v>
      </c>
      <c r="C7750" s="7" t="n">
        <v>4</v>
      </c>
      <c r="D7750" s="7" t="s">
        <v>869</v>
      </c>
      <c r="E7750" s="7" t="n">
        <v>2</v>
      </c>
      <c r="F7750" s="7" t="n">
        <v>0</v>
      </c>
    </row>
    <row r="7751" spans="1:10">
      <c r="A7751" t="s">
        <v>4</v>
      </c>
      <c r="B7751" s="4" t="s">
        <v>5</v>
      </c>
    </row>
    <row r="7752" spans="1:10">
      <c r="A7752" t="n">
        <v>85586</v>
      </c>
      <c r="B7752" s="29" t="n">
        <v>28</v>
      </c>
    </row>
    <row r="7753" spans="1:10">
      <c r="A7753" t="s">
        <v>4</v>
      </c>
      <c r="B7753" s="4" t="s">
        <v>5</v>
      </c>
      <c r="C7753" s="4" t="s">
        <v>13</v>
      </c>
    </row>
    <row r="7754" spans="1:10">
      <c r="A7754" t="n">
        <v>85587</v>
      </c>
      <c r="B7754" s="17" t="n">
        <v>3</v>
      </c>
      <c r="C7754" s="11" t="n">
        <f t="normal" ca="1">A7788</f>
        <v>0</v>
      </c>
    </row>
    <row r="7755" spans="1:10">
      <c r="A7755" t="s">
        <v>4</v>
      </c>
      <c r="B7755" s="4" t="s">
        <v>5</v>
      </c>
      <c r="C7755" s="4" t="s">
        <v>7</v>
      </c>
      <c r="D7755" s="10" t="s">
        <v>10</v>
      </c>
      <c r="E7755" s="4" t="s">
        <v>5</v>
      </c>
      <c r="F7755" s="4" t="s">
        <v>7</v>
      </c>
      <c r="G7755" s="4" t="s">
        <v>11</v>
      </c>
      <c r="H7755" s="10" t="s">
        <v>12</v>
      </c>
      <c r="I7755" s="4" t="s">
        <v>7</v>
      </c>
      <c r="J7755" s="4" t="s">
        <v>13</v>
      </c>
    </row>
    <row r="7756" spans="1:10">
      <c r="A7756" t="n">
        <v>85592</v>
      </c>
      <c r="B7756" s="9" t="n">
        <v>5</v>
      </c>
      <c r="C7756" s="7" t="n">
        <v>28</v>
      </c>
      <c r="D7756" s="10" t="s">
        <v>3</v>
      </c>
      <c r="E7756" s="53" t="n">
        <v>64</v>
      </c>
      <c r="F7756" s="7" t="n">
        <v>5</v>
      </c>
      <c r="G7756" s="7" t="n">
        <v>7</v>
      </c>
      <c r="H7756" s="10" t="s">
        <v>3</v>
      </c>
      <c r="I7756" s="7" t="n">
        <v>1</v>
      </c>
      <c r="J7756" s="11" t="n">
        <f t="normal" ca="1">A7768</f>
        <v>0</v>
      </c>
    </row>
    <row r="7757" spans="1:10">
      <c r="A7757" t="s">
        <v>4</v>
      </c>
      <c r="B7757" s="4" t="s">
        <v>5</v>
      </c>
      <c r="C7757" s="4" t="s">
        <v>7</v>
      </c>
      <c r="D7757" s="4" t="s">
        <v>11</v>
      </c>
      <c r="E7757" s="4" t="s">
        <v>8</v>
      </c>
    </row>
    <row r="7758" spans="1:10">
      <c r="A7758" t="n">
        <v>85603</v>
      </c>
      <c r="B7758" s="33" t="n">
        <v>51</v>
      </c>
      <c r="C7758" s="7" t="n">
        <v>4</v>
      </c>
      <c r="D7758" s="7" t="n">
        <v>7</v>
      </c>
      <c r="E7758" s="7" t="s">
        <v>55</v>
      </c>
    </row>
    <row r="7759" spans="1:10">
      <c r="A7759" t="s">
        <v>4</v>
      </c>
      <c r="B7759" s="4" t="s">
        <v>5</v>
      </c>
      <c r="C7759" s="4" t="s">
        <v>11</v>
      </c>
    </row>
    <row r="7760" spans="1:10">
      <c r="A7760" t="n">
        <v>85616</v>
      </c>
      <c r="B7760" s="34" t="n">
        <v>16</v>
      </c>
      <c r="C7760" s="7" t="n">
        <v>0</v>
      </c>
    </row>
    <row r="7761" spans="1:10">
      <c r="A7761" t="s">
        <v>4</v>
      </c>
      <c r="B7761" s="4" t="s">
        <v>5</v>
      </c>
      <c r="C7761" s="4" t="s">
        <v>11</v>
      </c>
      <c r="D7761" s="4" t="s">
        <v>53</v>
      </c>
      <c r="E7761" s="4" t="s">
        <v>7</v>
      </c>
      <c r="F7761" s="4" t="s">
        <v>7</v>
      </c>
    </row>
    <row r="7762" spans="1:10">
      <c r="A7762" t="n">
        <v>85619</v>
      </c>
      <c r="B7762" s="35" t="n">
        <v>26</v>
      </c>
      <c r="C7762" s="7" t="n">
        <v>7</v>
      </c>
      <c r="D7762" s="7" t="s">
        <v>870</v>
      </c>
      <c r="E7762" s="7" t="n">
        <v>2</v>
      </c>
      <c r="F7762" s="7" t="n">
        <v>0</v>
      </c>
    </row>
    <row r="7763" spans="1:10">
      <c r="A7763" t="s">
        <v>4</v>
      </c>
      <c r="B7763" s="4" t="s">
        <v>5</v>
      </c>
    </row>
    <row r="7764" spans="1:10">
      <c r="A7764" t="n">
        <v>85664</v>
      </c>
      <c r="B7764" s="29" t="n">
        <v>28</v>
      </c>
    </row>
    <row r="7765" spans="1:10">
      <c r="A7765" t="s">
        <v>4</v>
      </c>
      <c r="B7765" s="4" t="s">
        <v>5</v>
      </c>
      <c r="C7765" s="4" t="s">
        <v>13</v>
      </c>
    </row>
    <row r="7766" spans="1:10">
      <c r="A7766" t="n">
        <v>85665</v>
      </c>
      <c r="B7766" s="17" t="n">
        <v>3</v>
      </c>
      <c r="C7766" s="11" t="n">
        <f t="normal" ca="1">A7788</f>
        <v>0</v>
      </c>
    </row>
    <row r="7767" spans="1:10">
      <c r="A7767" t="s">
        <v>4</v>
      </c>
      <c r="B7767" s="4" t="s">
        <v>5</v>
      </c>
      <c r="C7767" s="4" t="s">
        <v>7</v>
      </c>
      <c r="D7767" s="10" t="s">
        <v>10</v>
      </c>
      <c r="E7767" s="4" t="s">
        <v>5</v>
      </c>
      <c r="F7767" s="4" t="s">
        <v>7</v>
      </c>
      <c r="G7767" s="4" t="s">
        <v>11</v>
      </c>
      <c r="H7767" s="10" t="s">
        <v>12</v>
      </c>
      <c r="I7767" s="4" t="s">
        <v>7</v>
      </c>
      <c r="J7767" s="4" t="s">
        <v>13</v>
      </c>
    </row>
    <row r="7768" spans="1:10">
      <c r="A7768" t="n">
        <v>85670</v>
      </c>
      <c r="B7768" s="9" t="n">
        <v>5</v>
      </c>
      <c r="C7768" s="7" t="n">
        <v>28</v>
      </c>
      <c r="D7768" s="10" t="s">
        <v>3</v>
      </c>
      <c r="E7768" s="53" t="n">
        <v>64</v>
      </c>
      <c r="F7768" s="7" t="n">
        <v>5</v>
      </c>
      <c r="G7768" s="7" t="n">
        <v>2</v>
      </c>
      <c r="H7768" s="10" t="s">
        <v>3</v>
      </c>
      <c r="I7768" s="7" t="n">
        <v>1</v>
      </c>
      <c r="J7768" s="11" t="n">
        <f t="normal" ca="1">A7780</f>
        <v>0</v>
      </c>
    </row>
    <row r="7769" spans="1:10">
      <c r="A7769" t="s">
        <v>4</v>
      </c>
      <c r="B7769" s="4" t="s">
        <v>5</v>
      </c>
      <c r="C7769" s="4" t="s">
        <v>7</v>
      </c>
      <c r="D7769" s="4" t="s">
        <v>11</v>
      </c>
      <c r="E7769" s="4" t="s">
        <v>8</v>
      </c>
    </row>
    <row r="7770" spans="1:10">
      <c r="A7770" t="n">
        <v>85681</v>
      </c>
      <c r="B7770" s="33" t="n">
        <v>51</v>
      </c>
      <c r="C7770" s="7" t="n">
        <v>4</v>
      </c>
      <c r="D7770" s="7" t="n">
        <v>2</v>
      </c>
      <c r="E7770" s="7" t="s">
        <v>55</v>
      </c>
    </row>
    <row r="7771" spans="1:10">
      <c r="A7771" t="s">
        <v>4</v>
      </c>
      <c r="B7771" s="4" t="s">
        <v>5</v>
      </c>
      <c r="C7771" s="4" t="s">
        <v>11</v>
      </c>
    </row>
    <row r="7772" spans="1:10">
      <c r="A7772" t="n">
        <v>85694</v>
      </c>
      <c r="B7772" s="34" t="n">
        <v>16</v>
      </c>
      <c r="C7772" s="7" t="n">
        <v>0</v>
      </c>
    </row>
    <row r="7773" spans="1:10">
      <c r="A7773" t="s">
        <v>4</v>
      </c>
      <c r="B7773" s="4" t="s">
        <v>5</v>
      </c>
      <c r="C7773" s="4" t="s">
        <v>11</v>
      </c>
      <c r="D7773" s="4" t="s">
        <v>53</v>
      </c>
      <c r="E7773" s="4" t="s">
        <v>7</v>
      </c>
      <c r="F7773" s="4" t="s">
        <v>7</v>
      </c>
    </row>
    <row r="7774" spans="1:10">
      <c r="A7774" t="n">
        <v>85697</v>
      </c>
      <c r="B7774" s="35" t="n">
        <v>26</v>
      </c>
      <c r="C7774" s="7" t="n">
        <v>2</v>
      </c>
      <c r="D7774" s="7" t="s">
        <v>871</v>
      </c>
      <c r="E7774" s="7" t="n">
        <v>2</v>
      </c>
      <c r="F7774" s="7" t="n">
        <v>0</v>
      </c>
    </row>
    <row r="7775" spans="1:10">
      <c r="A7775" t="s">
        <v>4</v>
      </c>
      <c r="B7775" s="4" t="s">
        <v>5</v>
      </c>
    </row>
    <row r="7776" spans="1:10">
      <c r="A7776" t="n">
        <v>85746</v>
      </c>
      <c r="B7776" s="29" t="n">
        <v>28</v>
      </c>
    </row>
    <row r="7777" spans="1:10">
      <c r="A7777" t="s">
        <v>4</v>
      </c>
      <c r="B7777" s="4" t="s">
        <v>5</v>
      </c>
      <c r="C7777" s="4" t="s">
        <v>13</v>
      </c>
    </row>
    <row r="7778" spans="1:10">
      <c r="A7778" t="n">
        <v>85747</v>
      </c>
      <c r="B7778" s="17" t="n">
        <v>3</v>
      </c>
      <c r="C7778" s="11" t="n">
        <f t="normal" ca="1">A7788</f>
        <v>0</v>
      </c>
    </row>
    <row r="7779" spans="1:10">
      <c r="A7779" t="s">
        <v>4</v>
      </c>
      <c r="B7779" s="4" t="s">
        <v>5</v>
      </c>
      <c r="C7779" s="4" t="s">
        <v>7</v>
      </c>
      <c r="D7779" s="4" t="s">
        <v>11</v>
      </c>
      <c r="E7779" s="4" t="s">
        <v>8</v>
      </c>
    </row>
    <row r="7780" spans="1:10">
      <c r="A7780" t="n">
        <v>85752</v>
      </c>
      <c r="B7780" s="33" t="n">
        <v>51</v>
      </c>
      <c r="C7780" s="7" t="n">
        <v>4</v>
      </c>
      <c r="D7780" s="7" t="n">
        <v>0</v>
      </c>
      <c r="E7780" s="7" t="s">
        <v>575</v>
      </c>
    </row>
    <row r="7781" spans="1:10">
      <c r="A7781" t="s">
        <v>4</v>
      </c>
      <c r="B7781" s="4" t="s">
        <v>5</v>
      </c>
      <c r="C7781" s="4" t="s">
        <v>11</v>
      </c>
    </row>
    <row r="7782" spans="1:10">
      <c r="A7782" t="n">
        <v>85766</v>
      </c>
      <c r="B7782" s="34" t="n">
        <v>16</v>
      </c>
      <c r="C7782" s="7" t="n">
        <v>0</v>
      </c>
    </row>
    <row r="7783" spans="1:10">
      <c r="A7783" t="s">
        <v>4</v>
      </c>
      <c r="B7783" s="4" t="s">
        <v>5</v>
      </c>
      <c r="C7783" s="4" t="s">
        <v>11</v>
      </c>
      <c r="D7783" s="4" t="s">
        <v>53</v>
      </c>
      <c r="E7783" s="4" t="s">
        <v>7</v>
      </c>
      <c r="F7783" s="4" t="s">
        <v>7</v>
      </c>
    </row>
    <row r="7784" spans="1:10">
      <c r="A7784" t="n">
        <v>85769</v>
      </c>
      <c r="B7784" s="35" t="n">
        <v>26</v>
      </c>
      <c r="C7784" s="7" t="n">
        <v>0</v>
      </c>
      <c r="D7784" s="7" t="s">
        <v>872</v>
      </c>
      <c r="E7784" s="7" t="n">
        <v>2</v>
      </c>
      <c r="F7784" s="7" t="n">
        <v>0</v>
      </c>
    </row>
    <row r="7785" spans="1:10">
      <c r="A7785" t="s">
        <v>4</v>
      </c>
      <c r="B7785" s="4" t="s">
        <v>5</v>
      </c>
    </row>
    <row r="7786" spans="1:10">
      <c r="A7786" t="n">
        <v>85835</v>
      </c>
      <c r="B7786" s="29" t="n">
        <v>28</v>
      </c>
    </row>
    <row r="7787" spans="1:10">
      <c r="A7787" t="s">
        <v>4</v>
      </c>
      <c r="B7787" s="4" t="s">
        <v>5</v>
      </c>
      <c r="C7787" s="4" t="s">
        <v>11</v>
      </c>
      <c r="D7787" s="4" t="s">
        <v>7</v>
      </c>
    </row>
    <row r="7788" spans="1:10">
      <c r="A7788" t="n">
        <v>85836</v>
      </c>
      <c r="B7788" s="37" t="n">
        <v>89</v>
      </c>
      <c r="C7788" s="7" t="n">
        <v>65533</v>
      </c>
      <c r="D7788" s="7" t="n">
        <v>1</v>
      </c>
    </row>
    <row r="7789" spans="1:10">
      <c r="A7789" t="s">
        <v>4</v>
      </c>
      <c r="B7789" s="4" t="s">
        <v>5</v>
      </c>
      <c r="C7789" s="4" t="s">
        <v>7</v>
      </c>
      <c r="D7789" s="4" t="s">
        <v>11</v>
      </c>
      <c r="E7789" s="4" t="s">
        <v>8</v>
      </c>
    </row>
    <row r="7790" spans="1:10">
      <c r="A7790" t="n">
        <v>85840</v>
      </c>
      <c r="B7790" s="33" t="n">
        <v>51</v>
      </c>
      <c r="C7790" s="7" t="n">
        <v>4</v>
      </c>
      <c r="D7790" s="7" t="n">
        <v>0</v>
      </c>
      <c r="E7790" s="7" t="s">
        <v>873</v>
      </c>
    </row>
    <row r="7791" spans="1:10">
      <c r="A7791" t="s">
        <v>4</v>
      </c>
      <c r="B7791" s="4" t="s">
        <v>5</v>
      </c>
      <c r="C7791" s="4" t="s">
        <v>11</v>
      </c>
    </row>
    <row r="7792" spans="1:10">
      <c r="A7792" t="n">
        <v>85853</v>
      </c>
      <c r="B7792" s="34" t="n">
        <v>16</v>
      </c>
      <c r="C7792" s="7" t="n">
        <v>0</v>
      </c>
    </row>
    <row r="7793" spans="1:6">
      <c r="A7793" t="s">
        <v>4</v>
      </c>
      <c r="B7793" s="4" t="s">
        <v>5</v>
      </c>
      <c r="C7793" s="4" t="s">
        <v>11</v>
      </c>
      <c r="D7793" s="4" t="s">
        <v>53</v>
      </c>
      <c r="E7793" s="4" t="s">
        <v>7</v>
      </c>
      <c r="F7793" s="4" t="s">
        <v>7</v>
      </c>
    </row>
    <row r="7794" spans="1:6">
      <c r="A7794" t="n">
        <v>85856</v>
      </c>
      <c r="B7794" s="35" t="n">
        <v>26</v>
      </c>
      <c r="C7794" s="7" t="n">
        <v>0</v>
      </c>
      <c r="D7794" s="7" t="s">
        <v>874</v>
      </c>
      <c r="E7794" s="7" t="n">
        <v>2</v>
      </c>
      <c r="F7794" s="7" t="n">
        <v>0</v>
      </c>
    </row>
    <row r="7795" spans="1:6">
      <c r="A7795" t="s">
        <v>4</v>
      </c>
      <c r="B7795" s="4" t="s">
        <v>5</v>
      </c>
    </row>
    <row r="7796" spans="1:6">
      <c r="A7796" t="n">
        <v>85896</v>
      </c>
      <c r="B7796" s="29" t="n">
        <v>28</v>
      </c>
    </row>
    <row r="7797" spans="1:6">
      <c r="A7797" t="s">
        <v>4</v>
      </c>
      <c r="B7797" s="4" t="s">
        <v>5</v>
      </c>
      <c r="C7797" s="4" t="s">
        <v>7</v>
      </c>
      <c r="D7797" s="4" t="s">
        <v>11</v>
      </c>
      <c r="E7797" s="4" t="s">
        <v>8</v>
      </c>
    </row>
    <row r="7798" spans="1:6">
      <c r="A7798" t="n">
        <v>85897</v>
      </c>
      <c r="B7798" s="33" t="n">
        <v>51</v>
      </c>
      <c r="C7798" s="7" t="n">
        <v>4</v>
      </c>
      <c r="D7798" s="7" t="n">
        <v>1</v>
      </c>
      <c r="E7798" s="7" t="s">
        <v>600</v>
      </c>
    </row>
    <row r="7799" spans="1:6">
      <c r="A7799" t="s">
        <v>4</v>
      </c>
      <c r="B7799" s="4" t="s">
        <v>5</v>
      </c>
      <c r="C7799" s="4" t="s">
        <v>11</v>
      </c>
    </row>
    <row r="7800" spans="1:6">
      <c r="A7800" t="n">
        <v>85911</v>
      </c>
      <c r="B7800" s="34" t="n">
        <v>16</v>
      </c>
      <c r="C7800" s="7" t="n">
        <v>0</v>
      </c>
    </row>
    <row r="7801" spans="1:6">
      <c r="A7801" t="s">
        <v>4</v>
      </c>
      <c r="B7801" s="4" t="s">
        <v>5</v>
      </c>
      <c r="C7801" s="4" t="s">
        <v>11</v>
      </c>
      <c r="D7801" s="4" t="s">
        <v>53</v>
      </c>
      <c r="E7801" s="4" t="s">
        <v>7</v>
      </c>
      <c r="F7801" s="4" t="s">
        <v>7</v>
      </c>
      <c r="G7801" s="4" t="s">
        <v>53</v>
      </c>
      <c r="H7801" s="4" t="s">
        <v>7</v>
      </c>
      <c r="I7801" s="4" t="s">
        <v>7</v>
      </c>
    </row>
    <row r="7802" spans="1:6">
      <c r="A7802" t="n">
        <v>85914</v>
      </c>
      <c r="B7802" s="35" t="n">
        <v>26</v>
      </c>
      <c r="C7802" s="7" t="n">
        <v>1</v>
      </c>
      <c r="D7802" s="7" t="s">
        <v>875</v>
      </c>
      <c r="E7802" s="7" t="n">
        <v>2</v>
      </c>
      <c r="F7802" s="7" t="n">
        <v>3</v>
      </c>
      <c r="G7802" s="7" t="s">
        <v>876</v>
      </c>
      <c r="H7802" s="7" t="n">
        <v>2</v>
      </c>
      <c r="I7802" s="7" t="n">
        <v>0</v>
      </c>
    </row>
    <row r="7803" spans="1:6">
      <c r="A7803" t="s">
        <v>4</v>
      </c>
      <c r="B7803" s="4" t="s">
        <v>5</v>
      </c>
    </row>
    <row r="7804" spans="1:6">
      <c r="A7804" t="n">
        <v>86080</v>
      </c>
      <c r="B7804" s="29" t="n">
        <v>28</v>
      </c>
    </row>
    <row r="7805" spans="1:6">
      <c r="A7805" t="s">
        <v>4</v>
      </c>
      <c r="B7805" s="4" t="s">
        <v>5</v>
      </c>
      <c r="C7805" s="4" t="s">
        <v>7</v>
      </c>
      <c r="D7805" s="10" t="s">
        <v>10</v>
      </c>
      <c r="E7805" s="4" t="s">
        <v>5</v>
      </c>
      <c r="F7805" s="4" t="s">
        <v>7</v>
      </c>
      <c r="G7805" s="4" t="s">
        <v>11</v>
      </c>
      <c r="H7805" s="10" t="s">
        <v>12</v>
      </c>
      <c r="I7805" s="4" t="s">
        <v>7</v>
      </c>
      <c r="J7805" s="4" t="s">
        <v>13</v>
      </c>
    </row>
    <row r="7806" spans="1:6">
      <c r="A7806" t="n">
        <v>86081</v>
      </c>
      <c r="B7806" s="9" t="n">
        <v>5</v>
      </c>
      <c r="C7806" s="7" t="n">
        <v>28</v>
      </c>
      <c r="D7806" s="10" t="s">
        <v>3</v>
      </c>
      <c r="E7806" s="53" t="n">
        <v>64</v>
      </c>
      <c r="F7806" s="7" t="n">
        <v>5</v>
      </c>
      <c r="G7806" s="7" t="n">
        <v>3</v>
      </c>
      <c r="H7806" s="10" t="s">
        <v>3</v>
      </c>
      <c r="I7806" s="7" t="n">
        <v>1</v>
      </c>
      <c r="J7806" s="11" t="n">
        <f t="normal" ca="1">A7818</f>
        <v>0</v>
      </c>
    </row>
    <row r="7807" spans="1:6">
      <c r="A7807" t="s">
        <v>4</v>
      </c>
      <c r="B7807" s="4" t="s">
        <v>5</v>
      </c>
      <c r="C7807" s="4" t="s">
        <v>7</v>
      </c>
      <c r="D7807" s="4" t="s">
        <v>11</v>
      </c>
      <c r="E7807" s="4" t="s">
        <v>8</v>
      </c>
    </row>
    <row r="7808" spans="1:6">
      <c r="A7808" t="n">
        <v>86092</v>
      </c>
      <c r="B7808" s="33" t="n">
        <v>51</v>
      </c>
      <c r="C7808" s="7" t="n">
        <v>4</v>
      </c>
      <c r="D7808" s="7" t="n">
        <v>3</v>
      </c>
      <c r="E7808" s="7" t="s">
        <v>877</v>
      </c>
    </row>
    <row r="7809" spans="1:10">
      <c r="A7809" t="s">
        <v>4</v>
      </c>
      <c r="B7809" s="4" t="s">
        <v>5</v>
      </c>
      <c r="C7809" s="4" t="s">
        <v>11</v>
      </c>
    </row>
    <row r="7810" spans="1:10">
      <c r="A7810" t="n">
        <v>86105</v>
      </c>
      <c r="B7810" s="34" t="n">
        <v>16</v>
      </c>
      <c r="C7810" s="7" t="n">
        <v>0</v>
      </c>
    </row>
    <row r="7811" spans="1:10">
      <c r="A7811" t="s">
        <v>4</v>
      </c>
      <c r="B7811" s="4" t="s">
        <v>5</v>
      </c>
      <c r="C7811" s="4" t="s">
        <v>11</v>
      </c>
      <c r="D7811" s="4" t="s">
        <v>53</v>
      </c>
      <c r="E7811" s="4" t="s">
        <v>7</v>
      </c>
      <c r="F7811" s="4" t="s">
        <v>7</v>
      </c>
    </row>
    <row r="7812" spans="1:10">
      <c r="A7812" t="n">
        <v>86108</v>
      </c>
      <c r="B7812" s="35" t="n">
        <v>26</v>
      </c>
      <c r="C7812" s="7" t="n">
        <v>3</v>
      </c>
      <c r="D7812" s="7" t="s">
        <v>878</v>
      </c>
      <c r="E7812" s="7" t="n">
        <v>2</v>
      </c>
      <c r="F7812" s="7" t="n">
        <v>0</v>
      </c>
    </row>
    <row r="7813" spans="1:10">
      <c r="A7813" t="s">
        <v>4</v>
      </c>
      <c r="B7813" s="4" t="s">
        <v>5</v>
      </c>
    </row>
    <row r="7814" spans="1:10">
      <c r="A7814" t="n">
        <v>86173</v>
      </c>
      <c r="B7814" s="29" t="n">
        <v>28</v>
      </c>
    </row>
    <row r="7815" spans="1:10">
      <c r="A7815" t="s">
        <v>4</v>
      </c>
      <c r="B7815" s="4" t="s">
        <v>5</v>
      </c>
      <c r="C7815" s="4" t="s">
        <v>13</v>
      </c>
    </row>
    <row r="7816" spans="1:10">
      <c r="A7816" t="n">
        <v>86174</v>
      </c>
      <c r="B7816" s="17" t="n">
        <v>3</v>
      </c>
      <c r="C7816" s="11" t="n">
        <f t="normal" ca="1">A7838</f>
        <v>0</v>
      </c>
    </row>
    <row r="7817" spans="1:10">
      <c r="A7817" t="s">
        <v>4</v>
      </c>
      <c r="B7817" s="4" t="s">
        <v>5</v>
      </c>
      <c r="C7817" s="4" t="s">
        <v>7</v>
      </c>
      <c r="D7817" s="10" t="s">
        <v>10</v>
      </c>
      <c r="E7817" s="4" t="s">
        <v>5</v>
      </c>
      <c r="F7817" s="4" t="s">
        <v>7</v>
      </c>
      <c r="G7817" s="4" t="s">
        <v>11</v>
      </c>
      <c r="H7817" s="10" t="s">
        <v>12</v>
      </c>
      <c r="I7817" s="4" t="s">
        <v>7</v>
      </c>
      <c r="J7817" s="4" t="s">
        <v>13</v>
      </c>
    </row>
    <row r="7818" spans="1:10">
      <c r="A7818" t="n">
        <v>86179</v>
      </c>
      <c r="B7818" s="9" t="n">
        <v>5</v>
      </c>
      <c r="C7818" s="7" t="n">
        <v>28</v>
      </c>
      <c r="D7818" s="10" t="s">
        <v>3</v>
      </c>
      <c r="E7818" s="53" t="n">
        <v>64</v>
      </c>
      <c r="F7818" s="7" t="n">
        <v>5</v>
      </c>
      <c r="G7818" s="7" t="n">
        <v>8</v>
      </c>
      <c r="H7818" s="10" t="s">
        <v>3</v>
      </c>
      <c r="I7818" s="7" t="n">
        <v>1</v>
      </c>
      <c r="J7818" s="11" t="n">
        <f t="normal" ca="1">A7830</f>
        <v>0</v>
      </c>
    </row>
    <row r="7819" spans="1:10">
      <c r="A7819" t="s">
        <v>4</v>
      </c>
      <c r="B7819" s="4" t="s">
        <v>5</v>
      </c>
      <c r="C7819" s="4" t="s">
        <v>7</v>
      </c>
      <c r="D7819" s="4" t="s">
        <v>11</v>
      </c>
      <c r="E7819" s="4" t="s">
        <v>8</v>
      </c>
    </row>
    <row r="7820" spans="1:10">
      <c r="A7820" t="n">
        <v>86190</v>
      </c>
      <c r="B7820" s="33" t="n">
        <v>51</v>
      </c>
      <c r="C7820" s="7" t="n">
        <v>4</v>
      </c>
      <c r="D7820" s="7" t="n">
        <v>8</v>
      </c>
      <c r="E7820" s="7" t="s">
        <v>877</v>
      </c>
    </row>
    <row r="7821" spans="1:10">
      <c r="A7821" t="s">
        <v>4</v>
      </c>
      <c r="B7821" s="4" t="s">
        <v>5</v>
      </c>
      <c r="C7821" s="4" t="s">
        <v>11</v>
      </c>
    </row>
    <row r="7822" spans="1:10">
      <c r="A7822" t="n">
        <v>86203</v>
      </c>
      <c r="B7822" s="34" t="n">
        <v>16</v>
      </c>
      <c r="C7822" s="7" t="n">
        <v>0</v>
      </c>
    </row>
    <row r="7823" spans="1:10">
      <c r="A7823" t="s">
        <v>4</v>
      </c>
      <c r="B7823" s="4" t="s">
        <v>5</v>
      </c>
      <c r="C7823" s="4" t="s">
        <v>11</v>
      </c>
      <c r="D7823" s="4" t="s">
        <v>53</v>
      </c>
      <c r="E7823" s="4" t="s">
        <v>7</v>
      </c>
      <c r="F7823" s="4" t="s">
        <v>7</v>
      </c>
    </row>
    <row r="7824" spans="1:10">
      <c r="A7824" t="n">
        <v>86206</v>
      </c>
      <c r="B7824" s="35" t="n">
        <v>26</v>
      </c>
      <c r="C7824" s="7" t="n">
        <v>8</v>
      </c>
      <c r="D7824" s="7" t="s">
        <v>879</v>
      </c>
      <c r="E7824" s="7" t="n">
        <v>2</v>
      </c>
      <c r="F7824" s="7" t="n">
        <v>0</v>
      </c>
    </row>
    <row r="7825" spans="1:10">
      <c r="A7825" t="s">
        <v>4</v>
      </c>
      <c r="B7825" s="4" t="s">
        <v>5</v>
      </c>
    </row>
    <row r="7826" spans="1:10">
      <c r="A7826" t="n">
        <v>86305</v>
      </c>
      <c r="B7826" s="29" t="n">
        <v>28</v>
      </c>
    </row>
    <row r="7827" spans="1:10">
      <c r="A7827" t="s">
        <v>4</v>
      </c>
      <c r="B7827" s="4" t="s">
        <v>5</v>
      </c>
      <c r="C7827" s="4" t="s">
        <v>13</v>
      </c>
    </row>
    <row r="7828" spans="1:10">
      <c r="A7828" t="n">
        <v>86306</v>
      </c>
      <c r="B7828" s="17" t="n">
        <v>3</v>
      </c>
      <c r="C7828" s="11" t="n">
        <f t="normal" ca="1">A7838</f>
        <v>0</v>
      </c>
    </row>
    <row r="7829" spans="1:10">
      <c r="A7829" t="s">
        <v>4</v>
      </c>
      <c r="B7829" s="4" t="s">
        <v>5</v>
      </c>
      <c r="C7829" s="4" t="s">
        <v>7</v>
      </c>
      <c r="D7829" s="4" t="s">
        <v>11</v>
      </c>
      <c r="E7829" s="4" t="s">
        <v>8</v>
      </c>
    </row>
    <row r="7830" spans="1:10">
      <c r="A7830" t="n">
        <v>86311</v>
      </c>
      <c r="B7830" s="33" t="n">
        <v>51</v>
      </c>
      <c r="C7830" s="7" t="n">
        <v>4</v>
      </c>
      <c r="D7830" s="7" t="n">
        <v>1</v>
      </c>
      <c r="E7830" s="7" t="s">
        <v>880</v>
      </c>
    </row>
    <row r="7831" spans="1:10">
      <c r="A7831" t="s">
        <v>4</v>
      </c>
      <c r="B7831" s="4" t="s">
        <v>5</v>
      </c>
      <c r="C7831" s="4" t="s">
        <v>11</v>
      </c>
    </row>
    <row r="7832" spans="1:10">
      <c r="A7832" t="n">
        <v>86324</v>
      </c>
      <c r="B7832" s="34" t="n">
        <v>16</v>
      </c>
      <c r="C7832" s="7" t="n">
        <v>0</v>
      </c>
    </row>
    <row r="7833" spans="1:10">
      <c r="A7833" t="s">
        <v>4</v>
      </c>
      <c r="B7833" s="4" t="s">
        <v>5</v>
      </c>
      <c r="C7833" s="4" t="s">
        <v>11</v>
      </c>
      <c r="D7833" s="4" t="s">
        <v>53</v>
      </c>
      <c r="E7833" s="4" t="s">
        <v>7</v>
      </c>
      <c r="F7833" s="4" t="s">
        <v>7</v>
      </c>
    </row>
    <row r="7834" spans="1:10">
      <c r="A7834" t="n">
        <v>86327</v>
      </c>
      <c r="B7834" s="35" t="n">
        <v>26</v>
      </c>
      <c r="C7834" s="7" t="n">
        <v>1</v>
      </c>
      <c r="D7834" s="7" t="s">
        <v>881</v>
      </c>
      <c r="E7834" s="7" t="n">
        <v>2</v>
      </c>
      <c r="F7834" s="7" t="n">
        <v>0</v>
      </c>
    </row>
    <row r="7835" spans="1:10">
      <c r="A7835" t="s">
        <v>4</v>
      </c>
      <c r="B7835" s="4" t="s">
        <v>5</v>
      </c>
    </row>
    <row r="7836" spans="1:10">
      <c r="A7836" t="n">
        <v>86398</v>
      </c>
      <c r="B7836" s="29" t="n">
        <v>28</v>
      </c>
    </row>
    <row r="7837" spans="1:10">
      <c r="A7837" t="s">
        <v>4</v>
      </c>
      <c r="B7837" s="4" t="s">
        <v>5</v>
      </c>
      <c r="C7837" s="4" t="s">
        <v>7</v>
      </c>
      <c r="D7837" s="10" t="s">
        <v>10</v>
      </c>
      <c r="E7837" s="4" t="s">
        <v>5</v>
      </c>
      <c r="F7837" s="4" t="s">
        <v>7</v>
      </c>
      <c r="G7837" s="4" t="s">
        <v>11</v>
      </c>
      <c r="H7837" s="10" t="s">
        <v>12</v>
      </c>
      <c r="I7837" s="4" t="s">
        <v>7</v>
      </c>
      <c r="J7837" s="4" t="s">
        <v>13</v>
      </c>
    </row>
    <row r="7838" spans="1:10">
      <c r="A7838" t="n">
        <v>86399</v>
      </c>
      <c r="B7838" s="9" t="n">
        <v>5</v>
      </c>
      <c r="C7838" s="7" t="n">
        <v>28</v>
      </c>
      <c r="D7838" s="10" t="s">
        <v>3</v>
      </c>
      <c r="E7838" s="53" t="n">
        <v>64</v>
      </c>
      <c r="F7838" s="7" t="n">
        <v>5</v>
      </c>
      <c r="G7838" s="7" t="n">
        <v>5</v>
      </c>
      <c r="H7838" s="10" t="s">
        <v>3</v>
      </c>
      <c r="I7838" s="7" t="n">
        <v>1</v>
      </c>
      <c r="J7838" s="11" t="n">
        <f t="normal" ca="1">A7850</f>
        <v>0</v>
      </c>
    </row>
    <row r="7839" spans="1:10">
      <c r="A7839" t="s">
        <v>4</v>
      </c>
      <c r="B7839" s="4" t="s">
        <v>5</v>
      </c>
      <c r="C7839" s="4" t="s">
        <v>11</v>
      </c>
      <c r="D7839" s="4" t="s">
        <v>7</v>
      </c>
      <c r="E7839" s="4" t="s">
        <v>8</v>
      </c>
      <c r="F7839" s="4" t="s">
        <v>15</v>
      </c>
      <c r="G7839" s="4" t="s">
        <v>15</v>
      </c>
      <c r="H7839" s="4" t="s">
        <v>15</v>
      </c>
    </row>
    <row r="7840" spans="1:10">
      <c r="A7840" t="n">
        <v>86410</v>
      </c>
      <c r="B7840" s="47" t="n">
        <v>48</v>
      </c>
      <c r="C7840" s="7" t="n">
        <v>5</v>
      </c>
      <c r="D7840" s="7" t="n">
        <v>0</v>
      </c>
      <c r="E7840" s="7" t="s">
        <v>867</v>
      </c>
      <c r="F7840" s="7" t="n">
        <v>-1</v>
      </c>
      <c r="G7840" s="7" t="n">
        <v>1</v>
      </c>
      <c r="H7840" s="7" t="n">
        <v>0</v>
      </c>
    </row>
    <row r="7841" spans="1:10">
      <c r="A7841" t="s">
        <v>4</v>
      </c>
      <c r="B7841" s="4" t="s">
        <v>5</v>
      </c>
      <c r="C7841" s="4" t="s">
        <v>7</v>
      </c>
      <c r="D7841" s="4" t="s">
        <v>11</v>
      </c>
      <c r="E7841" s="4" t="s">
        <v>8</v>
      </c>
    </row>
    <row r="7842" spans="1:10">
      <c r="A7842" t="n">
        <v>86438</v>
      </c>
      <c r="B7842" s="33" t="n">
        <v>51</v>
      </c>
      <c r="C7842" s="7" t="n">
        <v>4</v>
      </c>
      <c r="D7842" s="7" t="n">
        <v>5</v>
      </c>
      <c r="E7842" s="7" t="s">
        <v>882</v>
      </c>
    </row>
    <row r="7843" spans="1:10">
      <c r="A7843" t="s">
        <v>4</v>
      </c>
      <c r="B7843" s="4" t="s">
        <v>5</v>
      </c>
      <c r="C7843" s="4" t="s">
        <v>11</v>
      </c>
    </row>
    <row r="7844" spans="1:10">
      <c r="A7844" t="n">
        <v>86451</v>
      </c>
      <c r="B7844" s="34" t="n">
        <v>16</v>
      </c>
      <c r="C7844" s="7" t="n">
        <v>0</v>
      </c>
    </row>
    <row r="7845" spans="1:10">
      <c r="A7845" t="s">
        <v>4</v>
      </c>
      <c r="B7845" s="4" t="s">
        <v>5</v>
      </c>
      <c r="C7845" s="4" t="s">
        <v>11</v>
      </c>
      <c r="D7845" s="4" t="s">
        <v>53</v>
      </c>
      <c r="E7845" s="4" t="s">
        <v>7</v>
      </c>
      <c r="F7845" s="4" t="s">
        <v>7</v>
      </c>
    </row>
    <row r="7846" spans="1:10">
      <c r="A7846" t="n">
        <v>86454</v>
      </c>
      <c r="B7846" s="35" t="n">
        <v>26</v>
      </c>
      <c r="C7846" s="7" t="n">
        <v>5</v>
      </c>
      <c r="D7846" s="7" t="s">
        <v>883</v>
      </c>
      <c r="E7846" s="7" t="n">
        <v>2</v>
      </c>
      <c r="F7846" s="7" t="n">
        <v>0</v>
      </c>
    </row>
    <row r="7847" spans="1:10">
      <c r="A7847" t="s">
        <v>4</v>
      </c>
      <c r="B7847" s="4" t="s">
        <v>5</v>
      </c>
    </row>
    <row r="7848" spans="1:10">
      <c r="A7848" t="n">
        <v>86521</v>
      </c>
      <c r="B7848" s="29" t="n">
        <v>28</v>
      </c>
    </row>
    <row r="7849" spans="1:10">
      <c r="A7849" t="s">
        <v>4</v>
      </c>
      <c r="B7849" s="4" t="s">
        <v>5</v>
      </c>
      <c r="C7849" s="4" t="s">
        <v>7</v>
      </c>
      <c r="D7849" s="10" t="s">
        <v>10</v>
      </c>
      <c r="E7849" s="4" t="s">
        <v>5</v>
      </c>
      <c r="F7849" s="4" t="s">
        <v>7</v>
      </c>
      <c r="G7849" s="4" t="s">
        <v>11</v>
      </c>
      <c r="H7849" s="10" t="s">
        <v>12</v>
      </c>
      <c r="I7849" s="4" t="s">
        <v>7</v>
      </c>
      <c r="J7849" s="4" t="s">
        <v>13</v>
      </c>
    </row>
    <row r="7850" spans="1:10">
      <c r="A7850" t="n">
        <v>86522</v>
      </c>
      <c r="B7850" s="9" t="n">
        <v>5</v>
      </c>
      <c r="C7850" s="7" t="n">
        <v>28</v>
      </c>
      <c r="D7850" s="10" t="s">
        <v>3</v>
      </c>
      <c r="E7850" s="53" t="n">
        <v>64</v>
      </c>
      <c r="F7850" s="7" t="n">
        <v>5</v>
      </c>
      <c r="G7850" s="7" t="n">
        <v>6</v>
      </c>
      <c r="H7850" s="10" t="s">
        <v>3</v>
      </c>
      <c r="I7850" s="7" t="n">
        <v>1</v>
      </c>
      <c r="J7850" s="11" t="n">
        <f t="normal" ca="1">A7864</f>
        <v>0</v>
      </c>
    </row>
    <row r="7851" spans="1:10">
      <c r="A7851" t="s">
        <v>4</v>
      </c>
      <c r="B7851" s="4" t="s">
        <v>5</v>
      </c>
      <c r="C7851" s="4" t="s">
        <v>11</v>
      </c>
      <c r="D7851" s="4" t="s">
        <v>7</v>
      </c>
      <c r="E7851" s="4" t="s">
        <v>8</v>
      </c>
      <c r="F7851" s="4" t="s">
        <v>15</v>
      </c>
      <c r="G7851" s="4" t="s">
        <v>15</v>
      </c>
      <c r="H7851" s="4" t="s">
        <v>15</v>
      </c>
    </row>
    <row r="7852" spans="1:10">
      <c r="A7852" t="n">
        <v>86533</v>
      </c>
      <c r="B7852" s="47" t="n">
        <v>48</v>
      </c>
      <c r="C7852" s="7" t="n">
        <v>6</v>
      </c>
      <c r="D7852" s="7" t="n">
        <v>0</v>
      </c>
      <c r="E7852" s="7" t="s">
        <v>237</v>
      </c>
      <c r="F7852" s="7" t="n">
        <v>-1</v>
      </c>
      <c r="G7852" s="7" t="n">
        <v>1</v>
      </c>
      <c r="H7852" s="7" t="n">
        <v>0</v>
      </c>
    </row>
    <row r="7853" spans="1:10">
      <c r="A7853" t="s">
        <v>4</v>
      </c>
      <c r="B7853" s="4" t="s">
        <v>5</v>
      </c>
      <c r="C7853" s="4" t="s">
        <v>7</v>
      </c>
      <c r="D7853" s="4" t="s">
        <v>11</v>
      </c>
      <c r="E7853" s="4" t="s">
        <v>8</v>
      </c>
    </row>
    <row r="7854" spans="1:10">
      <c r="A7854" t="n">
        <v>86562</v>
      </c>
      <c r="B7854" s="33" t="n">
        <v>51</v>
      </c>
      <c r="C7854" s="7" t="n">
        <v>4</v>
      </c>
      <c r="D7854" s="7" t="n">
        <v>6</v>
      </c>
      <c r="E7854" s="7" t="s">
        <v>884</v>
      </c>
    </row>
    <row r="7855" spans="1:10">
      <c r="A7855" t="s">
        <v>4</v>
      </c>
      <c r="B7855" s="4" t="s">
        <v>5</v>
      </c>
      <c r="C7855" s="4" t="s">
        <v>11</v>
      </c>
    </row>
    <row r="7856" spans="1:10">
      <c r="A7856" t="n">
        <v>86576</v>
      </c>
      <c r="B7856" s="34" t="n">
        <v>16</v>
      </c>
      <c r="C7856" s="7" t="n">
        <v>0</v>
      </c>
    </row>
    <row r="7857" spans="1:10">
      <c r="A7857" t="s">
        <v>4</v>
      </c>
      <c r="B7857" s="4" t="s">
        <v>5</v>
      </c>
      <c r="C7857" s="4" t="s">
        <v>11</v>
      </c>
      <c r="D7857" s="4" t="s">
        <v>53</v>
      </c>
      <c r="E7857" s="4" t="s">
        <v>7</v>
      </c>
      <c r="F7857" s="4" t="s">
        <v>7</v>
      </c>
    </row>
    <row r="7858" spans="1:10">
      <c r="A7858" t="n">
        <v>86579</v>
      </c>
      <c r="B7858" s="35" t="n">
        <v>26</v>
      </c>
      <c r="C7858" s="7" t="n">
        <v>6</v>
      </c>
      <c r="D7858" s="7" t="s">
        <v>885</v>
      </c>
      <c r="E7858" s="7" t="n">
        <v>2</v>
      </c>
      <c r="F7858" s="7" t="n">
        <v>0</v>
      </c>
    </row>
    <row r="7859" spans="1:10">
      <c r="A7859" t="s">
        <v>4</v>
      </c>
      <c r="B7859" s="4" t="s">
        <v>5</v>
      </c>
    </row>
    <row r="7860" spans="1:10">
      <c r="A7860" t="n">
        <v>86661</v>
      </c>
      <c r="B7860" s="29" t="n">
        <v>28</v>
      </c>
    </row>
    <row r="7861" spans="1:10">
      <c r="A7861" t="s">
        <v>4</v>
      </c>
      <c r="B7861" s="4" t="s">
        <v>5</v>
      </c>
      <c r="C7861" s="4" t="s">
        <v>13</v>
      </c>
    </row>
    <row r="7862" spans="1:10">
      <c r="A7862" t="n">
        <v>86662</v>
      </c>
      <c r="B7862" s="17" t="n">
        <v>3</v>
      </c>
      <c r="C7862" s="11" t="n">
        <f t="normal" ca="1">A7876</f>
        <v>0</v>
      </c>
    </row>
    <row r="7863" spans="1:10">
      <c r="A7863" t="s">
        <v>4</v>
      </c>
      <c r="B7863" s="4" t="s">
        <v>5</v>
      </c>
      <c r="C7863" s="4" t="s">
        <v>7</v>
      </c>
      <c r="D7863" s="10" t="s">
        <v>10</v>
      </c>
      <c r="E7863" s="4" t="s">
        <v>5</v>
      </c>
      <c r="F7863" s="4" t="s">
        <v>7</v>
      </c>
      <c r="G7863" s="4" t="s">
        <v>11</v>
      </c>
      <c r="H7863" s="10" t="s">
        <v>12</v>
      </c>
      <c r="I7863" s="4" t="s">
        <v>7</v>
      </c>
      <c r="J7863" s="4" t="s">
        <v>13</v>
      </c>
    </row>
    <row r="7864" spans="1:10">
      <c r="A7864" t="n">
        <v>86667</v>
      </c>
      <c r="B7864" s="9" t="n">
        <v>5</v>
      </c>
      <c r="C7864" s="7" t="n">
        <v>28</v>
      </c>
      <c r="D7864" s="10" t="s">
        <v>3</v>
      </c>
      <c r="E7864" s="53" t="n">
        <v>64</v>
      </c>
      <c r="F7864" s="7" t="n">
        <v>5</v>
      </c>
      <c r="G7864" s="7" t="n">
        <v>11</v>
      </c>
      <c r="H7864" s="10" t="s">
        <v>3</v>
      </c>
      <c r="I7864" s="7" t="n">
        <v>1</v>
      </c>
      <c r="J7864" s="11" t="n">
        <f t="normal" ca="1">A7876</f>
        <v>0</v>
      </c>
    </row>
    <row r="7865" spans="1:10">
      <c r="A7865" t="s">
        <v>4</v>
      </c>
      <c r="B7865" s="4" t="s">
        <v>5</v>
      </c>
      <c r="C7865" s="4" t="s">
        <v>11</v>
      </c>
      <c r="D7865" s="4" t="s">
        <v>7</v>
      </c>
      <c r="E7865" s="4" t="s">
        <v>8</v>
      </c>
      <c r="F7865" s="4" t="s">
        <v>15</v>
      </c>
      <c r="G7865" s="4" t="s">
        <v>15</v>
      </c>
      <c r="H7865" s="4" t="s">
        <v>15</v>
      </c>
    </row>
    <row r="7866" spans="1:10">
      <c r="A7866" t="n">
        <v>86678</v>
      </c>
      <c r="B7866" s="47" t="n">
        <v>48</v>
      </c>
      <c r="C7866" s="7" t="n">
        <v>11</v>
      </c>
      <c r="D7866" s="7" t="n">
        <v>0</v>
      </c>
      <c r="E7866" s="7" t="s">
        <v>866</v>
      </c>
      <c r="F7866" s="7" t="n">
        <v>-1</v>
      </c>
      <c r="G7866" s="7" t="n">
        <v>1</v>
      </c>
      <c r="H7866" s="7" t="n">
        <v>0</v>
      </c>
    </row>
    <row r="7867" spans="1:10">
      <c r="A7867" t="s">
        <v>4</v>
      </c>
      <c r="B7867" s="4" t="s">
        <v>5</v>
      </c>
      <c r="C7867" s="4" t="s">
        <v>7</v>
      </c>
      <c r="D7867" s="4" t="s">
        <v>11</v>
      </c>
      <c r="E7867" s="4" t="s">
        <v>8</v>
      </c>
    </row>
    <row r="7868" spans="1:10">
      <c r="A7868" t="n">
        <v>86708</v>
      </c>
      <c r="B7868" s="33" t="n">
        <v>51</v>
      </c>
      <c r="C7868" s="7" t="n">
        <v>4</v>
      </c>
      <c r="D7868" s="7" t="n">
        <v>11</v>
      </c>
      <c r="E7868" s="7" t="s">
        <v>886</v>
      </c>
    </row>
    <row r="7869" spans="1:10">
      <c r="A7869" t="s">
        <v>4</v>
      </c>
      <c r="B7869" s="4" t="s">
        <v>5</v>
      </c>
      <c r="C7869" s="4" t="s">
        <v>11</v>
      </c>
    </row>
    <row r="7870" spans="1:10">
      <c r="A7870" t="n">
        <v>86722</v>
      </c>
      <c r="B7870" s="34" t="n">
        <v>16</v>
      </c>
      <c r="C7870" s="7" t="n">
        <v>0</v>
      </c>
    </row>
    <row r="7871" spans="1:10">
      <c r="A7871" t="s">
        <v>4</v>
      </c>
      <c r="B7871" s="4" t="s">
        <v>5</v>
      </c>
      <c r="C7871" s="4" t="s">
        <v>11</v>
      </c>
      <c r="D7871" s="4" t="s">
        <v>53</v>
      </c>
      <c r="E7871" s="4" t="s">
        <v>7</v>
      </c>
      <c r="F7871" s="4" t="s">
        <v>7</v>
      </c>
    </row>
    <row r="7872" spans="1:10">
      <c r="A7872" t="n">
        <v>86725</v>
      </c>
      <c r="B7872" s="35" t="n">
        <v>26</v>
      </c>
      <c r="C7872" s="7" t="n">
        <v>11</v>
      </c>
      <c r="D7872" s="7" t="s">
        <v>887</v>
      </c>
      <c r="E7872" s="7" t="n">
        <v>2</v>
      </c>
      <c r="F7872" s="7" t="n">
        <v>0</v>
      </c>
    </row>
    <row r="7873" spans="1:10">
      <c r="A7873" t="s">
        <v>4</v>
      </c>
      <c r="B7873" s="4" t="s">
        <v>5</v>
      </c>
    </row>
    <row r="7874" spans="1:10">
      <c r="A7874" t="n">
        <v>86803</v>
      </c>
      <c r="B7874" s="29" t="n">
        <v>28</v>
      </c>
    </row>
    <row r="7875" spans="1:10">
      <c r="A7875" t="s">
        <v>4</v>
      </c>
      <c r="B7875" s="4" t="s">
        <v>5</v>
      </c>
      <c r="C7875" s="4" t="s">
        <v>7</v>
      </c>
      <c r="D7875" s="10" t="s">
        <v>10</v>
      </c>
      <c r="E7875" s="4" t="s">
        <v>5</v>
      </c>
      <c r="F7875" s="4" t="s">
        <v>7</v>
      </c>
      <c r="G7875" s="4" t="s">
        <v>11</v>
      </c>
      <c r="H7875" s="10" t="s">
        <v>12</v>
      </c>
      <c r="I7875" s="4" t="s">
        <v>7</v>
      </c>
      <c r="J7875" s="4" t="s">
        <v>13</v>
      </c>
    </row>
    <row r="7876" spans="1:10">
      <c r="A7876" t="n">
        <v>86804</v>
      </c>
      <c r="B7876" s="9" t="n">
        <v>5</v>
      </c>
      <c r="C7876" s="7" t="n">
        <v>28</v>
      </c>
      <c r="D7876" s="10" t="s">
        <v>3</v>
      </c>
      <c r="E7876" s="53" t="n">
        <v>64</v>
      </c>
      <c r="F7876" s="7" t="n">
        <v>5</v>
      </c>
      <c r="G7876" s="7" t="n">
        <v>9</v>
      </c>
      <c r="H7876" s="10" t="s">
        <v>3</v>
      </c>
      <c r="I7876" s="7" t="n">
        <v>1</v>
      </c>
      <c r="J7876" s="11" t="n">
        <f t="normal" ca="1">A7886</f>
        <v>0</v>
      </c>
    </row>
    <row r="7877" spans="1:10">
      <c r="A7877" t="s">
        <v>4</v>
      </c>
      <c r="B7877" s="4" t="s">
        <v>5</v>
      </c>
      <c r="C7877" s="4" t="s">
        <v>7</v>
      </c>
      <c r="D7877" s="4" t="s">
        <v>11</v>
      </c>
      <c r="E7877" s="4" t="s">
        <v>8</v>
      </c>
    </row>
    <row r="7878" spans="1:10">
      <c r="A7878" t="n">
        <v>86815</v>
      </c>
      <c r="B7878" s="33" t="n">
        <v>51</v>
      </c>
      <c r="C7878" s="7" t="n">
        <v>4</v>
      </c>
      <c r="D7878" s="7" t="n">
        <v>9</v>
      </c>
      <c r="E7878" s="7" t="s">
        <v>888</v>
      </c>
    </row>
    <row r="7879" spans="1:10">
      <c r="A7879" t="s">
        <v>4</v>
      </c>
      <c r="B7879" s="4" t="s">
        <v>5</v>
      </c>
      <c r="C7879" s="4" t="s">
        <v>11</v>
      </c>
    </row>
    <row r="7880" spans="1:10">
      <c r="A7880" t="n">
        <v>86829</v>
      </c>
      <c r="B7880" s="34" t="n">
        <v>16</v>
      </c>
      <c r="C7880" s="7" t="n">
        <v>0</v>
      </c>
    </row>
    <row r="7881" spans="1:10">
      <c r="A7881" t="s">
        <v>4</v>
      </c>
      <c r="B7881" s="4" t="s">
        <v>5</v>
      </c>
      <c r="C7881" s="4" t="s">
        <v>11</v>
      </c>
      <c r="D7881" s="4" t="s">
        <v>53</v>
      </c>
      <c r="E7881" s="4" t="s">
        <v>7</v>
      </c>
      <c r="F7881" s="4" t="s">
        <v>7</v>
      </c>
    </row>
    <row r="7882" spans="1:10">
      <c r="A7882" t="n">
        <v>86832</v>
      </c>
      <c r="B7882" s="35" t="n">
        <v>26</v>
      </c>
      <c r="C7882" s="7" t="n">
        <v>9</v>
      </c>
      <c r="D7882" s="7" t="s">
        <v>889</v>
      </c>
      <c r="E7882" s="7" t="n">
        <v>2</v>
      </c>
      <c r="F7882" s="7" t="n">
        <v>0</v>
      </c>
    </row>
    <row r="7883" spans="1:10">
      <c r="A7883" t="s">
        <v>4</v>
      </c>
      <c r="B7883" s="4" t="s">
        <v>5</v>
      </c>
    </row>
    <row r="7884" spans="1:10">
      <c r="A7884" t="n">
        <v>86909</v>
      </c>
      <c r="B7884" s="29" t="n">
        <v>28</v>
      </c>
    </row>
    <row r="7885" spans="1:10">
      <c r="A7885" t="s">
        <v>4</v>
      </c>
      <c r="B7885" s="4" t="s">
        <v>5</v>
      </c>
      <c r="C7885" s="4" t="s">
        <v>7</v>
      </c>
      <c r="D7885" s="4" t="s">
        <v>11</v>
      </c>
      <c r="E7885" s="4" t="s">
        <v>15</v>
      </c>
    </row>
    <row r="7886" spans="1:10">
      <c r="A7886" t="n">
        <v>86910</v>
      </c>
      <c r="B7886" s="31" t="n">
        <v>58</v>
      </c>
      <c r="C7886" s="7" t="n">
        <v>101</v>
      </c>
      <c r="D7886" s="7" t="n">
        <v>500</v>
      </c>
      <c r="E7886" s="7" t="n">
        <v>1</v>
      </c>
    </row>
    <row r="7887" spans="1:10">
      <c r="A7887" t="s">
        <v>4</v>
      </c>
      <c r="B7887" s="4" t="s">
        <v>5</v>
      </c>
      <c r="C7887" s="4" t="s">
        <v>7</v>
      </c>
      <c r="D7887" s="4" t="s">
        <v>11</v>
      </c>
    </row>
    <row r="7888" spans="1:10">
      <c r="A7888" t="n">
        <v>86918</v>
      </c>
      <c r="B7888" s="31" t="n">
        <v>58</v>
      </c>
      <c r="C7888" s="7" t="n">
        <v>254</v>
      </c>
      <c r="D7888" s="7" t="n">
        <v>0</v>
      </c>
    </row>
    <row r="7889" spans="1:10">
      <c r="A7889" t="s">
        <v>4</v>
      </c>
      <c r="B7889" s="4" t="s">
        <v>5</v>
      </c>
      <c r="C7889" s="4" t="s">
        <v>7</v>
      </c>
    </row>
    <row r="7890" spans="1:10">
      <c r="A7890" t="n">
        <v>86922</v>
      </c>
      <c r="B7890" s="68" t="n">
        <v>116</v>
      </c>
      <c r="C7890" s="7" t="n">
        <v>0</v>
      </c>
    </row>
    <row r="7891" spans="1:10">
      <c r="A7891" t="s">
        <v>4</v>
      </c>
      <c r="B7891" s="4" t="s">
        <v>5</v>
      </c>
      <c r="C7891" s="4" t="s">
        <v>7</v>
      </c>
      <c r="D7891" s="4" t="s">
        <v>11</v>
      </c>
    </row>
    <row r="7892" spans="1:10">
      <c r="A7892" t="n">
        <v>86924</v>
      </c>
      <c r="B7892" s="68" t="n">
        <v>116</v>
      </c>
      <c r="C7892" s="7" t="n">
        <v>2</v>
      </c>
      <c r="D7892" s="7" t="n">
        <v>1</v>
      </c>
    </row>
    <row r="7893" spans="1:10">
      <c r="A7893" t="s">
        <v>4</v>
      </c>
      <c r="B7893" s="4" t="s">
        <v>5</v>
      </c>
      <c r="C7893" s="4" t="s">
        <v>7</v>
      </c>
      <c r="D7893" s="4" t="s">
        <v>16</v>
      </c>
    </row>
    <row r="7894" spans="1:10">
      <c r="A7894" t="n">
        <v>86928</v>
      </c>
      <c r="B7894" s="68" t="n">
        <v>116</v>
      </c>
      <c r="C7894" s="7" t="n">
        <v>5</v>
      </c>
      <c r="D7894" s="7" t="n">
        <v>1120403456</v>
      </c>
    </row>
    <row r="7895" spans="1:10">
      <c r="A7895" t="s">
        <v>4</v>
      </c>
      <c r="B7895" s="4" t="s">
        <v>5</v>
      </c>
      <c r="C7895" s="4" t="s">
        <v>7</v>
      </c>
      <c r="D7895" s="4" t="s">
        <v>11</v>
      </c>
    </row>
    <row r="7896" spans="1:10">
      <c r="A7896" t="n">
        <v>86934</v>
      </c>
      <c r="B7896" s="68" t="n">
        <v>116</v>
      </c>
      <c r="C7896" s="7" t="n">
        <v>6</v>
      </c>
      <c r="D7896" s="7" t="n">
        <v>1</v>
      </c>
    </row>
    <row r="7897" spans="1:10">
      <c r="A7897" t="s">
        <v>4</v>
      </c>
      <c r="B7897" s="4" t="s">
        <v>5</v>
      </c>
      <c r="C7897" s="4" t="s">
        <v>7</v>
      </c>
      <c r="D7897" s="4" t="s">
        <v>7</v>
      </c>
      <c r="E7897" s="4" t="s">
        <v>15</v>
      </c>
      <c r="F7897" s="4" t="s">
        <v>15</v>
      </c>
      <c r="G7897" s="4" t="s">
        <v>15</v>
      </c>
      <c r="H7897" s="4" t="s">
        <v>11</v>
      </c>
    </row>
    <row r="7898" spans="1:10">
      <c r="A7898" t="n">
        <v>86938</v>
      </c>
      <c r="B7898" s="15" t="n">
        <v>45</v>
      </c>
      <c r="C7898" s="7" t="n">
        <v>2</v>
      </c>
      <c r="D7898" s="7" t="n">
        <v>3</v>
      </c>
      <c r="E7898" s="7" t="n">
        <v>-68.8499984741211</v>
      </c>
      <c r="F7898" s="7" t="n">
        <v>1.14999997615814</v>
      </c>
      <c r="G7898" s="7" t="n">
        <v>38.0499992370605</v>
      </c>
      <c r="H7898" s="7" t="n">
        <v>0</v>
      </c>
    </row>
    <row r="7899" spans="1:10">
      <c r="A7899" t="s">
        <v>4</v>
      </c>
      <c r="B7899" s="4" t="s">
        <v>5</v>
      </c>
      <c r="C7899" s="4" t="s">
        <v>7</v>
      </c>
      <c r="D7899" s="4" t="s">
        <v>7</v>
      </c>
      <c r="E7899" s="4" t="s">
        <v>15</v>
      </c>
      <c r="F7899" s="4" t="s">
        <v>15</v>
      </c>
      <c r="G7899" s="4" t="s">
        <v>15</v>
      </c>
      <c r="H7899" s="4" t="s">
        <v>11</v>
      </c>
      <c r="I7899" s="4" t="s">
        <v>7</v>
      </c>
    </row>
    <row r="7900" spans="1:10">
      <c r="A7900" t="n">
        <v>86955</v>
      </c>
      <c r="B7900" s="15" t="n">
        <v>45</v>
      </c>
      <c r="C7900" s="7" t="n">
        <v>4</v>
      </c>
      <c r="D7900" s="7" t="n">
        <v>3</v>
      </c>
      <c r="E7900" s="7" t="n">
        <v>11.5</v>
      </c>
      <c r="F7900" s="7" t="n">
        <v>256.450012207031</v>
      </c>
      <c r="G7900" s="7" t="n">
        <v>0</v>
      </c>
      <c r="H7900" s="7" t="n">
        <v>0</v>
      </c>
      <c r="I7900" s="7" t="n">
        <v>0</v>
      </c>
    </row>
    <row r="7901" spans="1:10">
      <c r="A7901" t="s">
        <v>4</v>
      </c>
      <c r="B7901" s="4" t="s">
        <v>5</v>
      </c>
      <c r="C7901" s="4" t="s">
        <v>7</v>
      </c>
      <c r="D7901" s="4" t="s">
        <v>7</v>
      </c>
      <c r="E7901" s="4" t="s">
        <v>15</v>
      </c>
      <c r="F7901" s="4" t="s">
        <v>11</v>
      </c>
    </row>
    <row r="7902" spans="1:10">
      <c r="A7902" t="n">
        <v>86973</v>
      </c>
      <c r="B7902" s="15" t="n">
        <v>45</v>
      </c>
      <c r="C7902" s="7" t="n">
        <v>5</v>
      </c>
      <c r="D7902" s="7" t="n">
        <v>3</v>
      </c>
      <c r="E7902" s="7" t="n">
        <v>5.5</v>
      </c>
      <c r="F7902" s="7" t="n">
        <v>0</v>
      </c>
    </row>
    <row r="7903" spans="1:10">
      <c r="A7903" t="s">
        <v>4</v>
      </c>
      <c r="B7903" s="4" t="s">
        <v>5</v>
      </c>
      <c r="C7903" s="4" t="s">
        <v>7</v>
      </c>
      <c r="D7903" s="4" t="s">
        <v>7</v>
      </c>
      <c r="E7903" s="4" t="s">
        <v>15</v>
      </c>
      <c r="F7903" s="4" t="s">
        <v>11</v>
      </c>
    </row>
    <row r="7904" spans="1:10">
      <c r="A7904" t="n">
        <v>86982</v>
      </c>
      <c r="B7904" s="15" t="n">
        <v>45</v>
      </c>
      <c r="C7904" s="7" t="n">
        <v>11</v>
      </c>
      <c r="D7904" s="7" t="n">
        <v>3</v>
      </c>
      <c r="E7904" s="7" t="n">
        <v>28.5</v>
      </c>
      <c r="F7904" s="7" t="n">
        <v>0</v>
      </c>
    </row>
    <row r="7905" spans="1:9">
      <c r="A7905" t="s">
        <v>4</v>
      </c>
      <c r="B7905" s="4" t="s">
        <v>5</v>
      </c>
      <c r="C7905" s="4" t="s">
        <v>7</v>
      </c>
      <c r="D7905" s="4" t="s">
        <v>7</v>
      </c>
      <c r="E7905" s="4" t="s">
        <v>15</v>
      </c>
      <c r="F7905" s="4" t="s">
        <v>15</v>
      </c>
      <c r="G7905" s="4" t="s">
        <v>15</v>
      </c>
      <c r="H7905" s="4" t="s">
        <v>11</v>
      </c>
      <c r="I7905" s="4" t="s">
        <v>7</v>
      </c>
    </row>
    <row r="7906" spans="1:9">
      <c r="A7906" t="n">
        <v>86991</v>
      </c>
      <c r="B7906" s="15" t="n">
        <v>45</v>
      </c>
      <c r="C7906" s="7" t="n">
        <v>4</v>
      </c>
      <c r="D7906" s="7" t="n">
        <v>3</v>
      </c>
      <c r="E7906" s="7" t="n">
        <v>11.5</v>
      </c>
      <c r="F7906" s="7" t="n">
        <v>261.450012207031</v>
      </c>
      <c r="G7906" s="7" t="n">
        <v>0</v>
      </c>
      <c r="H7906" s="7" t="n">
        <v>30000</v>
      </c>
      <c r="I7906" s="7" t="n">
        <v>0</v>
      </c>
    </row>
    <row r="7907" spans="1:9">
      <c r="A7907" t="s">
        <v>4</v>
      </c>
      <c r="B7907" s="4" t="s">
        <v>5</v>
      </c>
      <c r="C7907" s="4" t="s">
        <v>11</v>
      </c>
      <c r="D7907" s="4" t="s">
        <v>15</v>
      </c>
      <c r="E7907" s="4" t="s">
        <v>16</v>
      </c>
      <c r="F7907" s="4" t="s">
        <v>15</v>
      </c>
      <c r="G7907" s="4" t="s">
        <v>15</v>
      </c>
      <c r="H7907" s="4" t="s">
        <v>7</v>
      </c>
    </row>
    <row r="7908" spans="1:9">
      <c r="A7908" t="n">
        <v>87009</v>
      </c>
      <c r="B7908" s="69" t="n">
        <v>100</v>
      </c>
      <c r="C7908" s="7" t="n">
        <v>0</v>
      </c>
      <c r="D7908" s="7" t="n">
        <v>-68.8499984741211</v>
      </c>
      <c r="E7908" s="7" t="n">
        <v>1066611507</v>
      </c>
      <c r="F7908" s="7" t="n">
        <v>38.0499992370605</v>
      </c>
      <c r="G7908" s="7" t="n">
        <v>10</v>
      </c>
      <c r="H7908" s="7" t="n">
        <v>0</v>
      </c>
    </row>
    <row r="7909" spans="1:9">
      <c r="A7909" t="s">
        <v>4</v>
      </c>
      <c r="B7909" s="4" t="s">
        <v>5</v>
      </c>
      <c r="C7909" s="4" t="s">
        <v>11</v>
      </c>
    </row>
    <row r="7910" spans="1:9">
      <c r="A7910" t="n">
        <v>87029</v>
      </c>
      <c r="B7910" s="34" t="n">
        <v>16</v>
      </c>
      <c r="C7910" s="7" t="n">
        <v>300</v>
      </c>
    </row>
    <row r="7911" spans="1:9">
      <c r="A7911" t="s">
        <v>4</v>
      </c>
      <c r="B7911" s="4" t="s">
        <v>5</v>
      </c>
      <c r="C7911" s="4" t="s">
        <v>11</v>
      </c>
      <c r="D7911" s="4" t="s">
        <v>11</v>
      </c>
      <c r="E7911" s="4" t="s">
        <v>15</v>
      </c>
      <c r="F7911" s="4" t="s">
        <v>7</v>
      </c>
    </row>
    <row r="7912" spans="1:9">
      <c r="A7912" t="n">
        <v>87032</v>
      </c>
      <c r="B7912" s="61" t="n">
        <v>53</v>
      </c>
      <c r="C7912" s="7" t="n">
        <v>1</v>
      </c>
      <c r="D7912" s="7" t="n">
        <v>0</v>
      </c>
      <c r="E7912" s="7" t="n">
        <v>10</v>
      </c>
      <c r="F7912" s="7" t="n">
        <v>0</v>
      </c>
    </row>
    <row r="7913" spans="1:9">
      <c r="A7913" t="s">
        <v>4</v>
      </c>
      <c r="B7913" s="4" t="s">
        <v>5</v>
      </c>
      <c r="C7913" s="4" t="s">
        <v>11</v>
      </c>
    </row>
    <row r="7914" spans="1:9">
      <c r="A7914" t="n">
        <v>87042</v>
      </c>
      <c r="B7914" s="34" t="n">
        <v>16</v>
      </c>
      <c r="C7914" s="7" t="n">
        <v>100</v>
      </c>
    </row>
    <row r="7915" spans="1:9">
      <c r="A7915" t="s">
        <v>4</v>
      </c>
      <c r="B7915" s="4" t="s">
        <v>5</v>
      </c>
      <c r="C7915" s="4" t="s">
        <v>11</v>
      </c>
      <c r="D7915" s="4" t="s">
        <v>11</v>
      </c>
      <c r="E7915" s="4" t="s">
        <v>15</v>
      </c>
      <c r="F7915" s="4" t="s">
        <v>7</v>
      </c>
    </row>
    <row r="7916" spans="1:9">
      <c r="A7916" t="n">
        <v>87045</v>
      </c>
      <c r="B7916" s="61" t="n">
        <v>53</v>
      </c>
      <c r="C7916" s="7" t="n">
        <v>61491</v>
      </c>
      <c r="D7916" s="7" t="n">
        <v>0</v>
      </c>
      <c r="E7916" s="7" t="n">
        <v>10</v>
      </c>
      <c r="F7916" s="7" t="n">
        <v>0</v>
      </c>
    </row>
    <row r="7917" spans="1:9">
      <c r="A7917" t="s">
        <v>4</v>
      </c>
      <c r="B7917" s="4" t="s">
        <v>5</v>
      </c>
      <c r="C7917" s="4" t="s">
        <v>11</v>
      </c>
    </row>
    <row r="7918" spans="1:9">
      <c r="A7918" t="n">
        <v>87055</v>
      </c>
      <c r="B7918" s="34" t="n">
        <v>16</v>
      </c>
      <c r="C7918" s="7" t="n">
        <v>100</v>
      </c>
    </row>
    <row r="7919" spans="1:9">
      <c r="A7919" t="s">
        <v>4</v>
      </c>
      <c r="B7919" s="4" t="s">
        <v>5</v>
      </c>
      <c r="C7919" s="4" t="s">
        <v>11</v>
      </c>
      <c r="D7919" s="4" t="s">
        <v>11</v>
      </c>
      <c r="E7919" s="4" t="s">
        <v>15</v>
      </c>
      <c r="F7919" s="4" t="s">
        <v>7</v>
      </c>
    </row>
    <row r="7920" spans="1:9">
      <c r="A7920" t="n">
        <v>87058</v>
      </c>
      <c r="B7920" s="61" t="n">
        <v>53</v>
      </c>
      <c r="C7920" s="7" t="n">
        <v>61492</v>
      </c>
      <c r="D7920" s="7" t="n">
        <v>0</v>
      </c>
      <c r="E7920" s="7" t="n">
        <v>10</v>
      </c>
      <c r="F7920" s="7" t="n">
        <v>0</v>
      </c>
    </row>
    <row r="7921" spans="1:9">
      <c r="A7921" t="s">
        <v>4</v>
      </c>
      <c r="B7921" s="4" t="s">
        <v>5</v>
      </c>
      <c r="C7921" s="4" t="s">
        <v>11</v>
      </c>
    </row>
    <row r="7922" spans="1:9">
      <c r="A7922" t="n">
        <v>87068</v>
      </c>
      <c r="B7922" s="34" t="n">
        <v>16</v>
      </c>
      <c r="C7922" s="7" t="n">
        <v>100</v>
      </c>
    </row>
    <row r="7923" spans="1:9">
      <c r="A7923" t="s">
        <v>4</v>
      </c>
      <c r="B7923" s="4" t="s">
        <v>5</v>
      </c>
      <c r="C7923" s="4" t="s">
        <v>11</v>
      </c>
      <c r="D7923" s="4" t="s">
        <v>11</v>
      </c>
      <c r="E7923" s="4" t="s">
        <v>15</v>
      </c>
      <c r="F7923" s="4" t="s">
        <v>7</v>
      </c>
    </row>
    <row r="7924" spans="1:9">
      <c r="A7924" t="n">
        <v>87071</v>
      </c>
      <c r="B7924" s="61" t="n">
        <v>53</v>
      </c>
      <c r="C7924" s="7" t="n">
        <v>61493</v>
      </c>
      <c r="D7924" s="7" t="n">
        <v>0</v>
      </c>
      <c r="E7924" s="7" t="n">
        <v>10</v>
      </c>
      <c r="F7924" s="7" t="n">
        <v>0</v>
      </c>
    </row>
    <row r="7925" spans="1:9">
      <c r="A7925" t="s">
        <v>4</v>
      </c>
      <c r="B7925" s="4" t="s">
        <v>5</v>
      </c>
      <c r="C7925" s="4" t="s">
        <v>11</v>
      </c>
    </row>
    <row r="7926" spans="1:9">
      <c r="A7926" t="n">
        <v>87081</v>
      </c>
      <c r="B7926" s="34" t="n">
        <v>16</v>
      </c>
      <c r="C7926" s="7" t="n">
        <v>100</v>
      </c>
    </row>
    <row r="7927" spans="1:9">
      <c r="A7927" t="s">
        <v>4</v>
      </c>
      <c r="B7927" s="4" t="s">
        <v>5</v>
      </c>
      <c r="C7927" s="4" t="s">
        <v>11</v>
      </c>
      <c r="D7927" s="4" t="s">
        <v>11</v>
      </c>
      <c r="E7927" s="4" t="s">
        <v>15</v>
      </c>
      <c r="F7927" s="4" t="s">
        <v>7</v>
      </c>
    </row>
    <row r="7928" spans="1:9">
      <c r="A7928" t="n">
        <v>87084</v>
      </c>
      <c r="B7928" s="61" t="n">
        <v>53</v>
      </c>
      <c r="C7928" s="7" t="n">
        <v>61494</v>
      </c>
      <c r="D7928" s="7" t="n">
        <v>0</v>
      </c>
      <c r="E7928" s="7" t="n">
        <v>10</v>
      </c>
      <c r="F7928" s="7" t="n">
        <v>0</v>
      </c>
    </row>
    <row r="7929" spans="1:9">
      <c r="A7929" t="s">
        <v>4</v>
      </c>
      <c r="B7929" s="4" t="s">
        <v>5</v>
      </c>
      <c r="C7929" s="4" t="s">
        <v>7</v>
      </c>
      <c r="D7929" s="4" t="s">
        <v>11</v>
      </c>
    </row>
    <row r="7930" spans="1:9">
      <c r="A7930" t="n">
        <v>87094</v>
      </c>
      <c r="B7930" s="31" t="n">
        <v>58</v>
      </c>
      <c r="C7930" s="7" t="n">
        <v>255</v>
      </c>
      <c r="D7930" s="7" t="n">
        <v>0</v>
      </c>
    </row>
    <row r="7931" spans="1:9">
      <c r="A7931" t="s">
        <v>4</v>
      </c>
      <c r="B7931" s="4" t="s">
        <v>5</v>
      </c>
      <c r="C7931" s="4" t="s">
        <v>11</v>
      </c>
    </row>
    <row r="7932" spans="1:9">
      <c r="A7932" t="n">
        <v>87098</v>
      </c>
      <c r="B7932" s="62" t="n">
        <v>54</v>
      </c>
      <c r="C7932" s="7" t="n">
        <v>0</v>
      </c>
    </row>
    <row r="7933" spans="1:9">
      <c r="A7933" t="s">
        <v>4</v>
      </c>
      <c r="B7933" s="4" t="s">
        <v>5</v>
      </c>
      <c r="C7933" s="4" t="s">
        <v>11</v>
      </c>
    </row>
    <row r="7934" spans="1:9">
      <c r="A7934" t="n">
        <v>87101</v>
      </c>
      <c r="B7934" s="62" t="n">
        <v>54</v>
      </c>
      <c r="C7934" s="7" t="n">
        <v>1</v>
      </c>
    </row>
    <row r="7935" spans="1:9">
      <c r="A7935" t="s">
        <v>4</v>
      </c>
      <c r="B7935" s="4" t="s">
        <v>5</v>
      </c>
      <c r="C7935" s="4" t="s">
        <v>11</v>
      </c>
    </row>
    <row r="7936" spans="1:9">
      <c r="A7936" t="n">
        <v>87104</v>
      </c>
      <c r="B7936" s="62" t="n">
        <v>54</v>
      </c>
      <c r="C7936" s="7" t="n">
        <v>61491</v>
      </c>
    </row>
    <row r="7937" spans="1:6">
      <c r="A7937" t="s">
        <v>4</v>
      </c>
      <c r="B7937" s="4" t="s">
        <v>5</v>
      </c>
      <c r="C7937" s="4" t="s">
        <v>11</v>
      </c>
    </row>
    <row r="7938" spans="1:6">
      <c r="A7938" t="n">
        <v>87107</v>
      </c>
      <c r="B7938" s="62" t="n">
        <v>54</v>
      </c>
      <c r="C7938" s="7" t="n">
        <v>61492</v>
      </c>
    </row>
    <row r="7939" spans="1:6">
      <c r="A7939" t="s">
        <v>4</v>
      </c>
      <c r="B7939" s="4" t="s">
        <v>5</v>
      </c>
      <c r="C7939" s="4" t="s">
        <v>11</v>
      </c>
    </row>
    <row r="7940" spans="1:6">
      <c r="A7940" t="n">
        <v>87110</v>
      </c>
      <c r="B7940" s="62" t="n">
        <v>54</v>
      </c>
      <c r="C7940" s="7" t="n">
        <v>61493</v>
      </c>
    </row>
    <row r="7941" spans="1:6">
      <c r="A7941" t="s">
        <v>4</v>
      </c>
      <c r="B7941" s="4" t="s">
        <v>5</v>
      </c>
      <c r="C7941" s="4" t="s">
        <v>11</v>
      </c>
    </row>
    <row r="7942" spans="1:6">
      <c r="A7942" t="n">
        <v>87113</v>
      </c>
      <c r="B7942" s="62" t="n">
        <v>54</v>
      </c>
      <c r="C7942" s="7" t="n">
        <v>61494</v>
      </c>
    </row>
    <row r="7943" spans="1:6">
      <c r="A7943" t="s">
        <v>4</v>
      </c>
      <c r="B7943" s="4" t="s">
        <v>5</v>
      </c>
      <c r="C7943" s="4" t="s">
        <v>7</v>
      </c>
      <c r="D7943" s="4" t="s">
        <v>11</v>
      </c>
      <c r="E7943" s="4" t="s">
        <v>8</v>
      </c>
    </row>
    <row r="7944" spans="1:6">
      <c r="A7944" t="n">
        <v>87116</v>
      </c>
      <c r="B7944" s="33" t="n">
        <v>51</v>
      </c>
      <c r="C7944" s="7" t="n">
        <v>4</v>
      </c>
      <c r="D7944" s="7" t="n">
        <v>0</v>
      </c>
      <c r="E7944" s="7" t="s">
        <v>55</v>
      </c>
    </row>
    <row r="7945" spans="1:6">
      <c r="A7945" t="s">
        <v>4</v>
      </c>
      <c r="B7945" s="4" t="s">
        <v>5</v>
      </c>
      <c r="C7945" s="4" t="s">
        <v>11</v>
      </c>
    </row>
    <row r="7946" spans="1:6">
      <c r="A7946" t="n">
        <v>87129</v>
      </c>
      <c r="B7946" s="34" t="n">
        <v>16</v>
      </c>
      <c r="C7946" s="7" t="n">
        <v>0</v>
      </c>
    </row>
    <row r="7947" spans="1:6">
      <c r="A7947" t="s">
        <v>4</v>
      </c>
      <c r="B7947" s="4" t="s">
        <v>5</v>
      </c>
      <c r="C7947" s="4" t="s">
        <v>11</v>
      </c>
      <c r="D7947" s="4" t="s">
        <v>53</v>
      </c>
      <c r="E7947" s="4" t="s">
        <v>7</v>
      </c>
      <c r="F7947" s="4" t="s">
        <v>7</v>
      </c>
    </row>
    <row r="7948" spans="1:6">
      <c r="A7948" t="n">
        <v>87132</v>
      </c>
      <c r="B7948" s="35" t="n">
        <v>26</v>
      </c>
      <c r="C7948" s="7" t="n">
        <v>0</v>
      </c>
      <c r="D7948" s="7" t="s">
        <v>890</v>
      </c>
      <c r="E7948" s="7" t="n">
        <v>2</v>
      </c>
      <c r="F7948" s="7" t="n">
        <v>0</v>
      </c>
    </row>
    <row r="7949" spans="1:6">
      <c r="A7949" t="s">
        <v>4</v>
      </c>
      <c r="B7949" s="4" t="s">
        <v>5</v>
      </c>
    </row>
    <row r="7950" spans="1:6">
      <c r="A7950" t="n">
        <v>87220</v>
      </c>
      <c r="B7950" s="29" t="n">
        <v>28</v>
      </c>
    </row>
    <row r="7951" spans="1:6">
      <c r="A7951" t="s">
        <v>4</v>
      </c>
      <c r="B7951" s="4" t="s">
        <v>5</v>
      </c>
      <c r="C7951" s="4" t="s">
        <v>11</v>
      </c>
      <c r="D7951" s="4" t="s">
        <v>7</v>
      </c>
      <c r="E7951" s="4" t="s">
        <v>7</v>
      </c>
      <c r="F7951" s="4" t="s">
        <v>8</v>
      </c>
    </row>
    <row r="7952" spans="1:6">
      <c r="A7952" t="n">
        <v>87221</v>
      </c>
      <c r="B7952" s="25" t="n">
        <v>20</v>
      </c>
      <c r="C7952" s="7" t="n">
        <v>1</v>
      </c>
      <c r="D7952" s="7" t="n">
        <v>2</v>
      </c>
      <c r="E7952" s="7" t="n">
        <v>10</v>
      </c>
      <c r="F7952" s="7" t="s">
        <v>891</v>
      </c>
    </row>
    <row r="7953" spans="1:6">
      <c r="A7953" t="s">
        <v>4</v>
      </c>
      <c r="B7953" s="4" t="s">
        <v>5</v>
      </c>
      <c r="C7953" s="4" t="s">
        <v>7</v>
      </c>
      <c r="D7953" s="4" t="s">
        <v>11</v>
      </c>
      <c r="E7953" s="4" t="s">
        <v>8</v>
      </c>
    </row>
    <row r="7954" spans="1:6">
      <c r="A7954" t="n">
        <v>87242</v>
      </c>
      <c r="B7954" s="33" t="n">
        <v>51</v>
      </c>
      <c r="C7954" s="7" t="n">
        <v>4</v>
      </c>
      <c r="D7954" s="7" t="n">
        <v>1</v>
      </c>
      <c r="E7954" s="7" t="s">
        <v>873</v>
      </c>
    </row>
    <row r="7955" spans="1:6">
      <c r="A7955" t="s">
        <v>4</v>
      </c>
      <c r="B7955" s="4" t="s">
        <v>5</v>
      </c>
      <c r="C7955" s="4" t="s">
        <v>11</v>
      </c>
    </row>
    <row r="7956" spans="1:6">
      <c r="A7956" t="n">
        <v>87255</v>
      </c>
      <c r="B7956" s="34" t="n">
        <v>16</v>
      </c>
      <c r="C7956" s="7" t="n">
        <v>0</v>
      </c>
    </row>
    <row r="7957" spans="1:6">
      <c r="A7957" t="s">
        <v>4</v>
      </c>
      <c r="B7957" s="4" t="s">
        <v>5</v>
      </c>
      <c r="C7957" s="4" t="s">
        <v>11</v>
      </c>
      <c r="D7957" s="4" t="s">
        <v>53</v>
      </c>
      <c r="E7957" s="4" t="s">
        <v>7</v>
      </c>
      <c r="F7957" s="4" t="s">
        <v>7</v>
      </c>
    </row>
    <row r="7958" spans="1:6">
      <c r="A7958" t="n">
        <v>87258</v>
      </c>
      <c r="B7958" s="35" t="n">
        <v>26</v>
      </c>
      <c r="C7958" s="7" t="n">
        <v>1</v>
      </c>
      <c r="D7958" s="7" t="s">
        <v>892</v>
      </c>
      <c r="E7958" s="7" t="n">
        <v>2</v>
      </c>
      <c r="F7958" s="7" t="n">
        <v>0</v>
      </c>
    </row>
    <row r="7959" spans="1:6">
      <c r="A7959" t="s">
        <v>4</v>
      </c>
      <c r="B7959" s="4" t="s">
        <v>5</v>
      </c>
    </row>
    <row r="7960" spans="1:6">
      <c r="A7960" t="n">
        <v>87329</v>
      </c>
      <c r="B7960" s="29" t="n">
        <v>28</v>
      </c>
    </row>
    <row r="7961" spans="1:6">
      <c r="A7961" t="s">
        <v>4</v>
      </c>
      <c r="B7961" s="4" t="s">
        <v>5</v>
      </c>
      <c r="C7961" s="4" t="s">
        <v>7</v>
      </c>
      <c r="D7961" s="4" t="s">
        <v>11</v>
      </c>
      <c r="E7961" s="4" t="s">
        <v>15</v>
      </c>
    </row>
    <row r="7962" spans="1:6">
      <c r="A7962" t="n">
        <v>87330</v>
      </c>
      <c r="B7962" s="31" t="n">
        <v>58</v>
      </c>
      <c r="C7962" s="7" t="n">
        <v>0</v>
      </c>
      <c r="D7962" s="7" t="n">
        <v>1000</v>
      </c>
      <c r="E7962" s="7" t="n">
        <v>1</v>
      </c>
    </row>
    <row r="7963" spans="1:6">
      <c r="A7963" t="s">
        <v>4</v>
      </c>
      <c r="B7963" s="4" t="s">
        <v>5</v>
      </c>
      <c r="C7963" s="4" t="s">
        <v>7</v>
      </c>
      <c r="D7963" s="4" t="s">
        <v>11</v>
      </c>
    </row>
    <row r="7964" spans="1:6">
      <c r="A7964" t="n">
        <v>87338</v>
      </c>
      <c r="B7964" s="31" t="n">
        <v>58</v>
      </c>
      <c r="C7964" s="7" t="n">
        <v>255</v>
      </c>
      <c r="D7964" s="7" t="n">
        <v>0</v>
      </c>
    </row>
    <row r="7965" spans="1:6">
      <c r="A7965" t="s">
        <v>4</v>
      </c>
      <c r="B7965" s="4" t="s">
        <v>5</v>
      </c>
      <c r="C7965" s="4" t="s">
        <v>7</v>
      </c>
    </row>
    <row r="7966" spans="1:6">
      <c r="A7966" t="n">
        <v>87342</v>
      </c>
      <c r="B7966" s="15" t="n">
        <v>45</v>
      </c>
      <c r="C7966" s="7" t="n">
        <v>0</v>
      </c>
    </row>
    <row r="7967" spans="1:6">
      <c r="A7967" t="s">
        <v>4</v>
      </c>
      <c r="B7967" s="4" t="s">
        <v>5</v>
      </c>
      <c r="C7967" s="4" t="s">
        <v>11</v>
      </c>
    </row>
    <row r="7968" spans="1:6">
      <c r="A7968" t="n">
        <v>87344</v>
      </c>
      <c r="B7968" s="13" t="n">
        <v>12</v>
      </c>
      <c r="C7968" s="7" t="n">
        <v>9224</v>
      </c>
    </row>
    <row r="7969" spans="1:6">
      <c r="A7969" t="s">
        <v>4</v>
      </c>
      <c r="B7969" s="4" t="s">
        <v>5</v>
      </c>
      <c r="C7969" s="4" t="s">
        <v>11</v>
      </c>
      <c r="D7969" s="4" t="s">
        <v>7</v>
      </c>
      <c r="E7969" s="4" t="s">
        <v>11</v>
      </c>
    </row>
    <row r="7970" spans="1:6">
      <c r="A7970" t="n">
        <v>87347</v>
      </c>
      <c r="B7970" s="70" t="n">
        <v>104</v>
      </c>
      <c r="C7970" s="7" t="n">
        <v>119</v>
      </c>
      <c r="D7970" s="7" t="n">
        <v>1</v>
      </c>
      <c r="E7970" s="7" t="n">
        <v>1</v>
      </c>
    </row>
    <row r="7971" spans="1:6">
      <c r="A7971" t="s">
        <v>4</v>
      </c>
      <c r="B7971" s="4" t="s">
        <v>5</v>
      </c>
    </row>
    <row r="7972" spans="1:6">
      <c r="A7972" t="n">
        <v>87353</v>
      </c>
      <c r="B7972" s="5" t="n">
        <v>1</v>
      </c>
    </row>
    <row r="7973" spans="1:6">
      <c r="A7973" t="s">
        <v>4</v>
      </c>
      <c r="B7973" s="4" t="s">
        <v>5</v>
      </c>
      <c r="C7973" s="4" t="s">
        <v>7</v>
      </c>
      <c r="D7973" s="10" t="s">
        <v>10</v>
      </c>
      <c r="E7973" s="4" t="s">
        <v>5</v>
      </c>
      <c r="F7973" s="4" t="s">
        <v>7</v>
      </c>
      <c r="G7973" s="4" t="s">
        <v>11</v>
      </c>
      <c r="H7973" s="10" t="s">
        <v>12</v>
      </c>
      <c r="I7973" s="4" t="s">
        <v>7</v>
      </c>
      <c r="J7973" s="4" t="s">
        <v>13</v>
      </c>
    </row>
    <row r="7974" spans="1:6">
      <c r="A7974" t="n">
        <v>87354</v>
      </c>
      <c r="B7974" s="9" t="n">
        <v>5</v>
      </c>
      <c r="C7974" s="7" t="n">
        <v>28</v>
      </c>
      <c r="D7974" s="10" t="s">
        <v>3</v>
      </c>
      <c r="E7974" s="53" t="n">
        <v>64</v>
      </c>
      <c r="F7974" s="7" t="n">
        <v>5</v>
      </c>
      <c r="G7974" s="7" t="n">
        <v>6</v>
      </c>
      <c r="H7974" s="10" t="s">
        <v>3</v>
      </c>
      <c r="I7974" s="7" t="n">
        <v>1</v>
      </c>
      <c r="J7974" s="11" t="n">
        <f t="normal" ca="1">A7980</f>
        <v>0</v>
      </c>
    </row>
    <row r="7975" spans="1:6">
      <c r="A7975" t="s">
        <v>4</v>
      </c>
      <c r="B7975" s="4" t="s">
        <v>5</v>
      </c>
      <c r="C7975" s="4" t="s">
        <v>7</v>
      </c>
      <c r="D7975" s="4" t="s">
        <v>11</v>
      </c>
      <c r="E7975" s="4" t="s">
        <v>7</v>
      </c>
    </row>
    <row r="7976" spans="1:6">
      <c r="A7976" t="n">
        <v>87365</v>
      </c>
      <c r="B7976" s="46" t="n">
        <v>36</v>
      </c>
      <c r="C7976" s="7" t="n">
        <v>9</v>
      </c>
      <c r="D7976" s="7" t="n">
        <v>6</v>
      </c>
      <c r="E7976" s="7" t="n">
        <v>0</v>
      </c>
    </row>
    <row r="7977" spans="1:6">
      <c r="A7977" t="s">
        <v>4</v>
      </c>
      <c r="B7977" s="4" t="s">
        <v>5</v>
      </c>
      <c r="C7977" s="4" t="s">
        <v>13</v>
      </c>
    </row>
    <row r="7978" spans="1:6">
      <c r="A7978" t="n">
        <v>87370</v>
      </c>
      <c r="B7978" s="17" t="n">
        <v>3</v>
      </c>
      <c r="C7978" s="11" t="n">
        <f t="normal" ca="1">A7984</f>
        <v>0</v>
      </c>
    </row>
    <row r="7979" spans="1:6">
      <c r="A7979" t="s">
        <v>4</v>
      </c>
      <c r="B7979" s="4" t="s">
        <v>5</v>
      </c>
      <c r="C7979" s="4" t="s">
        <v>7</v>
      </c>
      <c r="D7979" s="10" t="s">
        <v>10</v>
      </c>
      <c r="E7979" s="4" t="s">
        <v>5</v>
      </c>
      <c r="F7979" s="4" t="s">
        <v>7</v>
      </c>
      <c r="G7979" s="4" t="s">
        <v>11</v>
      </c>
      <c r="H7979" s="10" t="s">
        <v>12</v>
      </c>
      <c r="I7979" s="4" t="s">
        <v>7</v>
      </c>
      <c r="J7979" s="4" t="s">
        <v>13</v>
      </c>
    </row>
    <row r="7980" spans="1:6">
      <c r="A7980" t="n">
        <v>87375</v>
      </c>
      <c r="B7980" s="9" t="n">
        <v>5</v>
      </c>
      <c r="C7980" s="7" t="n">
        <v>28</v>
      </c>
      <c r="D7980" s="10" t="s">
        <v>3</v>
      </c>
      <c r="E7980" s="53" t="n">
        <v>64</v>
      </c>
      <c r="F7980" s="7" t="n">
        <v>5</v>
      </c>
      <c r="G7980" s="7" t="n">
        <v>11</v>
      </c>
      <c r="H7980" s="10" t="s">
        <v>3</v>
      </c>
      <c r="I7980" s="7" t="n">
        <v>1</v>
      </c>
      <c r="J7980" s="11" t="n">
        <f t="normal" ca="1">A7984</f>
        <v>0</v>
      </c>
    </row>
    <row r="7981" spans="1:6">
      <c r="A7981" t="s">
        <v>4</v>
      </c>
      <c r="B7981" s="4" t="s">
        <v>5</v>
      </c>
      <c r="C7981" s="4" t="s">
        <v>7</v>
      </c>
      <c r="D7981" s="4" t="s">
        <v>11</v>
      </c>
      <c r="E7981" s="4" t="s">
        <v>7</v>
      </c>
    </row>
    <row r="7982" spans="1:6">
      <c r="A7982" t="n">
        <v>87386</v>
      </c>
      <c r="B7982" s="46" t="n">
        <v>36</v>
      </c>
      <c r="C7982" s="7" t="n">
        <v>9</v>
      </c>
      <c r="D7982" s="7" t="n">
        <v>11</v>
      </c>
      <c r="E7982" s="7" t="n">
        <v>0</v>
      </c>
    </row>
    <row r="7983" spans="1:6">
      <c r="A7983" t="s">
        <v>4</v>
      </c>
      <c r="B7983" s="4" t="s">
        <v>5</v>
      </c>
      <c r="C7983" s="4" t="s">
        <v>7</v>
      </c>
      <c r="D7983" s="10" t="s">
        <v>10</v>
      </c>
      <c r="E7983" s="4" t="s">
        <v>5</v>
      </c>
      <c r="F7983" s="4" t="s">
        <v>7</v>
      </c>
      <c r="G7983" s="4" t="s">
        <v>11</v>
      </c>
      <c r="H7983" s="10" t="s">
        <v>12</v>
      </c>
      <c r="I7983" s="4" t="s">
        <v>7</v>
      </c>
      <c r="J7983" s="4" t="s">
        <v>13</v>
      </c>
    </row>
    <row r="7984" spans="1:6">
      <c r="A7984" t="n">
        <v>87391</v>
      </c>
      <c r="B7984" s="9" t="n">
        <v>5</v>
      </c>
      <c r="C7984" s="7" t="n">
        <v>28</v>
      </c>
      <c r="D7984" s="10" t="s">
        <v>3</v>
      </c>
      <c r="E7984" s="53" t="n">
        <v>64</v>
      </c>
      <c r="F7984" s="7" t="n">
        <v>5</v>
      </c>
      <c r="G7984" s="7" t="n">
        <v>5</v>
      </c>
      <c r="H7984" s="10" t="s">
        <v>3</v>
      </c>
      <c r="I7984" s="7" t="n">
        <v>1</v>
      </c>
      <c r="J7984" s="11" t="n">
        <f t="normal" ca="1">A7988</f>
        <v>0</v>
      </c>
    </row>
    <row r="7985" spans="1:10">
      <c r="A7985" t="s">
        <v>4</v>
      </c>
      <c r="B7985" s="4" t="s">
        <v>5</v>
      </c>
      <c r="C7985" s="4" t="s">
        <v>7</v>
      </c>
      <c r="D7985" s="4" t="s">
        <v>11</v>
      </c>
      <c r="E7985" s="4" t="s">
        <v>7</v>
      </c>
    </row>
    <row r="7986" spans="1:10">
      <c r="A7986" t="n">
        <v>87402</v>
      </c>
      <c r="B7986" s="46" t="n">
        <v>36</v>
      </c>
      <c r="C7986" s="7" t="n">
        <v>9</v>
      </c>
      <c r="D7986" s="7" t="n">
        <v>5</v>
      </c>
      <c r="E7986" s="7" t="n">
        <v>0</v>
      </c>
    </row>
    <row r="7987" spans="1:10">
      <c r="A7987" t="s">
        <v>4</v>
      </c>
      <c r="B7987" s="4" t="s">
        <v>5</v>
      </c>
      <c r="C7987" s="4" t="s">
        <v>11</v>
      </c>
      <c r="D7987" s="4" t="s">
        <v>15</v>
      </c>
      <c r="E7987" s="4" t="s">
        <v>15</v>
      </c>
      <c r="F7987" s="4" t="s">
        <v>15</v>
      </c>
      <c r="G7987" s="4" t="s">
        <v>15</v>
      </c>
    </row>
    <row r="7988" spans="1:10">
      <c r="A7988" t="n">
        <v>87407</v>
      </c>
      <c r="B7988" s="45" t="n">
        <v>46</v>
      </c>
      <c r="C7988" s="7" t="n">
        <v>61456</v>
      </c>
      <c r="D7988" s="7" t="n">
        <v>-67.5</v>
      </c>
      <c r="E7988" s="7" t="n">
        <v>0</v>
      </c>
      <c r="F7988" s="7" t="n">
        <v>37.9500007629395</v>
      </c>
      <c r="G7988" s="7" t="n">
        <v>90</v>
      </c>
    </row>
    <row r="7989" spans="1:10">
      <c r="A7989" t="s">
        <v>4</v>
      </c>
      <c r="B7989" s="4" t="s">
        <v>5</v>
      </c>
      <c r="C7989" s="4" t="s">
        <v>7</v>
      </c>
      <c r="D7989" s="4" t="s">
        <v>7</v>
      </c>
      <c r="E7989" s="4" t="s">
        <v>15</v>
      </c>
      <c r="F7989" s="4" t="s">
        <v>15</v>
      </c>
      <c r="G7989" s="4" t="s">
        <v>15</v>
      </c>
      <c r="H7989" s="4" t="s">
        <v>11</v>
      </c>
      <c r="I7989" s="4" t="s">
        <v>7</v>
      </c>
    </row>
    <row r="7990" spans="1:10">
      <c r="A7990" t="n">
        <v>87426</v>
      </c>
      <c r="B7990" s="15" t="n">
        <v>45</v>
      </c>
      <c r="C7990" s="7" t="n">
        <v>4</v>
      </c>
      <c r="D7990" s="7" t="n">
        <v>3</v>
      </c>
      <c r="E7990" s="7" t="n">
        <v>5</v>
      </c>
      <c r="F7990" s="7" t="n">
        <v>257.630004882813</v>
      </c>
      <c r="G7990" s="7" t="n">
        <v>0</v>
      </c>
      <c r="H7990" s="7" t="n">
        <v>0</v>
      </c>
      <c r="I7990" s="7" t="n">
        <v>0</v>
      </c>
    </row>
    <row r="7991" spans="1:10">
      <c r="A7991" t="s">
        <v>4</v>
      </c>
      <c r="B7991" s="4" t="s">
        <v>5</v>
      </c>
      <c r="C7991" s="4" t="s">
        <v>7</v>
      </c>
      <c r="D7991" s="4" t="s">
        <v>8</v>
      </c>
    </row>
    <row r="7992" spans="1:10">
      <c r="A7992" t="n">
        <v>87444</v>
      </c>
      <c r="B7992" s="6" t="n">
        <v>2</v>
      </c>
      <c r="C7992" s="7" t="n">
        <v>10</v>
      </c>
      <c r="D7992" s="7" t="s">
        <v>893</v>
      </c>
    </row>
    <row r="7993" spans="1:10">
      <c r="A7993" t="s">
        <v>4</v>
      </c>
      <c r="B7993" s="4" t="s">
        <v>5</v>
      </c>
      <c r="C7993" s="4" t="s">
        <v>11</v>
      </c>
    </row>
    <row r="7994" spans="1:10">
      <c r="A7994" t="n">
        <v>87459</v>
      </c>
      <c r="B7994" s="34" t="n">
        <v>16</v>
      </c>
      <c r="C7994" s="7" t="n">
        <v>0</v>
      </c>
    </row>
    <row r="7995" spans="1:10">
      <c r="A7995" t="s">
        <v>4</v>
      </c>
      <c r="B7995" s="4" t="s">
        <v>5</v>
      </c>
      <c r="C7995" s="4" t="s">
        <v>7</v>
      </c>
      <c r="D7995" s="4" t="s">
        <v>11</v>
      </c>
    </row>
    <row r="7996" spans="1:10">
      <c r="A7996" t="n">
        <v>87462</v>
      </c>
      <c r="B7996" s="31" t="n">
        <v>58</v>
      </c>
      <c r="C7996" s="7" t="n">
        <v>105</v>
      </c>
      <c r="D7996" s="7" t="n">
        <v>300</v>
      </c>
    </row>
    <row r="7997" spans="1:10">
      <c r="A7997" t="s">
        <v>4</v>
      </c>
      <c r="B7997" s="4" t="s">
        <v>5</v>
      </c>
      <c r="C7997" s="4" t="s">
        <v>15</v>
      </c>
      <c r="D7997" s="4" t="s">
        <v>11</v>
      </c>
    </row>
    <row r="7998" spans="1:10">
      <c r="A7998" t="n">
        <v>87466</v>
      </c>
      <c r="B7998" s="32" t="n">
        <v>103</v>
      </c>
      <c r="C7998" s="7" t="n">
        <v>1</v>
      </c>
      <c r="D7998" s="7" t="n">
        <v>300</v>
      </c>
    </row>
    <row r="7999" spans="1:10">
      <c r="A7999" t="s">
        <v>4</v>
      </c>
      <c r="B7999" s="4" t="s">
        <v>5</v>
      </c>
      <c r="C7999" s="4" t="s">
        <v>7</v>
      </c>
      <c r="D7999" s="4" t="s">
        <v>11</v>
      </c>
    </row>
    <row r="8000" spans="1:10">
      <c r="A8000" t="n">
        <v>87473</v>
      </c>
      <c r="B8000" s="64" t="n">
        <v>72</v>
      </c>
      <c r="C8000" s="7" t="n">
        <v>4</v>
      </c>
      <c r="D8000" s="7" t="n">
        <v>0</v>
      </c>
    </row>
    <row r="8001" spans="1:9">
      <c r="A8001" t="s">
        <v>4</v>
      </c>
      <c r="B8001" s="4" t="s">
        <v>5</v>
      </c>
      <c r="C8001" s="4" t="s">
        <v>16</v>
      </c>
    </row>
    <row r="8002" spans="1:9">
      <c r="A8002" t="n">
        <v>87477</v>
      </c>
      <c r="B8002" s="36" t="n">
        <v>15</v>
      </c>
      <c r="C8002" s="7" t="n">
        <v>1073741824</v>
      </c>
    </row>
    <row r="8003" spans="1:9">
      <c r="A8003" t="s">
        <v>4</v>
      </c>
      <c r="B8003" s="4" t="s">
        <v>5</v>
      </c>
      <c r="C8003" s="4" t="s">
        <v>7</v>
      </c>
    </row>
    <row r="8004" spans="1:9">
      <c r="A8004" t="n">
        <v>87482</v>
      </c>
      <c r="B8004" s="53" t="n">
        <v>64</v>
      </c>
      <c r="C8004" s="7" t="n">
        <v>3</v>
      </c>
    </row>
    <row r="8005" spans="1:9">
      <c r="A8005" t="s">
        <v>4</v>
      </c>
      <c r="B8005" s="4" t="s">
        <v>5</v>
      </c>
      <c r="C8005" s="4" t="s">
        <v>7</v>
      </c>
    </row>
    <row r="8006" spans="1:9">
      <c r="A8006" t="n">
        <v>87484</v>
      </c>
      <c r="B8006" s="52" t="n">
        <v>74</v>
      </c>
      <c r="C8006" s="7" t="n">
        <v>67</v>
      </c>
    </row>
    <row r="8007" spans="1:9">
      <c r="A8007" t="s">
        <v>4</v>
      </c>
      <c r="B8007" s="4" t="s">
        <v>5</v>
      </c>
      <c r="C8007" s="4" t="s">
        <v>7</v>
      </c>
      <c r="D8007" s="4" t="s">
        <v>7</v>
      </c>
      <c r="E8007" s="4" t="s">
        <v>11</v>
      </c>
    </row>
    <row r="8008" spans="1:9">
      <c r="A8008" t="n">
        <v>87486</v>
      </c>
      <c r="B8008" s="15" t="n">
        <v>45</v>
      </c>
      <c r="C8008" s="7" t="n">
        <v>8</v>
      </c>
      <c r="D8008" s="7" t="n">
        <v>1</v>
      </c>
      <c r="E8008" s="7" t="n">
        <v>0</v>
      </c>
    </row>
    <row r="8009" spans="1:9">
      <c r="A8009" t="s">
        <v>4</v>
      </c>
      <c r="B8009" s="4" t="s">
        <v>5</v>
      </c>
      <c r="C8009" s="4" t="s">
        <v>11</v>
      </c>
    </row>
    <row r="8010" spans="1:9">
      <c r="A8010" t="n">
        <v>87491</v>
      </c>
      <c r="B8010" s="12" t="n">
        <v>13</v>
      </c>
      <c r="C8010" s="7" t="n">
        <v>6409</v>
      </c>
    </row>
    <row r="8011" spans="1:9">
      <c r="A8011" t="s">
        <v>4</v>
      </c>
      <c r="B8011" s="4" t="s">
        <v>5</v>
      </c>
      <c r="C8011" s="4" t="s">
        <v>11</v>
      </c>
    </row>
    <row r="8012" spans="1:9">
      <c r="A8012" t="n">
        <v>87494</v>
      </c>
      <c r="B8012" s="12" t="n">
        <v>13</v>
      </c>
      <c r="C8012" s="7" t="n">
        <v>6408</v>
      </c>
    </row>
    <row r="8013" spans="1:9">
      <c r="A8013" t="s">
        <v>4</v>
      </c>
      <c r="B8013" s="4" t="s">
        <v>5</v>
      </c>
      <c r="C8013" s="4" t="s">
        <v>11</v>
      </c>
    </row>
    <row r="8014" spans="1:9">
      <c r="A8014" t="n">
        <v>87497</v>
      </c>
      <c r="B8014" s="13" t="n">
        <v>12</v>
      </c>
      <c r="C8014" s="7" t="n">
        <v>6464</v>
      </c>
    </row>
    <row r="8015" spans="1:9">
      <c r="A8015" t="s">
        <v>4</v>
      </c>
      <c r="B8015" s="4" t="s">
        <v>5</v>
      </c>
      <c r="C8015" s="4" t="s">
        <v>11</v>
      </c>
    </row>
    <row r="8016" spans="1:9">
      <c r="A8016" t="n">
        <v>87500</v>
      </c>
      <c r="B8016" s="12" t="n">
        <v>13</v>
      </c>
      <c r="C8016" s="7" t="n">
        <v>6465</v>
      </c>
    </row>
    <row r="8017" spans="1:5">
      <c r="A8017" t="s">
        <v>4</v>
      </c>
      <c r="B8017" s="4" t="s">
        <v>5</v>
      </c>
      <c r="C8017" s="4" t="s">
        <v>11</v>
      </c>
    </row>
    <row r="8018" spans="1:5">
      <c r="A8018" t="n">
        <v>87503</v>
      </c>
      <c r="B8018" s="12" t="n">
        <v>13</v>
      </c>
      <c r="C8018" s="7" t="n">
        <v>6466</v>
      </c>
    </row>
    <row r="8019" spans="1:5">
      <c r="A8019" t="s">
        <v>4</v>
      </c>
      <c r="B8019" s="4" t="s">
        <v>5</v>
      </c>
      <c r="C8019" s="4" t="s">
        <v>11</v>
      </c>
    </row>
    <row r="8020" spans="1:5">
      <c r="A8020" t="n">
        <v>87506</v>
      </c>
      <c r="B8020" s="12" t="n">
        <v>13</v>
      </c>
      <c r="C8020" s="7" t="n">
        <v>6467</v>
      </c>
    </row>
    <row r="8021" spans="1:5">
      <c r="A8021" t="s">
        <v>4</v>
      </c>
      <c r="B8021" s="4" t="s">
        <v>5</v>
      </c>
      <c r="C8021" s="4" t="s">
        <v>11</v>
      </c>
    </row>
    <row r="8022" spans="1:5">
      <c r="A8022" t="n">
        <v>87509</v>
      </c>
      <c r="B8022" s="12" t="n">
        <v>13</v>
      </c>
      <c r="C8022" s="7" t="n">
        <v>6468</v>
      </c>
    </row>
    <row r="8023" spans="1:5">
      <c r="A8023" t="s">
        <v>4</v>
      </c>
      <c r="B8023" s="4" t="s">
        <v>5</v>
      </c>
      <c r="C8023" s="4" t="s">
        <v>11</v>
      </c>
    </row>
    <row r="8024" spans="1:5">
      <c r="A8024" t="n">
        <v>87512</v>
      </c>
      <c r="B8024" s="12" t="n">
        <v>13</v>
      </c>
      <c r="C8024" s="7" t="n">
        <v>6469</v>
      </c>
    </row>
    <row r="8025" spans="1:5">
      <c r="A8025" t="s">
        <v>4</v>
      </c>
      <c r="B8025" s="4" t="s">
        <v>5</v>
      </c>
      <c r="C8025" s="4" t="s">
        <v>11</v>
      </c>
    </row>
    <row r="8026" spans="1:5">
      <c r="A8026" t="n">
        <v>87515</v>
      </c>
      <c r="B8026" s="12" t="n">
        <v>13</v>
      </c>
      <c r="C8026" s="7" t="n">
        <v>6470</v>
      </c>
    </row>
    <row r="8027" spans="1:5">
      <c r="A8027" t="s">
        <v>4</v>
      </c>
      <c r="B8027" s="4" t="s">
        <v>5</v>
      </c>
      <c r="C8027" s="4" t="s">
        <v>11</v>
      </c>
    </row>
    <row r="8028" spans="1:5">
      <c r="A8028" t="n">
        <v>87518</v>
      </c>
      <c r="B8028" s="12" t="n">
        <v>13</v>
      </c>
      <c r="C8028" s="7" t="n">
        <v>6471</v>
      </c>
    </row>
    <row r="8029" spans="1:5">
      <c r="A8029" t="s">
        <v>4</v>
      </c>
      <c r="B8029" s="4" t="s">
        <v>5</v>
      </c>
      <c r="C8029" s="4" t="s">
        <v>7</v>
      </c>
    </row>
    <row r="8030" spans="1:5">
      <c r="A8030" t="n">
        <v>87521</v>
      </c>
      <c r="B8030" s="52" t="n">
        <v>74</v>
      </c>
      <c r="C8030" s="7" t="n">
        <v>18</v>
      </c>
    </row>
    <row r="8031" spans="1:5">
      <c r="A8031" t="s">
        <v>4</v>
      </c>
      <c r="B8031" s="4" t="s">
        <v>5</v>
      </c>
      <c r="C8031" s="4" t="s">
        <v>7</v>
      </c>
    </row>
    <row r="8032" spans="1:5">
      <c r="A8032" t="n">
        <v>87523</v>
      </c>
      <c r="B8032" s="52" t="n">
        <v>74</v>
      </c>
      <c r="C8032" s="7" t="n">
        <v>45</v>
      </c>
    </row>
    <row r="8033" spans="1:3">
      <c r="A8033" t="s">
        <v>4</v>
      </c>
      <c r="B8033" s="4" t="s">
        <v>5</v>
      </c>
      <c r="C8033" s="4" t="s">
        <v>11</v>
      </c>
    </row>
    <row r="8034" spans="1:3">
      <c r="A8034" t="n">
        <v>87525</v>
      </c>
      <c r="B8034" s="34" t="n">
        <v>16</v>
      </c>
      <c r="C8034" s="7" t="n">
        <v>0</v>
      </c>
    </row>
    <row r="8035" spans="1:3">
      <c r="A8035" t="s">
        <v>4</v>
      </c>
      <c r="B8035" s="4" t="s">
        <v>5</v>
      </c>
      <c r="C8035" s="4" t="s">
        <v>7</v>
      </c>
      <c r="D8035" s="4" t="s">
        <v>7</v>
      </c>
      <c r="E8035" s="4" t="s">
        <v>7</v>
      </c>
      <c r="F8035" s="4" t="s">
        <v>7</v>
      </c>
    </row>
    <row r="8036" spans="1:3">
      <c r="A8036" t="n">
        <v>87528</v>
      </c>
      <c r="B8036" s="14" t="n">
        <v>14</v>
      </c>
      <c r="C8036" s="7" t="n">
        <v>0</v>
      </c>
      <c r="D8036" s="7" t="n">
        <v>8</v>
      </c>
      <c r="E8036" s="7" t="n">
        <v>0</v>
      </c>
      <c r="F8036" s="7" t="n">
        <v>0</v>
      </c>
    </row>
    <row r="8037" spans="1:3">
      <c r="A8037" t="s">
        <v>4</v>
      </c>
      <c r="B8037" s="4" t="s">
        <v>5</v>
      </c>
      <c r="C8037" s="4" t="s">
        <v>7</v>
      </c>
      <c r="D8037" s="4" t="s">
        <v>8</v>
      </c>
    </row>
    <row r="8038" spans="1:3">
      <c r="A8038" t="n">
        <v>87533</v>
      </c>
      <c r="B8038" s="6" t="n">
        <v>2</v>
      </c>
      <c r="C8038" s="7" t="n">
        <v>11</v>
      </c>
      <c r="D8038" s="7" t="s">
        <v>24</v>
      </c>
    </row>
    <row r="8039" spans="1:3">
      <c r="A8039" t="s">
        <v>4</v>
      </c>
      <c r="B8039" s="4" t="s">
        <v>5</v>
      </c>
      <c r="C8039" s="4" t="s">
        <v>11</v>
      </c>
    </row>
    <row r="8040" spans="1:3">
      <c r="A8040" t="n">
        <v>87547</v>
      </c>
      <c r="B8040" s="34" t="n">
        <v>16</v>
      </c>
      <c r="C8040" s="7" t="n">
        <v>0</v>
      </c>
    </row>
    <row r="8041" spans="1:3">
      <c r="A8041" t="s">
        <v>4</v>
      </c>
      <c r="B8041" s="4" t="s">
        <v>5</v>
      </c>
      <c r="C8041" s="4" t="s">
        <v>7</v>
      </c>
      <c r="D8041" s="4" t="s">
        <v>8</v>
      </c>
    </row>
    <row r="8042" spans="1:3">
      <c r="A8042" t="n">
        <v>87550</v>
      </c>
      <c r="B8042" s="6" t="n">
        <v>2</v>
      </c>
      <c r="C8042" s="7" t="n">
        <v>11</v>
      </c>
      <c r="D8042" s="7" t="s">
        <v>894</v>
      </c>
    </row>
    <row r="8043" spans="1:3">
      <c r="A8043" t="s">
        <v>4</v>
      </c>
      <c r="B8043" s="4" t="s">
        <v>5</v>
      </c>
      <c r="C8043" s="4" t="s">
        <v>11</v>
      </c>
    </row>
    <row r="8044" spans="1:3">
      <c r="A8044" t="n">
        <v>87559</v>
      </c>
      <c r="B8044" s="34" t="n">
        <v>16</v>
      </c>
      <c r="C8044" s="7" t="n">
        <v>0</v>
      </c>
    </row>
    <row r="8045" spans="1:3">
      <c r="A8045" t="s">
        <v>4</v>
      </c>
      <c r="B8045" s="4" t="s">
        <v>5</v>
      </c>
      <c r="C8045" s="4" t="s">
        <v>16</v>
      </c>
    </row>
    <row r="8046" spans="1:3">
      <c r="A8046" t="n">
        <v>87562</v>
      </c>
      <c r="B8046" s="36" t="n">
        <v>15</v>
      </c>
      <c r="C8046" s="7" t="n">
        <v>2048</v>
      </c>
    </row>
    <row r="8047" spans="1:3">
      <c r="A8047" t="s">
        <v>4</v>
      </c>
      <c r="B8047" s="4" t="s">
        <v>5</v>
      </c>
      <c r="C8047" s="4" t="s">
        <v>7</v>
      </c>
      <c r="D8047" s="4" t="s">
        <v>8</v>
      </c>
    </row>
    <row r="8048" spans="1:3">
      <c r="A8048" t="n">
        <v>87567</v>
      </c>
      <c r="B8048" s="6" t="n">
        <v>2</v>
      </c>
      <c r="C8048" s="7" t="n">
        <v>10</v>
      </c>
      <c r="D8048" s="7" t="s">
        <v>59</v>
      </c>
    </row>
    <row r="8049" spans="1:6">
      <c r="A8049" t="s">
        <v>4</v>
      </c>
      <c r="B8049" s="4" t="s">
        <v>5</v>
      </c>
      <c r="C8049" s="4" t="s">
        <v>11</v>
      </c>
    </row>
    <row r="8050" spans="1:6">
      <c r="A8050" t="n">
        <v>87585</v>
      </c>
      <c r="B8050" s="34" t="n">
        <v>16</v>
      </c>
      <c r="C8050" s="7" t="n">
        <v>0</v>
      </c>
    </row>
    <row r="8051" spans="1:6">
      <c r="A8051" t="s">
        <v>4</v>
      </c>
      <c r="B8051" s="4" t="s">
        <v>5</v>
      </c>
      <c r="C8051" s="4" t="s">
        <v>7</v>
      </c>
      <c r="D8051" s="4" t="s">
        <v>8</v>
      </c>
    </row>
    <row r="8052" spans="1:6">
      <c r="A8052" t="n">
        <v>87588</v>
      </c>
      <c r="B8052" s="6" t="n">
        <v>2</v>
      </c>
      <c r="C8052" s="7" t="n">
        <v>10</v>
      </c>
      <c r="D8052" s="7" t="s">
        <v>60</v>
      </c>
    </row>
    <row r="8053" spans="1:6">
      <c r="A8053" t="s">
        <v>4</v>
      </c>
      <c r="B8053" s="4" t="s">
        <v>5</v>
      </c>
      <c r="C8053" s="4" t="s">
        <v>11</v>
      </c>
    </row>
    <row r="8054" spans="1:6">
      <c r="A8054" t="n">
        <v>87607</v>
      </c>
      <c r="B8054" s="34" t="n">
        <v>16</v>
      </c>
      <c r="C8054" s="7" t="n">
        <v>0</v>
      </c>
    </row>
    <row r="8055" spans="1:6">
      <c r="A8055" t="s">
        <v>4</v>
      </c>
      <c r="B8055" s="4" t="s">
        <v>5</v>
      </c>
      <c r="C8055" s="4" t="s">
        <v>7</v>
      </c>
      <c r="D8055" s="4" t="s">
        <v>11</v>
      </c>
      <c r="E8055" s="4" t="s">
        <v>15</v>
      </c>
    </row>
    <row r="8056" spans="1:6">
      <c r="A8056" t="n">
        <v>87610</v>
      </c>
      <c r="B8056" s="31" t="n">
        <v>58</v>
      </c>
      <c r="C8056" s="7" t="n">
        <v>100</v>
      </c>
      <c r="D8056" s="7" t="n">
        <v>300</v>
      </c>
      <c r="E8056" s="7" t="n">
        <v>1</v>
      </c>
    </row>
    <row r="8057" spans="1:6">
      <c r="A8057" t="s">
        <v>4</v>
      </c>
      <c r="B8057" s="4" t="s">
        <v>5</v>
      </c>
      <c r="C8057" s="4" t="s">
        <v>7</v>
      </c>
      <c r="D8057" s="4" t="s">
        <v>11</v>
      </c>
    </row>
    <row r="8058" spans="1:6">
      <c r="A8058" t="n">
        <v>87618</v>
      </c>
      <c r="B8058" s="31" t="n">
        <v>58</v>
      </c>
      <c r="C8058" s="7" t="n">
        <v>255</v>
      </c>
      <c r="D8058" s="7" t="n">
        <v>0</v>
      </c>
    </row>
    <row r="8059" spans="1:6">
      <c r="A8059" t="s">
        <v>4</v>
      </c>
      <c r="B8059" s="4" t="s">
        <v>5</v>
      </c>
      <c r="C8059" s="4" t="s">
        <v>7</v>
      </c>
    </row>
    <row r="8060" spans="1:6">
      <c r="A8060" t="n">
        <v>87622</v>
      </c>
      <c r="B8060" s="38" t="n">
        <v>23</v>
      </c>
      <c r="C8060" s="7" t="n">
        <v>0</v>
      </c>
    </row>
    <row r="8061" spans="1:6">
      <c r="A8061" t="s">
        <v>4</v>
      </c>
      <c r="B8061" s="4" t="s">
        <v>5</v>
      </c>
    </row>
    <row r="8062" spans="1:6">
      <c r="A8062" t="n">
        <v>87624</v>
      </c>
      <c r="B8062" s="5" t="n">
        <v>1</v>
      </c>
    </row>
    <row r="8063" spans="1:6" s="3" customFormat="1" customHeight="0">
      <c r="A8063" s="3" t="s">
        <v>2</v>
      </c>
      <c r="B8063" s="3" t="s">
        <v>895</v>
      </c>
    </row>
    <row r="8064" spans="1:6">
      <c r="A8064" t="s">
        <v>4</v>
      </c>
      <c r="B8064" s="4" t="s">
        <v>5</v>
      </c>
      <c r="C8064" s="4" t="s">
        <v>7</v>
      </c>
      <c r="D8064" s="4" t="s">
        <v>7</v>
      </c>
      <c r="E8064" s="4" t="s">
        <v>7</v>
      </c>
      <c r="F8064" s="4" t="s">
        <v>7</v>
      </c>
    </row>
    <row r="8065" spans="1:6">
      <c r="A8065" t="n">
        <v>87628</v>
      </c>
      <c r="B8065" s="14" t="n">
        <v>14</v>
      </c>
      <c r="C8065" s="7" t="n">
        <v>2</v>
      </c>
      <c r="D8065" s="7" t="n">
        <v>0</v>
      </c>
      <c r="E8065" s="7" t="n">
        <v>0</v>
      </c>
      <c r="F8065" s="7" t="n">
        <v>0</v>
      </c>
    </row>
    <row r="8066" spans="1:6">
      <c r="A8066" t="s">
        <v>4</v>
      </c>
      <c r="B8066" s="4" t="s">
        <v>5</v>
      </c>
      <c r="C8066" s="4" t="s">
        <v>7</v>
      </c>
      <c r="D8066" s="10" t="s">
        <v>10</v>
      </c>
      <c r="E8066" s="4" t="s">
        <v>5</v>
      </c>
      <c r="F8066" s="4" t="s">
        <v>7</v>
      </c>
      <c r="G8066" s="4" t="s">
        <v>11</v>
      </c>
      <c r="H8066" s="10" t="s">
        <v>12</v>
      </c>
      <c r="I8066" s="4" t="s">
        <v>7</v>
      </c>
      <c r="J8066" s="4" t="s">
        <v>16</v>
      </c>
      <c r="K8066" s="4" t="s">
        <v>7</v>
      </c>
      <c r="L8066" s="4" t="s">
        <v>7</v>
      </c>
      <c r="M8066" s="10" t="s">
        <v>10</v>
      </c>
      <c r="N8066" s="4" t="s">
        <v>5</v>
      </c>
      <c r="O8066" s="4" t="s">
        <v>7</v>
      </c>
      <c r="P8066" s="4" t="s">
        <v>11</v>
      </c>
      <c r="Q8066" s="10" t="s">
        <v>12</v>
      </c>
      <c r="R8066" s="4" t="s">
        <v>7</v>
      </c>
      <c r="S8066" s="4" t="s">
        <v>16</v>
      </c>
      <c r="T8066" s="4" t="s">
        <v>7</v>
      </c>
      <c r="U8066" s="4" t="s">
        <v>7</v>
      </c>
      <c r="V8066" s="4" t="s">
        <v>7</v>
      </c>
      <c r="W8066" s="4" t="s">
        <v>13</v>
      </c>
    </row>
    <row r="8067" spans="1:6">
      <c r="A8067" t="n">
        <v>87633</v>
      </c>
      <c r="B8067" s="9" t="n">
        <v>5</v>
      </c>
      <c r="C8067" s="7" t="n">
        <v>28</v>
      </c>
      <c r="D8067" s="10" t="s">
        <v>3</v>
      </c>
      <c r="E8067" s="8" t="n">
        <v>162</v>
      </c>
      <c r="F8067" s="7" t="n">
        <v>3</v>
      </c>
      <c r="G8067" s="7" t="n">
        <v>12323</v>
      </c>
      <c r="H8067" s="10" t="s">
        <v>3</v>
      </c>
      <c r="I8067" s="7" t="n">
        <v>0</v>
      </c>
      <c r="J8067" s="7" t="n">
        <v>1</v>
      </c>
      <c r="K8067" s="7" t="n">
        <v>2</v>
      </c>
      <c r="L8067" s="7" t="n">
        <v>28</v>
      </c>
      <c r="M8067" s="10" t="s">
        <v>3</v>
      </c>
      <c r="N8067" s="8" t="n">
        <v>162</v>
      </c>
      <c r="O8067" s="7" t="n">
        <v>3</v>
      </c>
      <c r="P8067" s="7" t="n">
        <v>12323</v>
      </c>
      <c r="Q8067" s="10" t="s">
        <v>3</v>
      </c>
      <c r="R8067" s="7" t="n">
        <v>0</v>
      </c>
      <c r="S8067" s="7" t="n">
        <v>2</v>
      </c>
      <c r="T8067" s="7" t="n">
        <v>2</v>
      </c>
      <c r="U8067" s="7" t="n">
        <v>11</v>
      </c>
      <c r="V8067" s="7" t="n">
        <v>1</v>
      </c>
      <c r="W8067" s="11" t="n">
        <f t="normal" ca="1">A8071</f>
        <v>0</v>
      </c>
    </row>
    <row r="8068" spans="1:6">
      <c r="A8068" t="s">
        <v>4</v>
      </c>
      <c r="B8068" s="4" t="s">
        <v>5</v>
      </c>
      <c r="C8068" s="4" t="s">
        <v>7</v>
      </c>
      <c r="D8068" s="4" t="s">
        <v>11</v>
      </c>
      <c r="E8068" s="4" t="s">
        <v>15</v>
      </c>
    </row>
    <row r="8069" spans="1:6">
      <c r="A8069" t="n">
        <v>87662</v>
      </c>
      <c r="B8069" s="31" t="n">
        <v>58</v>
      </c>
      <c r="C8069" s="7" t="n">
        <v>0</v>
      </c>
      <c r="D8069" s="7" t="n">
        <v>0</v>
      </c>
      <c r="E8069" s="7" t="n">
        <v>1</v>
      </c>
    </row>
    <row r="8070" spans="1:6">
      <c r="A8070" t="s">
        <v>4</v>
      </c>
      <c r="B8070" s="4" t="s">
        <v>5</v>
      </c>
      <c r="C8070" s="4" t="s">
        <v>7</v>
      </c>
      <c r="D8070" s="10" t="s">
        <v>10</v>
      </c>
      <c r="E8070" s="4" t="s">
        <v>5</v>
      </c>
      <c r="F8070" s="4" t="s">
        <v>7</v>
      </c>
      <c r="G8070" s="4" t="s">
        <v>11</v>
      </c>
      <c r="H8070" s="10" t="s">
        <v>12</v>
      </c>
      <c r="I8070" s="4" t="s">
        <v>7</v>
      </c>
      <c r="J8070" s="4" t="s">
        <v>16</v>
      </c>
      <c r="K8070" s="4" t="s">
        <v>7</v>
      </c>
      <c r="L8070" s="4" t="s">
        <v>7</v>
      </c>
      <c r="M8070" s="10" t="s">
        <v>10</v>
      </c>
      <c r="N8070" s="4" t="s">
        <v>5</v>
      </c>
      <c r="O8070" s="4" t="s">
        <v>7</v>
      </c>
      <c r="P8070" s="4" t="s">
        <v>11</v>
      </c>
      <c r="Q8070" s="10" t="s">
        <v>12</v>
      </c>
      <c r="R8070" s="4" t="s">
        <v>7</v>
      </c>
      <c r="S8070" s="4" t="s">
        <v>16</v>
      </c>
      <c r="T8070" s="4" t="s">
        <v>7</v>
      </c>
      <c r="U8070" s="4" t="s">
        <v>7</v>
      </c>
      <c r="V8070" s="4" t="s">
        <v>7</v>
      </c>
      <c r="W8070" s="4" t="s">
        <v>13</v>
      </c>
    </row>
    <row r="8071" spans="1:6">
      <c r="A8071" t="n">
        <v>87670</v>
      </c>
      <c r="B8071" s="9" t="n">
        <v>5</v>
      </c>
      <c r="C8071" s="7" t="n">
        <v>28</v>
      </c>
      <c r="D8071" s="10" t="s">
        <v>3</v>
      </c>
      <c r="E8071" s="8" t="n">
        <v>162</v>
      </c>
      <c r="F8071" s="7" t="n">
        <v>3</v>
      </c>
      <c r="G8071" s="7" t="n">
        <v>12323</v>
      </c>
      <c r="H8071" s="10" t="s">
        <v>3</v>
      </c>
      <c r="I8071" s="7" t="n">
        <v>0</v>
      </c>
      <c r="J8071" s="7" t="n">
        <v>1</v>
      </c>
      <c r="K8071" s="7" t="n">
        <v>3</v>
      </c>
      <c r="L8071" s="7" t="n">
        <v>28</v>
      </c>
      <c r="M8071" s="10" t="s">
        <v>3</v>
      </c>
      <c r="N8071" s="8" t="n">
        <v>162</v>
      </c>
      <c r="O8071" s="7" t="n">
        <v>3</v>
      </c>
      <c r="P8071" s="7" t="n">
        <v>12323</v>
      </c>
      <c r="Q8071" s="10" t="s">
        <v>3</v>
      </c>
      <c r="R8071" s="7" t="n">
        <v>0</v>
      </c>
      <c r="S8071" s="7" t="n">
        <v>2</v>
      </c>
      <c r="T8071" s="7" t="n">
        <v>3</v>
      </c>
      <c r="U8071" s="7" t="n">
        <v>9</v>
      </c>
      <c r="V8071" s="7" t="n">
        <v>1</v>
      </c>
      <c r="W8071" s="11" t="n">
        <f t="normal" ca="1">A8081</f>
        <v>0</v>
      </c>
    </row>
    <row r="8072" spans="1:6">
      <c r="A8072" t="s">
        <v>4</v>
      </c>
      <c r="B8072" s="4" t="s">
        <v>5</v>
      </c>
      <c r="C8072" s="4" t="s">
        <v>7</v>
      </c>
      <c r="D8072" s="10" t="s">
        <v>10</v>
      </c>
      <c r="E8072" s="4" t="s">
        <v>5</v>
      </c>
      <c r="F8072" s="4" t="s">
        <v>11</v>
      </c>
      <c r="G8072" s="4" t="s">
        <v>7</v>
      </c>
      <c r="H8072" s="4" t="s">
        <v>7</v>
      </c>
      <c r="I8072" s="4" t="s">
        <v>8</v>
      </c>
      <c r="J8072" s="10" t="s">
        <v>12</v>
      </c>
      <c r="K8072" s="4" t="s">
        <v>7</v>
      </c>
      <c r="L8072" s="4" t="s">
        <v>7</v>
      </c>
      <c r="M8072" s="10" t="s">
        <v>10</v>
      </c>
      <c r="N8072" s="4" t="s">
        <v>5</v>
      </c>
      <c r="O8072" s="4" t="s">
        <v>7</v>
      </c>
      <c r="P8072" s="10" t="s">
        <v>12</v>
      </c>
      <c r="Q8072" s="4" t="s">
        <v>7</v>
      </c>
      <c r="R8072" s="4" t="s">
        <v>16</v>
      </c>
      <c r="S8072" s="4" t="s">
        <v>7</v>
      </c>
      <c r="T8072" s="4" t="s">
        <v>7</v>
      </c>
      <c r="U8072" s="4" t="s">
        <v>7</v>
      </c>
      <c r="V8072" s="10" t="s">
        <v>10</v>
      </c>
      <c r="W8072" s="4" t="s">
        <v>5</v>
      </c>
      <c r="X8072" s="4" t="s">
        <v>7</v>
      </c>
      <c r="Y8072" s="10" t="s">
        <v>12</v>
      </c>
      <c r="Z8072" s="4" t="s">
        <v>7</v>
      </c>
      <c r="AA8072" s="4" t="s">
        <v>16</v>
      </c>
      <c r="AB8072" s="4" t="s">
        <v>7</v>
      </c>
      <c r="AC8072" s="4" t="s">
        <v>7</v>
      </c>
      <c r="AD8072" s="4" t="s">
        <v>7</v>
      </c>
      <c r="AE8072" s="4" t="s">
        <v>13</v>
      </c>
    </row>
    <row r="8073" spans="1:6">
      <c r="A8073" t="n">
        <v>87699</v>
      </c>
      <c r="B8073" s="9" t="n">
        <v>5</v>
      </c>
      <c r="C8073" s="7" t="n">
        <v>28</v>
      </c>
      <c r="D8073" s="10" t="s">
        <v>3</v>
      </c>
      <c r="E8073" s="51" t="n">
        <v>47</v>
      </c>
      <c r="F8073" s="7" t="n">
        <v>61456</v>
      </c>
      <c r="G8073" s="7" t="n">
        <v>2</v>
      </c>
      <c r="H8073" s="7" t="n">
        <v>0</v>
      </c>
      <c r="I8073" s="7" t="s">
        <v>861</v>
      </c>
      <c r="J8073" s="10" t="s">
        <v>3</v>
      </c>
      <c r="K8073" s="7" t="n">
        <v>8</v>
      </c>
      <c r="L8073" s="7" t="n">
        <v>28</v>
      </c>
      <c r="M8073" s="10" t="s">
        <v>3</v>
      </c>
      <c r="N8073" s="52" t="n">
        <v>74</v>
      </c>
      <c r="O8073" s="7" t="n">
        <v>65</v>
      </c>
      <c r="P8073" s="10" t="s">
        <v>3</v>
      </c>
      <c r="Q8073" s="7" t="n">
        <v>0</v>
      </c>
      <c r="R8073" s="7" t="n">
        <v>1</v>
      </c>
      <c r="S8073" s="7" t="n">
        <v>3</v>
      </c>
      <c r="T8073" s="7" t="n">
        <v>9</v>
      </c>
      <c r="U8073" s="7" t="n">
        <v>28</v>
      </c>
      <c r="V8073" s="10" t="s">
        <v>3</v>
      </c>
      <c r="W8073" s="52" t="n">
        <v>74</v>
      </c>
      <c r="X8073" s="7" t="n">
        <v>65</v>
      </c>
      <c r="Y8073" s="10" t="s">
        <v>3</v>
      </c>
      <c r="Z8073" s="7" t="n">
        <v>0</v>
      </c>
      <c r="AA8073" s="7" t="n">
        <v>2</v>
      </c>
      <c r="AB8073" s="7" t="n">
        <v>3</v>
      </c>
      <c r="AC8073" s="7" t="n">
        <v>9</v>
      </c>
      <c r="AD8073" s="7" t="n">
        <v>1</v>
      </c>
      <c r="AE8073" s="11" t="n">
        <f t="normal" ca="1">A8077</f>
        <v>0</v>
      </c>
    </row>
    <row r="8074" spans="1:6">
      <c r="A8074" t="s">
        <v>4</v>
      </c>
      <c r="B8074" s="4" t="s">
        <v>5</v>
      </c>
      <c r="C8074" s="4" t="s">
        <v>11</v>
      </c>
      <c r="D8074" s="4" t="s">
        <v>7</v>
      </c>
      <c r="E8074" s="4" t="s">
        <v>7</v>
      </c>
      <c r="F8074" s="4" t="s">
        <v>8</v>
      </c>
    </row>
    <row r="8075" spans="1:6">
      <c r="A8075" t="n">
        <v>87747</v>
      </c>
      <c r="B8075" s="51" t="n">
        <v>47</v>
      </c>
      <c r="C8075" s="7" t="n">
        <v>61456</v>
      </c>
      <c r="D8075" s="7" t="n">
        <v>0</v>
      </c>
      <c r="E8075" s="7" t="n">
        <v>0</v>
      </c>
      <c r="F8075" s="7" t="s">
        <v>323</v>
      </c>
    </row>
    <row r="8076" spans="1:6">
      <c r="A8076" t="s">
        <v>4</v>
      </c>
      <c r="B8076" s="4" t="s">
        <v>5</v>
      </c>
      <c r="C8076" s="4" t="s">
        <v>7</v>
      </c>
      <c r="D8076" s="4" t="s">
        <v>11</v>
      </c>
      <c r="E8076" s="4" t="s">
        <v>15</v>
      </c>
    </row>
    <row r="8077" spans="1:6">
      <c r="A8077" t="n">
        <v>87760</v>
      </c>
      <c r="B8077" s="31" t="n">
        <v>58</v>
      </c>
      <c r="C8077" s="7" t="n">
        <v>0</v>
      </c>
      <c r="D8077" s="7" t="n">
        <v>300</v>
      </c>
      <c r="E8077" s="7" t="n">
        <v>1</v>
      </c>
    </row>
    <row r="8078" spans="1:6">
      <c r="A8078" t="s">
        <v>4</v>
      </c>
      <c r="B8078" s="4" t="s">
        <v>5</v>
      </c>
      <c r="C8078" s="4" t="s">
        <v>7</v>
      </c>
      <c r="D8078" s="4" t="s">
        <v>11</v>
      </c>
    </row>
    <row r="8079" spans="1:6">
      <c r="A8079" t="n">
        <v>87768</v>
      </c>
      <c r="B8079" s="31" t="n">
        <v>58</v>
      </c>
      <c r="C8079" s="7" t="n">
        <v>255</v>
      </c>
      <c r="D8079" s="7" t="n">
        <v>0</v>
      </c>
    </row>
    <row r="8080" spans="1:6">
      <c r="A8080" t="s">
        <v>4</v>
      </c>
      <c r="B8080" s="4" t="s">
        <v>5</v>
      </c>
      <c r="C8080" s="4" t="s">
        <v>7</v>
      </c>
      <c r="D8080" s="4" t="s">
        <v>7</v>
      </c>
      <c r="E8080" s="4" t="s">
        <v>7</v>
      </c>
      <c r="F8080" s="4" t="s">
        <v>7</v>
      </c>
    </row>
    <row r="8081" spans="1:31">
      <c r="A8081" t="n">
        <v>87772</v>
      </c>
      <c r="B8081" s="14" t="n">
        <v>14</v>
      </c>
      <c r="C8081" s="7" t="n">
        <v>0</v>
      </c>
      <c r="D8081" s="7" t="n">
        <v>0</v>
      </c>
      <c r="E8081" s="7" t="n">
        <v>0</v>
      </c>
      <c r="F8081" s="7" t="n">
        <v>64</v>
      </c>
    </row>
    <row r="8082" spans="1:31">
      <c r="A8082" t="s">
        <v>4</v>
      </c>
      <c r="B8082" s="4" t="s">
        <v>5</v>
      </c>
      <c r="C8082" s="4" t="s">
        <v>7</v>
      </c>
      <c r="D8082" s="4" t="s">
        <v>11</v>
      </c>
    </row>
    <row r="8083" spans="1:31">
      <c r="A8083" t="n">
        <v>87777</v>
      </c>
      <c r="B8083" s="26" t="n">
        <v>22</v>
      </c>
      <c r="C8083" s="7" t="n">
        <v>0</v>
      </c>
      <c r="D8083" s="7" t="n">
        <v>12323</v>
      </c>
    </row>
    <row r="8084" spans="1:31">
      <c r="A8084" t="s">
        <v>4</v>
      </c>
      <c r="B8084" s="4" t="s">
        <v>5</v>
      </c>
      <c r="C8084" s="4" t="s">
        <v>7</v>
      </c>
      <c r="D8084" s="4" t="s">
        <v>11</v>
      </c>
    </row>
    <row r="8085" spans="1:31">
      <c r="A8085" t="n">
        <v>87781</v>
      </c>
      <c r="B8085" s="31" t="n">
        <v>58</v>
      </c>
      <c r="C8085" s="7" t="n">
        <v>5</v>
      </c>
      <c r="D8085" s="7" t="n">
        <v>300</v>
      </c>
    </row>
    <row r="8086" spans="1:31">
      <c r="A8086" t="s">
        <v>4</v>
      </c>
      <c r="B8086" s="4" t="s">
        <v>5</v>
      </c>
      <c r="C8086" s="4" t="s">
        <v>15</v>
      </c>
      <c r="D8086" s="4" t="s">
        <v>11</v>
      </c>
    </row>
    <row r="8087" spans="1:31">
      <c r="A8087" t="n">
        <v>87785</v>
      </c>
      <c r="B8087" s="32" t="n">
        <v>103</v>
      </c>
      <c r="C8087" s="7" t="n">
        <v>0</v>
      </c>
      <c r="D8087" s="7" t="n">
        <v>300</v>
      </c>
    </row>
    <row r="8088" spans="1:31">
      <c r="A8088" t="s">
        <v>4</v>
      </c>
      <c r="B8088" s="4" t="s">
        <v>5</v>
      </c>
      <c r="C8088" s="4" t="s">
        <v>7</v>
      </c>
    </row>
    <row r="8089" spans="1:31">
      <c r="A8089" t="n">
        <v>87792</v>
      </c>
      <c r="B8089" s="53" t="n">
        <v>64</v>
      </c>
      <c r="C8089" s="7" t="n">
        <v>7</v>
      </c>
    </row>
    <row r="8090" spans="1:31">
      <c r="A8090" t="s">
        <v>4</v>
      </c>
      <c r="B8090" s="4" t="s">
        <v>5</v>
      </c>
      <c r="C8090" s="4" t="s">
        <v>7</v>
      </c>
      <c r="D8090" s="4" t="s">
        <v>11</v>
      </c>
    </row>
    <row r="8091" spans="1:31">
      <c r="A8091" t="n">
        <v>87794</v>
      </c>
      <c r="B8091" s="64" t="n">
        <v>72</v>
      </c>
      <c r="C8091" s="7" t="n">
        <v>5</v>
      </c>
      <c r="D8091" s="7" t="n">
        <v>0</v>
      </c>
    </row>
    <row r="8092" spans="1:31">
      <c r="A8092" t="s">
        <v>4</v>
      </c>
      <c r="B8092" s="4" t="s">
        <v>5</v>
      </c>
      <c r="C8092" s="4" t="s">
        <v>7</v>
      </c>
      <c r="D8092" s="10" t="s">
        <v>10</v>
      </c>
      <c r="E8092" s="4" t="s">
        <v>5</v>
      </c>
      <c r="F8092" s="4" t="s">
        <v>7</v>
      </c>
      <c r="G8092" s="4" t="s">
        <v>11</v>
      </c>
      <c r="H8092" s="10" t="s">
        <v>12</v>
      </c>
      <c r="I8092" s="4" t="s">
        <v>7</v>
      </c>
      <c r="J8092" s="4" t="s">
        <v>16</v>
      </c>
      <c r="K8092" s="4" t="s">
        <v>7</v>
      </c>
      <c r="L8092" s="4" t="s">
        <v>7</v>
      </c>
      <c r="M8092" s="4" t="s">
        <v>13</v>
      </c>
    </row>
    <row r="8093" spans="1:31">
      <c r="A8093" t="n">
        <v>87798</v>
      </c>
      <c r="B8093" s="9" t="n">
        <v>5</v>
      </c>
      <c r="C8093" s="7" t="n">
        <v>28</v>
      </c>
      <c r="D8093" s="10" t="s">
        <v>3</v>
      </c>
      <c r="E8093" s="8" t="n">
        <v>162</v>
      </c>
      <c r="F8093" s="7" t="n">
        <v>4</v>
      </c>
      <c r="G8093" s="7" t="n">
        <v>12323</v>
      </c>
      <c r="H8093" s="10" t="s">
        <v>3</v>
      </c>
      <c r="I8093" s="7" t="n">
        <v>0</v>
      </c>
      <c r="J8093" s="7" t="n">
        <v>1</v>
      </c>
      <c r="K8093" s="7" t="n">
        <v>2</v>
      </c>
      <c r="L8093" s="7" t="n">
        <v>1</v>
      </c>
      <c r="M8093" s="11" t="n">
        <f t="normal" ca="1">A8099</f>
        <v>0</v>
      </c>
    </row>
    <row r="8094" spans="1:31">
      <c r="A8094" t="s">
        <v>4</v>
      </c>
      <c r="B8094" s="4" t="s">
        <v>5</v>
      </c>
      <c r="C8094" s="4" t="s">
        <v>7</v>
      </c>
      <c r="D8094" s="4" t="s">
        <v>8</v>
      </c>
    </row>
    <row r="8095" spans="1:31">
      <c r="A8095" t="n">
        <v>87815</v>
      </c>
      <c r="B8095" s="6" t="n">
        <v>2</v>
      </c>
      <c r="C8095" s="7" t="n">
        <v>10</v>
      </c>
      <c r="D8095" s="7" t="s">
        <v>862</v>
      </c>
    </row>
    <row r="8096" spans="1:31">
      <c r="A8096" t="s">
        <v>4</v>
      </c>
      <c r="B8096" s="4" t="s">
        <v>5</v>
      </c>
      <c r="C8096" s="4" t="s">
        <v>11</v>
      </c>
    </row>
    <row r="8097" spans="1:13">
      <c r="A8097" t="n">
        <v>87832</v>
      </c>
      <c r="B8097" s="34" t="n">
        <v>16</v>
      </c>
      <c r="C8097" s="7" t="n">
        <v>0</v>
      </c>
    </row>
    <row r="8098" spans="1:13">
      <c r="A8098" t="s">
        <v>4</v>
      </c>
      <c r="B8098" s="4" t="s">
        <v>5</v>
      </c>
      <c r="C8098" s="4" t="s">
        <v>7</v>
      </c>
      <c r="D8098" s="4" t="s">
        <v>11</v>
      </c>
      <c r="E8098" s="4" t="s">
        <v>11</v>
      </c>
      <c r="F8098" s="4" t="s">
        <v>11</v>
      </c>
      <c r="G8098" s="4" t="s">
        <v>11</v>
      </c>
      <c r="H8098" s="4" t="s">
        <v>11</v>
      </c>
      <c r="I8098" s="4" t="s">
        <v>11</v>
      </c>
      <c r="J8098" s="4" t="s">
        <v>11</v>
      </c>
      <c r="K8098" s="4" t="s">
        <v>11</v>
      </c>
      <c r="L8098" s="4" t="s">
        <v>11</v>
      </c>
      <c r="M8098" s="4" t="s">
        <v>11</v>
      </c>
      <c r="N8098" s="4" t="s">
        <v>16</v>
      </c>
      <c r="O8098" s="4" t="s">
        <v>16</v>
      </c>
      <c r="P8098" s="4" t="s">
        <v>16</v>
      </c>
      <c r="Q8098" s="4" t="s">
        <v>16</v>
      </c>
      <c r="R8098" s="4" t="s">
        <v>7</v>
      </c>
      <c r="S8098" s="4" t="s">
        <v>8</v>
      </c>
    </row>
    <row r="8099" spans="1:13">
      <c r="A8099" t="n">
        <v>87835</v>
      </c>
      <c r="B8099" s="71" t="n">
        <v>75</v>
      </c>
      <c r="C8099" s="7" t="n">
        <v>0</v>
      </c>
      <c r="D8099" s="7" t="n">
        <v>80</v>
      </c>
      <c r="E8099" s="7" t="n">
        <v>526</v>
      </c>
      <c r="F8099" s="7" t="n">
        <v>592</v>
      </c>
      <c r="G8099" s="7" t="n">
        <v>590</v>
      </c>
      <c r="H8099" s="7" t="n">
        <v>0</v>
      </c>
      <c r="I8099" s="7" t="n">
        <v>0</v>
      </c>
      <c r="J8099" s="7" t="n">
        <v>0</v>
      </c>
      <c r="K8099" s="7" t="n">
        <v>448</v>
      </c>
      <c r="L8099" s="7" t="n">
        <v>512</v>
      </c>
      <c r="M8099" s="7" t="n">
        <v>512</v>
      </c>
      <c r="N8099" s="7" t="n">
        <v>1065353216</v>
      </c>
      <c r="O8099" s="7" t="n">
        <v>1065353216</v>
      </c>
      <c r="P8099" s="7" t="n">
        <v>1065353216</v>
      </c>
      <c r="Q8099" s="7" t="n">
        <v>0</v>
      </c>
      <c r="R8099" s="7" t="n">
        <v>0</v>
      </c>
      <c r="S8099" s="7" t="s">
        <v>896</v>
      </c>
    </row>
    <row r="8100" spans="1:13">
      <c r="A8100" t="s">
        <v>4</v>
      </c>
      <c r="B8100" s="4" t="s">
        <v>5</v>
      </c>
      <c r="C8100" s="4" t="s">
        <v>11</v>
      </c>
      <c r="D8100" s="4" t="s">
        <v>8</v>
      </c>
      <c r="E8100" s="4" t="s">
        <v>8</v>
      </c>
      <c r="F8100" s="4" t="s">
        <v>8</v>
      </c>
      <c r="G8100" s="4" t="s">
        <v>7</v>
      </c>
      <c r="H8100" s="4" t="s">
        <v>16</v>
      </c>
      <c r="I8100" s="4" t="s">
        <v>15</v>
      </c>
      <c r="J8100" s="4" t="s">
        <v>15</v>
      </c>
      <c r="K8100" s="4" t="s">
        <v>15</v>
      </c>
      <c r="L8100" s="4" t="s">
        <v>15</v>
      </c>
      <c r="M8100" s="4" t="s">
        <v>15</v>
      </c>
      <c r="N8100" s="4" t="s">
        <v>15</v>
      </c>
      <c r="O8100" s="4" t="s">
        <v>15</v>
      </c>
      <c r="P8100" s="4" t="s">
        <v>8</v>
      </c>
      <c r="Q8100" s="4" t="s">
        <v>8</v>
      </c>
      <c r="R8100" s="4" t="s">
        <v>16</v>
      </c>
      <c r="S8100" s="4" t="s">
        <v>7</v>
      </c>
      <c r="T8100" s="4" t="s">
        <v>16</v>
      </c>
      <c r="U8100" s="4" t="s">
        <v>16</v>
      </c>
      <c r="V8100" s="4" t="s">
        <v>11</v>
      </c>
    </row>
    <row r="8101" spans="1:13">
      <c r="A8101" t="n">
        <v>87884</v>
      </c>
      <c r="B8101" s="65" t="n">
        <v>19</v>
      </c>
      <c r="C8101" s="7" t="n">
        <v>7041</v>
      </c>
      <c r="D8101" s="7" t="s">
        <v>897</v>
      </c>
      <c r="E8101" s="7" t="s">
        <v>898</v>
      </c>
      <c r="F8101" s="7" t="s">
        <v>25</v>
      </c>
      <c r="G8101" s="7" t="n">
        <v>0</v>
      </c>
      <c r="H8101" s="7" t="n">
        <v>1</v>
      </c>
      <c r="I8101" s="7" t="n">
        <v>0</v>
      </c>
      <c r="J8101" s="7" t="n">
        <v>0</v>
      </c>
      <c r="K8101" s="7" t="n">
        <v>0</v>
      </c>
      <c r="L8101" s="7" t="n">
        <v>0</v>
      </c>
      <c r="M8101" s="7" t="n">
        <v>1</v>
      </c>
      <c r="N8101" s="7" t="n">
        <v>1.60000002384186</v>
      </c>
      <c r="O8101" s="7" t="n">
        <v>0.0900000035762787</v>
      </c>
      <c r="P8101" s="7" t="s">
        <v>25</v>
      </c>
      <c r="Q8101" s="7" t="s">
        <v>25</v>
      </c>
      <c r="R8101" s="7" t="n">
        <v>-1</v>
      </c>
      <c r="S8101" s="7" t="n">
        <v>0</v>
      </c>
      <c r="T8101" s="7" t="n">
        <v>0</v>
      </c>
      <c r="U8101" s="7" t="n">
        <v>0</v>
      </c>
      <c r="V8101" s="7" t="n">
        <v>0</v>
      </c>
    </row>
    <row r="8102" spans="1:13">
      <c r="A8102" t="s">
        <v>4</v>
      </c>
      <c r="B8102" s="4" t="s">
        <v>5</v>
      </c>
      <c r="C8102" s="4" t="s">
        <v>11</v>
      </c>
      <c r="D8102" s="4" t="s">
        <v>8</v>
      </c>
      <c r="E8102" s="4" t="s">
        <v>8</v>
      </c>
      <c r="F8102" s="4" t="s">
        <v>8</v>
      </c>
      <c r="G8102" s="4" t="s">
        <v>7</v>
      </c>
      <c r="H8102" s="4" t="s">
        <v>16</v>
      </c>
      <c r="I8102" s="4" t="s">
        <v>15</v>
      </c>
      <c r="J8102" s="4" t="s">
        <v>15</v>
      </c>
      <c r="K8102" s="4" t="s">
        <v>15</v>
      </c>
      <c r="L8102" s="4" t="s">
        <v>15</v>
      </c>
      <c r="M8102" s="4" t="s">
        <v>15</v>
      </c>
      <c r="N8102" s="4" t="s">
        <v>15</v>
      </c>
      <c r="O8102" s="4" t="s">
        <v>15</v>
      </c>
      <c r="P8102" s="4" t="s">
        <v>8</v>
      </c>
      <c r="Q8102" s="4" t="s">
        <v>8</v>
      </c>
      <c r="R8102" s="4" t="s">
        <v>16</v>
      </c>
      <c r="S8102" s="4" t="s">
        <v>7</v>
      </c>
      <c r="T8102" s="4" t="s">
        <v>16</v>
      </c>
      <c r="U8102" s="4" t="s">
        <v>16</v>
      </c>
      <c r="V8102" s="4" t="s">
        <v>11</v>
      </c>
    </row>
    <row r="8103" spans="1:13">
      <c r="A8103" t="n">
        <v>87963</v>
      </c>
      <c r="B8103" s="65" t="n">
        <v>19</v>
      </c>
      <c r="C8103" s="7" t="n">
        <v>1600</v>
      </c>
      <c r="D8103" s="7" t="s">
        <v>899</v>
      </c>
      <c r="E8103" s="7" t="s">
        <v>900</v>
      </c>
      <c r="F8103" s="7" t="s">
        <v>25</v>
      </c>
      <c r="G8103" s="7" t="n">
        <v>0</v>
      </c>
      <c r="H8103" s="7" t="n">
        <v>1</v>
      </c>
      <c r="I8103" s="7" t="n">
        <v>0</v>
      </c>
      <c r="J8103" s="7" t="n">
        <v>0</v>
      </c>
      <c r="K8103" s="7" t="n">
        <v>0</v>
      </c>
      <c r="L8103" s="7" t="n">
        <v>0</v>
      </c>
      <c r="M8103" s="7" t="n">
        <v>1</v>
      </c>
      <c r="N8103" s="7" t="n">
        <v>1.60000002384186</v>
      </c>
      <c r="O8103" s="7" t="n">
        <v>0.0900000035762787</v>
      </c>
      <c r="P8103" s="7" t="s">
        <v>25</v>
      </c>
      <c r="Q8103" s="7" t="s">
        <v>25</v>
      </c>
      <c r="R8103" s="7" t="n">
        <v>-1</v>
      </c>
      <c r="S8103" s="7" t="n">
        <v>0</v>
      </c>
      <c r="T8103" s="7" t="n">
        <v>0</v>
      </c>
      <c r="U8103" s="7" t="n">
        <v>0</v>
      </c>
      <c r="V8103" s="7" t="n">
        <v>0</v>
      </c>
    </row>
    <row r="8104" spans="1:13">
      <c r="A8104" t="s">
        <v>4</v>
      </c>
      <c r="B8104" s="4" t="s">
        <v>5</v>
      </c>
      <c r="C8104" s="4" t="s">
        <v>11</v>
      </c>
      <c r="D8104" s="4" t="s">
        <v>8</v>
      </c>
      <c r="E8104" s="4" t="s">
        <v>8</v>
      </c>
      <c r="F8104" s="4" t="s">
        <v>8</v>
      </c>
      <c r="G8104" s="4" t="s">
        <v>7</v>
      </c>
      <c r="H8104" s="4" t="s">
        <v>16</v>
      </c>
      <c r="I8104" s="4" t="s">
        <v>15</v>
      </c>
      <c r="J8104" s="4" t="s">
        <v>15</v>
      </c>
      <c r="K8104" s="4" t="s">
        <v>15</v>
      </c>
      <c r="L8104" s="4" t="s">
        <v>15</v>
      </c>
      <c r="M8104" s="4" t="s">
        <v>15</v>
      </c>
      <c r="N8104" s="4" t="s">
        <v>15</v>
      </c>
      <c r="O8104" s="4" t="s">
        <v>15</v>
      </c>
      <c r="P8104" s="4" t="s">
        <v>8</v>
      </c>
      <c r="Q8104" s="4" t="s">
        <v>8</v>
      </c>
      <c r="R8104" s="4" t="s">
        <v>16</v>
      </c>
      <c r="S8104" s="4" t="s">
        <v>7</v>
      </c>
      <c r="T8104" s="4" t="s">
        <v>16</v>
      </c>
      <c r="U8104" s="4" t="s">
        <v>16</v>
      </c>
      <c r="V8104" s="4" t="s">
        <v>11</v>
      </c>
    </row>
    <row r="8105" spans="1:13">
      <c r="A8105" t="n">
        <v>88047</v>
      </c>
      <c r="B8105" s="65" t="n">
        <v>19</v>
      </c>
      <c r="C8105" s="7" t="n">
        <v>5658</v>
      </c>
      <c r="D8105" s="7" t="s">
        <v>901</v>
      </c>
      <c r="E8105" s="7" t="s">
        <v>902</v>
      </c>
      <c r="F8105" s="7" t="s">
        <v>25</v>
      </c>
      <c r="G8105" s="7" t="n">
        <v>0</v>
      </c>
      <c r="H8105" s="7" t="n">
        <v>1</v>
      </c>
      <c r="I8105" s="7" t="n">
        <v>0</v>
      </c>
      <c r="J8105" s="7" t="n">
        <v>0</v>
      </c>
      <c r="K8105" s="7" t="n">
        <v>0</v>
      </c>
      <c r="L8105" s="7" t="n">
        <v>0</v>
      </c>
      <c r="M8105" s="7" t="n">
        <v>1</v>
      </c>
      <c r="N8105" s="7" t="n">
        <v>1.60000002384186</v>
      </c>
      <c r="O8105" s="7" t="n">
        <v>0.0900000035762787</v>
      </c>
      <c r="P8105" s="7" t="s">
        <v>25</v>
      </c>
      <c r="Q8105" s="7" t="s">
        <v>25</v>
      </c>
      <c r="R8105" s="7" t="n">
        <v>-1</v>
      </c>
      <c r="S8105" s="7" t="n">
        <v>0</v>
      </c>
      <c r="T8105" s="7" t="n">
        <v>0</v>
      </c>
      <c r="U8105" s="7" t="n">
        <v>0</v>
      </c>
      <c r="V8105" s="7" t="n">
        <v>0</v>
      </c>
    </row>
    <row r="8106" spans="1:13">
      <c r="A8106" t="s">
        <v>4</v>
      </c>
      <c r="B8106" s="4" t="s">
        <v>5</v>
      </c>
      <c r="C8106" s="4" t="s">
        <v>11</v>
      </c>
      <c r="D8106" s="4" t="s">
        <v>8</v>
      </c>
      <c r="E8106" s="4" t="s">
        <v>8</v>
      </c>
      <c r="F8106" s="4" t="s">
        <v>8</v>
      </c>
      <c r="G8106" s="4" t="s">
        <v>7</v>
      </c>
      <c r="H8106" s="4" t="s">
        <v>16</v>
      </c>
      <c r="I8106" s="4" t="s">
        <v>15</v>
      </c>
      <c r="J8106" s="4" t="s">
        <v>15</v>
      </c>
      <c r="K8106" s="4" t="s">
        <v>15</v>
      </c>
      <c r="L8106" s="4" t="s">
        <v>15</v>
      </c>
      <c r="M8106" s="4" t="s">
        <v>15</v>
      </c>
      <c r="N8106" s="4" t="s">
        <v>15</v>
      </c>
      <c r="O8106" s="4" t="s">
        <v>15</v>
      </c>
      <c r="P8106" s="4" t="s">
        <v>8</v>
      </c>
      <c r="Q8106" s="4" t="s">
        <v>8</v>
      </c>
      <c r="R8106" s="4" t="s">
        <v>16</v>
      </c>
      <c r="S8106" s="4" t="s">
        <v>7</v>
      </c>
      <c r="T8106" s="4" t="s">
        <v>16</v>
      </c>
      <c r="U8106" s="4" t="s">
        <v>16</v>
      </c>
      <c r="V8106" s="4" t="s">
        <v>11</v>
      </c>
    </row>
    <row r="8107" spans="1:13">
      <c r="A8107" t="n">
        <v>88129</v>
      </c>
      <c r="B8107" s="65" t="n">
        <v>19</v>
      </c>
      <c r="C8107" s="7" t="n">
        <v>1570</v>
      </c>
      <c r="D8107" s="7" t="s">
        <v>903</v>
      </c>
      <c r="E8107" s="7" t="s">
        <v>904</v>
      </c>
      <c r="F8107" s="7" t="s">
        <v>25</v>
      </c>
      <c r="G8107" s="7" t="n">
        <v>0</v>
      </c>
      <c r="H8107" s="7" t="n">
        <v>1</v>
      </c>
      <c r="I8107" s="7" t="n">
        <v>0</v>
      </c>
      <c r="J8107" s="7" t="n">
        <v>0</v>
      </c>
      <c r="K8107" s="7" t="n">
        <v>0</v>
      </c>
      <c r="L8107" s="7" t="n">
        <v>0</v>
      </c>
      <c r="M8107" s="7" t="n">
        <v>1</v>
      </c>
      <c r="N8107" s="7" t="n">
        <v>1.60000002384186</v>
      </c>
      <c r="O8107" s="7" t="n">
        <v>0.0900000035762787</v>
      </c>
      <c r="P8107" s="7" t="s">
        <v>905</v>
      </c>
      <c r="Q8107" s="7" t="s">
        <v>25</v>
      </c>
      <c r="R8107" s="7" t="n">
        <v>-1</v>
      </c>
      <c r="S8107" s="7" t="n">
        <v>0</v>
      </c>
      <c r="T8107" s="7" t="n">
        <v>0</v>
      </c>
      <c r="U8107" s="7" t="n">
        <v>0</v>
      </c>
      <c r="V8107" s="7" t="n">
        <v>0</v>
      </c>
    </row>
    <row r="8108" spans="1:13">
      <c r="A8108" t="s">
        <v>4</v>
      </c>
      <c r="B8108" s="4" t="s">
        <v>5</v>
      </c>
      <c r="C8108" s="4" t="s">
        <v>11</v>
      </c>
      <c r="D8108" s="4" t="s">
        <v>7</v>
      </c>
      <c r="E8108" s="4" t="s">
        <v>7</v>
      </c>
      <c r="F8108" s="4" t="s">
        <v>8</v>
      </c>
    </row>
    <row r="8109" spans="1:13">
      <c r="A8109" t="n">
        <v>88207</v>
      </c>
      <c r="B8109" s="25" t="n">
        <v>20</v>
      </c>
      <c r="C8109" s="7" t="n">
        <v>0</v>
      </c>
      <c r="D8109" s="7" t="n">
        <v>3</v>
      </c>
      <c r="E8109" s="7" t="n">
        <v>10</v>
      </c>
      <c r="F8109" s="7" t="s">
        <v>863</v>
      </c>
    </row>
    <row r="8110" spans="1:13">
      <c r="A8110" t="s">
        <v>4</v>
      </c>
      <c r="B8110" s="4" t="s">
        <v>5</v>
      </c>
      <c r="C8110" s="4" t="s">
        <v>11</v>
      </c>
    </row>
    <row r="8111" spans="1:13">
      <c r="A8111" t="n">
        <v>88225</v>
      </c>
      <c r="B8111" s="34" t="n">
        <v>16</v>
      </c>
      <c r="C8111" s="7" t="n">
        <v>0</v>
      </c>
    </row>
    <row r="8112" spans="1:13">
      <c r="A8112" t="s">
        <v>4</v>
      </c>
      <c r="B8112" s="4" t="s">
        <v>5</v>
      </c>
      <c r="C8112" s="4" t="s">
        <v>11</v>
      </c>
      <c r="D8112" s="4" t="s">
        <v>7</v>
      </c>
      <c r="E8112" s="4" t="s">
        <v>7</v>
      </c>
      <c r="F8112" s="4" t="s">
        <v>8</v>
      </c>
    </row>
    <row r="8113" spans="1:22">
      <c r="A8113" t="n">
        <v>88228</v>
      </c>
      <c r="B8113" s="25" t="n">
        <v>20</v>
      </c>
      <c r="C8113" s="7" t="n">
        <v>1</v>
      </c>
      <c r="D8113" s="7" t="n">
        <v>3</v>
      </c>
      <c r="E8113" s="7" t="n">
        <v>10</v>
      </c>
      <c r="F8113" s="7" t="s">
        <v>863</v>
      </c>
    </row>
    <row r="8114" spans="1:22">
      <c r="A8114" t="s">
        <v>4</v>
      </c>
      <c r="B8114" s="4" t="s">
        <v>5</v>
      </c>
      <c r="C8114" s="4" t="s">
        <v>11</v>
      </c>
    </row>
    <row r="8115" spans="1:22">
      <c r="A8115" t="n">
        <v>88246</v>
      </c>
      <c r="B8115" s="34" t="n">
        <v>16</v>
      </c>
      <c r="C8115" s="7" t="n">
        <v>0</v>
      </c>
    </row>
    <row r="8116" spans="1:22">
      <c r="A8116" t="s">
        <v>4</v>
      </c>
      <c r="B8116" s="4" t="s">
        <v>5</v>
      </c>
      <c r="C8116" s="4" t="s">
        <v>11</v>
      </c>
      <c r="D8116" s="4" t="s">
        <v>7</v>
      </c>
      <c r="E8116" s="4" t="s">
        <v>7</v>
      </c>
      <c r="F8116" s="4" t="s">
        <v>8</v>
      </c>
    </row>
    <row r="8117" spans="1:22">
      <c r="A8117" t="n">
        <v>88249</v>
      </c>
      <c r="B8117" s="25" t="n">
        <v>20</v>
      </c>
      <c r="C8117" s="7" t="n">
        <v>61491</v>
      </c>
      <c r="D8117" s="7" t="n">
        <v>3</v>
      </c>
      <c r="E8117" s="7" t="n">
        <v>10</v>
      </c>
      <c r="F8117" s="7" t="s">
        <v>863</v>
      </c>
    </row>
    <row r="8118" spans="1:22">
      <c r="A8118" t="s">
        <v>4</v>
      </c>
      <c r="B8118" s="4" t="s">
        <v>5</v>
      </c>
      <c r="C8118" s="4" t="s">
        <v>11</v>
      </c>
    </row>
    <row r="8119" spans="1:22">
      <c r="A8119" t="n">
        <v>88267</v>
      </c>
      <c r="B8119" s="34" t="n">
        <v>16</v>
      </c>
      <c r="C8119" s="7" t="n">
        <v>0</v>
      </c>
    </row>
    <row r="8120" spans="1:22">
      <c r="A8120" t="s">
        <v>4</v>
      </c>
      <c r="B8120" s="4" t="s">
        <v>5</v>
      </c>
      <c r="C8120" s="4" t="s">
        <v>11</v>
      </c>
      <c r="D8120" s="4" t="s">
        <v>7</v>
      </c>
      <c r="E8120" s="4" t="s">
        <v>7</v>
      </c>
      <c r="F8120" s="4" t="s">
        <v>8</v>
      </c>
    </row>
    <row r="8121" spans="1:22">
      <c r="A8121" t="n">
        <v>88270</v>
      </c>
      <c r="B8121" s="25" t="n">
        <v>20</v>
      </c>
      <c r="C8121" s="7" t="n">
        <v>61492</v>
      </c>
      <c r="D8121" s="7" t="n">
        <v>3</v>
      </c>
      <c r="E8121" s="7" t="n">
        <v>10</v>
      </c>
      <c r="F8121" s="7" t="s">
        <v>863</v>
      </c>
    </row>
    <row r="8122" spans="1:22">
      <c r="A8122" t="s">
        <v>4</v>
      </c>
      <c r="B8122" s="4" t="s">
        <v>5</v>
      </c>
      <c r="C8122" s="4" t="s">
        <v>11</v>
      </c>
    </row>
    <row r="8123" spans="1:22">
      <c r="A8123" t="n">
        <v>88288</v>
      </c>
      <c r="B8123" s="34" t="n">
        <v>16</v>
      </c>
      <c r="C8123" s="7" t="n">
        <v>0</v>
      </c>
    </row>
    <row r="8124" spans="1:22">
      <c r="A8124" t="s">
        <v>4</v>
      </c>
      <c r="B8124" s="4" t="s">
        <v>5</v>
      </c>
      <c r="C8124" s="4" t="s">
        <v>11</v>
      </c>
      <c r="D8124" s="4" t="s">
        <v>7</v>
      </c>
      <c r="E8124" s="4" t="s">
        <v>7</v>
      </c>
      <c r="F8124" s="4" t="s">
        <v>8</v>
      </c>
    </row>
    <row r="8125" spans="1:22">
      <c r="A8125" t="n">
        <v>88291</v>
      </c>
      <c r="B8125" s="25" t="n">
        <v>20</v>
      </c>
      <c r="C8125" s="7" t="n">
        <v>61493</v>
      </c>
      <c r="D8125" s="7" t="n">
        <v>3</v>
      </c>
      <c r="E8125" s="7" t="n">
        <v>10</v>
      </c>
      <c r="F8125" s="7" t="s">
        <v>863</v>
      </c>
    </row>
    <row r="8126" spans="1:22">
      <c r="A8126" t="s">
        <v>4</v>
      </c>
      <c r="B8126" s="4" t="s">
        <v>5</v>
      </c>
      <c r="C8126" s="4" t="s">
        <v>11</v>
      </c>
    </row>
    <row r="8127" spans="1:22">
      <c r="A8127" t="n">
        <v>88309</v>
      </c>
      <c r="B8127" s="34" t="n">
        <v>16</v>
      </c>
      <c r="C8127" s="7" t="n">
        <v>0</v>
      </c>
    </row>
    <row r="8128" spans="1:22">
      <c r="A8128" t="s">
        <v>4</v>
      </c>
      <c r="B8128" s="4" t="s">
        <v>5</v>
      </c>
      <c r="C8128" s="4" t="s">
        <v>11</v>
      </c>
      <c r="D8128" s="4" t="s">
        <v>7</v>
      </c>
      <c r="E8128" s="4" t="s">
        <v>7</v>
      </c>
      <c r="F8128" s="4" t="s">
        <v>8</v>
      </c>
    </row>
    <row r="8129" spans="1:6">
      <c r="A8129" t="n">
        <v>88312</v>
      </c>
      <c r="B8129" s="25" t="n">
        <v>20</v>
      </c>
      <c r="C8129" s="7" t="n">
        <v>61494</v>
      </c>
      <c r="D8129" s="7" t="n">
        <v>3</v>
      </c>
      <c r="E8129" s="7" t="n">
        <v>10</v>
      </c>
      <c r="F8129" s="7" t="s">
        <v>863</v>
      </c>
    </row>
    <row r="8130" spans="1:6">
      <c r="A8130" t="s">
        <v>4</v>
      </c>
      <c r="B8130" s="4" t="s">
        <v>5</v>
      </c>
      <c r="C8130" s="4" t="s">
        <v>11</v>
      </c>
    </row>
    <row r="8131" spans="1:6">
      <c r="A8131" t="n">
        <v>88330</v>
      </c>
      <c r="B8131" s="34" t="n">
        <v>16</v>
      </c>
      <c r="C8131" s="7" t="n">
        <v>0</v>
      </c>
    </row>
    <row r="8132" spans="1:6">
      <c r="A8132" t="s">
        <v>4</v>
      </c>
      <c r="B8132" s="4" t="s">
        <v>5</v>
      </c>
      <c r="C8132" s="4" t="s">
        <v>11</v>
      </c>
      <c r="D8132" s="4" t="s">
        <v>7</v>
      </c>
      <c r="E8132" s="4" t="s">
        <v>7</v>
      </c>
      <c r="F8132" s="4" t="s">
        <v>8</v>
      </c>
    </row>
    <row r="8133" spans="1:6">
      <c r="A8133" t="n">
        <v>88333</v>
      </c>
      <c r="B8133" s="25" t="n">
        <v>20</v>
      </c>
      <c r="C8133" s="7" t="n">
        <v>7041</v>
      </c>
      <c r="D8133" s="7" t="n">
        <v>3</v>
      </c>
      <c r="E8133" s="7" t="n">
        <v>10</v>
      </c>
      <c r="F8133" s="7" t="s">
        <v>863</v>
      </c>
    </row>
    <row r="8134" spans="1:6">
      <c r="A8134" t="s">
        <v>4</v>
      </c>
      <c r="B8134" s="4" t="s">
        <v>5</v>
      </c>
      <c r="C8134" s="4" t="s">
        <v>11</v>
      </c>
    </row>
    <row r="8135" spans="1:6">
      <c r="A8135" t="n">
        <v>88351</v>
      </c>
      <c r="B8135" s="34" t="n">
        <v>16</v>
      </c>
      <c r="C8135" s="7" t="n">
        <v>0</v>
      </c>
    </row>
    <row r="8136" spans="1:6">
      <c r="A8136" t="s">
        <v>4</v>
      </c>
      <c r="B8136" s="4" t="s">
        <v>5</v>
      </c>
      <c r="C8136" s="4" t="s">
        <v>11</v>
      </c>
      <c r="D8136" s="4" t="s">
        <v>7</v>
      </c>
      <c r="E8136" s="4" t="s">
        <v>7</v>
      </c>
      <c r="F8136" s="4" t="s">
        <v>8</v>
      </c>
    </row>
    <row r="8137" spans="1:6">
      <c r="A8137" t="n">
        <v>88354</v>
      </c>
      <c r="B8137" s="25" t="n">
        <v>20</v>
      </c>
      <c r="C8137" s="7" t="n">
        <v>1600</v>
      </c>
      <c r="D8137" s="7" t="n">
        <v>3</v>
      </c>
      <c r="E8137" s="7" t="n">
        <v>10</v>
      </c>
      <c r="F8137" s="7" t="s">
        <v>863</v>
      </c>
    </row>
    <row r="8138" spans="1:6">
      <c r="A8138" t="s">
        <v>4</v>
      </c>
      <c r="B8138" s="4" t="s">
        <v>5</v>
      </c>
      <c r="C8138" s="4" t="s">
        <v>11</v>
      </c>
    </row>
    <row r="8139" spans="1:6">
      <c r="A8139" t="n">
        <v>88372</v>
      </c>
      <c r="B8139" s="34" t="n">
        <v>16</v>
      </c>
      <c r="C8139" s="7" t="n">
        <v>0</v>
      </c>
    </row>
    <row r="8140" spans="1:6">
      <c r="A8140" t="s">
        <v>4</v>
      </c>
      <c r="B8140" s="4" t="s">
        <v>5</v>
      </c>
      <c r="C8140" s="4" t="s">
        <v>11</v>
      </c>
      <c r="D8140" s="4" t="s">
        <v>7</v>
      </c>
      <c r="E8140" s="4" t="s">
        <v>7</v>
      </c>
      <c r="F8140" s="4" t="s">
        <v>8</v>
      </c>
    </row>
    <row r="8141" spans="1:6">
      <c r="A8141" t="n">
        <v>88375</v>
      </c>
      <c r="B8141" s="25" t="n">
        <v>20</v>
      </c>
      <c r="C8141" s="7" t="n">
        <v>5658</v>
      </c>
      <c r="D8141" s="7" t="n">
        <v>3</v>
      </c>
      <c r="E8141" s="7" t="n">
        <v>10</v>
      </c>
      <c r="F8141" s="7" t="s">
        <v>863</v>
      </c>
    </row>
    <row r="8142" spans="1:6">
      <c r="A8142" t="s">
        <v>4</v>
      </c>
      <c r="B8142" s="4" t="s">
        <v>5</v>
      </c>
      <c r="C8142" s="4" t="s">
        <v>11</v>
      </c>
    </row>
    <row r="8143" spans="1:6">
      <c r="A8143" t="n">
        <v>88393</v>
      </c>
      <c r="B8143" s="34" t="n">
        <v>16</v>
      </c>
      <c r="C8143" s="7" t="n">
        <v>0</v>
      </c>
    </row>
    <row r="8144" spans="1:6">
      <c r="A8144" t="s">
        <v>4</v>
      </c>
      <c r="B8144" s="4" t="s">
        <v>5</v>
      </c>
      <c r="C8144" s="4" t="s">
        <v>11</v>
      </c>
      <c r="D8144" s="4" t="s">
        <v>7</v>
      </c>
      <c r="E8144" s="4" t="s">
        <v>7</v>
      </c>
      <c r="F8144" s="4" t="s">
        <v>8</v>
      </c>
    </row>
    <row r="8145" spans="1:6">
      <c r="A8145" t="n">
        <v>88396</v>
      </c>
      <c r="B8145" s="25" t="n">
        <v>20</v>
      </c>
      <c r="C8145" s="7" t="n">
        <v>1570</v>
      </c>
      <c r="D8145" s="7" t="n">
        <v>3</v>
      </c>
      <c r="E8145" s="7" t="n">
        <v>10</v>
      </c>
      <c r="F8145" s="7" t="s">
        <v>863</v>
      </c>
    </row>
    <row r="8146" spans="1:6">
      <c r="A8146" t="s">
        <v>4</v>
      </c>
      <c r="B8146" s="4" t="s">
        <v>5</v>
      </c>
      <c r="C8146" s="4" t="s">
        <v>11</v>
      </c>
    </row>
    <row r="8147" spans="1:6">
      <c r="A8147" t="n">
        <v>88414</v>
      </c>
      <c r="B8147" s="34" t="n">
        <v>16</v>
      </c>
      <c r="C8147" s="7" t="n">
        <v>0</v>
      </c>
    </row>
    <row r="8148" spans="1:6">
      <c r="A8148" t="s">
        <v>4</v>
      </c>
      <c r="B8148" s="4" t="s">
        <v>5</v>
      </c>
      <c r="C8148" s="4" t="s">
        <v>11</v>
      </c>
      <c r="D8148" s="4" t="s">
        <v>16</v>
      </c>
    </row>
    <row r="8149" spans="1:6">
      <c r="A8149" t="n">
        <v>88417</v>
      </c>
      <c r="B8149" s="48" t="n">
        <v>43</v>
      </c>
      <c r="C8149" s="7" t="n">
        <v>5640</v>
      </c>
      <c r="D8149" s="7" t="n">
        <v>1</v>
      </c>
    </row>
    <row r="8150" spans="1:6">
      <c r="A8150" t="s">
        <v>4</v>
      </c>
      <c r="B8150" s="4" t="s">
        <v>5</v>
      </c>
      <c r="C8150" s="4" t="s">
        <v>11</v>
      </c>
      <c r="D8150" s="4" t="s">
        <v>16</v>
      </c>
    </row>
    <row r="8151" spans="1:6">
      <c r="A8151" t="n">
        <v>88424</v>
      </c>
      <c r="B8151" s="48" t="n">
        <v>43</v>
      </c>
      <c r="C8151" s="7" t="n">
        <v>5639</v>
      </c>
      <c r="D8151" s="7" t="n">
        <v>1</v>
      </c>
    </row>
    <row r="8152" spans="1:6">
      <c r="A8152" t="s">
        <v>4</v>
      </c>
      <c r="B8152" s="4" t="s">
        <v>5</v>
      </c>
      <c r="C8152" s="4" t="s">
        <v>7</v>
      </c>
      <c r="D8152" s="4" t="s">
        <v>11</v>
      </c>
      <c r="E8152" s="4" t="s">
        <v>7</v>
      </c>
      <c r="F8152" s="4" t="s">
        <v>8</v>
      </c>
      <c r="G8152" s="4" t="s">
        <v>8</v>
      </c>
      <c r="H8152" s="4" t="s">
        <v>8</v>
      </c>
      <c r="I8152" s="4" t="s">
        <v>8</v>
      </c>
      <c r="J8152" s="4" t="s">
        <v>8</v>
      </c>
      <c r="K8152" s="4" t="s">
        <v>8</v>
      </c>
      <c r="L8152" s="4" t="s">
        <v>8</v>
      </c>
      <c r="M8152" s="4" t="s">
        <v>8</v>
      </c>
      <c r="N8152" s="4" t="s">
        <v>8</v>
      </c>
      <c r="O8152" s="4" t="s">
        <v>8</v>
      </c>
      <c r="P8152" s="4" t="s">
        <v>8</v>
      </c>
      <c r="Q8152" s="4" t="s">
        <v>8</v>
      </c>
      <c r="R8152" s="4" t="s">
        <v>8</v>
      </c>
      <c r="S8152" s="4" t="s">
        <v>8</v>
      </c>
      <c r="T8152" s="4" t="s">
        <v>8</v>
      </c>
      <c r="U8152" s="4" t="s">
        <v>8</v>
      </c>
    </row>
    <row r="8153" spans="1:6">
      <c r="A8153" t="n">
        <v>88431</v>
      </c>
      <c r="B8153" s="46" t="n">
        <v>36</v>
      </c>
      <c r="C8153" s="7" t="n">
        <v>8</v>
      </c>
      <c r="D8153" s="7" t="n">
        <v>7041</v>
      </c>
      <c r="E8153" s="7" t="n">
        <v>0</v>
      </c>
      <c r="F8153" s="7" t="s">
        <v>906</v>
      </c>
      <c r="G8153" s="7" t="s">
        <v>907</v>
      </c>
      <c r="H8153" s="7" t="s">
        <v>25</v>
      </c>
      <c r="I8153" s="7" t="s">
        <v>25</v>
      </c>
      <c r="J8153" s="7" t="s">
        <v>25</v>
      </c>
      <c r="K8153" s="7" t="s">
        <v>25</v>
      </c>
      <c r="L8153" s="7" t="s">
        <v>25</v>
      </c>
      <c r="M8153" s="7" t="s">
        <v>25</v>
      </c>
      <c r="N8153" s="7" t="s">
        <v>25</v>
      </c>
      <c r="O8153" s="7" t="s">
        <v>25</v>
      </c>
      <c r="P8153" s="7" t="s">
        <v>25</v>
      </c>
      <c r="Q8153" s="7" t="s">
        <v>25</v>
      </c>
      <c r="R8153" s="7" t="s">
        <v>25</v>
      </c>
      <c r="S8153" s="7" t="s">
        <v>25</v>
      </c>
      <c r="T8153" s="7" t="s">
        <v>25</v>
      </c>
      <c r="U8153" s="7" t="s">
        <v>25</v>
      </c>
    </row>
    <row r="8154" spans="1:6">
      <c r="A8154" t="s">
        <v>4</v>
      </c>
      <c r="B8154" s="4" t="s">
        <v>5</v>
      </c>
      <c r="C8154" s="4" t="s">
        <v>7</v>
      </c>
      <c r="D8154" s="10" t="s">
        <v>10</v>
      </c>
      <c r="E8154" s="4" t="s">
        <v>5</v>
      </c>
      <c r="F8154" s="4" t="s">
        <v>7</v>
      </c>
      <c r="G8154" s="4" t="s">
        <v>11</v>
      </c>
      <c r="H8154" s="10" t="s">
        <v>12</v>
      </c>
      <c r="I8154" s="4" t="s">
        <v>7</v>
      </c>
      <c r="J8154" s="4" t="s">
        <v>13</v>
      </c>
    </row>
    <row r="8155" spans="1:6">
      <c r="A8155" t="n">
        <v>88475</v>
      </c>
      <c r="B8155" s="9" t="n">
        <v>5</v>
      </c>
      <c r="C8155" s="7" t="n">
        <v>28</v>
      </c>
      <c r="D8155" s="10" t="s">
        <v>3</v>
      </c>
      <c r="E8155" s="53" t="n">
        <v>64</v>
      </c>
      <c r="F8155" s="7" t="n">
        <v>5</v>
      </c>
      <c r="G8155" s="7" t="n">
        <v>6</v>
      </c>
      <c r="H8155" s="10" t="s">
        <v>3</v>
      </c>
      <c r="I8155" s="7" t="n">
        <v>1</v>
      </c>
      <c r="J8155" s="11" t="n">
        <f t="normal" ca="1">A8161</f>
        <v>0</v>
      </c>
    </row>
    <row r="8156" spans="1:6">
      <c r="A8156" t="s">
        <v>4</v>
      </c>
      <c r="B8156" s="4" t="s">
        <v>5</v>
      </c>
      <c r="C8156" s="4" t="s">
        <v>7</v>
      </c>
      <c r="D8156" s="4" t="s">
        <v>11</v>
      </c>
      <c r="E8156" s="4" t="s">
        <v>7</v>
      </c>
      <c r="F8156" s="4" t="s">
        <v>8</v>
      </c>
      <c r="G8156" s="4" t="s">
        <v>8</v>
      </c>
      <c r="H8156" s="4" t="s">
        <v>8</v>
      </c>
      <c r="I8156" s="4" t="s">
        <v>8</v>
      </c>
      <c r="J8156" s="4" t="s">
        <v>8</v>
      </c>
      <c r="K8156" s="4" t="s">
        <v>8</v>
      </c>
      <c r="L8156" s="4" t="s">
        <v>8</v>
      </c>
      <c r="M8156" s="4" t="s">
        <v>8</v>
      </c>
      <c r="N8156" s="4" t="s">
        <v>8</v>
      </c>
      <c r="O8156" s="4" t="s">
        <v>8</v>
      </c>
      <c r="P8156" s="4" t="s">
        <v>8</v>
      </c>
      <c r="Q8156" s="4" t="s">
        <v>8</v>
      </c>
      <c r="R8156" s="4" t="s">
        <v>8</v>
      </c>
      <c r="S8156" s="4" t="s">
        <v>8</v>
      </c>
      <c r="T8156" s="4" t="s">
        <v>8</v>
      </c>
      <c r="U8156" s="4" t="s">
        <v>8</v>
      </c>
    </row>
    <row r="8157" spans="1:6">
      <c r="A8157" t="n">
        <v>88486</v>
      </c>
      <c r="B8157" s="46" t="n">
        <v>36</v>
      </c>
      <c r="C8157" s="7" t="n">
        <v>8</v>
      </c>
      <c r="D8157" s="7" t="n">
        <v>6</v>
      </c>
      <c r="E8157" s="7" t="n">
        <v>0</v>
      </c>
      <c r="F8157" s="7" t="s">
        <v>237</v>
      </c>
      <c r="G8157" s="7" t="s">
        <v>25</v>
      </c>
      <c r="H8157" s="7" t="s">
        <v>25</v>
      </c>
      <c r="I8157" s="7" t="s">
        <v>25</v>
      </c>
      <c r="J8157" s="7" t="s">
        <v>25</v>
      </c>
      <c r="K8157" s="7" t="s">
        <v>25</v>
      </c>
      <c r="L8157" s="7" t="s">
        <v>25</v>
      </c>
      <c r="M8157" s="7" t="s">
        <v>25</v>
      </c>
      <c r="N8157" s="7" t="s">
        <v>25</v>
      </c>
      <c r="O8157" s="7" t="s">
        <v>25</v>
      </c>
      <c r="P8157" s="7" t="s">
        <v>25</v>
      </c>
      <c r="Q8157" s="7" t="s">
        <v>25</v>
      </c>
      <c r="R8157" s="7" t="s">
        <v>25</v>
      </c>
      <c r="S8157" s="7" t="s">
        <v>25</v>
      </c>
      <c r="T8157" s="7" t="s">
        <v>25</v>
      </c>
      <c r="U8157" s="7" t="s">
        <v>25</v>
      </c>
    </row>
    <row r="8158" spans="1:6">
      <c r="A8158" t="s">
        <v>4</v>
      </c>
      <c r="B8158" s="4" t="s">
        <v>5</v>
      </c>
      <c r="C8158" s="4" t="s">
        <v>13</v>
      </c>
    </row>
    <row r="8159" spans="1:6">
      <c r="A8159" t="n">
        <v>88519</v>
      </c>
      <c r="B8159" s="17" t="n">
        <v>3</v>
      </c>
      <c r="C8159" s="11" t="n">
        <f t="normal" ca="1">A8167</f>
        <v>0</v>
      </c>
    </row>
    <row r="8160" spans="1:6">
      <c r="A8160" t="s">
        <v>4</v>
      </c>
      <c r="B8160" s="4" t="s">
        <v>5</v>
      </c>
      <c r="C8160" s="4" t="s">
        <v>7</v>
      </c>
      <c r="D8160" s="10" t="s">
        <v>10</v>
      </c>
      <c r="E8160" s="4" t="s">
        <v>5</v>
      </c>
      <c r="F8160" s="4" t="s">
        <v>7</v>
      </c>
      <c r="G8160" s="4" t="s">
        <v>11</v>
      </c>
      <c r="H8160" s="10" t="s">
        <v>12</v>
      </c>
      <c r="I8160" s="4" t="s">
        <v>7</v>
      </c>
      <c r="J8160" s="4" t="s">
        <v>13</v>
      </c>
    </row>
    <row r="8161" spans="1:21">
      <c r="A8161" t="n">
        <v>88524</v>
      </c>
      <c r="B8161" s="9" t="n">
        <v>5</v>
      </c>
      <c r="C8161" s="7" t="n">
        <v>28</v>
      </c>
      <c r="D8161" s="10" t="s">
        <v>3</v>
      </c>
      <c r="E8161" s="53" t="n">
        <v>64</v>
      </c>
      <c r="F8161" s="7" t="n">
        <v>5</v>
      </c>
      <c r="G8161" s="7" t="n">
        <v>3</v>
      </c>
      <c r="H8161" s="10" t="s">
        <v>3</v>
      </c>
      <c r="I8161" s="7" t="n">
        <v>1</v>
      </c>
      <c r="J8161" s="11" t="n">
        <f t="normal" ca="1">A8167</f>
        <v>0</v>
      </c>
    </row>
    <row r="8162" spans="1:21">
      <c r="A8162" t="s">
        <v>4</v>
      </c>
      <c r="B8162" s="4" t="s">
        <v>5</v>
      </c>
      <c r="C8162" s="4" t="s">
        <v>7</v>
      </c>
      <c r="D8162" s="4" t="s">
        <v>11</v>
      </c>
      <c r="E8162" s="4" t="s">
        <v>7</v>
      </c>
      <c r="F8162" s="4" t="s">
        <v>8</v>
      </c>
      <c r="G8162" s="4" t="s">
        <v>8</v>
      </c>
      <c r="H8162" s="4" t="s">
        <v>8</v>
      </c>
      <c r="I8162" s="4" t="s">
        <v>8</v>
      </c>
      <c r="J8162" s="4" t="s">
        <v>8</v>
      </c>
      <c r="K8162" s="4" t="s">
        <v>8</v>
      </c>
      <c r="L8162" s="4" t="s">
        <v>8</v>
      </c>
      <c r="M8162" s="4" t="s">
        <v>8</v>
      </c>
      <c r="N8162" s="4" t="s">
        <v>8</v>
      </c>
      <c r="O8162" s="4" t="s">
        <v>8</v>
      </c>
      <c r="P8162" s="4" t="s">
        <v>8</v>
      </c>
      <c r="Q8162" s="4" t="s">
        <v>8</v>
      </c>
      <c r="R8162" s="4" t="s">
        <v>8</v>
      </c>
      <c r="S8162" s="4" t="s">
        <v>8</v>
      </c>
      <c r="T8162" s="4" t="s">
        <v>8</v>
      </c>
      <c r="U8162" s="4" t="s">
        <v>8</v>
      </c>
    </row>
    <row r="8163" spans="1:21">
      <c r="A8163" t="n">
        <v>88535</v>
      </c>
      <c r="B8163" s="46" t="n">
        <v>36</v>
      </c>
      <c r="C8163" s="7" t="n">
        <v>8</v>
      </c>
      <c r="D8163" s="7" t="n">
        <v>3</v>
      </c>
      <c r="E8163" s="7" t="n">
        <v>0</v>
      </c>
      <c r="F8163" s="7" t="s">
        <v>866</v>
      </c>
      <c r="G8163" s="7" t="s">
        <v>25</v>
      </c>
      <c r="H8163" s="7" t="s">
        <v>25</v>
      </c>
      <c r="I8163" s="7" t="s">
        <v>25</v>
      </c>
      <c r="J8163" s="7" t="s">
        <v>25</v>
      </c>
      <c r="K8163" s="7" t="s">
        <v>25</v>
      </c>
      <c r="L8163" s="7" t="s">
        <v>25</v>
      </c>
      <c r="M8163" s="7" t="s">
        <v>25</v>
      </c>
      <c r="N8163" s="7" t="s">
        <v>25</v>
      </c>
      <c r="O8163" s="7" t="s">
        <v>25</v>
      </c>
      <c r="P8163" s="7" t="s">
        <v>25</v>
      </c>
      <c r="Q8163" s="7" t="s">
        <v>25</v>
      </c>
      <c r="R8163" s="7" t="s">
        <v>25</v>
      </c>
      <c r="S8163" s="7" t="s">
        <v>25</v>
      </c>
      <c r="T8163" s="7" t="s">
        <v>25</v>
      </c>
      <c r="U8163" s="7" t="s">
        <v>25</v>
      </c>
    </row>
    <row r="8164" spans="1:21">
      <c r="A8164" t="s">
        <v>4</v>
      </c>
      <c r="B8164" s="4" t="s">
        <v>5</v>
      </c>
      <c r="C8164" s="4" t="s">
        <v>13</v>
      </c>
    </row>
    <row r="8165" spans="1:21">
      <c r="A8165" t="n">
        <v>88569</v>
      </c>
      <c r="B8165" s="17" t="n">
        <v>3</v>
      </c>
      <c r="C8165" s="11" t="n">
        <f t="normal" ca="1">A8167</f>
        <v>0</v>
      </c>
    </row>
    <row r="8166" spans="1:21">
      <c r="A8166" t="s">
        <v>4</v>
      </c>
      <c r="B8166" s="4" t="s">
        <v>5</v>
      </c>
      <c r="C8166" s="4" t="s">
        <v>7</v>
      </c>
      <c r="D8166" s="4" t="s">
        <v>11</v>
      </c>
      <c r="E8166" s="4" t="s">
        <v>7</v>
      </c>
      <c r="F8166" s="4" t="s">
        <v>8</v>
      </c>
      <c r="G8166" s="4" t="s">
        <v>8</v>
      </c>
      <c r="H8166" s="4" t="s">
        <v>8</v>
      </c>
      <c r="I8166" s="4" t="s">
        <v>8</v>
      </c>
      <c r="J8166" s="4" t="s">
        <v>8</v>
      </c>
      <c r="K8166" s="4" t="s">
        <v>8</v>
      </c>
      <c r="L8166" s="4" t="s">
        <v>8</v>
      </c>
      <c r="M8166" s="4" t="s">
        <v>8</v>
      </c>
      <c r="N8166" s="4" t="s">
        <v>8</v>
      </c>
      <c r="O8166" s="4" t="s">
        <v>8</v>
      </c>
      <c r="P8166" s="4" t="s">
        <v>8</v>
      </c>
      <c r="Q8166" s="4" t="s">
        <v>8</v>
      </c>
      <c r="R8166" s="4" t="s">
        <v>8</v>
      </c>
      <c r="S8166" s="4" t="s">
        <v>8</v>
      </c>
      <c r="T8166" s="4" t="s">
        <v>8</v>
      </c>
      <c r="U8166" s="4" t="s">
        <v>8</v>
      </c>
    </row>
    <row r="8167" spans="1:21">
      <c r="A8167" t="n">
        <v>88574</v>
      </c>
      <c r="B8167" s="46" t="n">
        <v>36</v>
      </c>
      <c r="C8167" s="7" t="n">
        <v>8</v>
      </c>
      <c r="D8167" s="7" t="n">
        <v>1</v>
      </c>
      <c r="E8167" s="7" t="n">
        <v>0</v>
      </c>
      <c r="F8167" s="7" t="s">
        <v>908</v>
      </c>
      <c r="G8167" s="7" t="s">
        <v>25</v>
      </c>
      <c r="H8167" s="7" t="s">
        <v>25</v>
      </c>
      <c r="I8167" s="7" t="s">
        <v>25</v>
      </c>
      <c r="J8167" s="7" t="s">
        <v>25</v>
      </c>
      <c r="K8167" s="7" t="s">
        <v>25</v>
      </c>
      <c r="L8167" s="7" t="s">
        <v>25</v>
      </c>
      <c r="M8167" s="7" t="s">
        <v>25</v>
      </c>
      <c r="N8167" s="7" t="s">
        <v>25</v>
      </c>
      <c r="O8167" s="7" t="s">
        <v>25</v>
      </c>
      <c r="P8167" s="7" t="s">
        <v>25</v>
      </c>
      <c r="Q8167" s="7" t="s">
        <v>25</v>
      </c>
      <c r="R8167" s="7" t="s">
        <v>25</v>
      </c>
      <c r="S8167" s="7" t="s">
        <v>25</v>
      </c>
      <c r="T8167" s="7" t="s">
        <v>25</v>
      </c>
      <c r="U8167" s="7" t="s">
        <v>25</v>
      </c>
    </row>
    <row r="8168" spans="1:21">
      <c r="A8168" t="s">
        <v>4</v>
      </c>
      <c r="B8168" s="4" t="s">
        <v>5</v>
      </c>
      <c r="C8168" s="4" t="s">
        <v>11</v>
      </c>
      <c r="D8168" s="4" t="s">
        <v>15</v>
      </c>
      <c r="E8168" s="4" t="s">
        <v>15</v>
      </c>
      <c r="F8168" s="4" t="s">
        <v>15</v>
      </c>
      <c r="G8168" s="4" t="s">
        <v>15</v>
      </c>
    </row>
    <row r="8169" spans="1:21">
      <c r="A8169" t="n">
        <v>88607</v>
      </c>
      <c r="B8169" s="45" t="n">
        <v>46</v>
      </c>
      <c r="C8169" s="7" t="n">
        <v>0</v>
      </c>
      <c r="D8169" s="7" t="n">
        <v>0.600000023841858</v>
      </c>
      <c r="E8169" s="7" t="n">
        <v>14</v>
      </c>
      <c r="F8169" s="7" t="n">
        <v>-20.1100006103516</v>
      </c>
      <c r="G8169" s="7" t="n">
        <v>180</v>
      </c>
    </row>
    <row r="8170" spans="1:21">
      <c r="A8170" t="s">
        <v>4</v>
      </c>
      <c r="B8170" s="4" t="s">
        <v>5</v>
      </c>
      <c r="C8170" s="4" t="s">
        <v>11</v>
      </c>
      <c r="D8170" s="4" t="s">
        <v>15</v>
      </c>
      <c r="E8170" s="4" t="s">
        <v>15</v>
      </c>
      <c r="F8170" s="4" t="s">
        <v>15</v>
      </c>
      <c r="G8170" s="4" t="s">
        <v>15</v>
      </c>
    </row>
    <row r="8171" spans="1:21">
      <c r="A8171" t="n">
        <v>88626</v>
      </c>
      <c r="B8171" s="45" t="n">
        <v>46</v>
      </c>
      <c r="C8171" s="7" t="n">
        <v>1</v>
      </c>
      <c r="D8171" s="7" t="n">
        <v>-0.600000023841858</v>
      </c>
      <c r="E8171" s="7" t="n">
        <v>14</v>
      </c>
      <c r="F8171" s="7" t="n">
        <v>-20.0200004577637</v>
      </c>
      <c r="G8171" s="7" t="n">
        <v>180</v>
      </c>
    </row>
    <row r="8172" spans="1:21">
      <c r="A8172" t="s">
        <v>4</v>
      </c>
      <c r="B8172" s="4" t="s">
        <v>5</v>
      </c>
      <c r="C8172" s="4" t="s">
        <v>11</v>
      </c>
      <c r="D8172" s="4" t="s">
        <v>15</v>
      </c>
      <c r="E8172" s="4" t="s">
        <v>15</v>
      </c>
      <c r="F8172" s="4" t="s">
        <v>15</v>
      </c>
      <c r="G8172" s="4" t="s">
        <v>15</v>
      </c>
    </row>
    <row r="8173" spans="1:21">
      <c r="A8173" t="n">
        <v>88645</v>
      </c>
      <c r="B8173" s="45" t="n">
        <v>46</v>
      </c>
      <c r="C8173" s="7" t="n">
        <v>61491</v>
      </c>
      <c r="D8173" s="7" t="n">
        <v>1.5</v>
      </c>
      <c r="E8173" s="7" t="n">
        <v>14</v>
      </c>
      <c r="F8173" s="7" t="n">
        <v>-18.8999996185303</v>
      </c>
      <c r="G8173" s="7" t="n">
        <v>180</v>
      </c>
    </row>
    <row r="8174" spans="1:21">
      <c r="A8174" t="s">
        <v>4</v>
      </c>
      <c r="B8174" s="4" t="s">
        <v>5</v>
      </c>
      <c r="C8174" s="4" t="s">
        <v>11</v>
      </c>
      <c r="D8174" s="4" t="s">
        <v>15</v>
      </c>
      <c r="E8174" s="4" t="s">
        <v>15</v>
      </c>
      <c r="F8174" s="4" t="s">
        <v>15</v>
      </c>
      <c r="G8174" s="4" t="s">
        <v>15</v>
      </c>
    </row>
    <row r="8175" spans="1:21">
      <c r="A8175" t="n">
        <v>88664</v>
      </c>
      <c r="B8175" s="45" t="n">
        <v>46</v>
      </c>
      <c r="C8175" s="7" t="n">
        <v>61492</v>
      </c>
      <c r="D8175" s="7" t="n">
        <v>-1.5</v>
      </c>
      <c r="E8175" s="7" t="n">
        <v>14</v>
      </c>
      <c r="F8175" s="7" t="n">
        <v>-19.6000003814697</v>
      </c>
      <c r="G8175" s="7" t="n">
        <v>180</v>
      </c>
    </row>
    <row r="8176" spans="1:21">
      <c r="A8176" t="s">
        <v>4</v>
      </c>
      <c r="B8176" s="4" t="s">
        <v>5</v>
      </c>
      <c r="C8176" s="4" t="s">
        <v>11</v>
      </c>
      <c r="D8176" s="4" t="s">
        <v>15</v>
      </c>
      <c r="E8176" s="4" t="s">
        <v>15</v>
      </c>
      <c r="F8176" s="4" t="s">
        <v>15</v>
      </c>
      <c r="G8176" s="4" t="s">
        <v>15</v>
      </c>
    </row>
    <row r="8177" spans="1:21">
      <c r="A8177" t="n">
        <v>88683</v>
      </c>
      <c r="B8177" s="45" t="n">
        <v>46</v>
      </c>
      <c r="C8177" s="7" t="n">
        <v>61493</v>
      </c>
      <c r="D8177" s="7" t="n">
        <v>0.649999976158142</v>
      </c>
      <c r="E8177" s="7" t="n">
        <v>14</v>
      </c>
      <c r="F8177" s="7" t="n">
        <v>-18.7000007629395</v>
      </c>
      <c r="G8177" s="7" t="n">
        <v>180</v>
      </c>
    </row>
    <row r="8178" spans="1:21">
      <c r="A8178" t="s">
        <v>4</v>
      </c>
      <c r="B8178" s="4" t="s">
        <v>5</v>
      </c>
      <c r="C8178" s="4" t="s">
        <v>11</v>
      </c>
      <c r="D8178" s="4" t="s">
        <v>15</v>
      </c>
      <c r="E8178" s="4" t="s">
        <v>15</v>
      </c>
      <c r="F8178" s="4" t="s">
        <v>15</v>
      </c>
      <c r="G8178" s="4" t="s">
        <v>15</v>
      </c>
    </row>
    <row r="8179" spans="1:21">
      <c r="A8179" t="n">
        <v>88702</v>
      </c>
      <c r="B8179" s="45" t="n">
        <v>46</v>
      </c>
      <c r="C8179" s="7" t="n">
        <v>61494</v>
      </c>
      <c r="D8179" s="7" t="n">
        <v>-0.649999976158142</v>
      </c>
      <c r="E8179" s="7" t="n">
        <v>14</v>
      </c>
      <c r="F8179" s="7" t="n">
        <v>-18.3999996185303</v>
      </c>
      <c r="G8179" s="7" t="n">
        <v>180</v>
      </c>
    </row>
    <row r="8180" spans="1:21">
      <c r="A8180" t="s">
        <v>4</v>
      </c>
      <c r="B8180" s="4" t="s">
        <v>5</v>
      </c>
      <c r="C8180" s="4" t="s">
        <v>11</v>
      </c>
      <c r="D8180" s="4" t="s">
        <v>15</v>
      </c>
      <c r="E8180" s="4" t="s">
        <v>15</v>
      </c>
      <c r="F8180" s="4" t="s">
        <v>15</v>
      </c>
      <c r="G8180" s="4" t="s">
        <v>15</v>
      </c>
    </row>
    <row r="8181" spans="1:21">
      <c r="A8181" t="n">
        <v>88721</v>
      </c>
      <c r="B8181" s="45" t="n">
        <v>46</v>
      </c>
      <c r="C8181" s="7" t="n">
        <v>7041</v>
      </c>
      <c r="D8181" s="7" t="n">
        <v>1.54999995231628</v>
      </c>
      <c r="E8181" s="7" t="n">
        <v>14</v>
      </c>
      <c r="F8181" s="7" t="n">
        <v>-37</v>
      </c>
      <c r="G8181" s="7" t="n">
        <v>90</v>
      </c>
    </row>
    <row r="8182" spans="1:21">
      <c r="A8182" t="s">
        <v>4</v>
      </c>
      <c r="B8182" s="4" t="s">
        <v>5</v>
      </c>
      <c r="C8182" s="4" t="s">
        <v>11</v>
      </c>
      <c r="D8182" s="4" t="s">
        <v>15</v>
      </c>
      <c r="E8182" s="4" t="s">
        <v>15</v>
      </c>
      <c r="F8182" s="4" t="s">
        <v>15</v>
      </c>
      <c r="G8182" s="4" t="s">
        <v>15</v>
      </c>
    </row>
    <row r="8183" spans="1:21">
      <c r="A8183" t="n">
        <v>88740</v>
      </c>
      <c r="B8183" s="45" t="n">
        <v>46</v>
      </c>
      <c r="C8183" s="7" t="n">
        <v>1600</v>
      </c>
      <c r="D8183" s="7" t="n">
        <v>0.200000002980232</v>
      </c>
      <c r="E8183" s="7" t="n">
        <v>14</v>
      </c>
      <c r="F8183" s="7" t="n">
        <v>-35</v>
      </c>
      <c r="G8183" s="7" t="n">
        <v>270</v>
      </c>
    </row>
    <row r="8184" spans="1:21">
      <c r="A8184" t="s">
        <v>4</v>
      </c>
      <c r="B8184" s="4" t="s">
        <v>5</v>
      </c>
      <c r="C8184" s="4" t="s">
        <v>11</v>
      </c>
      <c r="D8184" s="4" t="s">
        <v>15</v>
      </c>
      <c r="E8184" s="4" t="s">
        <v>15</v>
      </c>
      <c r="F8184" s="4" t="s">
        <v>15</v>
      </c>
      <c r="G8184" s="4" t="s">
        <v>15</v>
      </c>
    </row>
    <row r="8185" spans="1:21">
      <c r="A8185" t="n">
        <v>88759</v>
      </c>
      <c r="B8185" s="45" t="n">
        <v>46</v>
      </c>
      <c r="C8185" s="7" t="n">
        <v>5658</v>
      </c>
      <c r="D8185" s="7" t="n">
        <v>0</v>
      </c>
      <c r="E8185" s="7" t="n">
        <v>16</v>
      </c>
      <c r="F8185" s="7" t="n">
        <v>-50</v>
      </c>
      <c r="G8185" s="7" t="n">
        <v>0</v>
      </c>
    </row>
    <row r="8186" spans="1:21">
      <c r="A8186" t="s">
        <v>4</v>
      </c>
      <c r="B8186" s="4" t="s">
        <v>5</v>
      </c>
      <c r="C8186" s="4" t="s">
        <v>11</v>
      </c>
      <c r="D8186" s="4" t="s">
        <v>15</v>
      </c>
      <c r="E8186" s="4" t="s">
        <v>15</v>
      </c>
      <c r="F8186" s="4" t="s">
        <v>15</v>
      </c>
      <c r="G8186" s="4" t="s">
        <v>15</v>
      </c>
    </row>
    <row r="8187" spans="1:21">
      <c r="A8187" t="n">
        <v>88778</v>
      </c>
      <c r="B8187" s="45" t="n">
        <v>46</v>
      </c>
      <c r="C8187" s="7" t="n">
        <v>1570</v>
      </c>
      <c r="D8187" s="7" t="n">
        <v>28</v>
      </c>
      <c r="E8187" s="7" t="n">
        <v>14</v>
      </c>
      <c r="F8187" s="7" t="n">
        <v>-6.19000005722046</v>
      </c>
      <c r="G8187" s="7" t="n">
        <v>224.5</v>
      </c>
    </row>
    <row r="8188" spans="1:21">
      <c r="A8188" t="s">
        <v>4</v>
      </c>
      <c r="B8188" s="4" t="s">
        <v>5</v>
      </c>
      <c r="C8188" s="4" t="s">
        <v>11</v>
      </c>
      <c r="D8188" s="4" t="s">
        <v>16</v>
      </c>
    </row>
    <row r="8189" spans="1:21">
      <c r="A8189" t="n">
        <v>88797</v>
      </c>
      <c r="B8189" s="48" t="n">
        <v>43</v>
      </c>
      <c r="C8189" s="7" t="n">
        <v>0</v>
      </c>
      <c r="D8189" s="7" t="n">
        <v>1</v>
      </c>
    </row>
    <row r="8190" spans="1:21">
      <c r="A8190" t="s">
        <v>4</v>
      </c>
      <c r="B8190" s="4" t="s">
        <v>5</v>
      </c>
      <c r="C8190" s="4" t="s">
        <v>11</v>
      </c>
      <c r="D8190" s="4" t="s">
        <v>16</v>
      </c>
    </row>
    <row r="8191" spans="1:21">
      <c r="A8191" t="n">
        <v>88804</v>
      </c>
      <c r="B8191" s="48" t="n">
        <v>43</v>
      </c>
      <c r="C8191" s="7" t="n">
        <v>1</v>
      </c>
      <c r="D8191" s="7" t="n">
        <v>1</v>
      </c>
    </row>
    <row r="8192" spans="1:21">
      <c r="A8192" t="s">
        <v>4</v>
      </c>
      <c r="B8192" s="4" t="s">
        <v>5</v>
      </c>
      <c r="C8192" s="4" t="s">
        <v>11</v>
      </c>
      <c r="D8192" s="4" t="s">
        <v>16</v>
      </c>
    </row>
    <row r="8193" spans="1:7">
      <c r="A8193" t="n">
        <v>88811</v>
      </c>
      <c r="B8193" s="48" t="n">
        <v>43</v>
      </c>
      <c r="C8193" s="7" t="n">
        <v>61491</v>
      </c>
      <c r="D8193" s="7" t="n">
        <v>1</v>
      </c>
    </row>
    <row r="8194" spans="1:7">
      <c r="A8194" t="s">
        <v>4</v>
      </c>
      <c r="B8194" s="4" t="s">
        <v>5</v>
      </c>
      <c r="C8194" s="4" t="s">
        <v>11</v>
      </c>
      <c r="D8194" s="4" t="s">
        <v>16</v>
      </c>
    </row>
    <row r="8195" spans="1:7">
      <c r="A8195" t="n">
        <v>88818</v>
      </c>
      <c r="B8195" s="48" t="n">
        <v>43</v>
      </c>
      <c r="C8195" s="7" t="n">
        <v>61492</v>
      </c>
      <c r="D8195" s="7" t="n">
        <v>1</v>
      </c>
    </row>
    <row r="8196" spans="1:7">
      <c r="A8196" t="s">
        <v>4</v>
      </c>
      <c r="B8196" s="4" t="s">
        <v>5</v>
      </c>
      <c r="C8196" s="4" t="s">
        <v>11</v>
      </c>
      <c r="D8196" s="4" t="s">
        <v>16</v>
      </c>
    </row>
    <row r="8197" spans="1:7">
      <c r="A8197" t="n">
        <v>88825</v>
      </c>
      <c r="B8197" s="48" t="n">
        <v>43</v>
      </c>
      <c r="C8197" s="7" t="n">
        <v>61493</v>
      </c>
      <c r="D8197" s="7" t="n">
        <v>1</v>
      </c>
    </row>
    <row r="8198" spans="1:7">
      <c r="A8198" t="s">
        <v>4</v>
      </c>
      <c r="B8198" s="4" t="s">
        <v>5</v>
      </c>
      <c r="C8198" s="4" t="s">
        <v>11</v>
      </c>
      <c r="D8198" s="4" t="s">
        <v>16</v>
      </c>
    </row>
    <row r="8199" spans="1:7">
      <c r="A8199" t="n">
        <v>88832</v>
      </c>
      <c r="B8199" s="48" t="n">
        <v>43</v>
      </c>
      <c r="C8199" s="7" t="n">
        <v>61494</v>
      </c>
      <c r="D8199" s="7" t="n">
        <v>1</v>
      </c>
    </row>
    <row r="8200" spans="1:7">
      <c r="A8200" t="s">
        <v>4</v>
      </c>
      <c r="B8200" s="4" t="s">
        <v>5</v>
      </c>
      <c r="C8200" s="4" t="s">
        <v>11</v>
      </c>
      <c r="D8200" s="4" t="s">
        <v>16</v>
      </c>
    </row>
    <row r="8201" spans="1:7">
      <c r="A8201" t="n">
        <v>88839</v>
      </c>
      <c r="B8201" s="48" t="n">
        <v>43</v>
      </c>
      <c r="C8201" s="7" t="n">
        <v>7041</v>
      </c>
      <c r="D8201" s="7" t="n">
        <v>1</v>
      </c>
    </row>
    <row r="8202" spans="1:7">
      <c r="A8202" t="s">
        <v>4</v>
      </c>
      <c r="B8202" s="4" t="s">
        <v>5</v>
      </c>
      <c r="C8202" s="4" t="s">
        <v>11</v>
      </c>
      <c r="D8202" s="4" t="s">
        <v>16</v>
      </c>
    </row>
    <row r="8203" spans="1:7">
      <c r="A8203" t="n">
        <v>88846</v>
      </c>
      <c r="B8203" s="48" t="n">
        <v>43</v>
      </c>
      <c r="C8203" s="7" t="n">
        <v>1600</v>
      </c>
      <c r="D8203" s="7" t="n">
        <v>1</v>
      </c>
    </row>
    <row r="8204" spans="1:7">
      <c r="A8204" t="s">
        <v>4</v>
      </c>
      <c r="B8204" s="4" t="s">
        <v>5</v>
      </c>
      <c r="C8204" s="4" t="s">
        <v>11</v>
      </c>
      <c r="D8204" s="4" t="s">
        <v>16</v>
      </c>
    </row>
    <row r="8205" spans="1:7">
      <c r="A8205" t="n">
        <v>88853</v>
      </c>
      <c r="B8205" s="48" t="n">
        <v>43</v>
      </c>
      <c r="C8205" s="7" t="n">
        <v>5658</v>
      </c>
      <c r="D8205" s="7" t="n">
        <v>1</v>
      </c>
    </row>
    <row r="8206" spans="1:7">
      <c r="A8206" t="s">
        <v>4</v>
      </c>
      <c r="B8206" s="4" t="s">
        <v>5</v>
      </c>
      <c r="C8206" s="4" t="s">
        <v>11</v>
      </c>
      <c r="D8206" s="4" t="s">
        <v>16</v>
      </c>
    </row>
    <row r="8207" spans="1:7">
      <c r="A8207" t="n">
        <v>88860</v>
      </c>
      <c r="B8207" s="48" t="n">
        <v>43</v>
      </c>
      <c r="C8207" s="7" t="n">
        <v>1570</v>
      </c>
      <c r="D8207" s="7" t="n">
        <v>1</v>
      </c>
    </row>
    <row r="8208" spans="1:7">
      <c r="A8208" t="s">
        <v>4</v>
      </c>
      <c r="B8208" s="4" t="s">
        <v>5</v>
      </c>
      <c r="C8208" s="4" t="s">
        <v>7</v>
      </c>
      <c r="D8208" s="4" t="s">
        <v>7</v>
      </c>
      <c r="E8208" s="4" t="s">
        <v>15</v>
      </c>
      <c r="F8208" s="4" t="s">
        <v>15</v>
      </c>
      <c r="G8208" s="4" t="s">
        <v>15</v>
      </c>
      <c r="H8208" s="4" t="s">
        <v>11</v>
      </c>
    </row>
    <row r="8209" spans="1:8">
      <c r="A8209" t="n">
        <v>88867</v>
      </c>
      <c r="B8209" s="15" t="n">
        <v>45</v>
      </c>
      <c r="C8209" s="7" t="n">
        <v>2</v>
      </c>
      <c r="D8209" s="7" t="n">
        <v>3</v>
      </c>
      <c r="E8209" s="7" t="n">
        <v>-5.46000003814697</v>
      </c>
      <c r="F8209" s="7" t="n">
        <v>65.5599975585938</v>
      </c>
      <c r="G8209" s="7" t="n">
        <v>-42.9199981689453</v>
      </c>
      <c r="H8209" s="7" t="n">
        <v>0</v>
      </c>
    </row>
    <row r="8210" spans="1:8">
      <c r="A8210" t="s">
        <v>4</v>
      </c>
      <c r="B8210" s="4" t="s">
        <v>5</v>
      </c>
      <c r="C8210" s="4" t="s">
        <v>7</v>
      </c>
      <c r="D8210" s="4" t="s">
        <v>7</v>
      </c>
      <c r="E8210" s="4" t="s">
        <v>15</v>
      </c>
      <c r="F8210" s="4" t="s">
        <v>15</v>
      </c>
      <c r="G8210" s="4" t="s">
        <v>15</v>
      </c>
      <c r="H8210" s="4" t="s">
        <v>11</v>
      </c>
      <c r="I8210" s="4" t="s">
        <v>7</v>
      </c>
    </row>
    <row r="8211" spans="1:8">
      <c r="A8211" t="n">
        <v>88884</v>
      </c>
      <c r="B8211" s="15" t="n">
        <v>45</v>
      </c>
      <c r="C8211" s="7" t="n">
        <v>4</v>
      </c>
      <c r="D8211" s="7" t="n">
        <v>3</v>
      </c>
      <c r="E8211" s="7" t="n">
        <v>332.730010986328</v>
      </c>
      <c r="F8211" s="7" t="n">
        <v>344.529998779297</v>
      </c>
      <c r="G8211" s="7" t="n">
        <v>0</v>
      </c>
      <c r="H8211" s="7" t="n">
        <v>0</v>
      </c>
      <c r="I8211" s="7" t="n">
        <v>0</v>
      </c>
    </row>
    <row r="8212" spans="1:8">
      <c r="A8212" t="s">
        <v>4</v>
      </c>
      <c r="B8212" s="4" t="s">
        <v>5</v>
      </c>
      <c r="C8212" s="4" t="s">
        <v>7</v>
      </c>
      <c r="D8212" s="4" t="s">
        <v>7</v>
      </c>
      <c r="E8212" s="4" t="s">
        <v>15</v>
      </c>
      <c r="F8212" s="4" t="s">
        <v>11</v>
      </c>
    </row>
    <row r="8213" spans="1:8">
      <c r="A8213" t="n">
        <v>88902</v>
      </c>
      <c r="B8213" s="15" t="n">
        <v>45</v>
      </c>
      <c r="C8213" s="7" t="n">
        <v>5</v>
      </c>
      <c r="D8213" s="7" t="n">
        <v>3</v>
      </c>
      <c r="E8213" s="7" t="n">
        <v>43.5999984741211</v>
      </c>
      <c r="F8213" s="7" t="n">
        <v>0</v>
      </c>
    </row>
    <row r="8214" spans="1:8">
      <c r="A8214" t="s">
        <v>4</v>
      </c>
      <c r="B8214" s="4" t="s">
        <v>5</v>
      </c>
      <c r="C8214" s="4" t="s">
        <v>7</v>
      </c>
      <c r="D8214" s="4" t="s">
        <v>7</v>
      </c>
      <c r="E8214" s="4" t="s">
        <v>15</v>
      </c>
      <c r="F8214" s="4" t="s">
        <v>11</v>
      </c>
    </row>
    <row r="8215" spans="1:8">
      <c r="A8215" t="n">
        <v>88911</v>
      </c>
      <c r="B8215" s="15" t="n">
        <v>45</v>
      </c>
      <c r="C8215" s="7" t="n">
        <v>11</v>
      </c>
      <c r="D8215" s="7" t="n">
        <v>3</v>
      </c>
      <c r="E8215" s="7" t="n">
        <v>40</v>
      </c>
      <c r="F8215" s="7" t="n">
        <v>0</v>
      </c>
    </row>
    <row r="8216" spans="1:8">
      <c r="A8216" t="s">
        <v>4</v>
      </c>
      <c r="B8216" s="4" t="s">
        <v>5</v>
      </c>
      <c r="C8216" s="4" t="s">
        <v>7</v>
      </c>
      <c r="D8216" s="4" t="s">
        <v>7</v>
      </c>
      <c r="E8216" s="4" t="s">
        <v>15</v>
      </c>
      <c r="F8216" s="4" t="s">
        <v>15</v>
      </c>
      <c r="G8216" s="4" t="s">
        <v>15</v>
      </c>
      <c r="H8216" s="4" t="s">
        <v>11</v>
      </c>
    </row>
    <row r="8217" spans="1:8">
      <c r="A8217" t="n">
        <v>88920</v>
      </c>
      <c r="B8217" s="15" t="n">
        <v>45</v>
      </c>
      <c r="C8217" s="7" t="n">
        <v>2</v>
      </c>
      <c r="D8217" s="7" t="n">
        <v>3</v>
      </c>
      <c r="E8217" s="7" t="n">
        <v>-0.330000013113022</v>
      </c>
      <c r="F8217" s="7" t="n">
        <v>20.8999996185303</v>
      </c>
      <c r="G8217" s="7" t="n">
        <v>-44.2299995422363</v>
      </c>
      <c r="H8217" s="7" t="n">
        <v>8000</v>
      </c>
    </row>
    <row r="8218" spans="1:8">
      <c r="A8218" t="s">
        <v>4</v>
      </c>
      <c r="B8218" s="4" t="s">
        <v>5</v>
      </c>
      <c r="C8218" s="4" t="s">
        <v>7</v>
      </c>
      <c r="D8218" s="4" t="s">
        <v>7</v>
      </c>
      <c r="E8218" s="4" t="s">
        <v>15</v>
      </c>
      <c r="F8218" s="4" t="s">
        <v>15</v>
      </c>
      <c r="G8218" s="4" t="s">
        <v>15</v>
      </c>
      <c r="H8218" s="4" t="s">
        <v>11</v>
      </c>
      <c r="I8218" s="4" t="s">
        <v>7</v>
      </c>
    </row>
    <row r="8219" spans="1:8">
      <c r="A8219" t="n">
        <v>88937</v>
      </c>
      <c r="B8219" s="15" t="n">
        <v>45</v>
      </c>
      <c r="C8219" s="7" t="n">
        <v>4</v>
      </c>
      <c r="D8219" s="7" t="n">
        <v>3</v>
      </c>
      <c r="E8219" s="7" t="n">
        <v>346.559997558594</v>
      </c>
      <c r="F8219" s="7" t="n">
        <v>357.140014648438</v>
      </c>
      <c r="G8219" s="7" t="n">
        <v>0</v>
      </c>
      <c r="H8219" s="7" t="n">
        <v>8000</v>
      </c>
      <c r="I8219" s="7" t="n">
        <v>1</v>
      </c>
    </row>
    <row r="8220" spans="1:8">
      <c r="A8220" t="s">
        <v>4</v>
      </c>
      <c r="B8220" s="4" t="s">
        <v>5</v>
      </c>
      <c r="C8220" s="4" t="s">
        <v>7</v>
      </c>
      <c r="D8220" s="4" t="s">
        <v>7</v>
      </c>
      <c r="E8220" s="4" t="s">
        <v>15</v>
      </c>
      <c r="F8220" s="4" t="s">
        <v>11</v>
      </c>
    </row>
    <row r="8221" spans="1:8">
      <c r="A8221" t="n">
        <v>88955</v>
      </c>
      <c r="B8221" s="15" t="n">
        <v>45</v>
      </c>
      <c r="C8221" s="7" t="n">
        <v>5</v>
      </c>
      <c r="D8221" s="7" t="n">
        <v>3</v>
      </c>
      <c r="E8221" s="7" t="n">
        <v>25.1000003814697</v>
      </c>
      <c r="F8221" s="7" t="n">
        <v>8000</v>
      </c>
    </row>
    <row r="8222" spans="1:8">
      <c r="A8222" t="s">
        <v>4</v>
      </c>
      <c r="B8222" s="4" t="s">
        <v>5</v>
      </c>
      <c r="C8222" s="4" t="s">
        <v>7</v>
      </c>
      <c r="D8222" s="4" t="s">
        <v>11</v>
      </c>
      <c r="E8222" s="4" t="s">
        <v>11</v>
      </c>
      <c r="F8222" s="4" t="s">
        <v>16</v>
      </c>
    </row>
    <row r="8223" spans="1:8">
      <c r="A8223" t="n">
        <v>88964</v>
      </c>
      <c r="B8223" s="66" t="n">
        <v>84</v>
      </c>
      <c r="C8223" s="7" t="n">
        <v>0</v>
      </c>
      <c r="D8223" s="7" t="n">
        <v>0</v>
      </c>
      <c r="E8223" s="7" t="n">
        <v>0</v>
      </c>
      <c r="F8223" s="7" t="n">
        <v>1045220557</v>
      </c>
    </row>
    <row r="8224" spans="1:8">
      <c r="A8224" t="s">
        <v>4</v>
      </c>
      <c r="B8224" s="4" t="s">
        <v>5</v>
      </c>
      <c r="C8224" s="4" t="s">
        <v>7</v>
      </c>
      <c r="D8224" s="4" t="s">
        <v>11</v>
      </c>
      <c r="E8224" s="4" t="s">
        <v>15</v>
      </c>
    </row>
    <row r="8225" spans="1:9">
      <c r="A8225" t="n">
        <v>88974</v>
      </c>
      <c r="B8225" s="31" t="n">
        <v>58</v>
      </c>
      <c r="C8225" s="7" t="n">
        <v>100</v>
      </c>
      <c r="D8225" s="7" t="n">
        <v>1000</v>
      </c>
      <c r="E8225" s="7" t="n">
        <v>1</v>
      </c>
    </row>
    <row r="8226" spans="1:9">
      <c r="A8226" t="s">
        <v>4</v>
      </c>
      <c r="B8226" s="4" t="s">
        <v>5</v>
      </c>
      <c r="C8226" s="4" t="s">
        <v>7</v>
      </c>
      <c r="D8226" s="4" t="s">
        <v>11</v>
      </c>
    </row>
    <row r="8227" spans="1:9">
      <c r="A8227" t="n">
        <v>88982</v>
      </c>
      <c r="B8227" s="31" t="n">
        <v>58</v>
      </c>
      <c r="C8227" s="7" t="n">
        <v>255</v>
      </c>
      <c r="D8227" s="7" t="n">
        <v>0</v>
      </c>
    </row>
    <row r="8228" spans="1:9">
      <c r="A8228" t="s">
        <v>4</v>
      </c>
      <c r="B8228" s="4" t="s">
        <v>5</v>
      </c>
      <c r="C8228" s="4" t="s">
        <v>11</v>
      </c>
    </row>
    <row r="8229" spans="1:9">
      <c r="A8229" t="n">
        <v>88986</v>
      </c>
      <c r="B8229" s="34" t="n">
        <v>16</v>
      </c>
      <c r="C8229" s="7" t="n">
        <v>3000</v>
      </c>
    </row>
    <row r="8230" spans="1:9">
      <c r="A8230" t="s">
        <v>4</v>
      </c>
      <c r="B8230" s="4" t="s">
        <v>5</v>
      </c>
      <c r="C8230" s="4" t="s">
        <v>7</v>
      </c>
      <c r="D8230" s="4" t="s">
        <v>7</v>
      </c>
      <c r="E8230" s="4" t="s">
        <v>7</v>
      </c>
      <c r="F8230" s="4" t="s">
        <v>15</v>
      </c>
      <c r="G8230" s="4" t="s">
        <v>15</v>
      </c>
      <c r="H8230" s="4" t="s">
        <v>15</v>
      </c>
      <c r="I8230" s="4" t="s">
        <v>15</v>
      </c>
      <c r="J8230" s="4" t="s">
        <v>15</v>
      </c>
    </row>
    <row r="8231" spans="1:9">
      <c r="A8231" t="n">
        <v>88989</v>
      </c>
      <c r="B8231" s="72" t="n">
        <v>76</v>
      </c>
      <c r="C8231" s="7" t="n">
        <v>0</v>
      </c>
      <c r="D8231" s="7" t="n">
        <v>3</v>
      </c>
      <c r="E8231" s="7" t="n">
        <v>2</v>
      </c>
      <c r="F8231" s="7" t="n">
        <v>1</v>
      </c>
      <c r="G8231" s="7" t="n">
        <v>1</v>
      </c>
      <c r="H8231" s="7" t="n">
        <v>1</v>
      </c>
      <c r="I8231" s="7" t="n">
        <v>1</v>
      </c>
      <c r="J8231" s="7" t="n">
        <v>2000</v>
      </c>
    </row>
    <row r="8232" spans="1:9">
      <c r="A8232" t="s">
        <v>4</v>
      </c>
      <c r="B8232" s="4" t="s">
        <v>5</v>
      </c>
      <c r="C8232" s="4" t="s">
        <v>7</v>
      </c>
      <c r="D8232" s="4" t="s">
        <v>7</v>
      </c>
      <c r="E8232" s="4" t="s">
        <v>7</v>
      </c>
      <c r="F8232" s="4" t="s">
        <v>15</v>
      </c>
      <c r="G8232" s="4" t="s">
        <v>15</v>
      </c>
      <c r="H8232" s="4" t="s">
        <v>15</v>
      </c>
      <c r="I8232" s="4" t="s">
        <v>15</v>
      </c>
      <c r="J8232" s="4" t="s">
        <v>15</v>
      </c>
    </row>
    <row r="8233" spans="1:9">
      <c r="A8233" t="n">
        <v>89013</v>
      </c>
      <c r="B8233" s="72" t="n">
        <v>76</v>
      </c>
      <c r="C8233" s="7" t="n">
        <v>0</v>
      </c>
      <c r="D8233" s="7" t="n">
        <v>0</v>
      </c>
      <c r="E8233" s="7" t="n">
        <v>2</v>
      </c>
      <c r="F8233" s="7" t="n">
        <v>64</v>
      </c>
      <c r="G8233" s="7" t="n">
        <v>0</v>
      </c>
      <c r="H8233" s="7" t="n">
        <v>2000</v>
      </c>
      <c r="I8233" s="7" t="n">
        <v>0</v>
      </c>
      <c r="J8233" s="7" t="n">
        <v>0</v>
      </c>
    </row>
    <row r="8234" spans="1:9">
      <c r="A8234" t="s">
        <v>4</v>
      </c>
      <c r="B8234" s="4" t="s">
        <v>5</v>
      </c>
      <c r="C8234" s="4" t="s">
        <v>7</v>
      </c>
      <c r="D8234" s="4" t="s">
        <v>7</v>
      </c>
    </row>
    <row r="8235" spans="1:9">
      <c r="A8235" t="n">
        <v>89037</v>
      </c>
      <c r="B8235" s="73" t="n">
        <v>77</v>
      </c>
      <c r="C8235" s="7" t="n">
        <v>0</v>
      </c>
      <c r="D8235" s="7" t="n">
        <v>3</v>
      </c>
    </row>
    <row r="8236" spans="1:9">
      <c r="A8236" t="s">
        <v>4</v>
      </c>
      <c r="B8236" s="4" t="s">
        <v>5</v>
      </c>
      <c r="C8236" s="4" t="s">
        <v>7</v>
      </c>
      <c r="D8236" s="4" t="s">
        <v>7</v>
      </c>
    </row>
    <row r="8237" spans="1:9">
      <c r="A8237" t="n">
        <v>89040</v>
      </c>
      <c r="B8237" s="73" t="n">
        <v>77</v>
      </c>
      <c r="C8237" s="7" t="n">
        <v>0</v>
      </c>
      <c r="D8237" s="7" t="n">
        <v>0</v>
      </c>
    </row>
    <row r="8238" spans="1:9">
      <c r="A8238" t="s">
        <v>4</v>
      </c>
      <c r="B8238" s="4" t="s">
        <v>5</v>
      </c>
      <c r="C8238" s="4" t="s">
        <v>11</v>
      </c>
    </row>
    <row r="8239" spans="1:9">
      <c r="A8239" t="n">
        <v>89043</v>
      </c>
      <c r="B8239" s="34" t="n">
        <v>16</v>
      </c>
      <c r="C8239" s="7" t="n">
        <v>2000</v>
      </c>
    </row>
    <row r="8240" spans="1:9">
      <c r="A8240" t="s">
        <v>4</v>
      </c>
      <c r="B8240" s="4" t="s">
        <v>5</v>
      </c>
      <c r="C8240" s="4" t="s">
        <v>7</v>
      </c>
      <c r="D8240" s="4" t="s">
        <v>7</v>
      </c>
      <c r="E8240" s="4" t="s">
        <v>7</v>
      </c>
      <c r="F8240" s="4" t="s">
        <v>15</v>
      </c>
      <c r="G8240" s="4" t="s">
        <v>15</v>
      </c>
      <c r="H8240" s="4" t="s">
        <v>15</v>
      </c>
      <c r="I8240" s="4" t="s">
        <v>15</v>
      </c>
      <c r="J8240" s="4" t="s">
        <v>15</v>
      </c>
    </row>
    <row r="8241" spans="1:10">
      <c r="A8241" t="n">
        <v>89046</v>
      </c>
      <c r="B8241" s="72" t="n">
        <v>76</v>
      </c>
      <c r="C8241" s="7" t="n">
        <v>0</v>
      </c>
      <c r="D8241" s="7" t="n">
        <v>3</v>
      </c>
      <c r="E8241" s="7" t="n">
        <v>1</v>
      </c>
      <c r="F8241" s="7" t="n">
        <v>1</v>
      </c>
      <c r="G8241" s="7" t="n">
        <v>1</v>
      </c>
      <c r="H8241" s="7" t="n">
        <v>1</v>
      </c>
      <c r="I8241" s="7" t="n">
        <v>0</v>
      </c>
      <c r="J8241" s="7" t="n">
        <v>2000</v>
      </c>
    </row>
    <row r="8242" spans="1:10">
      <c r="A8242" t="s">
        <v>4</v>
      </c>
      <c r="B8242" s="4" t="s">
        <v>5</v>
      </c>
      <c r="C8242" s="4" t="s">
        <v>7</v>
      </c>
      <c r="D8242" s="4" t="s">
        <v>7</v>
      </c>
      <c r="E8242" s="4" t="s">
        <v>7</v>
      </c>
      <c r="F8242" s="4" t="s">
        <v>15</v>
      </c>
      <c r="G8242" s="4" t="s">
        <v>15</v>
      </c>
      <c r="H8242" s="4" t="s">
        <v>15</v>
      </c>
      <c r="I8242" s="4" t="s">
        <v>15</v>
      </c>
      <c r="J8242" s="4" t="s">
        <v>15</v>
      </c>
    </row>
    <row r="8243" spans="1:10">
      <c r="A8243" t="n">
        <v>89070</v>
      </c>
      <c r="B8243" s="72" t="n">
        <v>76</v>
      </c>
      <c r="C8243" s="7" t="n">
        <v>0</v>
      </c>
      <c r="D8243" s="7" t="n">
        <v>0</v>
      </c>
      <c r="E8243" s="7" t="n">
        <v>1</v>
      </c>
      <c r="F8243" s="7" t="n">
        <v>128</v>
      </c>
      <c r="G8243" s="7" t="n">
        <v>0</v>
      </c>
      <c r="H8243" s="7" t="n">
        <v>2000</v>
      </c>
      <c r="I8243" s="7" t="n">
        <v>0</v>
      </c>
      <c r="J8243" s="7" t="n">
        <v>0</v>
      </c>
    </row>
    <row r="8244" spans="1:10">
      <c r="A8244" t="s">
        <v>4</v>
      </c>
      <c r="B8244" s="4" t="s">
        <v>5</v>
      </c>
      <c r="C8244" s="4" t="s">
        <v>7</v>
      </c>
      <c r="D8244" s="4" t="s">
        <v>7</v>
      </c>
    </row>
    <row r="8245" spans="1:10">
      <c r="A8245" t="n">
        <v>89094</v>
      </c>
      <c r="B8245" s="73" t="n">
        <v>77</v>
      </c>
      <c r="C8245" s="7" t="n">
        <v>0</v>
      </c>
      <c r="D8245" s="7" t="n">
        <v>3</v>
      </c>
    </row>
    <row r="8246" spans="1:10">
      <c r="A8246" t="s">
        <v>4</v>
      </c>
      <c r="B8246" s="4" t="s">
        <v>5</v>
      </c>
      <c r="C8246" s="4" t="s">
        <v>7</v>
      </c>
      <c r="D8246" s="4" t="s">
        <v>7</v>
      </c>
    </row>
    <row r="8247" spans="1:10">
      <c r="A8247" t="n">
        <v>89097</v>
      </c>
      <c r="B8247" s="73" t="n">
        <v>77</v>
      </c>
      <c r="C8247" s="7" t="n">
        <v>0</v>
      </c>
      <c r="D8247" s="7" t="n">
        <v>0</v>
      </c>
    </row>
    <row r="8248" spans="1:10">
      <c r="A8248" t="s">
        <v>4</v>
      </c>
      <c r="B8248" s="4" t="s">
        <v>5</v>
      </c>
      <c r="C8248" s="4" t="s">
        <v>11</v>
      </c>
    </row>
    <row r="8249" spans="1:10">
      <c r="A8249" t="n">
        <v>89100</v>
      </c>
      <c r="B8249" s="34" t="n">
        <v>16</v>
      </c>
      <c r="C8249" s="7" t="n">
        <v>1000</v>
      </c>
    </row>
    <row r="8250" spans="1:10">
      <c r="A8250" t="s">
        <v>4</v>
      </c>
      <c r="B8250" s="4" t="s">
        <v>5</v>
      </c>
      <c r="C8250" s="4" t="s">
        <v>7</v>
      </c>
      <c r="D8250" s="4" t="s">
        <v>11</v>
      </c>
    </row>
    <row r="8251" spans="1:10">
      <c r="A8251" t="n">
        <v>89103</v>
      </c>
      <c r="B8251" s="15" t="n">
        <v>45</v>
      </c>
      <c r="C8251" s="7" t="n">
        <v>7</v>
      </c>
      <c r="D8251" s="7" t="n">
        <v>255</v>
      </c>
    </row>
    <row r="8252" spans="1:10">
      <c r="A8252" t="s">
        <v>4</v>
      </c>
      <c r="B8252" s="4" t="s">
        <v>5</v>
      </c>
      <c r="C8252" s="4" t="s">
        <v>7</v>
      </c>
      <c r="D8252" s="4" t="s">
        <v>11</v>
      </c>
      <c r="E8252" s="4" t="s">
        <v>15</v>
      </c>
    </row>
    <row r="8253" spans="1:10">
      <c r="A8253" t="n">
        <v>89107</v>
      </c>
      <c r="B8253" s="31" t="n">
        <v>58</v>
      </c>
      <c r="C8253" s="7" t="n">
        <v>101</v>
      </c>
      <c r="D8253" s="7" t="n">
        <v>300</v>
      </c>
      <c r="E8253" s="7" t="n">
        <v>1</v>
      </c>
    </row>
    <row r="8254" spans="1:10">
      <c r="A8254" t="s">
        <v>4</v>
      </c>
      <c r="B8254" s="4" t="s">
        <v>5</v>
      </c>
      <c r="C8254" s="4" t="s">
        <v>7</v>
      </c>
      <c r="D8254" s="4" t="s">
        <v>11</v>
      </c>
    </row>
    <row r="8255" spans="1:10">
      <c r="A8255" t="n">
        <v>89115</v>
      </c>
      <c r="B8255" s="31" t="n">
        <v>58</v>
      </c>
      <c r="C8255" s="7" t="n">
        <v>254</v>
      </c>
      <c r="D8255" s="7" t="n">
        <v>0</v>
      </c>
    </row>
    <row r="8256" spans="1:10">
      <c r="A8256" t="s">
        <v>4</v>
      </c>
      <c r="B8256" s="4" t="s">
        <v>5</v>
      </c>
      <c r="C8256" s="4" t="s">
        <v>7</v>
      </c>
    </row>
    <row r="8257" spans="1:10">
      <c r="A8257" t="n">
        <v>89119</v>
      </c>
      <c r="B8257" s="68" t="n">
        <v>116</v>
      </c>
      <c r="C8257" s="7" t="n">
        <v>0</v>
      </c>
    </row>
    <row r="8258" spans="1:10">
      <c r="A8258" t="s">
        <v>4</v>
      </c>
      <c r="B8258" s="4" t="s">
        <v>5</v>
      </c>
      <c r="C8258" s="4" t="s">
        <v>7</v>
      </c>
      <c r="D8258" s="4" t="s">
        <v>11</v>
      </c>
    </row>
    <row r="8259" spans="1:10">
      <c r="A8259" t="n">
        <v>89121</v>
      </c>
      <c r="B8259" s="68" t="n">
        <v>116</v>
      </c>
      <c r="C8259" s="7" t="n">
        <v>2</v>
      </c>
      <c r="D8259" s="7" t="n">
        <v>1</v>
      </c>
    </row>
    <row r="8260" spans="1:10">
      <c r="A8260" t="s">
        <v>4</v>
      </c>
      <c r="B8260" s="4" t="s">
        <v>5</v>
      </c>
      <c r="C8260" s="4" t="s">
        <v>7</v>
      </c>
      <c r="D8260" s="4" t="s">
        <v>16</v>
      </c>
    </row>
    <row r="8261" spans="1:10">
      <c r="A8261" t="n">
        <v>89125</v>
      </c>
      <c r="B8261" s="68" t="n">
        <v>116</v>
      </c>
      <c r="C8261" s="7" t="n">
        <v>5</v>
      </c>
      <c r="D8261" s="7" t="n">
        <v>1125515264</v>
      </c>
    </row>
    <row r="8262" spans="1:10">
      <c r="A8262" t="s">
        <v>4</v>
      </c>
      <c r="B8262" s="4" t="s">
        <v>5</v>
      </c>
      <c r="C8262" s="4" t="s">
        <v>7</v>
      </c>
      <c r="D8262" s="4" t="s">
        <v>11</v>
      </c>
    </row>
    <row r="8263" spans="1:10">
      <c r="A8263" t="n">
        <v>89131</v>
      </c>
      <c r="B8263" s="68" t="n">
        <v>116</v>
      </c>
      <c r="C8263" s="7" t="n">
        <v>6</v>
      </c>
      <c r="D8263" s="7" t="n">
        <v>1</v>
      </c>
    </row>
    <row r="8264" spans="1:10">
      <c r="A8264" t="s">
        <v>4</v>
      </c>
      <c r="B8264" s="4" t="s">
        <v>5</v>
      </c>
      <c r="C8264" s="4" t="s">
        <v>7</v>
      </c>
      <c r="D8264" s="4" t="s">
        <v>11</v>
      </c>
      <c r="E8264" s="4" t="s">
        <v>11</v>
      </c>
      <c r="F8264" s="4" t="s">
        <v>16</v>
      </c>
    </row>
    <row r="8265" spans="1:10">
      <c r="A8265" t="n">
        <v>89135</v>
      </c>
      <c r="B8265" s="66" t="n">
        <v>84</v>
      </c>
      <c r="C8265" s="7" t="n">
        <v>1</v>
      </c>
      <c r="D8265" s="7" t="n">
        <v>0</v>
      </c>
      <c r="E8265" s="7" t="n">
        <v>0</v>
      </c>
      <c r="F8265" s="7" t="n">
        <v>0</v>
      </c>
    </row>
    <row r="8266" spans="1:10">
      <c r="A8266" t="s">
        <v>4</v>
      </c>
      <c r="B8266" s="4" t="s">
        <v>5</v>
      </c>
      <c r="C8266" s="4" t="s">
        <v>11</v>
      </c>
      <c r="D8266" s="4" t="s">
        <v>16</v>
      </c>
    </row>
    <row r="8267" spans="1:10">
      <c r="A8267" t="n">
        <v>89145</v>
      </c>
      <c r="B8267" s="74" t="n">
        <v>44</v>
      </c>
      <c r="C8267" s="7" t="n">
        <v>0</v>
      </c>
      <c r="D8267" s="7" t="n">
        <v>1</v>
      </c>
    </row>
    <row r="8268" spans="1:10">
      <c r="A8268" t="s">
        <v>4</v>
      </c>
      <c r="B8268" s="4" t="s">
        <v>5</v>
      </c>
      <c r="C8268" s="4" t="s">
        <v>11</v>
      </c>
      <c r="D8268" s="4" t="s">
        <v>16</v>
      </c>
    </row>
    <row r="8269" spans="1:10">
      <c r="A8269" t="n">
        <v>89152</v>
      </c>
      <c r="B8269" s="74" t="n">
        <v>44</v>
      </c>
      <c r="C8269" s="7" t="n">
        <v>1</v>
      </c>
      <c r="D8269" s="7" t="n">
        <v>1</v>
      </c>
    </row>
    <row r="8270" spans="1:10">
      <c r="A8270" t="s">
        <v>4</v>
      </c>
      <c r="B8270" s="4" t="s">
        <v>5</v>
      </c>
      <c r="C8270" s="4" t="s">
        <v>11</v>
      </c>
      <c r="D8270" s="4" t="s">
        <v>16</v>
      </c>
    </row>
    <row r="8271" spans="1:10">
      <c r="A8271" t="n">
        <v>89159</v>
      </c>
      <c r="B8271" s="74" t="n">
        <v>44</v>
      </c>
      <c r="C8271" s="7" t="n">
        <v>61491</v>
      </c>
      <c r="D8271" s="7" t="n">
        <v>1</v>
      </c>
    </row>
    <row r="8272" spans="1:10">
      <c r="A8272" t="s">
        <v>4</v>
      </c>
      <c r="B8272" s="4" t="s">
        <v>5</v>
      </c>
      <c r="C8272" s="4" t="s">
        <v>11</v>
      </c>
      <c r="D8272" s="4" t="s">
        <v>16</v>
      </c>
    </row>
    <row r="8273" spans="1:6">
      <c r="A8273" t="n">
        <v>89166</v>
      </c>
      <c r="B8273" s="74" t="n">
        <v>44</v>
      </c>
      <c r="C8273" s="7" t="n">
        <v>61492</v>
      </c>
      <c r="D8273" s="7" t="n">
        <v>1</v>
      </c>
    </row>
    <row r="8274" spans="1:6">
      <c r="A8274" t="s">
        <v>4</v>
      </c>
      <c r="B8274" s="4" t="s">
        <v>5</v>
      </c>
      <c r="C8274" s="4" t="s">
        <v>11</v>
      </c>
      <c r="D8274" s="4" t="s">
        <v>16</v>
      </c>
    </row>
    <row r="8275" spans="1:6">
      <c r="A8275" t="n">
        <v>89173</v>
      </c>
      <c r="B8275" s="74" t="n">
        <v>44</v>
      </c>
      <c r="C8275" s="7" t="n">
        <v>61493</v>
      </c>
      <c r="D8275" s="7" t="n">
        <v>1</v>
      </c>
    </row>
    <row r="8276" spans="1:6">
      <c r="A8276" t="s">
        <v>4</v>
      </c>
      <c r="B8276" s="4" t="s">
        <v>5</v>
      </c>
      <c r="C8276" s="4" t="s">
        <v>11</v>
      </c>
      <c r="D8276" s="4" t="s">
        <v>16</v>
      </c>
    </row>
    <row r="8277" spans="1:6">
      <c r="A8277" t="n">
        <v>89180</v>
      </c>
      <c r="B8277" s="74" t="n">
        <v>44</v>
      </c>
      <c r="C8277" s="7" t="n">
        <v>61494</v>
      </c>
      <c r="D8277" s="7" t="n">
        <v>1</v>
      </c>
    </row>
    <row r="8278" spans="1:6">
      <c r="A8278" t="s">
        <v>4</v>
      </c>
      <c r="B8278" s="4" t="s">
        <v>5</v>
      </c>
      <c r="C8278" s="4" t="s">
        <v>11</v>
      </c>
      <c r="D8278" s="4" t="s">
        <v>16</v>
      </c>
    </row>
    <row r="8279" spans="1:6">
      <c r="A8279" t="n">
        <v>89187</v>
      </c>
      <c r="B8279" s="74" t="n">
        <v>44</v>
      </c>
      <c r="C8279" s="7" t="n">
        <v>1570</v>
      </c>
      <c r="D8279" s="7" t="n">
        <v>1</v>
      </c>
    </row>
    <row r="8280" spans="1:6">
      <c r="A8280" t="s">
        <v>4</v>
      </c>
      <c r="B8280" s="4" t="s">
        <v>5</v>
      </c>
      <c r="C8280" s="4" t="s">
        <v>11</v>
      </c>
      <c r="D8280" s="4" t="s">
        <v>15</v>
      </c>
      <c r="E8280" s="4" t="s">
        <v>15</v>
      </c>
      <c r="F8280" s="4" t="s">
        <v>15</v>
      </c>
      <c r="G8280" s="4" t="s">
        <v>11</v>
      </c>
      <c r="H8280" s="4" t="s">
        <v>11</v>
      </c>
    </row>
    <row r="8281" spans="1:6">
      <c r="A8281" t="n">
        <v>89194</v>
      </c>
      <c r="B8281" s="49" t="n">
        <v>60</v>
      </c>
      <c r="C8281" s="7" t="n">
        <v>0</v>
      </c>
      <c r="D8281" s="7" t="n">
        <v>0</v>
      </c>
      <c r="E8281" s="7" t="n">
        <v>10</v>
      </c>
      <c r="F8281" s="7" t="n">
        <v>0</v>
      </c>
      <c r="G8281" s="7" t="n">
        <v>0</v>
      </c>
      <c r="H8281" s="7" t="n">
        <v>0</v>
      </c>
    </row>
    <row r="8282" spans="1:6">
      <c r="A8282" t="s">
        <v>4</v>
      </c>
      <c r="B8282" s="4" t="s">
        <v>5</v>
      </c>
      <c r="C8282" s="4" t="s">
        <v>11</v>
      </c>
      <c r="D8282" s="4" t="s">
        <v>15</v>
      </c>
      <c r="E8282" s="4" t="s">
        <v>15</v>
      </c>
      <c r="F8282" s="4" t="s">
        <v>15</v>
      </c>
      <c r="G8282" s="4" t="s">
        <v>11</v>
      </c>
      <c r="H8282" s="4" t="s">
        <v>11</v>
      </c>
    </row>
    <row r="8283" spans="1:6">
      <c r="A8283" t="n">
        <v>89213</v>
      </c>
      <c r="B8283" s="49" t="n">
        <v>60</v>
      </c>
      <c r="C8283" s="7" t="n">
        <v>1</v>
      </c>
      <c r="D8283" s="7" t="n">
        <v>0</v>
      </c>
      <c r="E8283" s="7" t="n">
        <v>10</v>
      </c>
      <c r="F8283" s="7" t="n">
        <v>0</v>
      </c>
      <c r="G8283" s="7" t="n">
        <v>0</v>
      </c>
      <c r="H8283" s="7" t="n">
        <v>0</v>
      </c>
    </row>
    <row r="8284" spans="1:6">
      <c r="A8284" t="s">
        <v>4</v>
      </c>
      <c r="B8284" s="4" t="s">
        <v>5</v>
      </c>
      <c r="C8284" s="4" t="s">
        <v>11</v>
      </c>
      <c r="D8284" s="4" t="s">
        <v>15</v>
      </c>
      <c r="E8284" s="4" t="s">
        <v>15</v>
      </c>
      <c r="F8284" s="4" t="s">
        <v>15</v>
      </c>
      <c r="G8284" s="4" t="s">
        <v>11</v>
      </c>
      <c r="H8284" s="4" t="s">
        <v>11</v>
      </c>
    </row>
    <row r="8285" spans="1:6">
      <c r="A8285" t="n">
        <v>89232</v>
      </c>
      <c r="B8285" s="49" t="n">
        <v>60</v>
      </c>
      <c r="C8285" s="7" t="n">
        <v>61491</v>
      </c>
      <c r="D8285" s="7" t="n">
        <v>0</v>
      </c>
      <c r="E8285" s="7" t="n">
        <v>10</v>
      </c>
      <c r="F8285" s="7" t="n">
        <v>0</v>
      </c>
      <c r="G8285" s="7" t="n">
        <v>0</v>
      </c>
      <c r="H8285" s="7" t="n">
        <v>0</v>
      </c>
    </row>
    <row r="8286" spans="1:6">
      <c r="A8286" t="s">
        <v>4</v>
      </c>
      <c r="B8286" s="4" t="s">
        <v>5</v>
      </c>
      <c r="C8286" s="4" t="s">
        <v>11</v>
      </c>
      <c r="D8286" s="4" t="s">
        <v>15</v>
      </c>
      <c r="E8286" s="4" t="s">
        <v>15</v>
      </c>
      <c r="F8286" s="4" t="s">
        <v>15</v>
      </c>
      <c r="G8286" s="4" t="s">
        <v>11</v>
      </c>
      <c r="H8286" s="4" t="s">
        <v>11</v>
      </c>
    </row>
    <row r="8287" spans="1:6">
      <c r="A8287" t="n">
        <v>89251</v>
      </c>
      <c r="B8287" s="49" t="n">
        <v>60</v>
      </c>
      <c r="C8287" s="7" t="n">
        <v>61492</v>
      </c>
      <c r="D8287" s="7" t="n">
        <v>0</v>
      </c>
      <c r="E8287" s="7" t="n">
        <v>10</v>
      </c>
      <c r="F8287" s="7" t="n">
        <v>0</v>
      </c>
      <c r="G8287" s="7" t="n">
        <v>0</v>
      </c>
      <c r="H8287" s="7" t="n">
        <v>0</v>
      </c>
    </row>
    <row r="8288" spans="1:6">
      <c r="A8288" t="s">
        <v>4</v>
      </c>
      <c r="B8288" s="4" t="s">
        <v>5</v>
      </c>
      <c r="C8288" s="4" t="s">
        <v>11</v>
      </c>
      <c r="D8288" s="4" t="s">
        <v>15</v>
      </c>
      <c r="E8288" s="4" t="s">
        <v>15</v>
      </c>
      <c r="F8288" s="4" t="s">
        <v>15</v>
      </c>
      <c r="G8288" s="4" t="s">
        <v>11</v>
      </c>
      <c r="H8288" s="4" t="s">
        <v>11</v>
      </c>
    </row>
    <row r="8289" spans="1:8">
      <c r="A8289" t="n">
        <v>89270</v>
      </c>
      <c r="B8289" s="49" t="n">
        <v>60</v>
      </c>
      <c r="C8289" s="7" t="n">
        <v>61493</v>
      </c>
      <c r="D8289" s="7" t="n">
        <v>0</v>
      </c>
      <c r="E8289" s="7" t="n">
        <v>10</v>
      </c>
      <c r="F8289" s="7" t="n">
        <v>0</v>
      </c>
      <c r="G8289" s="7" t="n">
        <v>0</v>
      </c>
      <c r="H8289" s="7" t="n">
        <v>0</v>
      </c>
    </row>
    <row r="8290" spans="1:8">
      <c r="A8290" t="s">
        <v>4</v>
      </c>
      <c r="B8290" s="4" t="s">
        <v>5</v>
      </c>
      <c r="C8290" s="4" t="s">
        <v>11</v>
      </c>
      <c r="D8290" s="4" t="s">
        <v>15</v>
      </c>
      <c r="E8290" s="4" t="s">
        <v>15</v>
      </c>
      <c r="F8290" s="4" t="s">
        <v>15</v>
      </c>
      <c r="G8290" s="4" t="s">
        <v>11</v>
      </c>
      <c r="H8290" s="4" t="s">
        <v>11</v>
      </c>
    </row>
    <row r="8291" spans="1:8">
      <c r="A8291" t="n">
        <v>89289</v>
      </c>
      <c r="B8291" s="49" t="n">
        <v>60</v>
      </c>
      <c r="C8291" s="7" t="n">
        <v>61494</v>
      </c>
      <c r="D8291" s="7" t="n">
        <v>0</v>
      </c>
      <c r="E8291" s="7" t="n">
        <v>10</v>
      </c>
      <c r="F8291" s="7" t="n">
        <v>0</v>
      </c>
      <c r="G8291" s="7" t="n">
        <v>0</v>
      </c>
      <c r="H8291" s="7" t="n">
        <v>0</v>
      </c>
    </row>
    <row r="8292" spans="1:8">
      <c r="A8292" t="s">
        <v>4</v>
      </c>
      <c r="B8292" s="4" t="s">
        <v>5</v>
      </c>
      <c r="C8292" s="4" t="s">
        <v>7</v>
      </c>
      <c r="D8292" s="4" t="s">
        <v>7</v>
      </c>
      <c r="E8292" s="4" t="s">
        <v>15</v>
      </c>
      <c r="F8292" s="4" t="s">
        <v>15</v>
      </c>
      <c r="G8292" s="4" t="s">
        <v>15</v>
      </c>
      <c r="H8292" s="4" t="s">
        <v>11</v>
      </c>
    </row>
    <row r="8293" spans="1:8">
      <c r="A8293" t="n">
        <v>89308</v>
      </c>
      <c r="B8293" s="15" t="n">
        <v>45</v>
      </c>
      <c r="C8293" s="7" t="n">
        <v>2</v>
      </c>
      <c r="D8293" s="7" t="n">
        <v>3</v>
      </c>
      <c r="E8293" s="7" t="n">
        <v>0.0199999995529652</v>
      </c>
      <c r="F8293" s="7" t="n">
        <v>15.0900001525879</v>
      </c>
      <c r="G8293" s="7" t="n">
        <v>-19.2999992370605</v>
      </c>
      <c r="H8293" s="7" t="n">
        <v>0</v>
      </c>
    </row>
    <row r="8294" spans="1:8">
      <c r="A8294" t="s">
        <v>4</v>
      </c>
      <c r="B8294" s="4" t="s">
        <v>5</v>
      </c>
      <c r="C8294" s="4" t="s">
        <v>7</v>
      </c>
      <c r="D8294" s="4" t="s">
        <v>7</v>
      </c>
      <c r="E8294" s="4" t="s">
        <v>15</v>
      </c>
      <c r="F8294" s="4" t="s">
        <v>15</v>
      </c>
      <c r="G8294" s="4" t="s">
        <v>15</v>
      </c>
      <c r="H8294" s="4" t="s">
        <v>11</v>
      </c>
      <c r="I8294" s="4" t="s">
        <v>7</v>
      </c>
    </row>
    <row r="8295" spans="1:8">
      <c r="A8295" t="n">
        <v>89325</v>
      </c>
      <c r="B8295" s="15" t="n">
        <v>45</v>
      </c>
      <c r="C8295" s="7" t="n">
        <v>4</v>
      </c>
      <c r="D8295" s="7" t="n">
        <v>3</v>
      </c>
      <c r="E8295" s="7" t="n">
        <v>11.0200004577637</v>
      </c>
      <c r="F8295" s="7" t="n">
        <v>157.059997558594</v>
      </c>
      <c r="G8295" s="7" t="n">
        <v>0</v>
      </c>
      <c r="H8295" s="7" t="n">
        <v>0</v>
      </c>
      <c r="I8295" s="7" t="n">
        <v>0</v>
      </c>
    </row>
    <row r="8296" spans="1:8">
      <c r="A8296" t="s">
        <v>4</v>
      </c>
      <c r="B8296" s="4" t="s">
        <v>5</v>
      </c>
      <c r="C8296" s="4" t="s">
        <v>7</v>
      </c>
      <c r="D8296" s="4" t="s">
        <v>7</v>
      </c>
      <c r="E8296" s="4" t="s">
        <v>15</v>
      </c>
      <c r="F8296" s="4" t="s">
        <v>11</v>
      </c>
    </row>
    <row r="8297" spans="1:8">
      <c r="A8297" t="n">
        <v>89343</v>
      </c>
      <c r="B8297" s="15" t="n">
        <v>45</v>
      </c>
      <c r="C8297" s="7" t="n">
        <v>5</v>
      </c>
      <c r="D8297" s="7" t="n">
        <v>3</v>
      </c>
      <c r="E8297" s="7" t="n">
        <v>4</v>
      </c>
      <c r="F8297" s="7" t="n">
        <v>0</v>
      </c>
    </row>
    <row r="8298" spans="1:8">
      <c r="A8298" t="s">
        <v>4</v>
      </c>
      <c r="B8298" s="4" t="s">
        <v>5</v>
      </c>
      <c r="C8298" s="4" t="s">
        <v>7</v>
      </c>
      <c r="D8298" s="4" t="s">
        <v>7</v>
      </c>
      <c r="E8298" s="4" t="s">
        <v>15</v>
      </c>
      <c r="F8298" s="4" t="s">
        <v>11</v>
      </c>
    </row>
    <row r="8299" spans="1:8">
      <c r="A8299" t="n">
        <v>89352</v>
      </c>
      <c r="B8299" s="15" t="n">
        <v>45</v>
      </c>
      <c r="C8299" s="7" t="n">
        <v>11</v>
      </c>
      <c r="D8299" s="7" t="n">
        <v>3</v>
      </c>
      <c r="E8299" s="7" t="n">
        <v>40</v>
      </c>
      <c r="F8299" s="7" t="n">
        <v>0</v>
      </c>
    </row>
    <row r="8300" spans="1:8">
      <c r="A8300" t="s">
        <v>4</v>
      </c>
      <c r="B8300" s="4" t="s">
        <v>5</v>
      </c>
      <c r="C8300" s="4" t="s">
        <v>7</v>
      </c>
      <c r="D8300" s="4" t="s">
        <v>7</v>
      </c>
      <c r="E8300" s="4" t="s">
        <v>15</v>
      </c>
      <c r="F8300" s="4" t="s">
        <v>11</v>
      </c>
    </row>
    <row r="8301" spans="1:8">
      <c r="A8301" t="n">
        <v>89361</v>
      </c>
      <c r="B8301" s="15" t="n">
        <v>45</v>
      </c>
      <c r="C8301" s="7" t="n">
        <v>5</v>
      </c>
      <c r="D8301" s="7" t="n">
        <v>3</v>
      </c>
      <c r="E8301" s="7" t="n">
        <v>3.70000004768372</v>
      </c>
      <c r="F8301" s="7" t="n">
        <v>4000</v>
      </c>
    </row>
    <row r="8302" spans="1:8">
      <c r="A8302" t="s">
        <v>4</v>
      </c>
      <c r="B8302" s="4" t="s">
        <v>5</v>
      </c>
      <c r="C8302" s="4" t="s">
        <v>7</v>
      </c>
      <c r="D8302" s="4" t="s">
        <v>11</v>
      </c>
      <c r="E8302" s="4" t="s">
        <v>8</v>
      </c>
      <c r="F8302" s="4" t="s">
        <v>8</v>
      </c>
      <c r="G8302" s="4" t="s">
        <v>8</v>
      </c>
      <c r="H8302" s="4" t="s">
        <v>8</v>
      </c>
    </row>
    <row r="8303" spans="1:8">
      <c r="A8303" t="n">
        <v>89370</v>
      </c>
      <c r="B8303" s="33" t="n">
        <v>51</v>
      </c>
      <c r="C8303" s="7" t="n">
        <v>3</v>
      </c>
      <c r="D8303" s="7" t="n">
        <v>1</v>
      </c>
      <c r="E8303" s="7" t="s">
        <v>909</v>
      </c>
      <c r="F8303" s="7" t="s">
        <v>493</v>
      </c>
      <c r="G8303" s="7" t="s">
        <v>67</v>
      </c>
      <c r="H8303" s="7" t="s">
        <v>68</v>
      </c>
    </row>
    <row r="8304" spans="1:8">
      <c r="A8304" t="s">
        <v>4</v>
      </c>
      <c r="B8304" s="4" t="s">
        <v>5</v>
      </c>
      <c r="C8304" s="4" t="s">
        <v>7</v>
      </c>
      <c r="D8304" s="4" t="s">
        <v>11</v>
      </c>
    </row>
    <row r="8305" spans="1:9">
      <c r="A8305" t="n">
        <v>89399</v>
      </c>
      <c r="B8305" s="31" t="n">
        <v>58</v>
      </c>
      <c r="C8305" s="7" t="n">
        <v>255</v>
      </c>
      <c r="D8305" s="7" t="n">
        <v>0</v>
      </c>
    </row>
    <row r="8306" spans="1:9">
      <c r="A8306" t="s">
        <v>4</v>
      </c>
      <c r="B8306" s="4" t="s">
        <v>5</v>
      </c>
      <c r="C8306" s="4" t="s">
        <v>7</v>
      </c>
      <c r="D8306" s="4" t="s">
        <v>11</v>
      </c>
      <c r="E8306" s="4" t="s">
        <v>8</v>
      </c>
    </row>
    <row r="8307" spans="1:9">
      <c r="A8307" t="n">
        <v>89403</v>
      </c>
      <c r="B8307" s="33" t="n">
        <v>51</v>
      </c>
      <c r="C8307" s="7" t="n">
        <v>4</v>
      </c>
      <c r="D8307" s="7" t="n">
        <v>0</v>
      </c>
      <c r="E8307" s="7" t="s">
        <v>55</v>
      </c>
    </row>
    <row r="8308" spans="1:9">
      <c r="A8308" t="s">
        <v>4</v>
      </c>
      <c r="B8308" s="4" t="s">
        <v>5</v>
      </c>
      <c r="C8308" s="4" t="s">
        <v>11</v>
      </c>
    </row>
    <row r="8309" spans="1:9">
      <c r="A8309" t="n">
        <v>89416</v>
      </c>
      <c r="B8309" s="34" t="n">
        <v>16</v>
      </c>
      <c r="C8309" s="7" t="n">
        <v>0</v>
      </c>
    </row>
    <row r="8310" spans="1:9">
      <c r="A8310" t="s">
        <v>4</v>
      </c>
      <c r="B8310" s="4" t="s">
        <v>5</v>
      </c>
      <c r="C8310" s="4" t="s">
        <v>11</v>
      </c>
      <c r="D8310" s="4" t="s">
        <v>53</v>
      </c>
      <c r="E8310" s="4" t="s">
        <v>7</v>
      </c>
      <c r="F8310" s="4" t="s">
        <v>7</v>
      </c>
    </row>
    <row r="8311" spans="1:9">
      <c r="A8311" t="n">
        <v>89419</v>
      </c>
      <c r="B8311" s="35" t="n">
        <v>26</v>
      </c>
      <c r="C8311" s="7" t="n">
        <v>0</v>
      </c>
      <c r="D8311" s="7" t="s">
        <v>910</v>
      </c>
      <c r="E8311" s="7" t="n">
        <v>2</v>
      </c>
      <c r="F8311" s="7" t="n">
        <v>0</v>
      </c>
    </row>
    <row r="8312" spans="1:9">
      <c r="A8312" t="s">
        <v>4</v>
      </c>
      <c r="B8312" s="4" t="s">
        <v>5</v>
      </c>
    </row>
    <row r="8313" spans="1:9">
      <c r="A8313" t="n">
        <v>89516</v>
      </c>
      <c r="B8313" s="29" t="n">
        <v>28</v>
      </c>
    </row>
    <row r="8314" spans="1:9">
      <c r="A8314" t="s">
        <v>4</v>
      </c>
      <c r="B8314" s="4" t="s">
        <v>5</v>
      </c>
      <c r="C8314" s="4" t="s">
        <v>7</v>
      </c>
      <c r="D8314" s="10" t="s">
        <v>10</v>
      </c>
      <c r="E8314" s="4" t="s">
        <v>5</v>
      </c>
      <c r="F8314" s="4" t="s">
        <v>7</v>
      </c>
      <c r="G8314" s="4" t="s">
        <v>11</v>
      </c>
      <c r="H8314" s="10" t="s">
        <v>12</v>
      </c>
      <c r="I8314" s="4" t="s">
        <v>7</v>
      </c>
      <c r="J8314" s="4" t="s">
        <v>13</v>
      </c>
    </row>
    <row r="8315" spans="1:9">
      <c r="A8315" t="n">
        <v>89517</v>
      </c>
      <c r="B8315" s="9" t="n">
        <v>5</v>
      </c>
      <c r="C8315" s="7" t="n">
        <v>28</v>
      </c>
      <c r="D8315" s="10" t="s">
        <v>3</v>
      </c>
      <c r="E8315" s="53" t="n">
        <v>64</v>
      </c>
      <c r="F8315" s="7" t="n">
        <v>5</v>
      </c>
      <c r="G8315" s="7" t="n">
        <v>7</v>
      </c>
      <c r="H8315" s="10" t="s">
        <v>3</v>
      </c>
      <c r="I8315" s="7" t="n">
        <v>1</v>
      </c>
      <c r="J8315" s="11" t="n">
        <f t="normal" ca="1">A8327</f>
        <v>0</v>
      </c>
    </row>
    <row r="8316" spans="1:9">
      <c r="A8316" t="s">
        <v>4</v>
      </c>
      <c r="B8316" s="4" t="s">
        <v>5</v>
      </c>
      <c r="C8316" s="4" t="s">
        <v>7</v>
      </c>
      <c r="D8316" s="4" t="s">
        <v>11</v>
      </c>
      <c r="E8316" s="4" t="s">
        <v>8</v>
      </c>
    </row>
    <row r="8317" spans="1:9">
      <c r="A8317" t="n">
        <v>89528</v>
      </c>
      <c r="B8317" s="33" t="n">
        <v>51</v>
      </c>
      <c r="C8317" s="7" t="n">
        <v>4</v>
      </c>
      <c r="D8317" s="7" t="n">
        <v>7</v>
      </c>
      <c r="E8317" s="7" t="s">
        <v>911</v>
      </c>
    </row>
    <row r="8318" spans="1:9">
      <c r="A8318" t="s">
        <v>4</v>
      </c>
      <c r="B8318" s="4" t="s">
        <v>5</v>
      </c>
      <c r="C8318" s="4" t="s">
        <v>11</v>
      </c>
    </row>
    <row r="8319" spans="1:9">
      <c r="A8319" t="n">
        <v>89541</v>
      </c>
      <c r="B8319" s="34" t="n">
        <v>16</v>
      </c>
      <c r="C8319" s="7" t="n">
        <v>0</v>
      </c>
    </row>
    <row r="8320" spans="1:9">
      <c r="A8320" t="s">
        <v>4</v>
      </c>
      <c r="B8320" s="4" t="s">
        <v>5</v>
      </c>
      <c r="C8320" s="4" t="s">
        <v>11</v>
      </c>
      <c r="D8320" s="4" t="s">
        <v>53</v>
      </c>
      <c r="E8320" s="4" t="s">
        <v>7</v>
      </c>
      <c r="F8320" s="4" t="s">
        <v>7</v>
      </c>
    </row>
    <row r="8321" spans="1:10">
      <c r="A8321" t="n">
        <v>89544</v>
      </c>
      <c r="B8321" s="35" t="n">
        <v>26</v>
      </c>
      <c r="C8321" s="7" t="n">
        <v>7</v>
      </c>
      <c r="D8321" s="7" t="s">
        <v>912</v>
      </c>
      <c r="E8321" s="7" t="n">
        <v>2</v>
      </c>
      <c r="F8321" s="7" t="n">
        <v>0</v>
      </c>
    </row>
    <row r="8322" spans="1:10">
      <c r="A8322" t="s">
        <v>4</v>
      </c>
      <c r="B8322" s="4" t="s">
        <v>5</v>
      </c>
    </row>
    <row r="8323" spans="1:10">
      <c r="A8323" t="n">
        <v>89594</v>
      </c>
      <c r="B8323" s="29" t="n">
        <v>28</v>
      </c>
    </row>
    <row r="8324" spans="1:10">
      <c r="A8324" t="s">
        <v>4</v>
      </c>
      <c r="B8324" s="4" t="s">
        <v>5</v>
      </c>
      <c r="C8324" s="4" t="s">
        <v>13</v>
      </c>
    </row>
    <row r="8325" spans="1:10">
      <c r="A8325" t="n">
        <v>89595</v>
      </c>
      <c r="B8325" s="17" t="n">
        <v>3</v>
      </c>
      <c r="C8325" s="11" t="n">
        <f t="normal" ca="1">A8349</f>
        <v>0</v>
      </c>
    </row>
    <row r="8326" spans="1:10">
      <c r="A8326" t="s">
        <v>4</v>
      </c>
      <c r="B8326" s="4" t="s">
        <v>5</v>
      </c>
      <c r="C8326" s="4" t="s">
        <v>7</v>
      </c>
      <c r="D8326" s="10" t="s">
        <v>10</v>
      </c>
      <c r="E8326" s="4" t="s">
        <v>5</v>
      </c>
      <c r="F8326" s="4" t="s">
        <v>7</v>
      </c>
      <c r="G8326" s="4" t="s">
        <v>11</v>
      </c>
      <c r="H8326" s="10" t="s">
        <v>12</v>
      </c>
      <c r="I8326" s="4" t="s">
        <v>7</v>
      </c>
      <c r="J8326" s="4" t="s">
        <v>13</v>
      </c>
    </row>
    <row r="8327" spans="1:10">
      <c r="A8327" t="n">
        <v>89600</v>
      </c>
      <c r="B8327" s="9" t="n">
        <v>5</v>
      </c>
      <c r="C8327" s="7" t="n">
        <v>28</v>
      </c>
      <c r="D8327" s="10" t="s">
        <v>3</v>
      </c>
      <c r="E8327" s="53" t="n">
        <v>64</v>
      </c>
      <c r="F8327" s="7" t="n">
        <v>5</v>
      </c>
      <c r="G8327" s="7" t="n">
        <v>2</v>
      </c>
      <c r="H8327" s="10" t="s">
        <v>3</v>
      </c>
      <c r="I8327" s="7" t="n">
        <v>1</v>
      </c>
      <c r="J8327" s="11" t="n">
        <f t="normal" ca="1">A8339</f>
        <v>0</v>
      </c>
    </row>
    <row r="8328" spans="1:10">
      <c r="A8328" t="s">
        <v>4</v>
      </c>
      <c r="B8328" s="4" t="s">
        <v>5</v>
      </c>
      <c r="C8328" s="4" t="s">
        <v>7</v>
      </c>
      <c r="D8328" s="4" t="s">
        <v>11</v>
      </c>
      <c r="E8328" s="4" t="s">
        <v>8</v>
      </c>
    </row>
    <row r="8329" spans="1:10">
      <c r="A8329" t="n">
        <v>89611</v>
      </c>
      <c r="B8329" s="33" t="n">
        <v>51</v>
      </c>
      <c r="C8329" s="7" t="n">
        <v>4</v>
      </c>
      <c r="D8329" s="7" t="n">
        <v>2</v>
      </c>
      <c r="E8329" s="7" t="s">
        <v>55</v>
      </c>
    </row>
    <row r="8330" spans="1:10">
      <c r="A8330" t="s">
        <v>4</v>
      </c>
      <c r="B8330" s="4" t="s">
        <v>5</v>
      </c>
      <c r="C8330" s="4" t="s">
        <v>11</v>
      </c>
    </row>
    <row r="8331" spans="1:10">
      <c r="A8331" t="n">
        <v>89624</v>
      </c>
      <c r="B8331" s="34" t="n">
        <v>16</v>
      </c>
      <c r="C8331" s="7" t="n">
        <v>0</v>
      </c>
    </row>
    <row r="8332" spans="1:10">
      <c r="A8332" t="s">
        <v>4</v>
      </c>
      <c r="B8332" s="4" t="s">
        <v>5</v>
      </c>
      <c r="C8332" s="4" t="s">
        <v>11</v>
      </c>
      <c r="D8332" s="4" t="s">
        <v>53</v>
      </c>
      <c r="E8332" s="4" t="s">
        <v>7</v>
      </c>
      <c r="F8332" s="4" t="s">
        <v>7</v>
      </c>
    </row>
    <row r="8333" spans="1:10">
      <c r="A8333" t="n">
        <v>89627</v>
      </c>
      <c r="B8333" s="35" t="n">
        <v>26</v>
      </c>
      <c r="C8333" s="7" t="n">
        <v>2</v>
      </c>
      <c r="D8333" s="7" t="s">
        <v>913</v>
      </c>
      <c r="E8333" s="7" t="n">
        <v>2</v>
      </c>
      <c r="F8333" s="7" t="n">
        <v>0</v>
      </c>
    </row>
    <row r="8334" spans="1:10">
      <c r="A8334" t="s">
        <v>4</v>
      </c>
      <c r="B8334" s="4" t="s">
        <v>5</v>
      </c>
    </row>
    <row r="8335" spans="1:10">
      <c r="A8335" t="n">
        <v>89707</v>
      </c>
      <c r="B8335" s="29" t="n">
        <v>28</v>
      </c>
    </row>
    <row r="8336" spans="1:10">
      <c r="A8336" t="s">
        <v>4</v>
      </c>
      <c r="B8336" s="4" t="s">
        <v>5</v>
      </c>
      <c r="C8336" s="4" t="s">
        <v>13</v>
      </c>
    </row>
    <row r="8337" spans="1:10">
      <c r="A8337" t="n">
        <v>89708</v>
      </c>
      <c r="B8337" s="17" t="n">
        <v>3</v>
      </c>
      <c r="C8337" s="11" t="n">
        <f t="normal" ca="1">A8349</f>
        <v>0</v>
      </c>
    </row>
    <row r="8338" spans="1:10">
      <c r="A8338" t="s">
        <v>4</v>
      </c>
      <c r="B8338" s="4" t="s">
        <v>5</v>
      </c>
      <c r="C8338" s="4" t="s">
        <v>7</v>
      </c>
      <c r="D8338" s="10" t="s">
        <v>10</v>
      </c>
      <c r="E8338" s="4" t="s">
        <v>5</v>
      </c>
      <c r="F8338" s="4" t="s">
        <v>7</v>
      </c>
      <c r="G8338" s="4" t="s">
        <v>11</v>
      </c>
      <c r="H8338" s="10" t="s">
        <v>12</v>
      </c>
      <c r="I8338" s="4" t="s">
        <v>7</v>
      </c>
      <c r="J8338" s="4" t="s">
        <v>13</v>
      </c>
    </row>
    <row r="8339" spans="1:10">
      <c r="A8339" t="n">
        <v>89713</v>
      </c>
      <c r="B8339" s="9" t="n">
        <v>5</v>
      </c>
      <c r="C8339" s="7" t="n">
        <v>28</v>
      </c>
      <c r="D8339" s="10" t="s">
        <v>3</v>
      </c>
      <c r="E8339" s="53" t="n">
        <v>64</v>
      </c>
      <c r="F8339" s="7" t="n">
        <v>5</v>
      </c>
      <c r="G8339" s="7" t="n">
        <v>4</v>
      </c>
      <c r="H8339" s="10" t="s">
        <v>3</v>
      </c>
      <c r="I8339" s="7" t="n">
        <v>1</v>
      </c>
      <c r="J8339" s="11" t="n">
        <f t="normal" ca="1">A8349</f>
        <v>0</v>
      </c>
    </row>
    <row r="8340" spans="1:10">
      <c r="A8340" t="s">
        <v>4</v>
      </c>
      <c r="B8340" s="4" t="s">
        <v>5</v>
      </c>
      <c r="C8340" s="4" t="s">
        <v>7</v>
      </c>
      <c r="D8340" s="4" t="s">
        <v>11</v>
      </c>
      <c r="E8340" s="4" t="s">
        <v>8</v>
      </c>
    </row>
    <row r="8341" spans="1:10">
      <c r="A8341" t="n">
        <v>89724</v>
      </c>
      <c r="B8341" s="33" t="n">
        <v>51</v>
      </c>
      <c r="C8341" s="7" t="n">
        <v>4</v>
      </c>
      <c r="D8341" s="7" t="n">
        <v>4</v>
      </c>
      <c r="E8341" s="7" t="s">
        <v>911</v>
      </c>
    </row>
    <row r="8342" spans="1:10">
      <c r="A8342" t="s">
        <v>4</v>
      </c>
      <c r="B8342" s="4" t="s">
        <v>5</v>
      </c>
      <c r="C8342" s="4" t="s">
        <v>11</v>
      </c>
    </row>
    <row r="8343" spans="1:10">
      <c r="A8343" t="n">
        <v>89737</v>
      </c>
      <c r="B8343" s="34" t="n">
        <v>16</v>
      </c>
      <c r="C8343" s="7" t="n">
        <v>0</v>
      </c>
    </row>
    <row r="8344" spans="1:10">
      <c r="A8344" t="s">
        <v>4</v>
      </c>
      <c r="B8344" s="4" t="s">
        <v>5</v>
      </c>
      <c r="C8344" s="4" t="s">
        <v>11</v>
      </c>
      <c r="D8344" s="4" t="s">
        <v>53</v>
      </c>
      <c r="E8344" s="4" t="s">
        <v>7</v>
      </c>
      <c r="F8344" s="4" t="s">
        <v>7</v>
      </c>
    </row>
    <row r="8345" spans="1:10">
      <c r="A8345" t="n">
        <v>89740</v>
      </c>
      <c r="B8345" s="35" t="n">
        <v>26</v>
      </c>
      <c r="C8345" s="7" t="n">
        <v>4</v>
      </c>
      <c r="D8345" s="7" t="s">
        <v>914</v>
      </c>
      <c r="E8345" s="7" t="n">
        <v>2</v>
      </c>
      <c r="F8345" s="7" t="n">
        <v>0</v>
      </c>
    </row>
    <row r="8346" spans="1:10">
      <c r="A8346" t="s">
        <v>4</v>
      </c>
      <c r="B8346" s="4" t="s">
        <v>5</v>
      </c>
    </row>
    <row r="8347" spans="1:10">
      <c r="A8347" t="n">
        <v>89813</v>
      </c>
      <c r="B8347" s="29" t="n">
        <v>28</v>
      </c>
    </row>
    <row r="8348" spans="1:10">
      <c r="A8348" t="s">
        <v>4</v>
      </c>
      <c r="B8348" s="4" t="s">
        <v>5</v>
      </c>
      <c r="C8348" s="4" t="s">
        <v>7</v>
      </c>
      <c r="D8348" s="4" t="s">
        <v>11</v>
      </c>
      <c r="E8348" s="4" t="s">
        <v>8</v>
      </c>
    </row>
    <row r="8349" spans="1:10">
      <c r="A8349" t="n">
        <v>89814</v>
      </c>
      <c r="B8349" s="33" t="n">
        <v>51</v>
      </c>
      <c r="C8349" s="7" t="n">
        <v>4</v>
      </c>
      <c r="D8349" s="7" t="n">
        <v>1</v>
      </c>
      <c r="E8349" s="7" t="s">
        <v>600</v>
      </c>
    </row>
    <row r="8350" spans="1:10">
      <c r="A8350" t="s">
        <v>4</v>
      </c>
      <c r="B8350" s="4" t="s">
        <v>5</v>
      </c>
      <c r="C8350" s="4" t="s">
        <v>11</v>
      </c>
    </row>
    <row r="8351" spans="1:10">
      <c r="A8351" t="n">
        <v>89828</v>
      </c>
      <c r="B8351" s="34" t="n">
        <v>16</v>
      </c>
      <c r="C8351" s="7" t="n">
        <v>0</v>
      </c>
    </row>
    <row r="8352" spans="1:10">
      <c r="A8352" t="s">
        <v>4</v>
      </c>
      <c r="B8352" s="4" t="s">
        <v>5</v>
      </c>
      <c r="C8352" s="4" t="s">
        <v>11</v>
      </c>
      <c r="D8352" s="4" t="s">
        <v>53</v>
      </c>
      <c r="E8352" s="4" t="s">
        <v>7</v>
      </c>
      <c r="F8352" s="4" t="s">
        <v>7</v>
      </c>
      <c r="G8352" s="4" t="s">
        <v>53</v>
      </c>
      <c r="H8352" s="4" t="s">
        <v>7</v>
      </c>
      <c r="I8352" s="4" t="s">
        <v>7</v>
      </c>
    </row>
    <row r="8353" spans="1:10">
      <c r="A8353" t="n">
        <v>89831</v>
      </c>
      <c r="B8353" s="35" t="n">
        <v>26</v>
      </c>
      <c r="C8353" s="7" t="n">
        <v>1</v>
      </c>
      <c r="D8353" s="7" t="s">
        <v>915</v>
      </c>
      <c r="E8353" s="7" t="n">
        <v>2</v>
      </c>
      <c r="F8353" s="7" t="n">
        <v>3</v>
      </c>
      <c r="G8353" s="7" t="s">
        <v>916</v>
      </c>
      <c r="H8353" s="7" t="n">
        <v>2</v>
      </c>
      <c r="I8353" s="7" t="n">
        <v>0</v>
      </c>
    </row>
    <row r="8354" spans="1:10">
      <c r="A8354" t="s">
        <v>4</v>
      </c>
      <c r="B8354" s="4" t="s">
        <v>5</v>
      </c>
    </row>
    <row r="8355" spans="1:10">
      <c r="A8355" t="n">
        <v>90045</v>
      </c>
      <c r="B8355" s="29" t="n">
        <v>28</v>
      </c>
    </row>
    <row r="8356" spans="1:10">
      <c r="A8356" t="s">
        <v>4</v>
      </c>
      <c r="B8356" s="4" t="s">
        <v>5</v>
      </c>
      <c r="C8356" s="4" t="s">
        <v>11</v>
      </c>
      <c r="D8356" s="4" t="s">
        <v>7</v>
      </c>
    </row>
    <row r="8357" spans="1:10">
      <c r="A8357" t="n">
        <v>90046</v>
      </c>
      <c r="B8357" s="37" t="n">
        <v>89</v>
      </c>
      <c r="C8357" s="7" t="n">
        <v>65533</v>
      </c>
      <c r="D8357" s="7" t="n">
        <v>1</v>
      </c>
    </row>
    <row r="8358" spans="1:10">
      <c r="A8358" t="s">
        <v>4</v>
      </c>
      <c r="B8358" s="4" t="s">
        <v>5</v>
      </c>
      <c r="C8358" s="4" t="s">
        <v>7</v>
      </c>
      <c r="D8358" s="4" t="s">
        <v>11</v>
      </c>
      <c r="E8358" s="4" t="s">
        <v>8</v>
      </c>
      <c r="F8358" s="4" t="s">
        <v>8</v>
      </c>
      <c r="G8358" s="4" t="s">
        <v>8</v>
      </c>
      <c r="H8358" s="4" t="s">
        <v>8</v>
      </c>
    </row>
    <row r="8359" spans="1:10">
      <c r="A8359" t="n">
        <v>90050</v>
      </c>
      <c r="B8359" s="33" t="n">
        <v>51</v>
      </c>
      <c r="C8359" s="7" t="n">
        <v>3</v>
      </c>
      <c r="D8359" s="7" t="n">
        <v>1</v>
      </c>
      <c r="E8359" s="7" t="s">
        <v>917</v>
      </c>
      <c r="F8359" s="7" t="s">
        <v>68</v>
      </c>
      <c r="G8359" s="7" t="s">
        <v>67</v>
      </c>
      <c r="H8359" s="7" t="s">
        <v>68</v>
      </c>
    </row>
    <row r="8360" spans="1:10">
      <c r="A8360" t="s">
        <v>4</v>
      </c>
      <c r="B8360" s="4" t="s">
        <v>5</v>
      </c>
      <c r="C8360" s="4" t="s">
        <v>11</v>
      </c>
      <c r="D8360" s="4" t="s">
        <v>7</v>
      </c>
      <c r="E8360" s="4" t="s">
        <v>15</v>
      </c>
      <c r="F8360" s="4" t="s">
        <v>11</v>
      </c>
    </row>
    <row r="8361" spans="1:10">
      <c r="A8361" t="n">
        <v>90063</v>
      </c>
      <c r="B8361" s="60" t="n">
        <v>59</v>
      </c>
      <c r="C8361" s="7" t="n">
        <v>1</v>
      </c>
      <c r="D8361" s="7" t="n">
        <v>1</v>
      </c>
      <c r="E8361" s="7" t="n">
        <v>0.150000005960464</v>
      </c>
      <c r="F8361" s="7" t="n">
        <v>0</v>
      </c>
    </row>
    <row r="8362" spans="1:10">
      <c r="A8362" t="s">
        <v>4</v>
      </c>
      <c r="B8362" s="4" t="s">
        <v>5</v>
      </c>
      <c r="C8362" s="4" t="s">
        <v>11</v>
      </c>
    </row>
    <row r="8363" spans="1:10">
      <c r="A8363" t="n">
        <v>90073</v>
      </c>
      <c r="B8363" s="34" t="n">
        <v>16</v>
      </c>
      <c r="C8363" s="7" t="n">
        <v>1000</v>
      </c>
    </row>
    <row r="8364" spans="1:10">
      <c r="A8364" t="s">
        <v>4</v>
      </c>
      <c r="B8364" s="4" t="s">
        <v>5</v>
      </c>
      <c r="C8364" s="4" t="s">
        <v>11</v>
      </c>
      <c r="D8364" s="4" t="s">
        <v>15</v>
      </c>
      <c r="E8364" s="4" t="s">
        <v>15</v>
      </c>
      <c r="F8364" s="4" t="s">
        <v>15</v>
      </c>
      <c r="G8364" s="4" t="s">
        <v>11</v>
      </c>
      <c r="H8364" s="4" t="s">
        <v>11</v>
      </c>
    </row>
    <row r="8365" spans="1:10">
      <c r="A8365" t="n">
        <v>90076</v>
      </c>
      <c r="B8365" s="49" t="n">
        <v>60</v>
      </c>
      <c r="C8365" s="7" t="n">
        <v>1</v>
      </c>
      <c r="D8365" s="7" t="n">
        <v>0</v>
      </c>
      <c r="E8365" s="7" t="n">
        <v>0</v>
      </c>
      <c r="F8365" s="7" t="n">
        <v>0</v>
      </c>
      <c r="G8365" s="7" t="n">
        <v>1000</v>
      </c>
      <c r="H8365" s="7" t="n">
        <v>0</v>
      </c>
    </row>
    <row r="8366" spans="1:10">
      <c r="A8366" t="s">
        <v>4</v>
      </c>
      <c r="B8366" s="4" t="s">
        <v>5</v>
      </c>
      <c r="C8366" s="4" t="s">
        <v>11</v>
      </c>
      <c r="D8366" s="4" t="s">
        <v>11</v>
      </c>
      <c r="E8366" s="4" t="s">
        <v>11</v>
      </c>
    </row>
    <row r="8367" spans="1:10">
      <c r="A8367" t="n">
        <v>90095</v>
      </c>
      <c r="B8367" s="59" t="n">
        <v>61</v>
      </c>
      <c r="C8367" s="7" t="n">
        <v>1</v>
      </c>
      <c r="D8367" s="7" t="n">
        <v>1570</v>
      </c>
      <c r="E8367" s="7" t="n">
        <v>1000</v>
      </c>
    </row>
    <row r="8368" spans="1:10">
      <c r="A8368" t="s">
        <v>4</v>
      </c>
      <c r="B8368" s="4" t="s">
        <v>5</v>
      </c>
      <c r="C8368" s="4" t="s">
        <v>11</v>
      </c>
    </row>
    <row r="8369" spans="1:9">
      <c r="A8369" t="n">
        <v>90102</v>
      </c>
      <c r="B8369" s="34" t="n">
        <v>16</v>
      </c>
      <c r="C8369" s="7" t="n">
        <v>1000</v>
      </c>
    </row>
    <row r="8370" spans="1:9">
      <c r="A8370" t="s">
        <v>4</v>
      </c>
      <c r="B8370" s="4" t="s">
        <v>5</v>
      </c>
      <c r="C8370" s="4" t="s">
        <v>11</v>
      </c>
      <c r="D8370" s="4" t="s">
        <v>7</v>
      </c>
    </row>
    <row r="8371" spans="1:9">
      <c r="A8371" t="n">
        <v>90105</v>
      </c>
      <c r="B8371" s="37" t="n">
        <v>89</v>
      </c>
      <c r="C8371" s="7" t="n">
        <v>65533</v>
      </c>
      <c r="D8371" s="7" t="n">
        <v>1</v>
      </c>
    </row>
    <row r="8372" spans="1:9">
      <c r="A8372" t="s">
        <v>4</v>
      </c>
      <c r="B8372" s="4" t="s">
        <v>5</v>
      </c>
      <c r="C8372" s="4" t="s">
        <v>7</v>
      </c>
      <c r="D8372" s="4" t="s">
        <v>11</v>
      </c>
      <c r="E8372" s="4" t="s">
        <v>15</v>
      </c>
    </row>
    <row r="8373" spans="1:9">
      <c r="A8373" t="n">
        <v>90109</v>
      </c>
      <c r="B8373" s="31" t="n">
        <v>58</v>
      </c>
      <c r="C8373" s="7" t="n">
        <v>101</v>
      </c>
      <c r="D8373" s="7" t="n">
        <v>500</v>
      </c>
      <c r="E8373" s="7" t="n">
        <v>1</v>
      </c>
    </row>
    <row r="8374" spans="1:9">
      <c r="A8374" t="s">
        <v>4</v>
      </c>
      <c r="B8374" s="4" t="s">
        <v>5</v>
      </c>
      <c r="C8374" s="4" t="s">
        <v>7</v>
      </c>
      <c r="D8374" s="4" t="s">
        <v>11</v>
      </c>
      <c r="E8374" s="4" t="s">
        <v>15</v>
      </c>
      <c r="F8374" s="4" t="s">
        <v>11</v>
      </c>
      <c r="G8374" s="4" t="s">
        <v>16</v>
      </c>
      <c r="H8374" s="4" t="s">
        <v>16</v>
      </c>
      <c r="I8374" s="4" t="s">
        <v>11</v>
      </c>
      <c r="J8374" s="4" t="s">
        <v>11</v>
      </c>
      <c r="K8374" s="4" t="s">
        <v>16</v>
      </c>
      <c r="L8374" s="4" t="s">
        <v>16</v>
      </c>
      <c r="M8374" s="4" t="s">
        <v>16</v>
      </c>
      <c r="N8374" s="4" t="s">
        <v>16</v>
      </c>
      <c r="O8374" s="4" t="s">
        <v>8</v>
      </c>
    </row>
    <row r="8375" spans="1:9">
      <c r="A8375" t="n">
        <v>90117</v>
      </c>
      <c r="B8375" s="18" t="n">
        <v>50</v>
      </c>
      <c r="C8375" s="7" t="n">
        <v>0</v>
      </c>
      <c r="D8375" s="7" t="n">
        <v>4565</v>
      </c>
      <c r="E8375" s="7" t="n">
        <v>1</v>
      </c>
      <c r="F8375" s="7" t="n">
        <v>1500</v>
      </c>
      <c r="G8375" s="7" t="n">
        <v>0</v>
      </c>
      <c r="H8375" s="7" t="n">
        <v>1073741824</v>
      </c>
      <c r="I8375" s="7" t="n">
        <v>1</v>
      </c>
      <c r="J8375" s="7" t="n">
        <v>1570</v>
      </c>
      <c r="K8375" s="7" t="n">
        <v>0</v>
      </c>
      <c r="L8375" s="7" t="n">
        <v>0</v>
      </c>
      <c r="M8375" s="7" t="n">
        <v>0</v>
      </c>
      <c r="N8375" s="7" t="n">
        <v>1112014848</v>
      </c>
      <c r="O8375" s="7" t="s">
        <v>25</v>
      </c>
    </row>
    <row r="8376" spans="1:9">
      <c r="A8376" t="s">
        <v>4</v>
      </c>
      <c r="B8376" s="4" t="s">
        <v>5</v>
      </c>
      <c r="C8376" s="4" t="s">
        <v>7</v>
      </c>
      <c r="D8376" s="4" t="s">
        <v>11</v>
      </c>
    </row>
    <row r="8377" spans="1:9">
      <c r="A8377" t="n">
        <v>90156</v>
      </c>
      <c r="B8377" s="31" t="n">
        <v>58</v>
      </c>
      <c r="C8377" s="7" t="n">
        <v>254</v>
      </c>
      <c r="D8377" s="7" t="n">
        <v>0</v>
      </c>
    </row>
    <row r="8378" spans="1:9">
      <c r="A8378" t="s">
        <v>4</v>
      </c>
      <c r="B8378" s="4" t="s">
        <v>5</v>
      </c>
      <c r="C8378" s="4" t="s">
        <v>7</v>
      </c>
    </row>
    <row r="8379" spans="1:9">
      <c r="A8379" t="n">
        <v>90160</v>
      </c>
      <c r="B8379" s="68" t="n">
        <v>116</v>
      </c>
      <c r="C8379" s="7" t="n">
        <v>1</v>
      </c>
    </row>
    <row r="8380" spans="1:9">
      <c r="A8380" t="s">
        <v>4</v>
      </c>
      <c r="B8380" s="4" t="s">
        <v>5</v>
      </c>
      <c r="C8380" s="4" t="s">
        <v>7</v>
      </c>
    </row>
    <row r="8381" spans="1:9">
      <c r="A8381" t="n">
        <v>90162</v>
      </c>
      <c r="B8381" s="15" t="n">
        <v>45</v>
      </c>
      <c r="C8381" s="7" t="n">
        <v>0</v>
      </c>
    </row>
    <row r="8382" spans="1:9">
      <c r="A8382" t="s">
        <v>4</v>
      </c>
      <c r="B8382" s="4" t="s">
        <v>5</v>
      </c>
      <c r="C8382" s="4" t="s">
        <v>7</v>
      </c>
      <c r="D8382" s="4" t="s">
        <v>7</v>
      </c>
      <c r="E8382" s="4" t="s">
        <v>15</v>
      </c>
      <c r="F8382" s="4" t="s">
        <v>15</v>
      </c>
      <c r="G8382" s="4" t="s">
        <v>15</v>
      </c>
      <c r="H8382" s="4" t="s">
        <v>11</v>
      </c>
    </row>
    <row r="8383" spans="1:9">
      <c r="A8383" t="n">
        <v>90164</v>
      </c>
      <c r="B8383" s="15" t="n">
        <v>45</v>
      </c>
      <c r="C8383" s="7" t="n">
        <v>2</v>
      </c>
      <c r="D8383" s="7" t="n">
        <v>3</v>
      </c>
      <c r="E8383" s="7" t="n">
        <v>12.1000003814697</v>
      </c>
      <c r="F8383" s="7" t="n">
        <v>15</v>
      </c>
      <c r="G8383" s="7" t="n">
        <v>-22.2999992370605</v>
      </c>
      <c r="H8383" s="7" t="n">
        <v>0</v>
      </c>
    </row>
    <row r="8384" spans="1:9">
      <c r="A8384" t="s">
        <v>4</v>
      </c>
      <c r="B8384" s="4" t="s">
        <v>5</v>
      </c>
      <c r="C8384" s="4" t="s">
        <v>7</v>
      </c>
      <c r="D8384" s="4" t="s">
        <v>7</v>
      </c>
      <c r="E8384" s="4" t="s">
        <v>15</v>
      </c>
      <c r="F8384" s="4" t="s">
        <v>15</v>
      </c>
      <c r="G8384" s="4" t="s">
        <v>15</v>
      </c>
      <c r="H8384" s="4" t="s">
        <v>11</v>
      </c>
      <c r="I8384" s="4" t="s">
        <v>7</v>
      </c>
    </row>
    <row r="8385" spans="1:15">
      <c r="A8385" t="n">
        <v>90181</v>
      </c>
      <c r="B8385" s="15" t="n">
        <v>45</v>
      </c>
      <c r="C8385" s="7" t="n">
        <v>4</v>
      </c>
      <c r="D8385" s="7" t="n">
        <v>3</v>
      </c>
      <c r="E8385" s="7" t="n">
        <v>11.1000003814697</v>
      </c>
      <c r="F8385" s="7" t="n">
        <v>230.399993896484</v>
      </c>
      <c r="G8385" s="7" t="n">
        <v>0</v>
      </c>
      <c r="H8385" s="7" t="n">
        <v>0</v>
      </c>
      <c r="I8385" s="7" t="n">
        <v>0</v>
      </c>
    </row>
    <row r="8386" spans="1:15">
      <c r="A8386" t="s">
        <v>4</v>
      </c>
      <c r="B8386" s="4" t="s">
        <v>5</v>
      </c>
      <c r="C8386" s="4" t="s">
        <v>7</v>
      </c>
      <c r="D8386" s="4" t="s">
        <v>7</v>
      </c>
      <c r="E8386" s="4" t="s">
        <v>15</v>
      </c>
      <c r="F8386" s="4" t="s">
        <v>11</v>
      </c>
    </row>
    <row r="8387" spans="1:15">
      <c r="A8387" t="n">
        <v>90199</v>
      </c>
      <c r="B8387" s="15" t="n">
        <v>45</v>
      </c>
      <c r="C8387" s="7" t="n">
        <v>5</v>
      </c>
      <c r="D8387" s="7" t="n">
        <v>3</v>
      </c>
      <c r="E8387" s="7" t="n">
        <v>8.5</v>
      </c>
      <c r="F8387" s="7" t="n">
        <v>0</v>
      </c>
    </row>
    <row r="8388" spans="1:15">
      <c r="A8388" t="s">
        <v>4</v>
      </c>
      <c r="B8388" s="4" t="s">
        <v>5</v>
      </c>
      <c r="C8388" s="4" t="s">
        <v>7</v>
      </c>
      <c r="D8388" s="4" t="s">
        <v>7</v>
      </c>
      <c r="E8388" s="4" t="s">
        <v>15</v>
      </c>
      <c r="F8388" s="4" t="s">
        <v>11</v>
      </c>
    </row>
    <row r="8389" spans="1:15">
      <c r="A8389" t="n">
        <v>90208</v>
      </c>
      <c r="B8389" s="15" t="n">
        <v>45</v>
      </c>
      <c r="C8389" s="7" t="n">
        <v>11</v>
      </c>
      <c r="D8389" s="7" t="n">
        <v>3</v>
      </c>
      <c r="E8389" s="7" t="n">
        <v>40</v>
      </c>
      <c r="F8389" s="7" t="n">
        <v>0</v>
      </c>
    </row>
    <row r="8390" spans="1:15">
      <c r="A8390" t="s">
        <v>4</v>
      </c>
      <c r="B8390" s="4" t="s">
        <v>5</v>
      </c>
      <c r="C8390" s="4" t="s">
        <v>7</v>
      </c>
      <c r="D8390" s="4" t="s">
        <v>7</v>
      </c>
      <c r="E8390" s="4" t="s">
        <v>15</v>
      </c>
      <c r="F8390" s="4" t="s">
        <v>15</v>
      </c>
      <c r="G8390" s="4" t="s">
        <v>15</v>
      </c>
      <c r="H8390" s="4" t="s">
        <v>11</v>
      </c>
    </row>
    <row r="8391" spans="1:15">
      <c r="A8391" t="n">
        <v>90217</v>
      </c>
      <c r="B8391" s="15" t="n">
        <v>45</v>
      </c>
      <c r="C8391" s="7" t="n">
        <v>2</v>
      </c>
      <c r="D8391" s="7" t="n">
        <v>3</v>
      </c>
      <c r="E8391" s="7" t="n">
        <v>6.40000009536743</v>
      </c>
      <c r="F8391" s="7" t="n">
        <v>15</v>
      </c>
      <c r="G8391" s="7" t="n">
        <v>-28.1000003814697</v>
      </c>
      <c r="H8391" s="7" t="n">
        <v>5000</v>
      </c>
    </row>
    <row r="8392" spans="1:15">
      <c r="A8392" t="s">
        <v>4</v>
      </c>
      <c r="B8392" s="4" t="s">
        <v>5</v>
      </c>
      <c r="C8392" s="4" t="s">
        <v>7</v>
      </c>
      <c r="D8392" s="4" t="s">
        <v>7</v>
      </c>
      <c r="E8392" s="4" t="s">
        <v>15</v>
      </c>
      <c r="F8392" s="4" t="s">
        <v>15</v>
      </c>
      <c r="G8392" s="4" t="s">
        <v>15</v>
      </c>
      <c r="H8392" s="4" t="s">
        <v>11</v>
      </c>
      <c r="I8392" s="4" t="s">
        <v>7</v>
      </c>
    </row>
    <row r="8393" spans="1:15">
      <c r="A8393" t="n">
        <v>90234</v>
      </c>
      <c r="B8393" s="15" t="n">
        <v>45</v>
      </c>
      <c r="C8393" s="7" t="n">
        <v>4</v>
      </c>
      <c r="D8393" s="7" t="n">
        <v>3</v>
      </c>
      <c r="E8393" s="7" t="n">
        <v>21.1000003814697</v>
      </c>
      <c r="F8393" s="7" t="n">
        <v>244.199996948242</v>
      </c>
      <c r="G8393" s="7" t="n">
        <v>0</v>
      </c>
      <c r="H8393" s="7" t="n">
        <v>5000</v>
      </c>
      <c r="I8393" s="7" t="n">
        <v>1</v>
      </c>
    </row>
    <row r="8394" spans="1:15">
      <c r="A8394" t="s">
        <v>4</v>
      </c>
      <c r="B8394" s="4" t="s">
        <v>5</v>
      </c>
      <c r="C8394" s="4" t="s">
        <v>7</v>
      </c>
      <c r="D8394" s="4" t="s">
        <v>7</v>
      </c>
      <c r="E8394" s="4" t="s">
        <v>15</v>
      </c>
      <c r="F8394" s="4" t="s">
        <v>11</v>
      </c>
    </row>
    <row r="8395" spans="1:15">
      <c r="A8395" t="n">
        <v>90252</v>
      </c>
      <c r="B8395" s="15" t="n">
        <v>45</v>
      </c>
      <c r="C8395" s="7" t="n">
        <v>5</v>
      </c>
      <c r="D8395" s="7" t="n">
        <v>3</v>
      </c>
      <c r="E8395" s="7" t="n">
        <v>8</v>
      </c>
      <c r="F8395" s="7" t="n">
        <v>5000</v>
      </c>
    </row>
    <row r="8396" spans="1:15">
      <c r="A8396" t="s">
        <v>4</v>
      </c>
      <c r="B8396" s="4" t="s">
        <v>5</v>
      </c>
      <c r="C8396" s="4" t="s">
        <v>11</v>
      </c>
      <c r="D8396" s="4" t="s">
        <v>15</v>
      </c>
      <c r="E8396" s="4" t="s">
        <v>15</v>
      </c>
      <c r="F8396" s="4" t="s">
        <v>15</v>
      </c>
      <c r="G8396" s="4" t="s">
        <v>11</v>
      </c>
      <c r="H8396" s="4" t="s">
        <v>11</v>
      </c>
    </row>
    <row r="8397" spans="1:15">
      <c r="A8397" t="n">
        <v>90261</v>
      </c>
      <c r="B8397" s="49" t="n">
        <v>60</v>
      </c>
      <c r="C8397" s="7" t="n">
        <v>0</v>
      </c>
      <c r="D8397" s="7" t="n">
        <v>0</v>
      </c>
      <c r="E8397" s="7" t="n">
        <v>0</v>
      </c>
      <c r="F8397" s="7" t="n">
        <v>0</v>
      </c>
      <c r="G8397" s="7" t="n">
        <v>0</v>
      </c>
      <c r="H8397" s="7" t="n">
        <v>0</v>
      </c>
    </row>
    <row r="8398" spans="1:15">
      <c r="A8398" t="s">
        <v>4</v>
      </c>
      <c r="B8398" s="4" t="s">
        <v>5</v>
      </c>
      <c r="C8398" s="4" t="s">
        <v>11</v>
      </c>
      <c r="D8398" s="4" t="s">
        <v>15</v>
      </c>
      <c r="E8398" s="4" t="s">
        <v>15</v>
      </c>
      <c r="F8398" s="4" t="s">
        <v>15</v>
      </c>
      <c r="G8398" s="4" t="s">
        <v>11</v>
      </c>
      <c r="H8398" s="4" t="s">
        <v>11</v>
      </c>
    </row>
    <row r="8399" spans="1:15">
      <c r="A8399" t="n">
        <v>90280</v>
      </c>
      <c r="B8399" s="49" t="n">
        <v>60</v>
      </c>
      <c r="C8399" s="7" t="n">
        <v>1</v>
      </c>
      <c r="D8399" s="7" t="n">
        <v>0</v>
      </c>
      <c r="E8399" s="7" t="n">
        <v>0</v>
      </c>
      <c r="F8399" s="7" t="n">
        <v>0</v>
      </c>
      <c r="G8399" s="7" t="n">
        <v>0</v>
      </c>
      <c r="H8399" s="7" t="n">
        <v>0</v>
      </c>
    </row>
    <row r="8400" spans="1:15">
      <c r="A8400" t="s">
        <v>4</v>
      </c>
      <c r="B8400" s="4" t="s">
        <v>5</v>
      </c>
      <c r="C8400" s="4" t="s">
        <v>11</v>
      </c>
      <c r="D8400" s="4" t="s">
        <v>15</v>
      </c>
      <c r="E8400" s="4" t="s">
        <v>15</v>
      </c>
      <c r="F8400" s="4" t="s">
        <v>15</v>
      </c>
      <c r="G8400" s="4" t="s">
        <v>11</v>
      </c>
      <c r="H8400" s="4" t="s">
        <v>11</v>
      </c>
    </row>
    <row r="8401" spans="1:9">
      <c r="A8401" t="n">
        <v>90299</v>
      </c>
      <c r="B8401" s="49" t="n">
        <v>60</v>
      </c>
      <c r="C8401" s="7" t="n">
        <v>61491</v>
      </c>
      <c r="D8401" s="7" t="n">
        <v>0</v>
      </c>
      <c r="E8401" s="7" t="n">
        <v>0</v>
      </c>
      <c r="F8401" s="7" t="n">
        <v>0</v>
      </c>
      <c r="G8401" s="7" t="n">
        <v>0</v>
      </c>
      <c r="H8401" s="7" t="n">
        <v>0</v>
      </c>
    </row>
    <row r="8402" spans="1:9">
      <c r="A8402" t="s">
        <v>4</v>
      </c>
      <c r="B8402" s="4" t="s">
        <v>5</v>
      </c>
      <c r="C8402" s="4" t="s">
        <v>11</v>
      </c>
      <c r="D8402" s="4" t="s">
        <v>15</v>
      </c>
      <c r="E8402" s="4" t="s">
        <v>15</v>
      </c>
      <c r="F8402" s="4" t="s">
        <v>15</v>
      </c>
      <c r="G8402" s="4" t="s">
        <v>11</v>
      </c>
      <c r="H8402" s="4" t="s">
        <v>11</v>
      </c>
    </row>
    <row r="8403" spans="1:9">
      <c r="A8403" t="n">
        <v>90318</v>
      </c>
      <c r="B8403" s="49" t="n">
        <v>60</v>
      </c>
      <c r="C8403" s="7" t="n">
        <v>61492</v>
      </c>
      <c r="D8403" s="7" t="n">
        <v>0</v>
      </c>
      <c r="E8403" s="7" t="n">
        <v>0</v>
      </c>
      <c r="F8403" s="7" t="n">
        <v>0</v>
      </c>
      <c r="G8403" s="7" t="n">
        <v>0</v>
      </c>
      <c r="H8403" s="7" t="n">
        <v>0</v>
      </c>
    </row>
    <row r="8404" spans="1:9">
      <c r="A8404" t="s">
        <v>4</v>
      </c>
      <c r="B8404" s="4" t="s">
        <v>5</v>
      </c>
      <c r="C8404" s="4" t="s">
        <v>11</v>
      </c>
      <c r="D8404" s="4" t="s">
        <v>15</v>
      </c>
      <c r="E8404" s="4" t="s">
        <v>15</v>
      </c>
      <c r="F8404" s="4" t="s">
        <v>15</v>
      </c>
      <c r="G8404" s="4" t="s">
        <v>11</v>
      </c>
      <c r="H8404" s="4" t="s">
        <v>11</v>
      </c>
    </row>
    <row r="8405" spans="1:9">
      <c r="A8405" t="n">
        <v>90337</v>
      </c>
      <c r="B8405" s="49" t="n">
        <v>60</v>
      </c>
      <c r="C8405" s="7" t="n">
        <v>61493</v>
      </c>
      <c r="D8405" s="7" t="n">
        <v>0</v>
      </c>
      <c r="E8405" s="7" t="n">
        <v>0</v>
      </c>
      <c r="F8405" s="7" t="n">
        <v>0</v>
      </c>
      <c r="G8405" s="7" t="n">
        <v>0</v>
      </c>
      <c r="H8405" s="7" t="n">
        <v>0</v>
      </c>
    </row>
    <row r="8406" spans="1:9">
      <c r="A8406" t="s">
        <v>4</v>
      </c>
      <c r="B8406" s="4" t="s">
        <v>5</v>
      </c>
      <c r="C8406" s="4" t="s">
        <v>11</v>
      </c>
      <c r="D8406" s="4" t="s">
        <v>15</v>
      </c>
      <c r="E8406" s="4" t="s">
        <v>15</v>
      </c>
      <c r="F8406" s="4" t="s">
        <v>15</v>
      </c>
      <c r="G8406" s="4" t="s">
        <v>11</v>
      </c>
      <c r="H8406" s="4" t="s">
        <v>11</v>
      </c>
    </row>
    <row r="8407" spans="1:9">
      <c r="A8407" t="n">
        <v>90356</v>
      </c>
      <c r="B8407" s="49" t="n">
        <v>60</v>
      </c>
      <c r="C8407" s="7" t="n">
        <v>61494</v>
      </c>
      <c r="D8407" s="7" t="n">
        <v>0</v>
      </c>
      <c r="E8407" s="7" t="n">
        <v>0</v>
      </c>
      <c r="F8407" s="7" t="n">
        <v>0</v>
      </c>
      <c r="G8407" s="7" t="n">
        <v>0</v>
      </c>
      <c r="H8407" s="7" t="n">
        <v>0</v>
      </c>
    </row>
    <row r="8408" spans="1:9">
      <c r="A8408" t="s">
        <v>4</v>
      </c>
      <c r="B8408" s="4" t="s">
        <v>5</v>
      </c>
      <c r="C8408" s="4" t="s">
        <v>11</v>
      </c>
      <c r="D8408" s="4" t="s">
        <v>7</v>
      </c>
    </row>
    <row r="8409" spans="1:9">
      <c r="A8409" t="n">
        <v>90375</v>
      </c>
      <c r="B8409" s="55" t="n">
        <v>96</v>
      </c>
      <c r="C8409" s="7" t="n">
        <v>1570</v>
      </c>
      <c r="D8409" s="7" t="n">
        <v>1</v>
      </c>
    </row>
    <row r="8410" spans="1:9">
      <c r="A8410" t="s">
        <v>4</v>
      </c>
      <c r="B8410" s="4" t="s">
        <v>5</v>
      </c>
      <c r="C8410" s="4" t="s">
        <v>11</v>
      </c>
      <c r="D8410" s="4" t="s">
        <v>7</v>
      </c>
      <c r="E8410" s="4" t="s">
        <v>15</v>
      </c>
      <c r="F8410" s="4" t="s">
        <v>15</v>
      </c>
      <c r="G8410" s="4" t="s">
        <v>15</v>
      </c>
    </row>
    <row r="8411" spans="1:9">
      <c r="A8411" t="n">
        <v>90379</v>
      </c>
      <c r="B8411" s="55" t="n">
        <v>96</v>
      </c>
      <c r="C8411" s="7" t="n">
        <v>1570</v>
      </c>
      <c r="D8411" s="7" t="n">
        <v>2</v>
      </c>
      <c r="E8411" s="7" t="n">
        <v>11.1499996185303</v>
      </c>
      <c r="F8411" s="7" t="n">
        <v>14</v>
      </c>
      <c r="G8411" s="7" t="n">
        <v>-23.3400001525879</v>
      </c>
    </row>
    <row r="8412" spans="1:9">
      <c r="A8412" t="s">
        <v>4</v>
      </c>
      <c r="B8412" s="4" t="s">
        <v>5</v>
      </c>
      <c r="C8412" s="4" t="s">
        <v>11</v>
      </c>
      <c r="D8412" s="4" t="s">
        <v>7</v>
      </c>
      <c r="E8412" s="4" t="s">
        <v>15</v>
      </c>
      <c r="F8412" s="4" t="s">
        <v>15</v>
      </c>
      <c r="G8412" s="4" t="s">
        <v>15</v>
      </c>
    </row>
    <row r="8413" spans="1:9">
      <c r="A8413" t="n">
        <v>90395</v>
      </c>
      <c r="B8413" s="55" t="n">
        <v>96</v>
      </c>
      <c r="C8413" s="7" t="n">
        <v>1570</v>
      </c>
      <c r="D8413" s="7" t="n">
        <v>2</v>
      </c>
      <c r="E8413" s="7" t="n">
        <v>-8.03999996185303</v>
      </c>
      <c r="F8413" s="7" t="n">
        <v>14</v>
      </c>
      <c r="G8413" s="7" t="n">
        <v>-31.3199996948242</v>
      </c>
    </row>
    <row r="8414" spans="1:9">
      <c r="A8414" t="s">
        <v>4</v>
      </c>
      <c r="B8414" s="4" t="s">
        <v>5</v>
      </c>
      <c r="C8414" s="4" t="s">
        <v>11</v>
      </c>
      <c r="D8414" s="4" t="s">
        <v>7</v>
      </c>
      <c r="E8414" s="4" t="s">
        <v>16</v>
      </c>
      <c r="F8414" s="4" t="s">
        <v>7</v>
      </c>
      <c r="G8414" s="4" t="s">
        <v>11</v>
      </c>
    </row>
    <row r="8415" spans="1:9">
      <c r="A8415" t="n">
        <v>90411</v>
      </c>
      <c r="B8415" s="55" t="n">
        <v>96</v>
      </c>
      <c r="C8415" s="7" t="n">
        <v>1570</v>
      </c>
      <c r="D8415" s="7" t="n">
        <v>0</v>
      </c>
      <c r="E8415" s="7" t="n">
        <v>1092616192</v>
      </c>
      <c r="F8415" s="7" t="n">
        <v>0</v>
      </c>
      <c r="G8415" s="7" t="n">
        <v>0</v>
      </c>
    </row>
    <row r="8416" spans="1:9">
      <c r="A8416" t="s">
        <v>4</v>
      </c>
      <c r="B8416" s="4" t="s">
        <v>5</v>
      </c>
      <c r="C8416" s="4" t="s">
        <v>11</v>
      </c>
    </row>
    <row r="8417" spans="1:8">
      <c r="A8417" t="n">
        <v>90422</v>
      </c>
      <c r="B8417" s="34" t="n">
        <v>16</v>
      </c>
      <c r="C8417" s="7" t="n">
        <v>3500</v>
      </c>
    </row>
    <row r="8418" spans="1:8">
      <c r="A8418" t="s">
        <v>4</v>
      </c>
      <c r="B8418" s="4" t="s">
        <v>5</v>
      </c>
      <c r="C8418" s="4" t="s">
        <v>7</v>
      </c>
      <c r="D8418" s="4" t="s">
        <v>11</v>
      </c>
      <c r="E8418" s="4" t="s">
        <v>15</v>
      </c>
      <c r="F8418" s="4" t="s">
        <v>11</v>
      </c>
      <c r="G8418" s="4" t="s">
        <v>16</v>
      </c>
      <c r="H8418" s="4" t="s">
        <v>16</v>
      </c>
      <c r="I8418" s="4" t="s">
        <v>11</v>
      </c>
      <c r="J8418" s="4" t="s">
        <v>11</v>
      </c>
      <c r="K8418" s="4" t="s">
        <v>16</v>
      </c>
      <c r="L8418" s="4" t="s">
        <v>16</v>
      </c>
      <c r="M8418" s="4" t="s">
        <v>16</v>
      </c>
      <c r="N8418" s="4" t="s">
        <v>16</v>
      </c>
      <c r="O8418" s="4" t="s">
        <v>8</v>
      </c>
    </row>
    <row r="8419" spans="1:8">
      <c r="A8419" t="n">
        <v>90425</v>
      </c>
      <c r="B8419" s="18" t="n">
        <v>50</v>
      </c>
      <c r="C8419" s="7" t="n">
        <v>0</v>
      </c>
      <c r="D8419" s="7" t="n">
        <v>1519</v>
      </c>
      <c r="E8419" s="7" t="n">
        <v>1</v>
      </c>
      <c r="F8419" s="7" t="n">
        <v>500</v>
      </c>
      <c r="G8419" s="7" t="n">
        <v>0</v>
      </c>
      <c r="H8419" s="7" t="n">
        <v>0</v>
      </c>
      <c r="I8419" s="7" t="n">
        <v>1</v>
      </c>
      <c r="J8419" s="7" t="n">
        <v>1570</v>
      </c>
      <c r="K8419" s="7" t="n">
        <v>0</v>
      </c>
      <c r="L8419" s="7" t="n">
        <v>0</v>
      </c>
      <c r="M8419" s="7" t="n">
        <v>0</v>
      </c>
      <c r="N8419" s="7" t="n">
        <v>1109393408</v>
      </c>
      <c r="O8419" s="7" t="s">
        <v>25</v>
      </c>
    </row>
    <row r="8420" spans="1:8">
      <c r="A8420" t="s">
        <v>4</v>
      </c>
      <c r="B8420" s="4" t="s">
        <v>5</v>
      </c>
      <c r="C8420" s="4" t="s">
        <v>7</v>
      </c>
      <c r="D8420" s="4" t="s">
        <v>11</v>
      </c>
      <c r="E8420" s="4" t="s">
        <v>11</v>
      </c>
    </row>
    <row r="8421" spans="1:8">
      <c r="A8421" t="n">
        <v>90464</v>
      </c>
      <c r="B8421" s="18" t="n">
        <v>50</v>
      </c>
      <c r="C8421" s="7" t="n">
        <v>1</v>
      </c>
      <c r="D8421" s="7" t="n">
        <v>4565</v>
      </c>
      <c r="E8421" s="7" t="n">
        <v>2500</v>
      </c>
    </row>
    <row r="8422" spans="1:8">
      <c r="A8422" t="s">
        <v>4</v>
      </c>
      <c r="B8422" s="4" t="s">
        <v>5</v>
      </c>
      <c r="C8422" s="4" t="s">
        <v>11</v>
      </c>
    </row>
    <row r="8423" spans="1:8">
      <c r="A8423" t="n">
        <v>90470</v>
      </c>
      <c r="B8423" s="34" t="n">
        <v>16</v>
      </c>
      <c r="C8423" s="7" t="n">
        <v>1000</v>
      </c>
    </row>
    <row r="8424" spans="1:8">
      <c r="A8424" t="s">
        <v>4</v>
      </c>
      <c r="B8424" s="4" t="s">
        <v>5</v>
      </c>
      <c r="C8424" s="4" t="s">
        <v>11</v>
      </c>
    </row>
    <row r="8425" spans="1:8">
      <c r="A8425" t="n">
        <v>90473</v>
      </c>
      <c r="B8425" s="34" t="n">
        <v>16</v>
      </c>
      <c r="C8425" s="7" t="n">
        <v>500</v>
      </c>
    </row>
    <row r="8426" spans="1:8">
      <c r="A8426" t="s">
        <v>4</v>
      </c>
      <c r="B8426" s="4" t="s">
        <v>5</v>
      </c>
      <c r="C8426" s="4" t="s">
        <v>7</v>
      </c>
      <c r="D8426" s="4" t="s">
        <v>11</v>
      </c>
      <c r="E8426" s="4" t="s">
        <v>15</v>
      </c>
    </row>
    <row r="8427" spans="1:8">
      <c r="A8427" t="n">
        <v>90476</v>
      </c>
      <c r="B8427" s="31" t="n">
        <v>58</v>
      </c>
      <c r="C8427" s="7" t="n">
        <v>0</v>
      </c>
      <c r="D8427" s="7" t="n">
        <v>1000</v>
      </c>
      <c r="E8427" s="7" t="n">
        <v>1</v>
      </c>
    </row>
    <row r="8428" spans="1:8">
      <c r="A8428" t="s">
        <v>4</v>
      </c>
      <c r="B8428" s="4" t="s">
        <v>5</v>
      </c>
      <c r="C8428" s="4" t="s">
        <v>7</v>
      </c>
      <c r="D8428" s="4" t="s">
        <v>11</v>
      </c>
    </row>
    <row r="8429" spans="1:8">
      <c r="A8429" t="n">
        <v>90484</v>
      </c>
      <c r="B8429" s="31" t="n">
        <v>58</v>
      </c>
      <c r="C8429" s="7" t="n">
        <v>255</v>
      </c>
      <c r="D8429" s="7" t="n">
        <v>0</v>
      </c>
    </row>
    <row r="8430" spans="1:8">
      <c r="A8430" t="s">
        <v>4</v>
      </c>
      <c r="B8430" s="4" t="s">
        <v>5</v>
      </c>
      <c r="C8430" s="4" t="s">
        <v>7</v>
      </c>
    </row>
    <row r="8431" spans="1:8">
      <c r="A8431" t="n">
        <v>90488</v>
      </c>
      <c r="B8431" s="15" t="n">
        <v>45</v>
      </c>
      <c r="C8431" s="7" t="n">
        <v>0</v>
      </c>
    </row>
    <row r="8432" spans="1:8">
      <c r="A8432" t="s">
        <v>4</v>
      </c>
      <c r="B8432" s="4" t="s">
        <v>5</v>
      </c>
      <c r="C8432" s="4" t="s">
        <v>11</v>
      </c>
      <c r="D8432" s="4" t="s">
        <v>7</v>
      </c>
    </row>
    <row r="8433" spans="1:15">
      <c r="A8433" t="n">
        <v>90490</v>
      </c>
      <c r="B8433" s="57" t="n">
        <v>56</v>
      </c>
      <c r="C8433" s="7" t="n">
        <v>1570</v>
      </c>
      <c r="D8433" s="7" t="n">
        <v>1</v>
      </c>
    </row>
    <row r="8434" spans="1:15">
      <c r="A8434" t="s">
        <v>4</v>
      </c>
      <c r="B8434" s="4" t="s">
        <v>5</v>
      </c>
      <c r="C8434" s="4" t="s">
        <v>11</v>
      </c>
    </row>
    <row r="8435" spans="1:15">
      <c r="A8435" t="n">
        <v>90494</v>
      </c>
      <c r="B8435" s="34" t="n">
        <v>16</v>
      </c>
      <c r="C8435" s="7" t="n">
        <v>1000</v>
      </c>
    </row>
    <row r="8436" spans="1:15">
      <c r="A8436" t="s">
        <v>4</v>
      </c>
      <c r="B8436" s="4" t="s">
        <v>5</v>
      </c>
      <c r="C8436" s="4" t="s">
        <v>11</v>
      </c>
      <c r="D8436" s="4" t="s">
        <v>16</v>
      </c>
    </row>
    <row r="8437" spans="1:15">
      <c r="A8437" t="n">
        <v>90497</v>
      </c>
      <c r="B8437" s="74" t="n">
        <v>44</v>
      </c>
      <c r="C8437" s="7" t="n">
        <v>1600</v>
      </c>
      <c r="D8437" s="7" t="n">
        <v>1</v>
      </c>
    </row>
    <row r="8438" spans="1:15">
      <c r="A8438" t="s">
        <v>4</v>
      </c>
      <c r="B8438" s="4" t="s">
        <v>5</v>
      </c>
      <c r="C8438" s="4" t="s">
        <v>11</v>
      </c>
      <c r="D8438" s="4" t="s">
        <v>16</v>
      </c>
    </row>
    <row r="8439" spans="1:15">
      <c r="A8439" t="n">
        <v>90504</v>
      </c>
      <c r="B8439" s="74" t="n">
        <v>44</v>
      </c>
      <c r="C8439" s="7" t="n">
        <v>5658</v>
      </c>
      <c r="D8439" s="7" t="n">
        <v>1</v>
      </c>
    </row>
    <row r="8440" spans="1:15">
      <c r="A8440" t="s">
        <v>4</v>
      </c>
      <c r="B8440" s="4" t="s">
        <v>5</v>
      </c>
      <c r="C8440" s="4" t="s">
        <v>11</v>
      </c>
      <c r="D8440" s="4" t="s">
        <v>15</v>
      </c>
      <c r="E8440" s="4" t="s">
        <v>15</v>
      </c>
      <c r="F8440" s="4" t="s">
        <v>15</v>
      </c>
      <c r="G8440" s="4" t="s">
        <v>15</v>
      </c>
    </row>
    <row r="8441" spans="1:15">
      <c r="A8441" t="n">
        <v>90511</v>
      </c>
      <c r="B8441" s="45" t="n">
        <v>46</v>
      </c>
      <c r="C8441" s="7" t="n">
        <v>1570</v>
      </c>
      <c r="D8441" s="7" t="n">
        <v>0</v>
      </c>
      <c r="E8441" s="7" t="n">
        <v>14</v>
      </c>
      <c r="F8441" s="7" t="n">
        <v>-37</v>
      </c>
      <c r="G8441" s="7" t="n">
        <v>90</v>
      </c>
    </row>
    <row r="8442" spans="1:15">
      <c r="A8442" t="s">
        <v>4</v>
      </c>
      <c r="B8442" s="4" t="s">
        <v>5</v>
      </c>
      <c r="C8442" s="4" t="s">
        <v>11</v>
      </c>
      <c r="D8442" s="4" t="s">
        <v>8</v>
      </c>
      <c r="E8442" s="4" t="s">
        <v>7</v>
      </c>
      <c r="F8442" s="4" t="s">
        <v>7</v>
      </c>
      <c r="G8442" s="4" t="s">
        <v>7</v>
      </c>
      <c r="H8442" s="4" t="s">
        <v>7</v>
      </c>
      <c r="I8442" s="4" t="s">
        <v>7</v>
      </c>
      <c r="J8442" s="4" t="s">
        <v>15</v>
      </c>
      <c r="K8442" s="4" t="s">
        <v>15</v>
      </c>
      <c r="L8442" s="4" t="s">
        <v>15</v>
      </c>
      <c r="M8442" s="4" t="s">
        <v>15</v>
      </c>
      <c r="N8442" s="4" t="s">
        <v>7</v>
      </c>
    </row>
    <row r="8443" spans="1:15">
      <c r="A8443" t="n">
        <v>90530</v>
      </c>
      <c r="B8443" s="75" t="n">
        <v>34</v>
      </c>
      <c r="C8443" s="7" t="n">
        <v>1570</v>
      </c>
      <c r="D8443" s="7" t="s">
        <v>31</v>
      </c>
      <c r="E8443" s="7" t="n">
        <v>1</v>
      </c>
      <c r="F8443" s="7" t="n">
        <v>0</v>
      </c>
      <c r="G8443" s="7" t="n">
        <v>0</v>
      </c>
      <c r="H8443" s="7" t="n">
        <v>0</v>
      </c>
      <c r="I8443" s="7" t="n">
        <v>0</v>
      </c>
      <c r="J8443" s="7" t="n">
        <v>0</v>
      </c>
      <c r="K8443" s="7" t="n">
        <v>-1</v>
      </c>
      <c r="L8443" s="7" t="n">
        <v>-1</v>
      </c>
      <c r="M8443" s="7" t="n">
        <v>-1</v>
      </c>
      <c r="N8443" s="7" t="n">
        <v>0</v>
      </c>
    </row>
    <row r="8444" spans="1:15">
      <c r="A8444" t="s">
        <v>4</v>
      </c>
      <c r="B8444" s="4" t="s">
        <v>5</v>
      </c>
      <c r="C8444" s="4" t="s">
        <v>7</v>
      </c>
      <c r="D8444" s="4" t="s">
        <v>7</v>
      </c>
      <c r="E8444" s="4" t="s">
        <v>15</v>
      </c>
      <c r="F8444" s="4" t="s">
        <v>15</v>
      </c>
      <c r="G8444" s="4" t="s">
        <v>15</v>
      </c>
      <c r="H8444" s="4" t="s">
        <v>11</v>
      </c>
    </row>
    <row r="8445" spans="1:15">
      <c r="A8445" t="n">
        <v>90560</v>
      </c>
      <c r="B8445" s="15" t="n">
        <v>45</v>
      </c>
      <c r="C8445" s="7" t="n">
        <v>2</v>
      </c>
      <c r="D8445" s="7" t="n">
        <v>3</v>
      </c>
      <c r="E8445" s="7" t="n">
        <v>2.04999995231628</v>
      </c>
      <c r="F8445" s="7" t="n">
        <v>15.2799997329712</v>
      </c>
      <c r="G8445" s="7" t="n">
        <v>-37</v>
      </c>
      <c r="H8445" s="7" t="n">
        <v>0</v>
      </c>
    </row>
    <row r="8446" spans="1:15">
      <c r="A8446" t="s">
        <v>4</v>
      </c>
      <c r="B8446" s="4" t="s">
        <v>5</v>
      </c>
      <c r="C8446" s="4" t="s">
        <v>7</v>
      </c>
      <c r="D8446" s="4" t="s">
        <v>7</v>
      </c>
      <c r="E8446" s="4" t="s">
        <v>15</v>
      </c>
      <c r="F8446" s="4" t="s">
        <v>15</v>
      </c>
      <c r="G8446" s="4" t="s">
        <v>15</v>
      </c>
      <c r="H8446" s="4" t="s">
        <v>11</v>
      </c>
      <c r="I8446" s="4" t="s">
        <v>7</v>
      </c>
    </row>
    <row r="8447" spans="1:15">
      <c r="A8447" t="n">
        <v>90577</v>
      </c>
      <c r="B8447" s="15" t="n">
        <v>45</v>
      </c>
      <c r="C8447" s="7" t="n">
        <v>4</v>
      </c>
      <c r="D8447" s="7" t="n">
        <v>3</v>
      </c>
      <c r="E8447" s="7" t="n">
        <v>2.83999991416931</v>
      </c>
      <c r="F8447" s="7" t="n">
        <v>45.8899993896484</v>
      </c>
      <c r="G8447" s="7" t="n">
        <v>0</v>
      </c>
      <c r="H8447" s="7" t="n">
        <v>0</v>
      </c>
      <c r="I8447" s="7" t="n">
        <v>0</v>
      </c>
    </row>
    <row r="8448" spans="1:15">
      <c r="A8448" t="s">
        <v>4</v>
      </c>
      <c r="B8448" s="4" t="s">
        <v>5</v>
      </c>
      <c r="C8448" s="4" t="s">
        <v>7</v>
      </c>
      <c r="D8448" s="4" t="s">
        <v>7</v>
      </c>
      <c r="E8448" s="4" t="s">
        <v>15</v>
      </c>
      <c r="F8448" s="4" t="s">
        <v>11</v>
      </c>
    </row>
    <row r="8449" spans="1:14">
      <c r="A8449" t="n">
        <v>90595</v>
      </c>
      <c r="B8449" s="15" t="n">
        <v>45</v>
      </c>
      <c r="C8449" s="7" t="n">
        <v>5</v>
      </c>
      <c r="D8449" s="7" t="n">
        <v>3</v>
      </c>
      <c r="E8449" s="7" t="n">
        <v>6</v>
      </c>
      <c r="F8449" s="7" t="n">
        <v>0</v>
      </c>
    </row>
    <row r="8450" spans="1:14">
      <c r="A8450" t="s">
        <v>4</v>
      </c>
      <c r="B8450" s="4" t="s">
        <v>5</v>
      </c>
      <c r="C8450" s="4" t="s">
        <v>7</v>
      </c>
      <c r="D8450" s="4" t="s">
        <v>7</v>
      </c>
      <c r="E8450" s="4" t="s">
        <v>15</v>
      </c>
      <c r="F8450" s="4" t="s">
        <v>11</v>
      </c>
    </row>
    <row r="8451" spans="1:14">
      <c r="A8451" t="n">
        <v>90604</v>
      </c>
      <c r="B8451" s="15" t="n">
        <v>45</v>
      </c>
      <c r="C8451" s="7" t="n">
        <v>11</v>
      </c>
      <c r="D8451" s="7" t="n">
        <v>3</v>
      </c>
      <c r="E8451" s="7" t="n">
        <v>40</v>
      </c>
      <c r="F8451" s="7" t="n">
        <v>0</v>
      </c>
    </row>
    <row r="8452" spans="1:14">
      <c r="A8452" t="s">
        <v>4</v>
      </c>
      <c r="B8452" s="4" t="s">
        <v>5</v>
      </c>
      <c r="C8452" s="4" t="s">
        <v>7</v>
      </c>
      <c r="D8452" s="4" t="s">
        <v>7</v>
      </c>
      <c r="E8452" s="4" t="s">
        <v>15</v>
      </c>
      <c r="F8452" s="4" t="s">
        <v>11</v>
      </c>
    </row>
    <row r="8453" spans="1:14">
      <c r="A8453" t="n">
        <v>90613</v>
      </c>
      <c r="B8453" s="15" t="n">
        <v>45</v>
      </c>
      <c r="C8453" s="7" t="n">
        <v>5</v>
      </c>
      <c r="D8453" s="7" t="n">
        <v>3</v>
      </c>
      <c r="E8453" s="7" t="n">
        <v>5.5</v>
      </c>
      <c r="F8453" s="7" t="n">
        <v>6000</v>
      </c>
    </row>
    <row r="8454" spans="1:14">
      <c r="A8454" t="s">
        <v>4</v>
      </c>
      <c r="B8454" s="4" t="s">
        <v>5</v>
      </c>
      <c r="C8454" s="4" t="s">
        <v>11</v>
      </c>
      <c r="D8454" s="4" t="s">
        <v>11</v>
      </c>
      <c r="E8454" s="4" t="s">
        <v>15</v>
      </c>
      <c r="F8454" s="4" t="s">
        <v>15</v>
      </c>
      <c r="G8454" s="4" t="s">
        <v>15</v>
      </c>
      <c r="H8454" s="4" t="s">
        <v>15</v>
      </c>
      <c r="I8454" s="4" t="s">
        <v>7</v>
      </c>
      <c r="J8454" s="4" t="s">
        <v>11</v>
      </c>
    </row>
    <row r="8455" spans="1:14">
      <c r="A8455" t="n">
        <v>90622</v>
      </c>
      <c r="B8455" s="56" t="n">
        <v>55</v>
      </c>
      <c r="C8455" s="7" t="n">
        <v>1600</v>
      </c>
      <c r="D8455" s="7" t="n">
        <v>65533</v>
      </c>
      <c r="E8455" s="7" t="n">
        <v>-4.25</v>
      </c>
      <c r="F8455" s="7" t="n">
        <v>14</v>
      </c>
      <c r="G8455" s="7" t="n">
        <v>-35</v>
      </c>
      <c r="H8455" s="7" t="n">
        <v>1.20000004768372</v>
      </c>
      <c r="I8455" s="7" t="n">
        <v>1</v>
      </c>
      <c r="J8455" s="7" t="n">
        <v>0</v>
      </c>
    </row>
    <row r="8456" spans="1:14">
      <c r="A8456" t="s">
        <v>4</v>
      </c>
      <c r="B8456" s="4" t="s">
        <v>5</v>
      </c>
      <c r="C8456" s="4" t="s">
        <v>7</v>
      </c>
      <c r="D8456" s="4" t="s">
        <v>11</v>
      </c>
      <c r="E8456" s="4" t="s">
        <v>15</v>
      </c>
    </row>
    <row r="8457" spans="1:14">
      <c r="A8457" t="n">
        <v>90646</v>
      </c>
      <c r="B8457" s="31" t="n">
        <v>58</v>
      </c>
      <c r="C8457" s="7" t="n">
        <v>100</v>
      </c>
      <c r="D8457" s="7" t="n">
        <v>1000</v>
      </c>
      <c r="E8457" s="7" t="n">
        <v>1</v>
      </c>
    </row>
    <row r="8458" spans="1:14">
      <c r="A8458" t="s">
        <v>4</v>
      </c>
      <c r="B8458" s="4" t="s">
        <v>5</v>
      </c>
      <c r="C8458" s="4" t="s">
        <v>7</v>
      </c>
      <c r="D8458" s="4" t="s">
        <v>11</v>
      </c>
    </row>
    <row r="8459" spans="1:14">
      <c r="A8459" t="n">
        <v>90654</v>
      </c>
      <c r="B8459" s="31" t="n">
        <v>58</v>
      </c>
      <c r="C8459" s="7" t="n">
        <v>255</v>
      </c>
      <c r="D8459" s="7" t="n">
        <v>0</v>
      </c>
    </row>
    <row r="8460" spans="1:14">
      <c r="A8460" t="s">
        <v>4</v>
      </c>
      <c r="B8460" s="4" t="s">
        <v>5</v>
      </c>
      <c r="C8460" s="4" t="s">
        <v>8</v>
      </c>
      <c r="D8460" s="4" t="s">
        <v>8</v>
      </c>
    </row>
    <row r="8461" spans="1:14">
      <c r="A8461" t="n">
        <v>90658</v>
      </c>
      <c r="B8461" s="21" t="n">
        <v>70</v>
      </c>
      <c r="C8461" s="7" t="s">
        <v>918</v>
      </c>
      <c r="D8461" s="7" t="s">
        <v>31</v>
      </c>
    </row>
    <row r="8462" spans="1:14">
      <c r="A8462" t="s">
        <v>4</v>
      </c>
      <c r="B8462" s="4" t="s">
        <v>5</v>
      </c>
      <c r="C8462" s="4" t="s">
        <v>8</v>
      </c>
      <c r="D8462" s="4" t="s">
        <v>8</v>
      </c>
    </row>
    <row r="8463" spans="1:14">
      <c r="A8463" t="n">
        <v>90671</v>
      </c>
      <c r="B8463" s="21" t="n">
        <v>70</v>
      </c>
      <c r="C8463" s="7" t="s">
        <v>918</v>
      </c>
      <c r="D8463" s="7" t="s">
        <v>74</v>
      </c>
    </row>
    <row r="8464" spans="1:14">
      <c r="A8464" t="s">
        <v>4</v>
      </c>
      <c r="B8464" s="4" t="s">
        <v>5</v>
      </c>
      <c r="C8464" s="4" t="s">
        <v>11</v>
      </c>
      <c r="D8464" s="4" t="s">
        <v>11</v>
      </c>
      <c r="E8464" s="4" t="s">
        <v>15</v>
      </c>
      <c r="F8464" s="4" t="s">
        <v>15</v>
      </c>
      <c r="G8464" s="4" t="s">
        <v>15</v>
      </c>
      <c r="H8464" s="4" t="s">
        <v>15</v>
      </c>
      <c r="I8464" s="4" t="s">
        <v>7</v>
      </c>
      <c r="J8464" s="4" t="s">
        <v>11</v>
      </c>
    </row>
    <row r="8465" spans="1:10">
      <c r="A8465" t="n">
        <v>90685</v>
      </c>
      <c r="B8465" s="56" t="n">
        <v>55</v>
      </c>
      <c r="C8465" s="7" t="n">
        <v>5658</v>
      </c>
      <c r="D8465" s="7" t="n">
        <v>65533</v>
      </c>
      <c r="E8465" s="7" t="n">
        <v>0</v>
      </c>
      <c r="F8465" s="7" t="n">
        <v>14</v>
      </c>
      <c r="G8465" s="7" t="n">
        <v>-41.5</v>
      </c>
      <c r="H8465" s="7" t="n">
        <v>1.20000004768372</v>
      </c>
      <c r="I8465" s="7" t="n">
        <v>1</v>
      </c>
      <c r="J8465" s="7" t="n">
        <v>0</v>
      </c>
    </row>
    <row r="8466" spans="1:10">
      <c r="A8466" t="s">
        <v>4</v>
      </c>
      <c r="B8466" s="4" t="s">
        <v>5</v>
      </c>
      <c r="C8466" s="4" t="s">
        <v>11</v>
      </c>
      <c r="D8466" s="4" t="s">
        <v>7</v>
      </c>
    </row>
    <row r="8467" spans="1:10">
      <c r="A8467" t="n">
        <v>90709</v>
      </c>
      <c r="B8467" s="57" t="n">
        <v>56</v>
      </c>
      <c r="C8467" s="7" t="n">
        <v>1600</v>
      </c>
      <c r="D8467" s="7" t="n">
        <v>0</v>
      </c>
    </row>
    <row r="8468" spans="1:10">
      <c r="A8468" t="s">
        <v>4</v>
      </c>
      <c r="B8468" s="4" t="s">
        <v>5</v>
      </c>
      <c r="C8468" s="4" t="s">
        <v>8</v>
      </c>
      <c r="D8468" s="4" t="s">
        <v>8</v>
      </c>
    </row>
    <row r="8469" spans="1:10">
      <c r="A8469" t="n">
        <v>90713</v>
      </c>
      <c r="B8469" s="21" t="n">
        <v>70</v>
      </c>
      <c r="C8469" s="7" t="s">
        <v>918</v>
      </c>
      <c r="D8469" s="7" t="s">
        <v>75</v>
      </c>
    </row>
    <row r="8470" spans="1:10">
      <c r="A8470" t="s">
        <v>4</v>
      </c>
      <c r="B8470" s="4" t="s">
        <v>5</v>
      </c>
      <c r="C8470" s="4" t="s">
        <v>11</v>
      </c>
      <c r="D8470" s="4" t="s">
        <v>11</v>
      </c>
      <c r="E8470" s="4" t="s">
        <v>15</v>
      </c>
      <c r="F8470" s="4" t="s">
        <v>15</v>
      </c>
      <c r="G8470" s="4" t="s">
        <v>15</v>
      </c>
      <c r="H8470" s="4" t="s">
        <v>15</v>
      </c>
      <c r="I8470" s="4" t="s">
        <v>7</v>
      </c>
      <c r="J8470" s="4" t="s">
        <v>11</v>
      </c>
    </row>
    <row r="8471" spans="1:10">
      <c r="A8471" t="n">
        <v>90728</v>
      </c>
      <c r="B8471" s="56" t="n">
        <v>55</v>
      </c>
      <c r="C8471" s="7" t="n">
        <v>1600</v>
      </c>
      <c r="D8471" s="7" t="n">
        <v>65533</v>
      </c>
      <c r="E8471" s="7" t="n">
        <v>-4.25</v>
      </c>
      <c r="F8471" s="7" t="n">
        <v>14</v>
      </c>
      <c r="G8471" s="7" t="n">
        <v>-38</v>
      </c>
      <c r="H8471" s="7" t="n">
        <v>1.20000004768372</v>
      </c>
      <c r="I8471" s="7" t="n">
        <v>1</v>
      </c>
      <c r="J8471" s="7" t="n">
        <v>0</v>
      </c>
    </row>
    <row r="8472" spans="1:10">
      <c r="A8472" t="s">
        <v>4</v>
      </c>
      <c r="B8472" s="4" t="s">
        <v>5</v>
      </c>
      <c r="C8472" s="4" t="s">
        <v>7</v>
      </c>
      <c r="D8472" s="4" t="s">
        <v>11</v>
      </c>
    </row>
    <row r="8473" spans="1:10">
      <c r="A8473" t="n">
        <v>90752</v>
      </c>
      <c r="B8473" s="15" t="n">
        <v>45</v>
      </c>
      <c r="C8473" s="7" t="n">
        <v>7</v>
      </c>
      <c r="D8473" s="7" t="n">
        <v>255</v>
      </c>
    </row>
    <row r="8474" spans="1:10">
      <c r="A8474" t="s">
        <v>4</v>
      </c>
      <c r="B8474" s="4" t="s">
        <v>5</v>
      </c>
      <c r="C8474" s="4" t="s">
        <v>7</v>
      </c>
      <c r="D8474" s="4" t="s">
        <v>11</v>
      </c>
      <c r="E8474" s="4" t="s">
        <v>15</v>
      </c>
    </row>
    <row r="8475" spans="1:10">
      <c r="A8475" t="n">
        <v>90756</v>
      </c>
      <c r="B8475" s="31" t="n">
        <v>58</v>
      </c>
      <c r="C8475" s="7" t="n">
        <v>101</v>
      </c>
      <c r="D8475" s="7" t="n">
        <v>300</v>
      </c>
      <c r="E8475" s="7" t="n">
        <v>1</v>
      </c>
    </row>
    <row r="8476" spans="1:10">
      <c r="A8476" t="s">
        <v>4</v>
      </c>
      <c r="B8476" s="4" t="s">
        <v>5</v>
      </c>
      <c r="C8476" s="4" t="s">
        <v>7</v>
      </c>
      <c r="D8476" s="4" t="s">
        <v>11</v>
      </c>
    </row>
    <row r="8477" spans="1:10">
      <c r="A8477" t="n">
        <v>90764</v>
      </c>
      <c r="B8477" s="31" t="n">
        <v>58</v>
      </c>
      <c r="C8477" s="7" t="n">
        <v>254</v>
      </c>
      <c r="D8477" s="7" t="n">
        <v>0</v>
      </c>
    </row>
    <row r="8478" spans="1:10">
      <c r="A8478" t="s">
        <v>4</v>
      </c>
      <c r="B8478" s="4" t="s">
        <v>5</v>
      </c>
      <c r="C8478" s="4" t="s">
        <v>11</v>
      </c>
      <c r="D8478" s="4" t="s">
        <v>7</v>
      </c>
    </row>
    <row r="8479" spans="1:10">
      <c r="A8479" t="n">
        <v>90768</v>
      </c>
      <c r="B8479" s="57" t="n">
        <v>56</v>
      </c>
      <c r="C8479" s="7" t="n">
        <v>1600</v>
      </c>
      <c r="D8479" s="7" t="n">
        <v>1</v>
      </c>
    </row>
    <row r="8480" spans="1:10">
      <c r="A8480" t="s">
        <v>4</v>
      </c>
      <c r="B8480" s="4" t="s">
        <v>5</v>
      </c>
      <c r="C8480" s="4" t="s">
        <v>11</v>
      </c>
      <c r="D8480" s="4" t="s">
        <v>7</v>
      </c>
    </row>
    <row r="8481" spans="1:10">
      <c r="A8481" t="n">
        <v>90772</v>
      </c>
      <c r="B8481" s="57" t="n">
        <v>56</v>
      </c>
      <c r="C8481" s="7" t="n">
        <v>5658</v>
      </c>
      <c r="D8481" s="7" t="n">
        <v>1</v>
      </c>
    </row>
    <row r="8482" spans="1:10">
      <c r="A8482" t="s">
        <v>4</v>
      </c>
      <c r="B8482" s="4" t="s">
        <v>5</v>
      </c>
      <c r="C8482" s="4" t="s">
        <v>11</v>
      </c>
      <c r="D8482" s="4" t="s">
        <v>16</v>
      </c>
    </row>
    <row r="8483" spans="1:10">
      <c r="A8483" t="n">
        <v>90776</v>
      </c>
      <c r="B8483" s="74" t="n">
        <v>44</v>
      </c>
      <c r="C8483" s="7" t="n">
        <v>7041</v>
      </c>
      <c r="D8483" s="7" t="n">
        <v>1</v>
      </c>
    </row>
    <row r="8484" spans="1:10">
      <c r="A8484" t="s">
        <v>4</v>
      </c>
      <c r="B8484" s="4" t="s">
        <v>5</v>
      </c>
      <c r="C8484" s="4" t="s">
        <v>11</v>
      </c>
      <c r="D8484" s="4" t="s">
        <v>15</v>
      </c>
      <c r="E8484" s="4" t="s">
        <v>15</v>
      </c>
      <c r="F8484" s="4" t="s">
        <v>15</v>
      </c>
      <c r="G8484" s="4" t="s">
        <v>15</v>
      </c>
    </row>
    <row r="8485" spans="1:10">
      <c r="A8485" t="n">
        <v>90783</v>
      </c>
      <c r="B8485" s="45" t="n">
        <v>46</v>
      </c>
      <c r="C8485" s="7" t="n">
        <v>1570</v>
      </c>
      <c r="D8485" s="7" t="n">
        <v>1.75</v>
      </c>
      <c r="E8485" s="7" t="n">
        <v>14</v>
      </c>
      <c r="F8485" s="7" t="n">
        <v>-37</v>
      </c>
      <c r="G8485" s="7" t="n">
        <v>90</v>
      </c>
    </row>
    <row r="8486" spans="1:10">
      <c r="A8486" t="s">
        <v>4</v>
      </c>
      <c r="B8486" s="4" t="s">
        <v>5</v>
      </c>
      <c r="C8486" s="4" t="s">
        <v>11</v>
      </c>
      <c r="D8486" s="4" t="s">
        <v>15</v>
      </c>
      <c r="E8486" s="4" t="s">
        <v>15</v>
      </c>
      <c r="F8486" s="4" t="s">
        <v>15</v>
      </c>
      <c r="G8486" s="4" t="s">
        <v>15</v>
      </c>
    </row>
    <row r="8487" spans="1:10">
      <c r="A8487" t="n">
        <v>90802</v>
      </c>
      <c r="B8487" s="45" t="n">
        <v>46</v>
      </c>
      <c r="C8487" s="7" t="n">
        <v>1600</v>
      </c>
      <c r="D8487" s="7" t="n">
        <v>0.949999988079071</v>
      </c>
      <c r="E8487" s="7" t="n">
        <v>14</v>
      </c>
      <c r="F8487" s="7" t="n">
        <v>-38.9000015258789</v>
      </c>
      <c r="G8487" s="7" t="n">
        <v>280</v>
      </c>
    </row>
    <row r="8488" spans="1:10">
      <c r="A8488" t="s">
        <v>4</v>
      </c>
      <c r="B8488" s="4" t="s">
        <v>5</v>
      </c>
      <c r="C8488" s="4" t="s">
        <v>11</v>
      </c>
      <c r="D8488" s="4" t="s">
        <v>15</v>
      </c>
      <c r="E8488" s="4" t="s">
        <v>15</v>
      </c>
      <c r="F8488" s="4" t="s">
        <v>15</v>
      </c>
      <c r="G8488" s="4" t="s">
        <v>15</v>
      </c>
    </row>
    <row r="8489" spans="1:10">
      <c r="A8489" t="n">
        <v>90821</v>
      </c>
      <c r="B8489" s="45" t="n">
        <v>46</v>
      </c>
      <c r="C8489" s="7" t="n">
        <v>5658</v>
      </c>
      <c r="D8489" s="7" t="n">
        <v>0</v>
      </c>
      <c r="E8489" s="7" t="n">
        <v>14</v>
      </c>
      <c r="F8489" s="7" t="n">
        <v>-41.5</v>
      </c>
      <c r="G8489" s="7" t="n">
        <v>0</v>
      </c>
    </row>
    <row r="8490" spans="1:10">
      <c r="A8490" t="s">
        <v>4</v>
      </c>
      <c r="B8490" s="4" t="s">
        <v>5</v>
      </c>
      <c r="C8490" s="4" t="s">
        <v>11</v>
      </c>
      <c r="D8490" s="4" t="s">
        <v>15</v>
      </c>
      <c r="E8490" s="4" t="s">
        <v>15</v>
      </c>
      <c r="F8490" s="4" t="s">
        <v>15</v>
      </c>
      <c r="G8490" s="4" t="s">
        <v>15</v>
      </c>
    </row>
    <row r="8491" spans="1:10">
      <c r="A8491" t="n">
        <v>90840</v>
      </c>
      <c r="B8491" s="45" t="n">
        <v>46</v>
      </c>
      <c r="C8491" s="7" t="n">
        <v>7041</v>
      </c>
      <c r="D8491" s="7" t="n">
        <v>1.61000001430511</v>
      </c>
      <c r="E8491" s="7" t="n">
        <v>14</v>
      </c>
      <c r="F8491" s="7" t="n">
        <v>-37</v>
      </c>
      <c r="G8491" s="7" t="n">
        <v>90</v>
      </c>
    </row>
    <row r="8492" spans="1:10">
      <c r="A8492" t="s">
        <v>4</v>
      </c>
      <c r="B8492" s="4" t="s">
        <v>5</v>
      </c>
      <c r="C8492" s="4" t="s">
        <v>7</v>
      </c>
    </row>
    <row r="8493" spans="1:10">
      <c r="A8493" t="n">
        <v>90859</v>
      </c>
      <c r="B8493" s="15" t="n">
        <v>45</v>
      </c>
      <c r="C8493" s="7" t="n">
        <v>0</v>
      </c>
    </row>
    <row r="8494" spans="1:10">
      <c r="A8494" t="s">
        <v>4</v>
      </c>
      <c r="B8494" s="4" t="s">
        <v>5</v>
      </c>
      <c r="C8494" s="4" t="s">
        <v>7</v>
      </c>
      <c r="D8494" s="4" t="s">
        <v>7</v>
      </c>
      <c r="E8494" s="4" t="s">
        <v>15</v>
      </c>
      <c r="F8494" s="4" t="s">
        <v>15</v>
      </c>
      <c r="G8494" s="4" t="s">
        <v>15</v>
      </c>
      <c r="H8494" s="4" t="s">
        <v>11</v>
      </c>
    </row>
    <row r="8495" spans="1:10">
      <c r="A8495" t="n">
        <v>90861</v>
      </c>
      <c r="B8495" s="15" t="n">
        <v>45</v>
      </c>
      <c r="C8495" s="7" t="n">
        <v>2</v>
      </c>
      <c r="D8495" s="7" t="n">
        <v>3</v>
      </c>
      <c r="E8495" s="7" t="n">
        <v>-0.660000026226044</v>
      </c>
      <c r="F8495" s="7" t="n">
        <v>15.2600002288818</v>
      </c>
      <c r="G8495" s="7" t="n">
        <v>-39</v>
      </c>
      <c r="H8495" s="7" t="n">
        <v>0</v>
      </c>
    </row>
    <row r="8496" spans="1:10">
      <c r="A8496" t="s">
        <v>4</v>
      </c>
      <c r="B8496" s="4" t="s">
        <v>5</v>
      </c>
      <c r="C8496" s="4" t="s">
        <v>7</v>
      </c>
      <c r="D8496" s="4" t="s">
        <v>7</v>
      </c>
      <c r="E8496" s="4" t="s">
        <v>15</v>
      </c>
      <c r="F8496" s="4" t="s">
        <v>15</v>
      </c>
      <c r="G8496" s="4" t="s">
        <v>15</v>
      </c>
      <c r="H8496" s="4" t="s">
        <v>11</v>
      </c>
      <c r="I8496" s="4" t="s">
        <v>7</v>
      </c>
    </row>
    <row r="8497" spans="1:9">
      <c r="A8497" t="n">
        <v>90878</v>
      </c>
      <c r="B8497" s="15" t="n">
        <v>45</v>
      </c>
      <c r="C8497" s="7" t="n">
        <v>4</v>
      </c>
      <c r="D8497" s="7" t="n">
        <v>3</v>
      </c>
      <c r="E8497" s="7" t="n">
        <v>10.3500003814697</v>
      </c>
      <c r="F8497" s="7" t="n">
        <v>223.75</v>
      </c>
      <c r="G8497" s="7" t="n">
        <v>0</v>
      </c>
      <c r="H8497" s="7" t="n">
        <v>0</v>
      </c>
      <c r="I8497" s="7" t="n">
        <v>0</v>
      </c>
    </row>
    <row r="8498" spans="1:9">
      <c r="A8498" t="s">
        <v>4</v>
      </c>
      <c r="B8498" s="4" t="s">
        <v>5</v>
      </c>
      <c r="C8498" s="4" t="s">
        <v>7</v>
      </c>
      <c r="D8498" s="4" t="s">
        <v>7</v>
      </c>
      <c r="E8498" s="4" t="s">
        <v>15</v>
      </c>
      <c r="F8498" s="4" t="s">
        <v>11</v>
      </c>
    </row>
    <row r="8499" spans="1:9">
      <c r="A8499" t="n">
        <v>90896</v>
      </c>
      <c r="B8499" s="15" t="n">
        <v>45</v>
      </c>
      <c r="C8499" s="7" t="n">
        <v>5</v>
      </c>
      <c r="D8499" s="7" t="n">
        <v>3</v>
      </c>
      <c r="E8499" s="7" t="n">
        <v>2</v>
      </c>
      <c r="F8499" s="7" t="n">
        <v>0</v>
      </c>
    </row>
    <row r="8500" spans="1:9">
      <c r="A8500" t="s">
        <v>4</v>
      </c>
      <c r="B8500" s="4" t="s">
        <v>5</v>
      </c>
      <c r="C8500" s="4" t="s">
        <v>7</v>
      </c>
      <c r="D8500" s="4" t="s">
        <v>7</v>
      </c>
      <c r="E8500" s="4" t="s">
        <v>15</v>
      </c>
      <c r="F8500" s="4" t="s">
        <v>11</v>
      </c>
    </row>
    <row r="8501" spans="1:9">
      <c r="A8501" t="n">
        <v>90905</v>
      </c>
      <c r="B8501" s="15" t="n">
        <v>45</v>
      </c>
      <c r="C8501" s="7" t="n">
        <v>11</v>
      </c>
      <c r="D8501" s="7" t="n">
        <v>3</v>
      </c>
      <c r="E8501" s="7" t="n">
        <v>40</v>
      </c>
      <c r="F8501" s="7" t="n">
        <v>0</v>
      </c>
    </row>
    <row r="8502" spans="1:9">
      <c r="A8502" t="s">
        <v>4</v>
      </c>
      <c r="B8502" s="4" t="s">
        <v>5</v>
      </c>
      <c r="C8502" s="4" t="s">
        <v>7</v>
      </c>
      <c r="D8502" s="4" t="s">
        <v>7</v>
      </c>
      <c r="E8502" s="4" t="s">
        <v>15</v>
      </c>
      <c r="F8502" s="4" t="s">
        <v>15</v>
      </c>
      <c r="G8502" s="4" t="s">
        <v>15</v>
      </c>
      <c r="H8502" s="4" t="s">
        <v>11</v>
      </c>
    </row>
    <row r="8503" spans="1:9">
      <c r="A8503" t="n">
        <v>90914</v>
      </c>
      <c r="B8503" s="15" t="n">
        <v>45</v>
      </c>
      <c r="C8503" s="7" t="n">
        <v>2</v>
      </c>
      <c r="D8503" s="7" t="n">
        <v>3</v>
      </c>
      <c r="E8503" s="7" t="n">
        <v>-0.170000001788139</v>
      </c>
      <c r="F8503" s="7" t="n">
        <v>15.2700004577637</v>
      </c>
      <c r="G8503" s="7" t="n">
        <v>-41.060001373291</v>
      </c>
      <c r="H8503" s="7" t="n">
        <v>5000</v>
      </c>
    </row>
    <row r="8504" spans="1:9">
      <c r="A8504" t="s">
        <v>4</v>
      </c>
      <c r="B8504" s="4" t="s">
        <v>5</v>
      </c>
      <c r="C8504" s="4" t="s">
        <v>7</v>
      </c>
      <c r="D8504" s="4" t="s">
        <v>7</v>
      </c>
      <c r="E8504" s="4" t="s">
        <v>15</v>
      </c>
      <c r="F8504" s="4" t="s">
        <v>15</v>
      </c>
      <c r="G8504" s="4" t="s">
        <v>15</v>
      </c>
      <c r="H8504" s="4" t="s">
        <v>11</v>
      </c>
      <c r="I8504" s="4" t="s">
        <v>7</v>
      </c>
    </row>
    <row r="8505" spans="1:9">
      <c r="A8505" t="n">
        <v>90931</v>
      </c>
      <c r="B8505" s="15" t="n">
        <v>45</v>
      </c>
      <c r="C8505" s="7" t="n">
        <v>4</v>
      </c>
      <c r="D8505" s="7" t="n">
        <v>3</v>
      </c>
      <c r="E8505" s="7" t="n">
        <v>354.220001220703</v>
      </c>
      <c r="F8505" s="7" t="n">
        <v>220.539993286133</v>
      </c>
      <c r="G8505" s="7" t="n">
        <v>0</v>
      </c>
      <c r="H8505" s="7" t="n">
        <v>5000</v>
      </c>
      <c r="I8505" s="7" t="n">
        <v>1</v>
      </c>
    </row>
    <row r="8506" spans="1:9">
      <c r="A8506" t="s">
        <v>4</v>
      </c>
      <c r="B8506" s="4" t="s">
        <v>5</v>
      </c>
      <c r="C8506" s="4" t="s">
        <v>7</v>
      </c>
      <c r="D8506" s="4" t="s">
        <v>7</v>
      </c>
      <c r="E8506" s="4" t="s">
        <v>15</v>
      </c>
      <c r="F8506" s="4" t="s">
        <v>11</v>
      </c>
    </row>
    <row r="8507" spans="1:9">
      <c r="A8507" t="n">
        <v>90949</v>
      </c>
      <c r="B8507" s="15" t="n">
        <v>45</v>
      </c>
      <c r="C8507" s="7" t="n">
        <v>5</v>
      </c>
      <c r="D8507" s="7" t="n">
        <v>3</v>
      </c>
      <c r="E8507" s="7" t="n">
        <v>1.70000004768372</v>
      </c>
      <c r="F8507" s="7" t="n">
        <v>5000</v>
      </c>
    </row>
    <row r="8508" spans="1:9">
      <c r="A8508" t="s">
        <v>4</v>
      </c>
      <c r="B8508" s="4" t="s">
        <v>5</v>
      </c>
      <c r="C8508" s="4" t="s">
        <v>11</v>
      </c>
      <c r="D8508" s="4" t="s">
        <v>8</v>
      </c>
      <c r="E8508" s="4" t="s">
        <v>7</v>
      </c>
      <c r="F8508" s="4" t="s">
        <v>7</v>
      </c>
      <c r="G8508" s="4" t="s">
        <v>7</v>
      </c>
      <c r="H8508" s="4" t="s">
        <v>7</v>
      </c>
      <c r="I8508" s="4" t="s">
        <v>7</v>
      </c>
      <c r="J8508" s="4" t="s">
        <v>15</v>
      </c>
      <c r="K8508" s="4" t="s">
        <v>15</v>
      </c>
      <c r="L8508" s="4" t="s">
        <v>15</v>
      </c>
      <c r="M8508" s="4" t="s">
        <v>15</v>
      </c>
      <c r="N8508" s="4" t="s">
        <v>7</v>
      </c>
    </row>
    <row r="8509" spans="1:9">
      <c r="A8509" t="n">
        <v>90958</v>
      </c>
      <c r="B8509" s="75" t="n">
        <v>34</v>
      </c>
      <c r="C8509" s="7" t="n">
        <v>1570</v>
      </c>
      <c r="D8509" s="7" t="s">
        <v>919</v>
      </c>
      <c r="E8509" s="7" t="n">
        <v>0</v>
      </c>
      <c r="F8509" s="7" t="n">
        <v>0</v>
      </c>
      <c r="G8509" s="7" t="n">
        <v>0</v>
      </c>
      <c r="H8509" s="7" t="n">
        <v>0</v>
      </c>
      <c r="I8509" s="7" t="n">
        <v>0</v>
      </c>
      <c r="J8509" s="7" t="n">
        <v>0</v>
      </c>
      <c r="K8509" s="7" t="n">
        <v>-1</v>
      </c>
      <c r="L8509" s="7" t="n">
        <v>-1</v>
      </c>
      <c r="M8509" s="7" t="n">
        <v>-1</v>
      </c>
      <c r="N8509" s="7" t="n">
        <v>0</v>
      </c>
    </row>
    <row r="8510" spans="1:9">
      <c r="A8510" t="s">
        <v>4</v>
      </c>
      <c r="B8510" s="4" t="s">
        <v>5</v>
      </c>
      <c r="C8510" s="4" t="s">
        <v>7</v>
      </c>
      <c r="D8510" s="4" t="s">
        <v>11</v>
      </c>
      <c r="E8510" s="4" t="s">
        <v>15</v>
      </c>
      <c r="F8510" s="4" t="s">
        <v>11</v>
      </c>
      <c r="G8510" s="4" t="s">
        <v>16</v>
      </c>
      <c r="H8510" s="4" t="s">
        <v>16</v>
      </c>
      <c r="I8510" s="4" t="s">
        <v>11</v>
      </c>
      <c r="J8510" s="4" t="s">
        <v>11</v>
      </c>
      <c r="K8510" s="4" t="s">
        <v>16</v>
      </c>
      <c r="L8510" s="4" t="s">
        <v>16</v>
      </c>
      <c r="M8510" s="4" t="s">
        <v>16</v>
      </c>
      <c r="N8510" s="4" t="s">
        <v>16</v>
      </c>
      <c r="O8510" s="4" t="s">
        <v>8</v>
      </c>
    </row>
    <row r="8511" spans="1:9">
      <c r="A8511" t="n">
        <v>90988</v>
      </c>
      <c r="B8511" s="18" t="n">
        <v>50</v>
      </c>
      <c r="C8511" s="7" t="n">
        <v>0</v>
      </c>
      <c r="D8511" s="7" t="n">
        <v>1521</v>
      </c>
      <c r="E8511" s="7" t="n">
        <v>1</v>
      </c>
      <c r="F8511" s="7" t="n">
        <v>0</v>
      </c>
      <c r="G8511" s="7" t="n">
        <v>0</v>
      </c>
      <c r="H8511" s="7" t="n">
        <v>-1073741824</v>
      </c>
      <c r="I8511" s="7" t="n">
        <v>0</v>
      </c>
      <c r="J8511" s="7" t="n">
        <v>65533</v>
      </c>
      <c r="K8511" s="7" t="n">
        <v>0</v>
      </c>
      <c r="L8511" s="7" t="n">
        <v>0</v>
      </c>
      <c r="M8511" s="7" t="n">
        <v>0</v>
      </c>
      <c r="N8511" s="7" t="n">
        <v>0</v>
      </c>
      <c r="O8511" s="7" t="s">
        <v>25</v>
      </c>
    </row>
    <row r="8512" spans="1:9">
      <c r="A8512" t="s">
        <v>4</v>
      </c>
      <c r="B8512" s="4" t="s">
        <v>5</v>
      </c>
      <c r="C8512" s="4" t="s">
        <v>11</v>
      </c>
      <c r="D8512" s="4" t="s">
        <v>7</v>
      </c>
      <c r="E8512" s="4" t="s">
        <v>8</v>
      </c>
      <c r="F8512" s="4" t="s">
        <v>15</v>
      </c>
      <c r="G8512" s="4" t="s">
        <v>15</v>
      </c>
      <c r="H8512" s="4" t="s">
        <v>15</v>
      </c>
    </row>
    <row r="8513" spans="1:15">
      <c r="A8513" t="n">
        <v>91027</v>
      </c>
      <c r="B8513" s="47" t="n">
        <v>48</v>
      </c>
      <c r="C8513" s="7" t="n">
        <v>7041</v>
      </c>
      <c r="D8513" s="7" t="n">
        <v>0</v>
      </c>
      <c r="E8513" s="7" t="s">
        <v>906</v>
      </c>
      <c r="F8513" s="7" t="n">
        <v>-1</v>
      </c>
      <c r="G8513" s="7" t="n">
        <v>1</v>
      </c>
      <c r="H8513" s="7" t="n">
        <v>0</v>
      </c>
    </row>
    <row r="8514" spans="1:15">
      <c r="A8514" t="s">
        <v>4</v>
      </c>
      <c r="B8514" s="4" t="s">
        <v>5</v>
      </c>
      <c r="C8514" s="4" t="s">
        <v>11</v>
      </c>
      <c r="D8514" s="4" t="s">
        <v>16</v>
      </c>
      <c r="E8514" s="4" t="s">
        <v>7</v>
      </c>
    </row>
    <row r="8515" spans="1:15">
      <c r="A8515" t="n">
        <v>91053</v>
      </c>
      <c r="B8515" s="76" t="n">
        <v>35</v>
      </c>
      <c r="C8515" s="7" t="n">
        <v>7041</v>
      </c>
      <c r="D8515" s="7" t="n">
        <v>0</v>
      </c>
      <c r="E8515" s="7" t="n">
        <v>0</v>
      </c>
    </row>
    <row r="8516" spans="1:15">
      <c r="A8516" t="s">
        <v>4</v>
      </c>
      <c r="B8516" s="4" t="s">
        <v>5</v>
      </c>
      <c r="C8516" s="4" t="s">
        <v>7</v>
      </c>
      <c r="D8516" s="4" t="s">
        <v>11</v>
      </c>
    </row>
    <row r="8517" spans="1:15">
      <c r="A8517" t="n">
        <v>91061</v>
      </c>
      <c r="B8517" s="31" t="n">
        <v>58</v>
      </c>
      <c r="C8517" s="7" t="n">
        <v>255</v>
      </c>
      <c r="D8517" s="7" t="n">
        <v>0</v>
      </c>
    </row>
    <row r="8518" spans="1:15">
      <c r="A8518" t="s">
        <v>4</v>
      </c>
      <c r="B8518" s="4" t="s">
        <v>5</v>
      </c>
      <c r="C8518" s="4" t="s">
        <v>7</v>
      </c>
      <c r="D8518" s="4" t="s">
        <v>11</v>
      </c>
    </row>
    <row r="8519" spans="1:15">
      <c r="A8519" t="n">
        <v>91065</v>
      </c>
      <c r="B8519" s="15" t="n">
        <v>45</v>
      </c>
      <c r="C8519" s="7" t="n">
        <v>7</v>
      </c>
      <c r="D8519" s="7" t="n">
        <v>255</v>
      </c>
    </row>
    <row r="8520" spans="1:15">
      <c r="A8520" t="s">
        <v>4</v>
      </c>
      <c r="B8520" s="4" t="s">
        <v>5</v>
      </c>
      <c r="C8520" s="4" t="s">
        <v>7</v>
      </c>
      <c r="D8520" s="4" t="s">
        <v>11</v>
      </c>
      <c r="E8520" s="4" t="s">
        <v>8</v>
      </c>
    </row>
    <row r="8521" spans="1:15">
      <c r="A8521" t="n">
        <v>91069</v>
      </c>
      <c r="B8521" s="33" t="n">
        <v>51</v>
      </c>
      <c r="C8521" s="7" t="n">
        <v>4</v>
      </c>
      <c r="D8521" s="7" t="n">
        <v>5658</v>
      </c>
      <c r="E8521" s="7" t="s">
        <v>920</v>
      </c>
    </row>
    <row r="8522" spans="1:15">
      <c r="A8522" t="s">
        <v>4</v>
      </c>
      <c r="B8522" s="4" t="s">
        <v>5</v>
      </c>
      <c r="C8522" s="4" t="s">
        <v>11</v>
      </c>
    </row>
    <row r="8523" spans="1:15">
      <c r="A8523" t="n">
        <v>91083</v>
      </c>
      <c r="B8523" s="34" t="n">
        <v>16</v>
      </c>
      <c r="C8523" s="7" t="n">
        <v>0</v>
      </c>
    </row>
    <row r="8524" spans="1:15">
      <c r="A8524" t="s">
        <v>4</v>
      </c>
      <c r="B8524" s="4" t="s">
        <v>5</v>
      </c>
      <c r="C8524" s="4" t="s">
        <v>11</v>
      </c>
      <c r="D8524" s="4" t="s">
        <v>53</v>
      </c>
      <c r="E8524" s="4" t="s">
        <v>7</v>
      </c>
      <c r="F8524" s="4" t="s">
        <v>7</v>
      </c>
      <c r="G8524" s="4" t="s">
        <v>53</v>
      </c>
      <c r="H8524" s="4" t="s">
        <v>7</v>
      </c>
      <c r="I8524" s="4" t="s">
        <v>7</v>
      </c>
    </row>
    <row r="8525" spans="1:15">
      <c r="A8525" t="n">
        <v>91086</v>
      </c>
      <c r="B8525" s="35" t="n">
        <v>26</v>
      </c>
      <c r="C8525" s="7" t="n">
        <v>5658</v>
      </c>
      <c r="D8525" s="7" t="s">
        <v>921</v>
      </c>
      <c r="E8525" s="7" t="n">
        <v>2</v>
      </c>
      <c r="F8525" s="7" t="n">
        <v>3</v>
      </c>
      <c r="G8525" s="7" t="s">
        <v>922</v>
      </c>
      <c r="H8525" s="7" t="n">
        <v>2</v>
      </c>
      <c r="I8525" s="7" t="n">
        <v>0</v>
      </c>
    </row>
    <row r="8526" spans="1:15">
      <c r="A8526" t="s">
        <v>4</v>
      </c>
      <c r="B8526" s="4" t="s">
        <v>5</v>
      </c>
    </row>
    <row r="8527" spans="1:15">
      <c r="A8527" t="n">
        <v>91166</v>
      </c>
      <c r="B8527" s="29" t="n">
        <v>28</v>
      </c>
    </row>
    <row r="8528" spans="1:15">
      <c r="A8528" t="s">
        <v>4</v>
      </c>
      <c r="B8528" s="4" t="s">
        <v>5</v>
      </c>
      <c r="C8528" s="4" t="s">
        <v>8</v>
      </c>
      <c r="D8528" s="4" t="s">
        <v>11</v>
      </c>
    </row>
    <row r="8529" spans="1:9">
      <c r="A8529" t="n">
        <v>91167</v>
      </c>
      <c r="B8529" s="54" t="n">
        <v>29</v>
      </c>
      <c r="C8529" s="7" t="s">
        <v>923</v>
      </c>
      <c r="D8529" s="7" t="n">
        <v>65533</v>
      </c>
    </row>
    <row r="8530" spans="1:9">
      <c r="A8530" t="s">
        <v>4</v>
      </c>
      <c r="B8530" s="4" t="s">
        <v>5</v>
      </c>
      <c r="C8530" s="4" t="s">
        <v>7</v>
      </c>
      <c r="D8530" s="4" t="s">
        <v>11</v>
      </c>
      <c r="E8530" s="4" t="s">
        <v>8</v>
      </c>
    </row>
    <row r="8531" spans="1:9">
      <c r="A8531" t="n">
        <v>91180</v>
      </c>
      <c r="B8531" s="33" t="n">
        <v>51</v>
      </c>
      <c r="C8531" s="7" t="n">
        <v>4</v>
      </c>
      <c r="D8531" s="7" t="n">
        <v>7041</v>
      </c>
      <c r="E8531" s="7" t="s">
        <v>575</v>
      </c>
    </row>
    <row r="8532" spans="1:9">
      <c r="A8532" t="s">
        <v>4</v>
      </c>
      <c r="B8532" s="4" t="s">
        <v>5</v>
      </c>
      <c r="C8532" s="4" t="s">
        <v>11</v>
      </c>
    </row>
    <row r="8533" spans="1:9">
      <c r="A8533" t="n">
        <v>91194</v>
      </c>
      <c r="B8533" s="34" t="n">
        <v>16</v>
      </c>
      <c r="C8533" s="7" t="n">
        <v>0</v>
      </c>
    </row>
    <row r="8534" spans="1:9">
      <c r="A8534" t="s">
        <v>4</v>
      </c>
      <c r="B8534" s="4" t="s">
        <v>5</v>
      </c>
      <c r="C8534" s="4" t="s">
        <v>11</v>
      </c>
      <c r="D8534" s="4" t="s">
        <v>53</v>
      </c>
      <c r="E8534" s="4" t="s">
        <v>7</v>
      </c>
      <c r="F8534" s="4" t="s">
        <v>7</v>
      </c>
    </row>
    <row r="8535" spans="1:9">
      <c r="A8535" t="n">
        <v>91197</v>
      </c>
      <c r="B8535" s="35" t="n">
        <v>26</v>
      </c>
      <c r="C8535" s="7" t="n">
        <v>7041</v>
      </c>
      <c r="D8535" s="7" t="s">
        <v>924</v>
      </c>
      <c r="E8535" s="7" t="n">
        <v>2</v>
      </c>
      <c r="F8535" s="7" t="n">
        <v>0</v>
      </c>
    </row>
    <row r="8536" spans="1:9">
      <c r="A8536" t="s">
        <v>4</v>
      </c>
      <c r="B8536" s="4" t="s">
        <v>5</v>
      </c>
    </row>
    <row r="8537" spans="1:9">
      <c r="A8537" t="n">
        <v>91213</v>
      </c>
      <c r="B8537" s="29" t="n">
        <v>28</v>
      </c>
    </row>
    <row r="8538" spans="1:9">
      <c r="A8538" t="s">
        <v>4</v>
      </c>
      <c r="B8538" s="4" t="s">
        <v>5</v>
      </c>
      <c r="C8538" s="4" t="s">
        <v>8</v>
      </c>
      <c r="D8538" s="4" t="s">
        <v>11</v>
      </c>
    </row>
    <row r="8539" spans="1:9">
      <c r="A8539" t="n">
        <v>91214</v>
      </c>
      <c r="B8539" s="54" t="n">
        <v>29</v>
      </c>
      <c r="C8539" s="7" t="s">
        <v>25</v>
      </c>
      <c r="D8539" s="7" t="n">
        <v>65533</v>
      </c>
    </row>
    <row r="8540" spans="1:9">
      <c r="A8540" t="s">
        <v>4</v>
      </c>
      <c r="B8540" s="4" t="s">
        <v>5</v>
      </c>
      <c r="C8540" s="4" t="s">
        <v>7</v>
      </c>
      <c r="D8540" s="4" t="s">
        <v>11</v>
      </c>
      <c r="E8540" s="4" t="s">
        <v>11</v>
      </c>
      <c r="F8540" s="4" t="s">
        <v>7</v>
      </c>
    </row>
    <row r="8541" spans="1:9">
      <c r="A8541" t="n">
        <v>91218</v>
      </c>
      <c r="B8541" s="27" t="n">
        <v>25</v>
      </c>
      <c r="C8541" s="7" t="n">
        <v>1</v>
      </c>
      <c r="D8541" s="7" t="n">
        <v>260</v>
      </c>
      <c r="E8541" s="7" t="n">
        <v>640</v>
      </c>
      <c r="F8541" s="7" t="n">
        <v>2</v>
      </c>
    </row>
    <row r="8542" spans="1:9">
      <c r="A8542" t="s">
        <v>4</v>
      </c>
      <c r="B8542" s="4" t="s">
        <v>5</v>
      </c>
      <c r="C8542" s="4" t="s">
        <v>7</v>
      </c>
      <c r="D8542" s="4" t="s">
        <v>11</v>
      </c>
      <c r="E8542" s="4" t="s">
        <v>8</v>
      </c>
    </row>
    <row r="8543" spans="1:9">
      <c r="A8543" t="n">
        <v>91225</v>
      </c>
      <c r="B8543" s="33" t="n">
        <v>51</v>
      </c>
      <c r="C8543" s="7" t="n">
        <v>4</v>
      </c>
      <c r="D8543" s="7" t="n">
        <v>1</v>
      </c>
      <c r="E8543" s="7" t="s">
        <v>779</v>
      </c>
    </row>
    <row r="8544" spans="1:9">
      <c r="A8544" t="s">
        <v>4</v>
      </c>
      <c r="B8544" s="4" t="s">
        <v>5</v>
      </c>
      <c r="C8544" s="4" t="s">
        <v>11</v>
      </c>
    </row>
    <row r="8545" spans="1:6">
      <c r="A8545" t="n">
        <v>91239</v>
      </c>
      <c r="B8545" s="34" t="n">
        <v>16</v>
      </c>
      <c r="C8545" s="7" t="n">
        <v>0</v>
      </c>
    </row>
    <row r="8546" spans="1:6">
      <c r="A8546" t="s">
        <v>4</v>
      </c>
      <c r="B8546" s="4" t="s">
        <v>5</v>
      </c>
      <c r="C8546" s="4" t="s">
        <v>11</v>
      </c>
      <c r="D8546" s="4" t="s">
        <v>53</v>
      </c>
      <c r="E8546" s="4" t="s">
        <v>7</v>
      </c>
      <c r="F8546" s="4" t="s">
        <v>7</v>
      </c>
    </row>
    <row r="8547" spans="1:6">
      <c r="A8547" t="n">
        <v>91242</v>
      </c>
      <c r="B8547" s="35" t="n">
        <v>26</v>
      </c>
      <c r="C8547" s="7" t="n">
        <v>1</v>
      </c>
      <c r="D8547" s="7" t="s">
        <v>925</v>
      </c>
      <c r="E8547" s="7" t="n">
        <v>2</v>
      </c>
      <c r="F8547" s="7" t="n">
        <v>0</v>
      </c>
    </row>
    <row r="8548" spans="1:6">
      <c r="A8548" t="s">
        <v>4</v>
      </c>
      <c r="B8548" s="4" t="s">
        <v>5</v>
      </c>
    </row>
    <row r="8549" spans="1:6">
      <c r="A8549" t="n">
        <v>91265</v>
      </c>
      <c r="B8549" s="29" t="n">
        <v>28</v>
      </c>
    </row>
    <row r="8550" spans="1:6">
      <c r="A8550" t="s">
        <v>4</v>
      </c>
      <c r="B8550" s="4" t="s">
        <v>5</v>
      </c>
      <c r="C8550" s="4" t="s">
        <v>7</v>
      </c>
      <c r="D8550" s="4" t="s">
        <v>11</v>
      </c>
      <c r="E8550" s="4" t="s">
        <v>11</v>
      </c>
      <c r="F8550" s="4" t="s">
        <v>7</v>
      </c>
    </row>
    <row r="8551" spans="1:6">
      <c r="A8551" t="n">
        <v>91266</v>
      </c>
      <c r="B8551" s="27" t="n">
        <v>25</v>
      </c>
      <c r="C8551" s="7" t="n">
        <v>1</v>
      </c>
      <c r="D8551" s="7" t="n">
        <v>65535</v>
      </c>
      <c r="E8551" s="7" t="n">
        <v>65535</v>
      </c>
      <c r="F8551" s="7" t="n">
        <v>0</v>
      </c>
    </row>
    <row r="8552" spans="1:6">
      <c r="A8552" t="s">
        <v>4</v>
      </c>
      <c r="B8552" s="4" t="s">
        <v>5</v>
      </c>
      <c r="C8552" s="4" t="s">
        <v>7</v>
      </c>
      <c r="D8552" s="4" t="s">
        <v>11</v>
      </c>
      <c r="E8552" s="4" t="s">
        <v>11</v>
      </c>
      <c r="F8552" s="4" t="s">
        <v>7</v>
      </c>
    </row>
    <row r="8553" spans="1:6">
      <c r="A8553" t="n">
        <v>91273</v>
      </c>
      <c r="B8553" s="27" t="n">
        <v>25</v>
      </c>
      <c r="C8553" s="7" t="n">
        <v>1</v>
      </c>
      <c r="D8553" s="7" t="n">
        <v>60</v>
      </c>
      <c r="E8553" s="7" t="n">
        <v>640</v>
      </c>
      <c r="F8553" s="7" t="n">
        <v>2</v>
      </c>
    </row>
    <row r="8554" spans="1:6">
      <c r="A8554" t="s">
        <v>4</v>
      </c>
      <c r="B8554" s="4" t="s">
        <v>5</v>
      </c>
      <c r="C8554" s="4" t="s">
        <v>7</v>
      </c>
      <c r="D8554" s="4" t="s">
        <v>11</v>
      </c>
      <c r="E8554" s="4" t="s">
        <v>8</v>
      </c>
    </row>
    <row r="8555" spans="1:6">
      <c r="A8555" t="n">
        <v>91280</v>
      </c>
      <c r="B8555" s="33" t="n">
        <v>51</v>
      </c>
      <c r="C8555" s="7" t="n">
        <v>4</v>
      </c>
      <c r="D8555" s="7" t="n">
        <v>0</v>
      </c>
      <c r="E8555" s="7" t="s">
        <v>877</v>
      </c>
    </row>
    <row r="8556" spans="1:6">
      <c r="A8556" t="s">
        <v>4</v>
      </c>
      <c r="B8556" s="4" t="s">
        <v>5</v>
      </c>
      <c r="C8556" s="4" t="s">
        <v>11</v>
      </c>
    </row>
    <row r="8557" spans="1:6">
      <c r="A8557" t="n">
        <v>91293</v>
      </c>
      <c r="B8557" s="34" t="n">
        <v>16</v>
      </c>
      <c r="C8557" s="7" t="n">
        <v>0</v>
      </c>
    </row>
    <row r="8558" spans="1:6">
      <c r="A8558" t="s">
        <v>4</v>
      </c>
      <c r="B8558" s="4" t="s">
        <v>5</v>
      </c>
      <c r="C8558" s="4" t="s">
        <v>11</v>
      </c>
      <c r="D8558" s="4" t="s">
        <v>53</v>
      </c>
      <c r="E8558" s="4" t="s">
        <v>7</v>
      </c>
      <c r="F8558" s="4" t="s">
        <v>7</v>
      </c>
    </row>
    <row r="8559" spans="1:6">
      <c r="A8559" t="n">
        <v>91296</v>
      </c>
      <c r="B8559" s="35" t="n">
        <v>26</v>
      </c>
      <c r="C8559" s="7" t="n">
        <v>0</v>
      </c>
      <c r="D8559" s="7" t="s">
        <v>926</v>
      </c>
      <c r="E8559" s="7" t="n">
        <v>2</v>
      </c>
      <c r="F8559" s="7" t="n">
        <v>0</v>
      </c>
    </row>
    <row r="8560" spans="1:6">
      <c r="A8560" t="s">
        <v>4</v>
      </c>
      <c r="B8560" s="4" t="s">
        <v>5</v>
      </c>
    </row>
    <row r="8561" spans="1:6">
      <c r="A8561" t="n">
        <v>91326</v>
      </c>
      <c r="B8561" s="29" t="n">
        <v>28</v>
      </c>
    </row>
    <row r="8562" spans="1:6">
      <c r="A8562" t="s">
        <v>4</v>
      </c>
      <c r="B8562" s="4" t="s">
        <v>5</v>
      </c>
      <c r="C8562" s="4" t="s">
        <v>7</v>
      </c>
      <c r="D8562" s="4" t="s">
        <v>11</v>
      </c>
      <c r="E8562" s="4" t="s">
        <v>11</v>
      </c>
      <c r="F8562" s="4" t="s">
        <v>7</v>
      </c>
    </row>
    <row r="8563" spans="1:6">
      <c r="A8563" t="n">
        <v>91327</v>
      </c>
      <c r="B8563" s="27" t="n">
        <v>25</v>
      </c>
      <c r="C8563" s="7" t="n">
        <v>1</v>
      </c>
      <c r="D8563" s="7" t="n">
        <v>65535</v>
      </c>
      <c r="E8563" s="7" t="n">
        <v>65535</v>
      </c>
      <c r="F8563" s="7" t="n">
        <v>0</v>
      </c>
    </row>
    <row r="8564" spans="1:6">
      <c r="A8564" t="s">
        <v>4</v>
      </c>
      <c r="B8564" s="4" t="s">
        <v>5</v>
      </c>
      <c r="C8564" s="4" t="s">
        <v>7</v>
      </c>
      <c r="D8564" s="4" t="s">
        <v>11</v>
      </c>
      <c r="E8564" s="4" t="s">
        <v>11</v>
      </c>
      <c r="F8564" s="4" t="s">
        <v>7</v>
      </c>
    </row>
    <row r="8565" spans="1:6">
      <c r="A8565" t="n">
        <v>91334</v>
      </c>
      <c r="B8565" s="27" t="n">
        <v>25</v>
      </c>
      <c r="C8565" s="7" t="n">
        <v>1</v>
      </c>
      <c r="D8565" s="7" t="n">
        <v>260</v>
      </c>
      <c r="E8565" s="7" t="n">
        <v>640</v>
      </c>
      <c r="F8565" s="7" t="n">
        <v>2</v>
      </c>
    </row>
    <row r="8566" spans="1:6">
      <c r="A8566" t="s">
        <v>4</v>
      </c>
      <c r="B8566" s="4" t="s">
        <v>5</v>
      </c>
      <c r="C8566" s="4" t="s">
        <v>7</v>
      </c>
      <c r="D8566" s="4" t="s">
        <v>11</v>
      </c>
      <c r="E8566" s="4" t="s">
        <v>8</v>
      </c>
    </row>
    <row r="8567" spans="1:6">
      <c r="A8567" t="n">
        <v>91341</v>
      </c>
      <c r="B8567" s="33" t="n">
        <v>51</v>
      </c>
      <c r="C8567" s="7" t="n">
        <v>4</v>
      </c>
      <c r="D8567" s="7" t="n">
        <v>1</v>
      </c>
      <c r="E8567" s="7" t="s">
        <v>600</v>
      </c>
    </row>
    <row r="8568" spans="1:6">
      <c r="A8568" t="s">
        <v>4</v>
      </c>
      <c r="B8568" s="4" t="s">
        <v>5</v>
      </c>
      <c r="C8568" s="4" t="s">
        <v>11</v>
      </c>
    </row>
    <row r="8569" spans="1:6">
      <c r="A8569" t="n">
        <v>91355</v>
      </c>
      <c r="B8569" s="34" t="n">
        <v>16</v>
      </c>
      <c r="C8569" s="7" t="n">
        <v>0</v>
      </c>
    </row>
    <row r="8570" spans="1:6">
      <c r="A8570" t="s">
        <v>4</v>
      </c>
      <c r="B8570" s="4" t="s">
        <v>5</v>
      </c>
      <c r="C8570" s="4" t="s">
        <v>11</v>
      </c>
      <c r="D8570" s="4" t="s">
        <v>53</v>
      </c>
      <c r="E8570" s="4" t="s">
        <v>7</v>
      </c>
      <c r="F8570" s="4" t="s">
        <v>7</v>
      </c>
      <c r="G8570" s="4" t="s">
        <v>53</v>
      </c>
      <c r="H8570" s="4" t="s">
        <v>7</v>
      </c>
      <c r="I8570" s="4" t="s">
        <v>7</v>
      </c>
      <c r="J8570" s="4" t="s">
        <v>53</v>
      </c>
      <c r="K8570" s="4" t="s">
        <v>7</v>
      </c>
      <c r="L8570" s="4" t="s">
        <v>7</v>
      </c>
    </row>
    <row r="8571" spans="1:6">
      <c r="A8571" t="n">
        <v>91358</v>
      </c>
      <c r="B8571" s="35" t="n">
        <v>26</v>
      </c>
      <c r="C8571" s="7" t="n">
        <v>1</v>
      </c>
      <c r="D8571" s="7" t="s">
        <v>927</v>
      </c>
      <c r="E8571" s="7" t="n">
        <v>2</v>
      </c>
      <c r="F8571" s="7" t="n">
        <v>3</v>
      </c>
      <c r="G8571" s="7" t="s">
        <v>928</v>
      </c>
      <c r="H8571" s="7" t="n">
        <v>2</v>
      </c>
      <c r="I8571" s="7" t="n">
        <v>3</v>
      </c>
      <c r="J8571" s="7" t="s">
        <v>929</v>
      </c>
      <c r="K8571" s="7" t="n">
        <v>2</v>
      </c>
      <c r="L8571" s="7" t="n">
        <v>0</v>
      </c>
    </row>
    <row r="8572" spans="1:6">
      <c r="A8572" t="s">
        <v>4</v>
      </c>
      <c r="B8572" s="4" t="s">
        <v>5</v>
      </c>
    </row>
    <row r="8573" spans="1:6">
      <c r="A8573" t="n">
        <v>91514</v>
      </c>
      <c r="B8573" s="29" t="n">
        <v>28</v>
      </c>
    </row>
    <row r="8574" spans="1:6">
      <c r="A8574" t="s">
        <v>4</v>
      </c>
      <c r="B8574" s="4" t="s">
        <v>5</v>
      </c>
      <c r="C8574" s="4" t="s">
        <v>7</v>
      </c>
      <c r="D8574" s="4" t="s">
        <v>11</v>
      </c>
      <c r="E8574" s="4" t="s">
        <v>11</v>
      </c>
      <c r="F8574" s="4" t="s">
        <v>7</v>
      </c>
    </row>
    <row r="8575" spans="1:6">
      <c r="A8575" t="n">
        <v>91515</v>
      </c>
      <c r="B8575" s="27" t="n">
        <v>25</v>
      </c>
      <c r="C8575" s="7" t="n">
        <v>1</v>
      </c>
      <c r="D8575" s="7" t="n">
        <v>65535</v>
      </c>
      <c r="E8575" s="7" t="n">
        <v>65535</v>
      </c>
      <c r="F8575" s="7" t="n">
        <v>0</v>
      </c>
    </row>
    <row r="8576" spans="1:6">
      <c r="A8576" t="s">
        <v>4</v>
      </c>
      <c r="B8576" s="4" t="s">
        <v>5</v>
      </c>
      <c r="C8576" s="4" t="s">
        <v>11</v>
      </c>
      <c r="D8576" s="4" t="s">
        <v>7</v>
      </c>
    </row>
    <row r="8577" spans="1:12">
      <c r="A8577" t="n">
        <v>91522</v>
      </c>
      <c r="B8577" s="37" t="n">
        <v>89</v>
      </c>
      <c r="C8577" s="7" t="n">
        <v>65533</v>
      </c>
      <c r="D8577" s="7" t="n">
        <v>1</v>
      </c>
    </row>
    <row r="8578" spans="1:12">
      <c r="A8578" t="s">
        <v>4</v>
      </c>
      <c r="B8578" s="4" t="s">
        <v>5</v>
      </c>
      <c r="C8578" s="4" t="s">
        <v>7</v>
      </c>
      <c r="D8578" s="4" t="s">
        <v>11</v>
      </c>
      <c r="E8578" s="4" t="s">
        <v>15</v>
      </c>
    </row>
    <row r="8579" spans="1:12">
      <c r="A8579" t="n">
        <v>91526</v>
      </c>
      <c r="B8579" s="31" t="n">
        <v>58</v>
      </c>
      <c r="C8579" s="7" t="n">
        <v>101</v>
      </c>
      <c r="D8579" s="7" t="n">
        <v>300</v>
      </c>
      <c r="E8579" s="7" t="n">
        <v>1</v>
      </c>
    </row>
    <row r="8580" spans="1:12">
      <c r="A8580" t="s">
        <v>4</v>
      </c>
      <c r="B8580" s="4" t="s">
        <v>5</v>
      </c>
      <c r="C8580" s="4" t="s">
        <v>7</v>
      </c>
      <c r="D8580" s="4" t="s">
        <v>11</v>
      </c>
    </row>
    <row r="8581" spans="1:12">
      <c r="A8581" t="n">
        <v>91534</v>
      </c>
      <c r="B8581" s="31" t="n">
        <v>58</v>
      </c>
      <c r="C8581" s="7" t="n">
        <v>254</v>
      </c>
      <c r="D8581" s="7" t="n">
        <v>0</v>
      </c>
    </row>
    <row r="8582" spans="1:12">
      <c r="A8582" t="s">
        <v>4</v>
      </c>
      <c r="B8582" s="4" t="s">
        <v>5</v>
      </c>
      <c r="C8582" s="4" t="s">
        <v>11</v>
      </c>
      <c r="D8582" s="4" t="s">
        <v>15</v>
      </c>
      <c r="E8582" s="4" t="s">
        <v>15</v>
      </c>
      <c r="F8582" s="4" t="s">
        <v>15</v>
      </c>
      <c r="G8582" s="4" t="s">
        <v>15</v>
      </c>
    </row>
    <row r="8583" spans="1:12">
      <c r="A8583" t="n">
        <v>91538</v>
      </c>
      <c r="B8583" s="45" t="n">
        <v>46</v>
      </c>
      <c r="C8583" s="7" t="n">
        <v>7041</v>
      </c>
      <c r="D8583" s="7" t="n">
        <v>0</v>
      </c>
      <c r="E8583" s="7" t="n">
        <v>14</v>
      </c>
      <c r="F8583" s="7" t="n">
        <v>-38.7000007629395</v>
      </c>
      <c r="G8583" s="7" t="n">
        <v>180</v>
      </c>
    </row>
    <row r="8584" spans="1:12">
      <c r="A8584" t="s">
        <v>4</v>
      </c>
      <c r="B8584" s="4" t="s">
        <v>5</v>
      </c>
      <c r="C8584" s="4" t="s">
        <v>11</v>
      </c>
      <c r="D8584" s="4" t="s">
        <v>7</v>
      </c>
      <c r="E8584" s="4" t="s">
        <v>8</v>
      </c>
      <c r="F8584" s="4" t="s">
        <v>15</v>
      </c>
      <c r="G8584" s="4" t="s">
        <v>15</v>
      </c>
      <c r="H8584" s="4" t="s">
        <v>15</v>
      </c>
    </row>
    <row r="8585" spans="1:12">
      <c r="A8585" t="n">
        <v>91557</v>
      </c>
      <c r="B8585" s="47" t="n">
        <v>48</v>
      </c>
      <c r="C8585" s="7" t="n">
        <v>7041</v>
      </c>
      <c r="D8585" s="7" t="n">
        <v>0</v>
      </c>
      <c r="E8585" s="7" t="s">
        <v>323</v>
      </c>
      <c r="F8585" s="7" t="n">
        <v>0</v>
      </c>
      <c r="G8585" s="7" t="n">
        <v>1</v>
      </c>
      <c r="H8585" s="7" t="n">
        <v>0</v>
      </c>
    </row>
    <row r="8586" spans="1:12">
      <c r="A8586" t="s">
        <v>4</v>
      </c>
      <c r="B8586" s="4" t="s">
        <v>5</v>
      </c>
      <c r="C8586" s="4" t="s">
        <v>7</v>
      </c>
      <c r="D8586" s="4" t="s">
        <v>7</v>
      </c>
      <c r="E8586" s="4" t="s">
        <v>15</v>
      </c>
      <c r="F8586" s="4" t="s">
        <v>15</v>
      </c>
      <c r="G8586" s="4" t="s">
        <v>15</v>
      </c>
      <c r="H8586" s="4" t="s">
        <v>11</v>
      </c>
    </row>
    <row r="8587" spans="1:12">
      <c r="A8587" t="n">
        <v>91581</v>
      </c>
      <c r="B8587" s="15" t="n">
        <v>45</v>
      </c>
      <c r="C8587" s="7" t="n">
        <v>2</v>
      </c>
      <c r="D8587" s="7" t="n">
        <v>3</v>
      </c>
      <c r="E8587" s="7" t="n">
        <v>0.219999998807907</v>
      </c>
      <c r="F8587" s="7" t="n">
        <v>15.3500003814697</v>
      </c>
      <c r="G8587" s="7" t="n">
        <v>-40.1399993896484</v>
      </c>
      <c r="H8587" s="7" t="n">
        <v>0</v>
      </c>
    </row>
    <row r="8588" spans="1:12">
      <c r="A8588" t="s">
        <v>4</v>
      </c>
      <c r="B8588" s="4" t="s">
        <v>5</v>
      </c>
      <c r="C8588" s="4" t="s">
        <v>7</v>
      </c>
      <c r="D8588" s="4" t="s">
        <v>7</v>
      </c>
      <c r="E8588" s="4" t="s">
        <v>15</v>
      </c>
      <c r="F8588" s="4" t="s">
        <v>15</v>
      </c>
      <c r="G8588" s="4" t="s">
        <v>15</v>
      </c>
      <c r="H8588" s="4" t="s">
        <v>11</v>
      </c>
      <c r="I8588" s="4" t="s">
        <v>7</v>
      </c>
    </row>
    <row r="8589" spans="1:12">
      <c r="A8589" t="n">
        <v>91598</v>
      </c>
      <c r="B8589" s="15" t="n">
        <v>45</v>
      </c>
      <c r="C8589" s="7" t="n">
        <v>4</v>
      </c>
      <c r="D8589" s="7" t="n">
        <v>3</v>
      </c>
      <c r="E8589" s="7" t="n">
        <v>2.29999995231628</v>
      </c>
      <c r="F8589" s="7" t="n">
        <v>152.679992675781</v>
      </c>
      <c r="G8589" s="7" t="n">
        <v>0</v>
      </c>
      <c r="H8589" s="7" t="n">
        <v>0</v>
      </c>
      <c r="I8589" s="7" t="n">
        <v>0</v>
      </c>
    </row>
    <row r="8590" spans="1:12">
      <c r="A8590" t="s">
        <v>4</v>
      </c>
      <c r="B8590" s="4" t="s">
        <v>5</v>
      </c>
      <c r="C8590" s="4" t="s">
        <v>7</v>
      </c>
      <c r="D8590" s="4" t="s">
        <v>7</v>
      </c>
      <c r="E8590" s="4" t="s">
        <v>15</v>
      </c>
      <c r="F8590" s="4" t="s">
        <v>11</v>
      </c>
    </row>
    <row r="8591" spans="1:12">
      <c r="A8591" t="n">
        <v>91616</v>
      </c>
      <c r="B8591" s="15" t="n">
        <v>45</v>
      </c>
      <c r="C8591" s="7" t="n">
        <v>5</v>
      </c>
      <c r="D8591" s="7" t="n">
        <v>3</v>
      </c>
      <c r="E8591" s="7" t="n">
        <v>1.10000002384186</v>
      </c>
      <c r="F8591" s="7" t="n">
        <v>0</v>
      </c>
    </row>
    <row r="8592" spans="1:12">
      <c r="A8592" t="s">
        <v>4</v>
      </c>
      <c r="B8592" s="4" t="s">
        <v>5</v>
      </c>
      <c r="C8592" s="4" t="s">
        <v>7</v>
      </c>
      <c r="D8592" s="4" t="s">
        <v>7</v>
      </c>
      <c r="E8592" s="4" t="s">
        <v>15</v>
      </c>
      <c r="F8592" s="4" t="s">
        <v>11</v>
      </c>
    </row>
    <row r="8593" spans="1:9">
      <c r="A8593" t="n">
        <v>91625</v>
      </c>
      <c r="B8593" s="15" t="n">
        <v>45</v>
      </c>
      <c r="C8593" s="7" t="n">
        <v>11</v>
      </c>
      <c r="D8593" s="7" t="n">
        <v>3</v>
      </c>
      <c r="E8593" s="7" t="n">
        <v>40</v>
      </c>
      <c r="F8593" s="7" t="n">
        <v>0</v>
      </c>
    </row>
    <row r="8594" spans="1:9">
      <c r="A8594" t="s">
        <v>4</v>
      </c>
      <c r="B8594" s="4" t="s">
        <v>5</v>
      </c>
      <c r="C8594" s="4" t="s">
        <v>7</v>
      </c>
      <c r="D8594" s="4" t="s">
        <v>7</v>
      </c>
      <c r="E8594" s="4" t="s">
        <v>15</v>
      </c>
      <c r="F8594" s="4" t="s">
        <v>15</v>
      </c>
      <c r="G8594" s="4" t="s">
        <v>15</v>
      </c>
      <c r="H8594" s="4" t="s">
        <v>11</v>
      </c>
    </row>
    <row r="8595" spans="1:9">
      <c r="A8595" t="n">
        <v>91634</v>
      </c>
      <c r="B8595" s="15" t="n">
        <v>45</v>
      </c>
      <c r="C8595" s="7" t="n">
        <v>2</v>
      </c>
      <c r="D8595" s="7" t="n">
        <v>3</v>
      </c>
      <c r="E8595" s="7" t="n">
        <v>0.0299999993294477</v>
      </c>
      <c r="F8595" s="7" t="n">
        <v>15.5100002288818</v>
      </c>
      <c r="G8595" s="7" t="n">
        <v>-40.0900001525879</v>
      </c>
      <c r="H8595" s="7" t="n">
        <v>6000</v>
      </c>
    </row>
    <row r="8596" spans="1:9">
      <c r="A8596" t="s">
        <v>4</v>
      </c>
      <c r="B8596" s="4" t="s">
        <v>5</v>
      </c>
      <c r="C8596" s="4" t="s">
        <v>7</v>
      </c>
      <c r="D8596" s="4" t="s">
        <v>7</v>
      </c>
      <c r="E8596" s="4" t="s">
        <v>15</v>
      </c>
      <c r="F8596" s="4" t="s">
        <v>15</v>
      </c>
      <c r="G8596" s="4" t="s">
        <v>15</v>
      </c>
      <c r="H8596" s="4" t="s">
        <v>11</v>
      </c>
      <c r="I8596" s="4" t="s">
        <v>7</v>
      </c>
    </row>
    <row r="8597" spans="1:9">
      <c r="A8597" t="n">
        <v>91651</v>
      </c>
      <c r="B8597" s="15" t="n">
        <v>45</v>
      </c>
      <c r="C8597" s="7" t="n">
        <v>4</v>
      </c>
      <c r="D8597" s="7" t="n">
        <v>3</v>
      </c>
      <c r="E8597" s="7" t="n">
        <v>2.29999995231628</v>
      </c>
      <c r="F8597" s="7" t="n">
        <v>159.5</v>
      </c>
      <c r="G8597" s="7" t="n">
        <v>0</v>
      </c>
      <c r="H8597" s="7" t="n">
        <v>6000</v>
      </c>
      <c r="I8597" s="7" t="n">
        <v>1</v>
      </c>
    </row>
    <row r="8598" spans="1:9">
      <c r="A8598" t="s">
        <v>4</v>
      </c>
      <c r="B8598" s="4" t="s">
        <v>5</v>
      </c>
      <c r="C8598" s="4" t="s">
        <v>7</v>
      </c>
      <c r="D8598" s="4" t="s">
        <v>7</v>
      </c>
      <c r="E8598" s="4" t="s">
        <v>15</v>
      </c>
      <c r="F8598" s="4" t="s">
        <v>11</v>
      </c>
    </row>
    <row r="8599" spans="1:9">
      <c r="A8599" t="n">
        <v>91669</v>
      </c>
      <c r="B8599" s="15" t="n">
        <v>45</v>
      </c>
      <c r="C8599" s="7" t="n">
        <v>5</v>
      </c>
      <c r="D8599" s="7" t="n">
        <v>3</v>
      </c>
      <c r="E8599" s="7" t="n">
        <v>1.10000002384186</v>
      </c>
      <c r="F8599" s="7" t="n">
        <v>5000</v>
      </c>
    </row>
    <row r="8600" spans="1:9">
      <c r="A8600" t="s">
        <v>4</v>
      </c>
      <c r="B8600" s="4" t="s">
        <v>5</v>
      </c>
      <c r="C8600" s="4" t="s">
        <v>11</v>
      </c>
      <c r="D8600" s="4" t="s">
        <v>11</v>
      </c>
      <c r="E8600" s="4" t="s">
        <v>15</v>
      </c>
      <c r="F8600" s="4" t="s">
        <v>15</v>
      </c>
      <c r="G8600" s="4" t="s">
        <v>15</v>
      </c>
      <c r="H8600" s="4" t="s">
        <v>15</v>
      </c>
      <c r="I8600" s="4" t="s">
        <v>7</v>
      </c>
      <c r="J8600" s="4" t="s">
        <v>11</v>
      </c>
    </row>
    <row r="8601" spans="1:9">
      <c r="A8601" t="n">
        <v>91678</v>
      </c>
      <c r="B8601" s="56" t="n">
        <v>55</v>
      </c>
      <c r="C8601" s="7" t="n">
        <v>7041</v>
      </c>
      <c r="D8601" s="7" t="n">
        <v>65533</v>
      </c>
      <c r="E8601" s="7" t="n">
        <v>0</v>
      </c>
      <c r="F8601" s="7" t="n">
        <v>14</v>
      </c>
      <c r="G8601" s="7" t="n">
        <v>-40</v>
      </c>
      <c r="H8601" s="7" t="n">
        <v>1.20000004768372</v>
      </c>
      <c r="I8601" s="7" t="n">
        <v>1</v>
      </c>
      <c r="J8601" s="7" t="n">
        <v>0</v>
      </c>
    </row>
    <row r="8602" spans="1:9">
      <c r="A8602" t="s">
        <v>4</v>
      </c>
      <c r="B8602" s="4" t="s">
        <v>5</v>
      </c>
      <c r="C8602" s="4" t="s">
        <v>7</v>
      </c>
      <c r="D8602" s="4" t="s">
        <v>11</v>
      </c>
    </row>
    <row r="8603" spans="1:9">
      <c r="A8603" t="n">
        <v>91702</v>
      </c>
      <c r="B8603" s="31" t="n">
        <v>58</v>
      </c>
      <c r="C8603" s="7" t="n">
        <v>255</v>
      </c>
      <c r="D8603" s="7" t="n">
        <v>0</v>
      </c>
    </row>
    <row r="8604" spans="1:9">
      <c r="A8604" t="s">
        <v>4</v>
      </c>
      <c r="B8604" s="4" t="s">
        <v>5</v>
      </c>
      <c r="C8604" s="4" t="s">
        <v>11</v>
      </c>
    </row>
    <row r="8605" spans="1:9">
      <c r="A8605" t="n">
        <v>91706</v>
      </c>
      <c r="B8605" s="34" t="n">
        <v>16</v>
      </c>
      <c r="C8605" s="7" t="n">
        <v>1000</v>
      </c>
    </row>
    <row r="8606" spans="1:9">
      <c r="A8606" t="s">
        <v>4</v>
      </c>
      <c r="B8606" s="4" t="s">
        <v>5</v>
      </c>
      <c r="C8606" s="4" t="s">
        <v>11</v>
      </c>
      <c r="D8606" s="4" t="s">
        <v>8</v>
      </c>
      <c r="E8606" s="4" t="s">
        <v>7</v>
      </c>
      <c r="F8606" s="4" t="s">
        <v>7</v>
      </c>
      <c r="G8606" s="4" t="s">
        <v>7</v>
      </c>
      <c r="H8606" s="4" t="s">
        <v>7</v>
      </c>
      <c r="I8606" s="4" t="s">
        <v>7</v>
      </c>
      <c r="J8606" s="4" t="s">
        <v>15</v>
      </c>
      <c r="K8606" s="4" t="s">
        <v>15</v>
      </c>
      <c r="L8606" s="4" t="s">
        <v>15</v>
      </c>
      <c r="M8606" s="4" t="s">
        <v>15</v>
      </c>
      <c r="N8606" s="4" t="s">
        <v>7</v>
      </c>
    </row>
    <row r="8607" spans="1:9">
      <c r="A8607" t="n">
        <v>91709</v>
      </c>
      <c r="B8607" s="75" t="n">
        <v>34</v>
      </c>
      <c r="C8607" s="7" t="n">
        <v>1570</v>
      </c>
      <c r="D8607" s="7" t="s">
        <v>930</v>
      </c>
      <c r="E8607" s="7" t="n">
        <v>0</v>
      </c>
      <c r="F8607" s="7" t="n">
        <v>0</v>
      </c>
      <c r="G8607" s="7" t="n">
        <v>0</v>
      </c>
      <c r="H8607" s="7" t="n">
        <v>0</v>
      </c>
      <c r="I8607" s="7" t="n">
        <v>0</v>
      </c>
      <c r="J8607" s="7" t="n">
        <v>0</v>
      </c>
      <c r="K8607" s="7" t="n">
        <v>-1</v>
      </c>
      <c r="L8607" s="7" t="n">
        <v>-1</v>
      </c>
      <c r="M8607" s="7" t="n">
        <v>-1</v>
      </c>
      <c r="N8607" s="7" t="n">
        <v>0</v>
      </c>
    </row>
    <row r="8608" spans="1:9">
      <c r="A8608" t="s">
        <v>4</v>
      </c>
      <c r="B8608" s="4" t="s">
        <v>5</v>
      </c>
      <c r="C8608" s="4" t="s">
        <v>11</v>
      </c>
    </row>
    <row r="8609" spans="1:14">
      <c r="A8609" t="n">
        <v>91740</v>
      </c>
      <c r="B8609" s="34" t="n">
        <v>16</v>
      </c>
      <c r="C8609" s="7" t="n">
        <v>1000</v>
      </c>
    </row>
    <row r="8610" spans="1:14">
      <c r="A8610" t="s">
        <v>4</v>
      </c>
      <c r="B8610" s="4" t="s">
        <v>5</v>
      </c>
      <c r="C8610" s="4" t="s">
        <v>11</v>
      </c>
    </row>
    <row r="8611" spans="1:14">
      <c r="A8611" t="n">
        <v>91743</v>
      </c>
      <c r="B8611" s="34" t="n">
        <v>16</v>
      </c>
      <c r="C8611" s="7" t="n">
        <v>200</v>
      </c>
    </row>
    <row r="8612" spans="1:14">
      <c r="A8612" t="s">
        <v>4</v>
      </c>
      <c r="B8612" s="4" t="s">
        <v>5</v>
      </c>
      <c r="C8612" s="4" t="s">
        <v>7</v>
      </c>
      <c r="D8612" s="4" t="s">
        <v>11</v>
      </c>
      <c r="E8612" s="4" t="s">
        <v>15</v>
      </c>
      <c r="F8612" s="4" t="s">
        <v>11</v>
      </c>
      <c r="G8612" s="4" t="s">
        <v>16</v>
      </c>
      <c r="H8612" s="4" t="s">
        <v>16</v>
      </c>
      <c r="I8612" s="4" t="s">
        <v>11</v>
      </c>
      <c r="J8612" s="4" t="s">
        <v>11</v>
      </c>
      <c r="K8612" s="4" t="s">
        <v>16</v>
      </c>
      <c r="L8612" s="4" t="s">
        <v>16</v>
      </c>
      <c r="M8612" s="4" t="s">
        <v>16</v>
      </c>
      <c r="N8612" s="4" t="s">
        <v>16</v>
      </c>
      <c r="O8612" s="4" t="s">
        <v>8</v>
      </c>
    </row>
    <row r="8613" spans="1:14">
      <c r="A8613" t="n">
        <v>91746</v>
      </c>
      <c r="B8613" s="18" t="n">
        <v>50</v>
      </c>
      <c r="C8613" s="7" t="n">
        <v>0</v>
      </c>
      <c r="D8613" s="7" t="n">
        <v>1522</v>
      </c>
      <c r="E8613" s="7" t="n">
        <v>1</v>
      </c>
      <c r="F8613" s="7" t="n">
        <v>0</v>
      </c>
      <c r="G8613" s="7" t="n">
        <v>0</v>
      </c>
      <c r="H8613" s="7" t="n">
        <v>0</v>
      </c>
      <c r="I8613" s="7" t="n">
        <v>0</v>
      </c>
      <c r="J8613" s="7" t="n">
        <v>65533</v>
      </c>
      <c r="K8613" s="7" t="n">
        <v>0</v>
      </c>
      <c r="L8613" s="7" t="n">
        <v>0</v>
      </c>
      <c r="M8613" s="7" t="n">
        <v>0</v>
      </c>
      <c r="N8613" s="7" t="n">
        <v>0</v>
      </c>
      <c r="O8613" s="7" t="s">
        <v>25</v>
      </c>
    </row>
    <row r="8614" spans="1:14">
      <c r="A8614" t="s">
        <v>4</v>
      </c>
      <c r="B8614" s="4" t="s">
        <v>5</v>
      </c>
      <c r="C8614" s="4" t="s">
        <v>11</v>
      </c>
      <c r="D8614" s="4" t="s">
        <v>15</v>
      </c>
      <c r="E8614" s="4" t="s">
        <v>15</v>
      </c>
      <c r="F8614" s="4" t="s">
        <v>7</v>
      </c>
    </row>
    <row r="8615" spans="1:14">
      <c r="A8615" t="n">
        <v>91785</v>
      </c>
      <c r="B8615" s="77" t="n">
        <v>52</v>
      </c>
      <c r="C8615" s="7" t="n">
        <v>1600</v>
      </c>
      <c r="D8615" s="7" t="n">
        <v>214.399993896484</v>
      </c>
      <c r="E8615" s="7" t="n">
        <v>5</v>
      </c>
      <c r="F8615" s="7" t="n">
        <v>0</v>
      </c>
    </row>
    <row r="8616" spans="1:14">
      <c r="A8616" t="s">
        <v>4</v>
      </c>
      <c r="B8616" s="4" t="s">
        <v>5</v>
      </c>
      <c r="C8616" s="4" t="s">
        <v>11</v>
      </c>
      <c r="D8616" s="4" t="s">
        <v>7</v>
      </c>
    </row>
    <row r="8617" spans="1:14">
      <c r="A8617" t="n">
        <v>91797</v>
      </c>
      <c r="B8617" s="57" t="n">
        <v>56</v>
      </c>
      <c r="C8617" s="7" t="n">
        <v>7041</v>
      </c>
      <c r="D8617" s="7" t="n">
        <v>0</v>
      </c>
    </row>
    <row r="8618" spans="1:14">
      <c r="A8618" t="s">
        <v>4</v>
      </c>
      <c r="B8618" s="4" t="s">
        <v>5</v>
      </c>
      <c r="C8618" s="4" t="s">
        <v>11</v>
      </c>
      <c r="D8618" s="4" t="s">
        <v>11</v>
      </c>
      <c r="E8618" s="4" t="s">
        <v>8</v>
      </c>
      <c r="F8618" s="4" t="s">
        <v>7</v>
      </c>
      <c r="G8618" s="4" t="s">
        <v>11</v>
      </c>
    </row>
    <row r="8619" spans="1:14">
      <c r="A8619" t="n">
        <v>91801</v>
      </c>
      <c r="B8619" s="67" t="n">
        <v>80</v>
      </c>
      <c r="C8619" s="7" t="n">
        <v>744</v>
      </c>
      <c r="D8619" s="7" t="n">
        <v>508</v>
      </c>
      <c r="E8619" s="7" t="s">
        <v>931</v>
      </c>
      <c r="F8619" s="7" t="n">
        <v>1</v>
      </c>
      <c r="G8619" s="7" t="n">
        <v>0</v>
      </c>
    </row>
    <row r="8620" spans="1:14">
      <c r="A8620" t="s">
        <v>4</v>
      </c>
      <c r="B8620" s="4" t="s">
        <v>5</v>
      </c>
      <c r="C8620" s="4" t="s">
        <v>11</v>
      </c>
    </row>
    <row r="8621" spans="1:14">
      <c r="A8621" t="n">
        <v>91819</v>
      </c>
      <c r="B8621" s="34" t="n">
        <v>16</v>
      </c>
      <c r="C8621" s="7" t="n">
        <v>4000</v>
      </c>
    </row>
    <row r="8622" spans="1:14">
      <c r="A8622" t="s">
        <v>4</v>
      </c>
      <c r="B8622" s="4" t="s">
        <v>5</v>
      </c>
      <c r="C8622" s="4" t="s">
        <v>7</v>
      </c>
      <c r="D8622" s="4" t="s">
        <v>11</v>
      </c>
    </row>
    <row r="8623" spans="1:14">
      <c r="A8623" t="n">
        <v>91822</v>
      </c>
      <c r="B8623" s="15" t="n">
        <v>45</v>
      </c>
      <c r="C8623" s="7" t="n">
        <v>7</v>
      </c>
      <c r="D8623" s="7" t="n">
        <v>255</v>
      </c>
    </row>
    <row r="8624" spans="1:14">
      <c r="A8624" t="s">
        <v>4</v>
      </c>
      <c r="B8624" s="4" t="s">
        <v>5</v>
      </c>
      <c r="C8624" s="4" t="s">
        <v>7</v>
      </c>
      <c r="D8624" s="4" t="s">
        <v>11</v>
      </c>
      <c r="E8624" s="4" t="s">
        <v>8</v>
      </c>
    </row>
    <row r="8625" spans="1:15">
      <c r="A8625" t="n">
        <v>91826</v>
      </c>
      <c r="B8625" s="33" t="n">
        <v>51</v>
      </c>
      <c r="C8625" s="7" t="n">
        <v>4</v>
      </c>
      <c r="D8625" s="7" t="n">
        <v>7041</v>
      </c>
      <c r="E8625" s="7" t="s">
        <v>69</v>
      </c>
    </row>
    <row r="8626" spans="1:15">
      <c r="A8626" t="s">
        <v>4</v>
      </c>
      <c r="B8626" s="4" t="s">
        <v>5</v>
      </c>
      <c r="C8626" s="4" t="s">
        <v>11</v>
      </c>
    </row>
    <row r="8627" spans="1:15">
      <c r="A8627" t="n">
        <v>91839</v>
      </c>
      <c r="B8627" s="34" t="n">
        <v>16</v>
      </c>
      <c r="C8627" s="7" t="n">
        <v>0</v>
      </c>
    </row>
    <row r="8628" spans="1:15">
      <c r="A8628" t="s">
        <v>4</v>
      </c>
      <c r="B8628" s="4" t="s">
        <v>5</v>
      </c>
      <c r="C8628" s="4" t="s">
        <v>11</v>
      </c>
      <c r="D8628" s="4" t="s">
        <v>53</v>
      </c>
      <c r="E8628" s="4" t="s">
        <v>7</v>
      </c>
      <c r="F8628" s="4" t="s">
        <v>7</v>
      </c>
      <c r="G8628" s="4" t="s">
        <v>53</v>
      </c>
      <c r="H8628" s="4" t="s">
        <v>7</v>
      </c>
      <c r="I8628" s="4" t="s">
        <v>7</v>
      </c>
      <c r="J8628" s="4" t="s">
        <v>53</v>
      </c>
      <c r="K8628" s="4" t="s">
        <v>7</v>
      </c>
      <c r="L8628" s="4" t="s">
        <v>7</v>
      </c>
    </row>
    <row r="8629" spans="1:15">
      <c r="A8629" t="n">
        <v>91842</v>
      </c>
      <c r="B8629" s="35" t="n">
        <v>26</v>
      </c>
      <c r="C8629" s="7" t="n">
        <v>7041</v>
      </c>
      <c r="D8629" s="7" t="s">
        <v>932</v>
      </c>
      <c r="E8629" s="7" t="n">
        <v>2</v>
      </c>
      <c r="F8629" s="7" t="n">
        <v>3</v>
      </c>
      <c r="G8629" s="7" t="s">
        <v>933</v>
      </c>
      <c r="H8629" s="7" t="n">
        <v>2</v>
      </c>
      <c r="I8629" s="7" t="n">
        <v>3</v>
      </c>
      <c r="J8629" s="7" t="s">
        <v>934</v>
      </c>
      <c r="K8629" s="7" t="n">
        <v>2</v>
      </c>
      <c r="L8629" s="7" t="n">
        <v>0</v>
      </c>
    </row>
    <row r="8630" spans="1:15">
      <c r="A8630" t="s">
        <v>4</v>
      </c>
      <c r="B8630" s="4" t="s">
        <v>5</v>
      </c>
    </row>
    <row r="8631" spans="1:15">
      <c r="A8631" t="n">
        <v>92113</v>
      </c>
      <c r="B8631" s="29" t="n">
        <v>28</v>
      </c>
    </row>
    <row r="8632" spans="1:15">
      <c r="A8632" t="s">
        <v>4</v>
      </c>
      <c r="B8632" s="4" t="s">
        <v>5</v>
      </c>
      <c r="C8632" s="4" t="s">
        <v>7</v>
      </c>
      <c r="D8632" s="4" t="s">
        <v>11</v>
      </c>
      <c r="E8632" s="4" t="s">
        <v>11</v>
      </c>
      <c r="F8632" s="4" t="s">
        <v>7</v>
      </c>
    </row>
    <row r="8633" spans="1:15">
      <c r="A8633" t="n">
        <v>92114</v>
      </c>
      <c r="B8633" s="27" t="n">
        <v>25</v>
      </c>
      <c r="C8633" s="7" t="n">
        <v>1</v>
      </c>
      <c r="D8633" s="7" t="n">
        <v>60</v>
      </c>
      <c r="E8633" s="7" t="n">
        <v>640</v>
      </c>
      <c r="F8633" s="7" t="n">
        <v>2</v>
      </c>
    </row>
    <row r="8634" spans="1:15">
      <c r="A8634" t="s">
        <v>4</v>
      </c>
      <c r="B8634" s="4" t="s">
        <v>5</v>
      </c>
      <c r="C8634" s="4" t="s">
        <v>7</v>
      </c>
      <c r="D8634" s="4" t="s">
        <v>11</v>
      </c>
      <c r="E8634" s="4" t="s">
        <v>8</v>
      </c>
    </row>
    <row r="8635" spans="1:15">
      <c r="A8635" t="n">
        <v>92121</v>
      </c>
      <c r="B8635" s="33" t="n">
        <v>51</v>
      </c>
      <c r="C8635" s="7" t="n">
        <v>4</v>
      </c>
      <c r="D8635" s="7" t="n">
        <v>5658</v>
      </c>
      <c r="E8635" s="7" t="s">
        <v>69</v>
      </c>
    </row>
    <row r="8636" spans="1:15">
      <c r="A8636" t="s">
        <v>4</v>
      </c>
      <c r="B8636" s="4" t="s">
        <v>5</v>
      </c>
      <c r="C8636" s="4" t="s">
        <v>11</v>
      </c>
    </row>
    <row r="8637" spans="1:15">
      <c r="A8637" t="n">
        <v>92134</v>
      </c>
      <c r="B8637" s="34" t="n">
        <v>16</v>
      </c>
      <c r="C8637" s="7" t="n">
        <v>0</v>
      </c>
    </row>
    <row r="8638" spans="1:15">
      <c r="A8638" t="s">
        <v>4</v>
      </c>
      <c r="B8638" s="4" t="s">
        <v>5</v>
      </c>
      <c r="C8638" s="4" t="s">
        <v>11</v>
      </c>
      <c r="D8638" s="4" t="s">
        <v>53</v>
      </c>
      <c r="E8638" s="4" t="s">
        <v>7</v>
      </c>
      <c r="F8638" s="4" t="s">
        <v>7</v>
      </c>
    </row>
    <row r="8639" spans="1:15">
      <c r="A8639" t="n">
        <v>92137</v>
      </c>
      <c r="B8639" s="35" t="n">
        <v>26</v>
      </c>
      <c r="C8639" s="7" t="n">
        <v>5658</v>
      </c>
      <c r="D8639" s="7" t="s">
        <v>935</v>
      </c>
      <c r="E8639" s="7" t="n">
        <v>2</v>
      </c>
      <c r="F8639" s="7" t="n">
        <v>0</v>
      </c>
    </row>
    <row r="8640" spans="1:15">
      <c r="A8640" t="s">
        <v>4</v>
      </c>
      <c r="B8640" s="4" t="s">
        <v>5</v>
      </c>
    </row>
    <row r="8641" spans="1:12">
      <c r="A8641" t="n">
        <v>92158</v>
      </c>
      <c r="B8641" s="29" t="n">
        <v>28</v>
      </c>
    </row>
    <row r="8642" spans="1:12">
      <c r="A8642" t="s">
        <v>4</v>
      </c>
      <c r="B8642" s="4" t="s">
        <v>5</v>
      </c>
      <c r="C8642" s="4" t="s">
        <v>7</v>
      </c>
      <c r="D8642" s="4" t="s">
        <v>11</v>
      </c>
      <c r="E8642" s="4" t="s">
        <v>11</v>
      </c>
      <c r="F8642" s="4" t="s">
        <v>7</v>
      </c>
    </row>
    <row r="8643" spans="1:12">
      <c r="A8643" t="n">
        <v>92159</v>
      </c>
      <c r="B8643" s="27" t="n">
        <v>25</v>
      </c>
      <c r="C8643" s="7" t="n">
        <v>1</v>
      </c>
      <c r="D8643" s="7" t="n">
        <v>65535</v>
      </c>
      <c r="E8643" s="7" t="n">
        <v>65535</v>
      </c>
      <c r="F8643" s="7" t="n">
        <v>0</v>
      </c>
    </row>
    <row r="8644" spans="1:12">
      <c r="A8644" t="s">
        <v>4</v>
      </c>
      <c r="B8644" s="4" t="s">
        <v>5</v>
      </c>
      <c r="C8644" s="4" t="s">
        <v>11</v>
      </c>
      <c r="D8644" s="4" t="s">
        <v>7</v>
      </c>
    </row>
    <row r="8645" spans="1:12">
      <c r="A8645" t="n">
        <v>92166</v>
      </c>
      <c r="B8645" s="37" t="n">
        <v>89</v>
      </c>
      <c r="C8645" s="7" t="n">
        <v>65533</v>
      </c>
      <c r="D8645" s="7" t="n">
        <v>1</v>
      </c>
    </row>
    <row r="8646" spans="1:12">
      <c r="A8646" t="s">
        <v>4</v>
      </c>
      <c r="B8646" s="4" t="s">
        <v>5</v>
      </c>
      <c r="C8646" s="4" t="s">
        <v>11</v>
      </c>
    </row>
    <row r="8647" spans="1:12">
      <c r="A8647" t="n">
        <v>92170</v>
      </c>
      <c r="B8647" s="62" t="n">
        <v>54</v>
      </c>
      <c r="C8647" s="7" t="n">
        <v>1600</v>
      </c>
    </row>
    <row r="8648" spans="1:12">
      <c r="A8648" t="s">
        <v>4</v>
      </c>
      <c r="B8648" s="4" t="s">
        <v>5</v>
      </c>
      <c r="C8648" s="4" t="s">
        <v>7</v>
      </c>
      <c r="D8648" s="4" t="s">
        <v>11</v>
      </c>
      <c r="E8648" s="4" t="s">
        <v>15</v>
      </c>
    </row>
    <row r="8649" spans="1:12">
      <c r="A8649" t="n">
        <v>92173</v>
      </c>
      <c r="B8649" s="31" t="n">
        <v>58</v>
      </c>
      <c r="C8649" s="7" t="n">
        <v>101</v>
      </c>
      <c r="D8649" s="7" t="n">
        <v>300</v>
      </c>
      <c r="E8649" s="7" t="n">
        <v>1</v>
      </c>
    </row>
    <row r="8650" spans="1:12">
      <c r="A8650" t="s">
        <v>4</v>
      </c>
      <c r="B8650" s="4" t="s">
        <v>5</v>
      </c>
      <c r="C8650" s="4" t="s">
        <v>7</v>
      </c>
      <c r="D8650" s="4" t="s">
        <v>11</v>
      </c>
    </row>
    <row r="8651" spans="1:12">
      <c r="A8651" t="n">
        <v>92181</v>
      </c>
      <c r="B8651" s="31" t="n">
        <v>58</v>
      </c>
      <c r="C8651" s="7" t="n">
        <v>254</v>
      </c>
      <c r="D8651" s="7" t="n">
        <v>0</v>
      </c>
    </row>
    <row r="8652" spans="1:12">
      <c r="A8652" t="s">
        <v>4</v>
      </c>
      <c r="B8652" s="4" t="s">
        <v>5</v>
      </c>
      <c r="C8652" s="4" t="s">
        <v>11</v>
      </c>
      <c r="D8652" s="4" t="s">
        <v>15</v>
      </c>
      <c r="E8652" s="4" t="s">
        <v>15</v>
      </c>
      <c r="F8652" s="4" t="s">
        <v>15</v>
      </c>
      <c r="G8652" s="4" t="s">
        <v>15</v>
      </c>
    </row>
    <row r="8653" spans="1:12">
      <c r="A8653" t="n">
        <v>92185</v>
      </c>
      <c r="B8653" s="45" t="n">
        <v>46</v>
      </c>
      <c r="C8653" s="7" t="n">
        <v>7041</v>
      </c>
      <c r="D8653" s="7" t="n">
        <v>0</v>
      </c>
      <c r="E8653" s="7" t="n">
        <v>14</v>
      </c>
      <c r="F8653" s="7" t="n">
        <v>-40</v>
      </c>
      <c r="G8653" s="7" t="n">
        <v>180</v>
      </c>
    </row>
    <row r="8654" spans="1:12">
      <c r="A8654" t="s">
        <v>4</v>
      </c>
      <c r="B8654" s="4" t="s">
        <v>5</v>
      </c>
      <c r="C8654" s="4" t="s">
        <v>11</v>
      </c>
      <c r="D8654" s="4" t="s">
        <v>15</v>
      </c>
      <c r="E8654" s="4" t="s">
        <v>15</v>
      </c>
      <c r="F8654" s="4" t="s">
        <v>15</v>
      </c>
      <c r="G8654" s="4" t="s">
        <v>15</v>
      </c>
    </row>
    <row r="8655" spans="1:12">
      <c r="A8655" t="n">
        <v>92204</v>
      </c>
      <c r="B8655" s="45" t="n">
        <v>46</v>
      </c>
      <c r="C8655" s="7" t="n">
        <v>5658</v>
      </c>
      <c r="D8655" s="7" t="n">
        <v>-1.20000004768372</v>
      </c>
      <c r="E8655" s="7" t="n">
        <v>14</v>
      </c>
      <c r="F8655" s="7" t="n">
        <v>-41.5</v>
      </c>
      <c r="G8655" s="7" t="n">
        <v>90</v>
      </c>
    </row>
    <row r="8656" spans="1:12">
      <c r="A8656" t="s">
        <v>4</v>
      </c>
      <c r="B8656" s="4" t="s">
        <v>5</v>
      </c>
      <c r="C8656" s="4" t="s">
        <v>11</v>
      </c>
      <c r="D8656" s="4" t="s">
        <v>15</v>
      </c>
      <c r="E8656" s="4" t="s">
        <v>16</v>
      </c>
      <c r="F8656" s="4" t="s">
        <v>15</v>
      </c>
      <c r="G8656" s="4" t="s">
        <v>15</v>
      </c>
      <c r="H8656" s="4" t="s">
        <v>7</v>
      </c>
    </row>
    <row r="8657" spans="1:8">
      <c r="A8657" t="n">
        <v>92223</v>
      </c>
      <c r="B8657" s="69" t="n">
        <v>100</v>
      </c>
      <c r="C8657" s="7" t="n">
        <v>5658</v>
      </c>
      <c r="D8657" s="7" t="n">
        <v>0</v>
      </c>
      <c r="E8657" s="7" t="n">
        <v>1096810496</v>
      </c>
      <c r="F8657" s="7" t="n">
        <v>-41.25</v>
      </c>
      <c r="G8657" s="7" t="n">
        <v>0</v>
      </c>
      <c r="H8657" s="7" t="n">
        <v>0</v>
      </c>
    </row>
    <row r="8658" spans="1:8">
      <c r="A8658" t="s">
        <v>4</v>
      </c>
      <c r="B8658" s="4" t="s">
        <v>5</v>
      </c>
      <c r="C8658" s="4" t="s">
        <v>11</v>
      </c>
      <c r="D8658" s="4" t="s">
        <v>15</v>
      </c>
      <c r="E8658" s="4" t="s">
        <v>16</v>
      </c>
      <c r="F8658" s="4" t="s">
        <v>15</v>
      </c>
      <c r="G8658" s="4" t="s">
        <v>15</v>
      </c>
      <c r="H8658" s="4" t="s">
        <v>7</v>
      </c>
    </row>
    <row r="8659" spans="1:8">
      <c r="A8659" t="n">
        <v>92243</v>
      </c>
      <c r="B8659" s="69" t="n">
        <v>100</v>
      </c>
      <c r="C8659" s="7" t="n">
        <v>1600</v>
      </c>
      <c r="D8659" s="7" t="n">
        <v>0</v>
      </c>
      <c r="E8659" s="7" t="n">
        <v>1096810496</v>
      </c>
      <c r="F8659" s="7" t="n">
        <v>-41.25</v>
      </c>
      <c r="G8659" s="7" t="n">
        <v>0</v>
      </c>
      <c r="H8659" s="7" t="n">
        <v>0</v>
      </c>
    </row>
    <row r="8660" spans="1:8">
      <c r="A8660" t="s">
        <v>4</v>
      </c>
      <c r="B8660" s="4" t="s">
        <v>5</v>
      </c>
      <c r="C8660" s="4" t="s">
        <v>7</v>
      </c>
      <c r="D8660" s="4" t="s">
        <v>7</v>
      </c>
      <c r="E8660" s="4" t="s">
        <v>15</v>
      </c>
      <c r="F8660" s="4" t="s">
        <v>15</v>
      </c>
      <c r="G8660" s="4" t="s">
        <v>15</v>
      </c>
      <c r="H8660" s="4" t="s">
        <v>11</v>
      </c>
    </row>
    <row r="8661" spans="1:8">
      <c r="A8661" t="n">
        <v>92263</v>
      </c>
      <c r="B8661" s="15" t="n">
        <v>45</v>
      </c>
      <c r="C8661" s="7" t="n">
        <v>2</v>
      </c>
      <c r="D8661" s="7" t="n">
        <v>3</v>
      </c>
      <c r="E8661" s="7" t="n">
        <v>-0.109999999403954</v>
      </c>
      <c r="F8661" s="7" t="n">
        <v>15.3800001144409</v>
      </c>
      <c r="G8661" s="7" t="n">
        <v>-41.0099983215332</v>
      </c>
      <c r="H8661" s="7" t="n">
        <v>0</v>
      </c>
    </row>
    <row r="8662" spans="1:8">
      <c r="A8662" t="s">
        <v>4</v>
      </c>
      <c r="B8662" s="4" t="s">
        <v>5</v>
      </c>
      <c r="C8662" s="4" t="s">
        <v>7</v>
      </c>
      <c r="D8662" s="4" t="s">
        <v>7</v>
      </c>
      <c r="E8662" s="4" t="s">
        <v>15</v>
      </c>
      <c r="F8662" s="4" t="s">
        <v>15</v>
      </c>
      <c r="G8662" s="4" t="s">
        <v>15</v>
      </c>
      <c r="H8662" s="4" t="s">
        <v>11</v>
      </c>
      <c r="I8662" s="4" t="s">
        <v>7</v>
      </c>
    </row>
    <row r="8663" spans="1:8">
      <c r="A8663" t="n">
        <v>92280</v>
      </c>
      <c r="B8663" s="15" t="n">
        <v>45</v>
      </c>
      <c r="C8663" s="7" t="n">
        <v>4</v>
      </c>
      <c r="D8663" s="7" t="n">
        <v>3</v>
      </c>
      <c r="E8663" s="7" t="n">
        <v>359.700012207031</v>
      </c>
      <c r="F8663" s="7" t="n">
        <v>43.5699996948242</v>
      </c>
      <c r="G8663" s="7" t="n">
        <v>0</v>
      </c>
      <c r="H8663" s="7" t="n">
        <v>0</v>
      </c>
      <c r="I8663" s="7" t="n">
        <v>0</v>
      </c>
    </row>
    <row r="8664" spans="1:8">
      <c r="A8664" t="s">
        <v>4</v>
      </c>
      <c r="B8664" s="4" t="s">
        <v>5</v>
      </c>
      <c r="C8664" s="4" t="s">
        <v>7</v>
      </c>
      <c r="D8664" s="4" t="s">
        <v>7</v>
      </c>
      <c r="E8664" s="4" t="s">
        <v>15</v>
      </c>
      <c r="F8664" s="4" t="s">
        <v>11</v>
      </c>
    </row>
    <row r="8665" spans="1:8">
      <c r="A8665" t="n">
        <v>92298</v>
      </c>
      <c r="B8665" s="15" t="n">
        <v>45</v>
      </c>
      <c r="C8665" s="7" t="n">
        <v>5</v>
      </c>
      <c r="D8665" s="7" t="n">
        <v>3</v>
      </c>
      <c r="E8665" s="7" t="n">
        <v>1.5</v>
      </c>
      <c r="F8665" s="7" t="n">
        <v>0</v>
      </c>
    </row>
    <row r="8666" spans="1:8">
      <c r="A8666" t="s">
        <v>4</v>
      </c>
      <c r="B8666" s="4" t="s">
        <v>5</v>
      </c>
      <c r="C8666" s="4" t="s">
        <v>7</v>
      </c>
      <c r="D8666" s="4" t="s">
        <v>7</v>
      </c>
      <c r="E8666" s="4" t="s">
        <v>15</v>
      </c>
      <c r="F8666" s="4" t="s">
        <v>11</v>
      </c>
    </row>
    <row r="8667" spans="1:8">
      <c r="A8667" t="n">
        <v>92307</v>
      </c>
      <c r="B8667" s="15" t="n">
        <v>45</v>
      </c>
      <c r="C8667" s="7" t="n">
        <v>11</v>
      </c>
      <c r="D8667" s="7" t="n">
        <v>3</v>
      </c>
      <c r="E8667" s="7" t="n">
        <v>40</v>
      </c>
      <c r="F8667" s="7" t="n">
        <v>0</v>
      </c>
    </row>
    <row r="8668" spans="1:8">
      <c r="A8668" t="s">
        <v>4</v>
      </c>
      <c r="B8668" s="4" t="s">
        <v>5</v>
      </c>
      <c r="C8668" s="4" t="s">
        <v>11</v>
      </c>
      <c r="D8668" s="4" t="s">
        <v>11</v>
      </c>
      <c r="E8668" s="4" t="s">
        <v>15</v>
      </c>
      <c r="F8668" s="4" t="s">
        <v>15</v>
      </c>
      <c r="G8668" s="4" t="s">
        <v>15</v>
      </c>
      <c r="H8668" s="4" t="s">
        <v>15</v>
      </c>
      <c r="I8668" s="4" t="s">
        <v>7</v>
      </c>
      <c r="J8668" s="4" t="s">
        <v>11</v>
      </c>
    </row>
    <row r="8669" spans="1:8">
      <c r="A8669" t="n">
        <v>92316</v>
      </c>
      <c r="B8669" s="56" t="n">
        <v>55</v>
      </c>
      <c r="C8669" s="7" t="n">
        <v>7041</v>
      </c>
      <c r="D8669" s="7" t="n">
        <v>65533</v>
      </c>
      <c r="E8669" s="7" t="n">
        <v>0</v>
      </c>
      <c r="F8669" s="7" t="n">
        <v>14</v>
      </c>
      <c r="G8669" s="7" t="n">
        <v>-41.25</v>
      </c>
      <c r="H8669" s="7" t="n">
        <v>1.20000004768372</v>
      </c>
      <c r="I8669" s="7" t="n">
        <v>1</v>
      </c>
      <c r="J8669" s="7" t="n">
        <v>0</v>
      </c>
    </row>
    <row r="8670" spans="1:8">
      <c r="A8670" t="s">
        <v>4</v>
      </c>
      <c r="B8670" s="4" t="s">
        <v>5</v>
      </c>
      <c r="C8670" s="4" t="s">
        <v>7</v>
      </c>
      <c r="D8670" s="4" t="s">
        <v>11</v>
      </c>
    </row>
    <row r="8671" spans="1:8">
      <c r="A8671" t="n">
        <v>92340</v>
      </c>
      <c r="B8671" s="31" t="n">
        <v>58</v>
      </c>
      <c r="C8671" s="7" t="n">
        <v>255</v>
      </c>
      <c r="D8671" s="7" t="n">
        <v>0</v>
      </c>
    </row>
    <row r="8672" spans="1:8">
      <c r="A8672" t="s">
        <v>4</v>
      </c>
      <c r="B8672" s="4" t="s">
        <v>5</v>
      </c>
      <c r="C8672" s="4" t="s">
        <v>11</v>
      </c>
      <c r="D8672" s="4" t="s">
        <v>7</v>
      </c>
    </row>
    <row r="8673" spans="1:10">
      <c r="A8673" t="n">
        <v>92344</v>
      </c>
      <c r="B8673" s="57" t="n">
        <v>56</v>
      </c>
      <c r="C8673" s="7" t="n">
        <v>7041</v>
      </c>
      <c r="D8673" s="7" t="n">
        <v>0</v>
      </c>
    </row>
    <row r="8674" spans="1:10">
      <c r="A8674" t="s">
        <v>4</v>
      </c>
      <c r="B8674" s="4" t="s">
        <v>5</v>
      </c>
      <c r="C8674" s="4" t="s">
        <v>11</v>
      </c>
    </row>
    <row r="8675" spans="1:10">
      <c r="A8675" t="n">
        <v>92348</v>
      </c>
      <c r="B8675" s="34" t="n">
        <v>16</v>
      </c>
      <c r="C8675" s="7" t="n">
        <v>300</v>
      </c>
    </row>
    <row r="8676" spans="1:10">
      <c r="A8676" t="s">
        <v>4</v>
      </c>
      <c r="B8676" s="4" t="s">
        <v>5</v>
      </c>
      <c r="C8676" s="4" t="s">
        <v>11</v>
      </c>
      <c r="D8676" s="4" t="s">
        <v>7</v>
      </c>
      <c r="E8676" s="4" t="s">
        <v>8</v>
      </c>
      <c r="F8676" s="4" t="s">
        <v>15</v>
      </c>
      <c r="G8676" s="4" t="s">
        <v>15</v>
      </c>
      <c r="H8676" s="4" t="s">
        <v>15</v>
      </c>
    </row>
    <row r="8677" spans="1:10">
      <c r="A8677" t="n">
        <v>92351</v>
      </c>
      <c r="B8677" s="47" t="n">
        <v>48</v>
      </c>
      <c r="C8677" s="7" t="n">
        <v>7041</v>
      </c>
      <c r="D8677" s="7" t="n">
        <v>0</v>
      </c>
      <c r="E8677" s="7" t="s">
        <v>907</v>
      </c>
      <c r="F8677" s="7" t="n">
        <v>-1</v>
      </c>
      <c r="G8677" s="7" t="n">
        <v>1</v>
      </c>
      <c r="H8677" s="7" t="n">
        <v>0</v>
      </c>
    </row>
    <row r="8678" spans="1:10">
      <c r="A8678" t="s">
        <v>4</v>
      </c>
      <c r="B8678" s="4" t="s">
        <v>5</v>
      </c>
      <c r="C8678" s="4" t="s">
        <v>11</v>
      </c>
      <c r="D8678" s="4" t="s">
        <v>11</v>
      </c>
      <c r="E8678" s="4" t="s">
        <v>11</v>
      </c>
    </row>
    <row r="8679" spans="1:10">
      <c r="A8679" t="n">
        <v>92382</v>
      </c>
      <c r="B8679" s="59" t="n">
        <v>61</v>
      </c>
      <c r="C8679" s="7" t="n">
        <v>7041</v>
      </c>
      <c r="D8679" s="7" t="n">
        <v>5658</v>
      </c>
      <c r="E8679" s="7" t="n">
        <v>1000</v>
      </c>
    </row>
    <row r="8680" spans="1:10">
      <c r="A8680" t="s">
        <v>4</v>
      </c>
      <c r="B8680" s="4" t="s">
        <v>5</v>
      </c>
      <c r="C8680" s="4" t="s">
        <v>11</v>
      </c>
    </row>
    <row r="8681" spans="1:10">
      <c r="A8681" t="n">
        <v>92389</v>
      </c>
      <c r="B8681" s="34" t="n">
        <v>16</v>
      </c>
      <c r="C8681" s="7" t="n">
        <v>500</v>
      </c>
    </row>
    <row r="8682" spans="1:10">
      <c r="A8682" t="s">
        <v>4</v>
      </c>
      <c r="B8682" s="4" t="s">
        <v>5</v>
      </c>
      <c r="C8682" s="4" t="s">
        <v>7</v>
      </c>
      <c r="D8682" s="4" t="s">
        <v>11</v>
      </c>
      <c r="E8682" s="4" t="s">
        <v>8</v>
      </c>
    </row>
    <row r="8683" spans="1:10">
      <c r="A8683" t="n">
        <v>92392</v>
      </c>
      <c r="B8683" s="33" t="n">
        <v>51</v>
      </c>
      <c r="C8683" s="7" t="n">
        <v>4</v>
      </c>
      <c r="D8683" s="7" t="n">
        <v>7041</v>
      </c>
      <c r="E8683" s="7" t="s">
        <v>55</v>
      </c>
    </row>
    <row r="8684" spans="1:10">
      <c r="A8684" t="s">
        <v>4</v>
      </c>
      <c r="B8684" s="4" t="s">
        <v>5</v>
      </c>
      <c r="C8684" s="4" t="s">
        <v>11</v>
      </c>
    </row>
    <row r="8685" spans="1:10">
      <c r="A8685" t="n">
        <v>92405</v>
      </c>
      <c r="B8685" s="34" t="n">
        <v>16</v>
      </c>
      <c r="C8685" s="7" t="n">
        <v>0</v>
      </c>
    </row>
    <row r="8686" spans="1:10">
      <c r="A8686" t="s">
        <v>4</v>
      </c>
      <c r="B8686" s="4" t="s">
        <v>5</v>
      </c>
      <c r="C8686" s="4" t="s">
        <v>11</v>
      </c>
      <c r="D8686" s="4" t="s">
        <v>53</v>
      </c>
      <c r="E8686" s="4" t="s">
        <v>7</v>
      </c>
      <c r="F8686" s="4" t="s">
        <v>7</v>
      </c>
      <c r="G8686" s="4" t="s">
        <v>53</v>
      </c>
      <c r="H8686" s="4" t="s">
        <v>7</v>
      </c>
      <c r="I8686" s="4" t="s">
        <v>7</v>
      </c>
      <c r="J8686" s="4" t="s">
        <v>53</v>
      </c>
      <c r="K8686" s="4" t="s">
        <v>7</v>
      </c>
      <c r="L8686" s="4" t="s">
        <v>7</v>
      </c>
    </row>
    <row r="8687" spans="1:10">
      <c r="A8687" t="n">
        <v>92408</v>
      </c>
      <c r="B8687" s="35" t="n">
        <v>26</v>
      </c>
      <c r="C8687" s="7" t="n">
        <v>7041</v>
      </c>
      <c r="D8687" s="7" t="s">
        <v>936</v>
      </c>
      <c r="E8687" s="7" t="n">
        <v>2</v>
      </c>
      <c r="F8687" s="7" t="n">
        <v>3</v>
      </c>
      <c r="G8687" s="7" t="s">
        <v>937</v>
      </c>
      <c r="H8687" s="7" t="n">
        <v>2</v>
      </c>
      <c r="I8687" s="7" t="n">
        <v>3</v>
      </c>
      <c r="J8687" s="7" t="s">
        <v>938</v>
      </c>
      <c r="K8687" s="7" t="n">
        <v>2</v>
      </c>
      <c r="L8687" s="7" t="n">
        <v>0</v>
      </c>
    </row>
    <row r="8688" spans="1:10">
      <c r="A8688" t="s">
        <v>4</v>
      </c>
      <c r="B8688" s="4" t="s">
        <v>5</v>
      </c>
    </row>
    <row r="8689" spans="1:12">
      <c r="A8689" t="n">
        <v>92659</v>
      </c>
      <c r="B8689" s="29" t="n">
        <v>28</v>
      </c>
    </row>
    <row r="8690" spans="1:12">
      <c r="A8690" t="s">
        <v>4</v>
      </c>
      <c r="B8690" s="4" t="s">
        <v>5</v>
      </c>
      <c r="C8690" s="4" t="s">
        <v>7</v>
      </c>
      <c r="D8690" s="4" t="s">
        <v>11</v>
      </c>
      <c r="E8690" s="4" t="s">
        <v>8</v>
      </c>
    </row>
    <row r="8691" spans="1:12">
      <c r="A8691" t="n">
        <v>92660</v>
      </c>
      <c r="B8691" s="33" t="n">
        <v>51</v>
      </c>
      <c r="C8691" s="7" t="n">
        <v>4</v>
      </c>
      <c r="D8691" s="7" t="n">
        <v>5658</v>
      </c>
      <c r="E8691" s="7" t="s">
        <v>882</v>
      </c>
    </row>
    <row r="8692" spans="1:12">
      <c r="A8692" t="s">
        <v>4</v>
      </c>
      <c r="B8692" s="4" t="s">
        <v>5</v>
      </c>
      <c r="C8692" s="4" t="s">
        <v>11</v>
      </c>
    </row>
    <row r="8693" spans="1:12">
      <c r="A8693" t="n">
        <v>92673</v>
      </c>
      <c r="B8693" s="34" t="n">
        <v>16</v>
      </c>
      <c r="C8693" s="7" t="n">
        <v>0</v>
      </c>
    </row>
    <row r="8694" spans="1:12">
      <c r="A8694" t="s">
        <v>4</v>
      </c>
      <c r="B8694" s="4" t="s">
        <v>5</v>
      </c>
      <c r="C8694" s="4" t="s">
        <v>11</v>
      </c>
      <c r="D8694" s="4" t="s">
        <v>53</v>
      </c>
      <c r="E8694" s="4" t="s">
        <v>7</v>
      </c>
      <c r="F8694" s="4" t="s">
        <v>7</v>
      </c>
    </row>
    <row r="8695" spans="1:12">
      <c r="A8695" t="n">
        <v>92676</v>
      </c>
      <c r="B8695" s="35" t="n">
        <v>26</v>
      </c>
      <c r="C8695" s="7" t="n">
        <v>5658</v>
      </c>
      <c r="D8695" s="7" t="s">
        <v>939</v>
      </c>
      <c r="E8695" s="7" t="n">
        <v>2</v>
      </c>
      <c r="F8695" s="7" t="n">
        <v>0</v>
      </c>
    </row>
    <row r="8696" spans="1:12">
      <c r="A8696" t="s">
        <v>4</v>
      </c>
      <c r="B8696" s="4" t="s">
        <v>5</v>
      </c>
    </row>
    <row r="8697" spans="1:12">
      <c r="A8697" t="n">
        <v>92711</v>
      </c>
      <c r="B8697" s="29" t="n">
        <v>28</v>
      </c>
    </row>
    <row r="8698" spans="1:12">
      <c r="A8698" t="s">
        <v>4</v>
      </c>
      <c r="B8698" s="4" t="s">
        <v>5</v>
      </c>
      <c r="C8698" s="4" t="s">
        <v>7</v>
      </c>
      <c r="D8698" s="4" t="s">
        <v>11</v>
      </c>
      <c r="E8698" s="4" t="s">
        <v>8</v>
      </c>
    </row>
    <row r="8699" spans="1:12">
      <c r="A8699" t="n">
        <v>92712</v>
      </c>
      <c r="B8699" s="33" t="n">
        <v>51</v>
      </c>
      <c r="C8699" s="7" t="n">
        <v>4</v>
      </c>
      <c r="D8699" s="7" t="n">
        <v>7041</v>
      </c>
      <c r="E8699" s="7" t="s">
        <v>110</v>
      </c>
    </row>
    <row r="8700" spans="1:12">
      <c r="A8700" t="s">
        <v>4</v>
      </c>
      <c r="B8700" s="4" t="s">
        <v>5</v>
      </c>
      <c r="C8700" s="4" t="s">
        <v>11</v>
      </c>
    </row>
    <row r="8701" spans="1:12">
      <c r="A8701" t="n">
        <v>92725</v>
      </c>
      <c r="B8701" s="34" t="n">
        <v>16</v>
      </c>
      <c r="C8701" s="7" t="n">
        <v>0</v>
      </c>
    </row>
    <row r="8702" spans="1:12">
      <c r="A8702" t="s">
        <v>4</v>
      </c>
      <c r="B8702" s="4" t="s">
        <v>5</v>
      </c>
      <c r="C8702" s="4" t="s">
        <v>11</v>
      </c>
      <c r="D8702" s="4" t="s">
        <v>53</v>
      </c>
      <c r="E8702" s="4" t="s">
        <v>7</v>
      </c>
      <c r="F8702" s="4" t="s">
        <v>7</v>
      </c>
    </row>
    <row r="8703" spans="1:12">
      <c r="A8703" t="n">
        <v>92728</v>
      </c>
      <c r="B8703" s="35" t="n">
        <v>26</v>
      </c>
      <c r="C8703" s="7" t="n">
        <v>7041</v>
      </c>
      <c r="D8703" s="7" t="s">
        <v>940</v>
      </c>
      <c r="E8703" s="7" t="n">
        <v>2</v>
      </c>
      <c r="F8703" s="7" t="n">
        <v>0</v>
      </c>
    </row>
    <row r="8704" spans="1:12">
      <c r="A8704" t="s">
        <v>4</v>
      </c>
      <c r="B8704" s="4" t="s">
        <v>5</v>
      </c>
    </row>
    <row r="8705" spans="1:6">
      <c r="A8705" t="n">
        <v>92800</v>
      </c>
      <c r="B8705" s="29" t="n">
        <v>28</v>
      </c>
    </row>
    <row r="8706" spans="1:6">
      <c r="A8706" t="s">
        <v>4</v>
      </c>
      <c r="B8706" s="4" t="s">
        <v>5</v>
      </c>
      <c r="C8706" s="4" t="s">
        <v>7</v>
      </c>
      <c r="D8706" s="4" t="s">
        <v>11</v>
      </c>
      <c r="E8706" s="4" t="s">
        <v>8</v>
      </c>
      <c r="F8706" s="4" t="s">
        <v>8</v>
      </c>
      <c r="G8706" s="4" t="s">
        <v>8</v>
      </c>
      <c r="H8706" s="4" t="s">
        <v>8</v>
      </c>
    </row>
    <row r="8707" spans="1:6">
      <c r="A8707" t="n">
        <v>92801</v>
      </c>
      <c r="B8707" s="33" t="n">
        <v>51</v>
      </c>
      <c r="C8707" s="7" t="n">
        <v>3</v>
      </c>
      <c r="D8707" s="7" t="n">
        <v>5658</v>
      </c>
      <c r="E8707" s="7" t="s">
        <v>492</v>
      </c>
      <c r="F8707" s="7" t="s">
        <v>941</v>
      </c>
      <c r="G8707" s="7" t="s">
        <v>67</v>
      </c>
      <c r="H8707" s="7" t="s">
        <v>68</v>
      </c>
    </row>
    <row r="8708" spans="1:6">
      <c r="A8708" t="s">
        <v>4</v>
      </c>
      <c r="B8708" s="4" t="s">
        <v>5</v>
      </c>
      <c r="C8708" s="4" t="s">
        <v>11</v>
      </c>
      <c r="D8708" s="4" t="s">
        <v>7</v>
      </c>
      <c r="E8708" s="4" t="s">
        <v>7</v>
      </c>
      <c r="F8708" s="4" t="s">
        <v>8</v>
      </c>
    </row>
    <row r="8709" spans="1:6">
      <c r="A8709" t="n">
        <v>92814</v>
      </c>
      <c r="B8709" s="25" t="n">
        <v>20</v>
      </c>
      <c r="C8709" s="7" t="n">
        <v>5658</v>
      </c>
      <c r="D8709" s="7" t="n">
        <v>2</v>
      </c>
      <c r="E8709" s="7" t="n">
        <v>10</v>
      </c>
      <c r="F8709" s="7" t="s">
        <v>942</v>
      </c>
    </row>
    <row r="8710" spans="1:6">
      <c r="A8710" t="s">
        <v>4</v>
      </c>
      <c r="B8710" s="4" t="s">
        <v>5</v>
      </c>
      <c r="C8710" s="4" t="s">
        <v>11</v>
      </c>
    </row>
    <row r="8711" spans="1:6">
      <c r="A8711" t="n">
        <v>92834</v>
      </c>
      <c r="B8711" s="34" t="n">
        <v>16</v>
      </c>
      <c r="C8711" s="7" t="n">
        <v>500</v>
      </c>
    </row>
    <row r="8712" spans="1:6">
      <c r="A8712" t="s">
        <v>4</v>
      </c>
      <c r="B8712" s="4" t="s">
        <v>5</v>
      </c>
      <c r="C8712" s="4" t="s">
        <v>7</v>
      </c>
      <c r="D8712" s="4" t="s">
        <v>11</v>
      </c>
      <c r="E8712" s="4" t="s">
        <v>8</v>
      </c>
    </row>
    <row r="8713" spans="1:6">
      <c r="A8713" t="n">
        <v>92837</v>
      </c>
      <c r="B8713" s="33" t="n">
        <v>51</v>
      </c>
      <c r="C8713" s="7" t="n">
        <v>4</v>
      </c>
      <c r="D8713" s="7" t="n">
        <v>5658</v>
      </c>
      <c r="E8713" s="7" t="s">
        <v>162</v>
      </c>
    </row>
    <row r="8714" spans="1:6">
      <c r="A8714" t="s">
        <v>4</v>
      </c>
      <c r="B8714" s="4" t="s">
        <v>5</v>
      </c>
      <c r="C8714" s="4" t="s">
        <v>11</v>
      </c>
    </row>
    <row r="8715" spans="1:6">
      <c r="A8715" t="n">
        <v>92851</v>
      </c>
      <c r="B8715" s="34" t="n">
        <v>16</v>
      </c>
      <c r="C8715" s="7" t="n">
        <v>0</v>
      </c>
    </row>
    <row r="8716" spans="1:6">
      <c r="A8716" t="s">
        <v>4</v>
      </c>
      <c r="B8716" s="4" t="s">
        <v>5</v>
      </c>
      <c r="C8716" s="4" t="s">
        <v>11</v>
      </c>
      <c r="D8716" s="4" t="s">
        <v>53</v>
      </c>
      <c r="E8716" s="4" t="s">
        <v>7</v>
      </c>
      <c r="F8716" s="4" t="s">
        <v>7</v>
      </c>
    </row>
    <row r="8717" spans="1:6">
      <c r="A8717" t="n">
        <v>92854</v>
      </c>
      <c r="B8717" s="35" t="n">
        <v>26</v>
      </c>
      <c r="C8717" s="7" t="n">
        <v>5658</v>
      </c>
      <c r="D8717" s="7" t="s">
        <v>943</v>
      </c>
      <c r="E8717" s="7" t="n">
        <v>2</v>
      </c>
      <c r="F8717" s="7" t="n">
        <v>0</v>
      </c>
    </row>
    <row r="8718" spans="1:6">
      <c r="A8718" t="s">
        <v>4</v>
      </c>
      <c r="B8718" s="4" t="s">
        <v>5</v>
      </c>
    </row>
    <row r="8719" spans="1:6">
      <c r="A8719" t="n">
        <v>92885</v>
      </c>
      <c r="B8719" s="29" t="n">
        <v>28</v>
      </c>
    </row>
    <row r="8720" spans="1:6">
      <c r="A8720" t="s">
        <v>4</v>
      </c>
      <c r="B8720" s="4" t="s">
        <v>5</v>
      </c>
      <c r="C8720" s="4" t="s">
        <v>11</v>
      </c>
      <c r="D8720" s="4" t="s">
        <v>7</v>
      </c>
    </row>
    <row r="8721" spans="1:8">
      <c r="A8721" t="n">
        <v>92886</v>
      </c>
      <c r="B8721" s="37" t="n">
        <v>89</v>
      </c>
      <c r="C8721" s="7" t="n">
        <v>65533</v>
      </c>
      <c r="D8721" s="7" t="n">
        <v>1</v>
      </c>
    </row>
    <row r="8722" spans="1:8">
      <c r="A8722" t="s">
        <v>4</v>
      </c>
      <c r="B8722" s="4" t="s">
        <v>5</v>
      </c>
      <c r="C8722" s="4" t="s">
        <v>11</v>
      </c>
      <c r="D8722" s="4" t="s">
        <v>7</v>
      </c>
      <c r="E8722" s="4" t="s">
        <v>7</v>
      </c>
      <c r="F8722" s="4" t="s">
        <v>8</v>
      </c>
    </row>
    <row r="8723" spans="1:8">
      <c r="A8723" t="n">
        <v>92890</v>
      </c>
      <c r="B8723" s="25" t="n">
        <v>20</v>
      </c>
      <c r="C8723" s="7" t="n">
        <v>7041</v>
      </c>
      <c r="D8723" s="7" t="n">
        <v>2</v>
      </c>
      <c r="E8723" s="7" t="n">
        <v>10</v>
      </c>
      <c r="F8723" s="7" t="s">
        <v>891</v>
      </c>
    </row>
    <row r="8724" spans="1:8">
      <c r="A8724" t="s">
        <v>4</v>
      </c>
      <c r="B8724" s="4" t="s">
        <v>5</v>
      </c>
      <c r="C8724" s="4" t="s">
        <v>11</v>
      </c>
    </row>
    <row r="8725" spans="1:8">
      <c r="A8725" t="n">
        <v>92911</v>
      </c>
      <c r="B8725" s="34" t="n">
        <v>16</v>
      </c>
      <c r="C8725" s="7" t="n">
        <v>1000</v>
      </c>
    </row>
    <row r="8726" spans="1:8">
      <c r="A8726" t="s">
        <v>4</v>
      </c>
      <c r="B8726" s="4" t="s">
        <v>5</v>
      </c>
      <c r="C8726" s="4" t="s">
        <v>11</v>
      </c>
      <c r="D8726" s="4" t="s">
        <v>11</v>
      </c>
      <c r="E8726" s="4" t="s">
        <v>11</v>
      </c>
    </row>
    <row r="8727" spans="1:8">
      <c r="A8727" t="n">
        <v>92914</v>
      </c>
      <c r="B8727" s="59" t="n">
        <v>61</v>
      </c>
      <c r="C8727" s="7" t="n">
        <v>7041</v>
      </c>
      <c r="D8727" s="7" t="n">
        <v>65533</v>
      </c>
      <c r="E8727" s="7" t="n">
        <v>1000</v>
      </c>
    </row>
    <row r="8728" spans="1:8">
      <c r="A8728" t="s">
        <v>4</v>
      </c>
      <c r="B8728" s="4" t="s">
        <v>5</v>
      </c>
      <c r="C8728" s="4" t="s">
        <v>11</v>
      </c>
    </row>
    <row r="8729" spans="1:8">
      <c r="A8729" t="n">
        <v>92921</v>
      </c>
      <c r="B8729" s="34" t="n">
        <v>16</v>
      </c>
      <c r="C8729" s="7" t="n">
        <v>300</v>
      </c>
    </row>
    <row r="8730" spans="1:8">
      <c r="A8730" t="s">
        <v>4</v>
      </c>
      <c r="B8730" s="4" t="s">
        <v>5</v>
      </c>
      <c r="C8730" s="4" t="s">
        <v>11</v>
      </c>
      <c r="D8730" s="4" t="s">
        <v>7</v>
      </c>
      <c r="E8730" s="4" t="s">
        <v>7</v>
      </c>
      <c r="F8730" s="4" t="s">
        <v>8</v>
      </c>
    </row>
    <row r="8731" spans="1:8">
      <c r="A8731" t="n">
        <v>92924</v>
      </c>
      <c r="B8731" s="25" t="n">
        <v>20</v>
      </c>
      <c r="C8731" s="7" t="n">
        <v>7041</v>
      </c>
      <c r="D8731" s="7" t="n">
        <v>3</v>
      </c>
      <c r="E8731" s="7" t="n">
        <v>11</v>
      </c>
      <c r="F8731" s="7" t="s">
        <v>944</v>
      </c>
    </row>
    <row r="8732" spans="1:8">
      <c r="A8732" t="s">
        <v>4</v>
      </c>
      <c r="B8732" s="4" t="s">
        <v>5</v>
      </c>
      <c r="C8732" s="4" t="s">
        <v>11</v>
      </c>
    </row>
    <row r="8733" spans="1:8">
      <c r="A8733" t="n">
        <v>92946</v>
      </c>
      <c r="B8733" s="34" t="n">
        <v>16</v>
      </c>
      <c r="C8733" s="7" t="n">
        <v>2000</v>
      </c>
    </row>
    <row r="8734" spans="1:8">
      <c r="A8734" t="s">
        <v>4</v>
      </c>
      <c r="B8734" s="4" t="s">
        <v>5</v>
      </c>
      <c r="C8734" s="4" t="s">
        <v>7</v>
      </c>
      <c r="D8734" s="4" t="s">
        <v>11</v>
      </c>
      <c r="E8734" s="4" t="s">
        <v>15</v>
      </c>
    </row>
    <row r="8735" spans="1:8">
      <c r="A8735" t="n">
        <v>92949</v>
      </c>
      <c r="B8735" s="31" t="n">
        <v>58</v>
      </c>
      <c r="C8735" s="7" t="n">
        <v>101</v>
      </c>
      <c r="D8735" s="7" t="n">
        <v>300</v>
      </c>
      <c r="E8735" s="7" t="n">
        <v>1</v>
      </c>
    </row>
    <row r="8736" spans="1:8">
      <c r="A8736" t="s">
        <v>4</v>
      </c>
      <c r="B8736" s="4" t="s">
        <v>5</v>
      </c>
      <c r="C8736" s="4" t="s">
        <v>7</v>
      </c>
      <c r="D8736" s="4" t="s">
        <v>11</v>
      </c>
    </row>
    <row r="8737" spans="1:6">
      <c r="A8737" t="n">
        <v>92957</v>
      </c>
      <c r="B8737" s="31" t="n">
        <v>58</v>
      </c>
      <c r="C8737" s="7" t="n">
        <v>254</v>
      </c>
      <c r="D8737" s="7" t="n">
        <v>0</v>
      </c>
    </row>
    <row r="8738" spans="1:6">
      <c r="A8738" t="s">
        <v>4</v>
      </c>
      <c r="B8738" s="4" t="s">
        <v>5</v>
      </c>
      <c r="C8738" s="4" t="s">
        <v>11</v>
      </c>
      <c r="D8738" s="4" t="s">
        <v>15</v>
      </c>
      <c r="E8738" s="4" t="s">
        <v>15</v>
      </c>
      <c r="F8738" s="4" t="s">
        <v>15</v>
      </c>
      <c r="G8738" s="4" t="s">
        <v>15</v>
      </c>
    </row>
    <row r="8739" spans="1:6">
      <c r="A8739" t="n">
        <v>92961</v>
      </c>
      <c r="B8739" s="45" t="n">
        <v>46</v>
      </c>
      <c r="C8739" s="7" t="n">
        <v>7041</v>
      </c>
      <c r="D8739" s="7" t="n">
        <v>0</v>
      </c>
      <c r="E8739" s="7" t="n">
        <v>14</v>
      </c>
      <c r="F8739" s="7" t="n">
        <v>-41.5</v>
      </c>
      <c r="G8739" s="7" t="n">
        <v>180</v>
      </c>
    </row>
    <row r="8740" spans="1:6">
      <c r="A8740" t="s">
        <v>4</v>
      </c>
      <c r="B8740" s="4" t="s">
        <v>5</v>
      </c>
      <c r="C8740" s="4" t="s">
        <v>11</v>
      </c>
      <c r="D8740" s="4" t="s">
        <v>15</v>
      </c>
      <c r="E8740" s="4" t="s">
        <v>15</v>
      </c>
      <c r="F8740" s="4" t="s">
        <v>15</v>
      </c>
      <c r="G8740" s="4" t="s">
        <v>15</v>
      </c>
    </row>
    <row r="8741" spans="1:6">
      <c r="A8741" t="n">
        <v>92980</v>
      </c>
      <c r="B8741" s="45" t="n">
        <v>46</v>
      </c>
      <c r="C8741" s="7" t="n">
        <v>5658</v>
      </c>
      <c r="D8741" s="7" t="n">
        <v>-0.75</v>
      </c>
      <c r="E8741" s="7" t="n">
        <v>14</v>
      </c>
      <c r="F8741" s="7" t="n">
        <v>-40.5</v>
      </c>
      <c r="G8741" s="7" t="n">
        <v>180</v>
      </c>
    </row>
    <row r="8742" spans="1:6">
      <c r="A8742" t="s">
        <v>4</v>
      </c>
      <c r="B8742" s="4" t="s">
        <v>5</v>
      </c>
      <c r="C8742" s="4" t="s">
        <v>11</v>
      </c>
      <c r="D8742" s="4" t="s">
        <v>15</v>
      </c>
      <c r="E8742" s="4" t="s">
        <v>15</v>
      </c>
      <c r="F8742" s="4" t="s">
        <v>15</v>
      </c>
      <c r="G8742" s="4" t="s">
        <v>15</v>
      </c>
    </row>
    <row r="8743" spans="1:6">
      <c r="A8743" t="n">
        <v>92999</v>
      </c>
      <c r="B8743" s="45" t="n">
        <v>46</v>
      </c>
      <c r="C8743" s="7" t="n">
        <v>1570</v>
      </c>
      <c r="D8743" s="7" t="n">
        <v>0</v>
      </c>
      <c r="E8743" s="7" t="n">
        <v>14</v>
      </c>
      <c r="F8743" s="7" t="n">
        <v>-37</v>
      </c>
      <c r="G8743" s="7" t="n">
        <v>90</v>
      </c>
    </row>
    <row r="8744" spans="1:6">
      <c r="A8744" t="s">
        <v>4</v>
      </c>
      <c r="B8744" s="4" t="s">
        <v>5</v>
      </c>
      <c r="C8744" s="4" t="s">
        <v>11</v>
      </c>
      <c r="D8744" s="4" t="s">
        <v>15</v>
      </c>
      <c r="E8744" s="4" t="s">
        <v>15</v>
      </c>
      <c r="F8744" s="4" t="s">
        <v>15</v>
      </c>
      <c r="G8744" s="4" t="s">
        <v>15</v>
      </c>
    </row>
    <row r="8745" spans="1:6">
      <c r="A8745" t="n">
        <v>93018</v>
      </c>
      <c r="B8745" s="45" t="n">
        <v>46</v>
      </c>
      <c r="C8745" s="7" t="n">
        <v>0</v>
      </c>
      <c r="D8745" s="7" t="n">
        <v>0.479999989271164</v>
      </c>
      <c r="E8745" s="7" t="n">
        <v>14</v>
      </c>
      <c r="F8745" s="7" t="n">
        <v>-19.7999992370605</v>
      </c>
      <c r="G8745" s="7" t="n">
        <v>180</v>
      </c>
    </row>
    <row r="8746" spans="1:6">
      <c r="A8746" t="s">
        <v>4</v>
      </c>
      <c r="B8746" s="4" t="s">
        <v>5</v>
      </c>
      <c r="C8746" s="4" t="s">
        <v>11</v>
      </c>
      <c r="D8746" s="4" t="s">
        <v>15</v>
      </c>
      <c r="E8746" s="4" t="s">
        <v>15</v>
      </c>
      <c r="F8746" s="4" t="s">
        <v>15</v>
      </c>
      <c r="G8746" s="4" t="s">
        <v>15</v>
      </c>
    </row>
    <row r="8747" spans="1:6">
      <c r="A8747" t="n">
        <v>93037</v>
      </c>
      <c r="B8747" s="45" t="n">
        <v>46</v>
      </c>
      <c r="C8747" s="7" t="n">
        <v>1</v>
      </c>
      <c r="D8747" s="7" t="n">
        <v>-0.600000023841858</v>
      </c>
      <c r="E8747" s="7" t="n">
        <v>14</v>
      </c>
      <c r="F8747" s="7" t="n">
        <v>-20.0200004577637</v>
      </c>
      <c r="G8747" s="7" t="n">
        <v>180</v>
      </c>
    </row>
    <row r="8748" spans="1:6">
      <c r="A8748" t="s">
        <v>4</v>
      </c>
      <c r="B8748" s="4" t="s">
        <v>5</v>
      </c>
      <c r="C8748" s="4" t="s">
        <v>11</v>
      </c>
      <c r="D8748" s="4" t="s">
        <v>15</v>
      </c>
      <c r="E8748" s="4" t="s">
        <v>15</v>
      </c>
      <c r="F8748" s="4" t="s">
        <v>15</v>
      </c>
      <c r="G8748" s="4" t="s">
        <v>15</v>
      </c>
    </row>
    <row r="8749" spans="1:6">
      <c r="A8749" t="n">
        <v>93056</v>
      </c>
      <c r="B8749" s="45" t="n">
        <v>46</v>
      </c>
      <c r="C8749" s="7" t="n">
        <v>61491</v>
      </c>
      <c r="D8749" s="7" t="n">
        <v>0.370000004768372</v>
      </c>
      <c r="E8749" s="7" t="n">
        <v>14</v>
      </c>
      <c r="F8749" s="7" t="n">
        <v>-18.6599998474121</v>
      </c>
      <c r="G8749" s="7" t="n">
        <v>180</v>
      </c>
    </row>
    <row r="8750" spans="1:6">
      <c r="A8750" t="s">
        <v>4</v>
      </c>
      <c r="B8750" s="4" t="s">
        <v>5</v>
      </c>
      <c r="C8750" s="4" t="s">
        <v>11</v>
      </c>
      <c r="D8750" s="4" t="s">
        <v>15</v>
      </c>
      <c r="E8750" s="4" t="s">
        <v>15</v>
      </c>
      <c r="F8750" s="4" t="s">
        <v>15</v>
      </c>
      <c r="G8750" s="4" t="s">
        <v>15</v>
      </c>
    </row>
    <row r="8751" spans="1:6">
      <c r="A8751" t="n">
        <v>93075</v>
      </c>
      <c r="B8751" s="45" t="n">
        <v>46</v>
      </c>
      <c r="C8751" s="7" t="n">
        <v>61492</v>
      </c>
      <c r="D8751" s="7" t="n">
        <v>-0.28999999165535</v>
      </c>
      <c r="E8751" s="7" t="n">
        <v>14</v>
      </c>
      <c r="F8751" s="7" t="n">
        <v>-19.0400009155273</v>
      </c>
      <c r="G8751" s="7" t="n">
        <v>180</v>
      </c>
    </row>
    <row r="8752" spans="1:6">
      <c r="A8752" t="s">
        <v>4</v>
      </c>
      <c r="B8752" s="4" t="s">
        <v>5</v>
      </c>
      <c r="C8752" s="4" t="s">
        <v>11</v>
      </c>
      <c r="D8752" s="4" t="s">
        <v>15</v>
      </c>
      <c r="E8752" s="4" t="s">
        <v>15</v>
      </c>
      <c r="F8752" s="4" t="s">
        <v>15</v>
      </c>
      <c r="G8752" s="4" t="s">
        <v>15</v>
      </c>
    </row>
    <row r="8753" spans="1:7">
      <c r="A8753" t="n">
        <v>93094</v>
      </c>
      <c r="B8753" s="45" t="n">
        <v>46</v>
      </c>
      <c r="C8753" s="7" t="n">
        <v>61493</v>
      </c>
      <c r="D8753" s="7" t="n">
        <v>-1.5</v>
      </c>
      <c r="E8753" s="7" t="n">
        <v>14</v>
      </c>
      <c r="F8753" s="7" t="n">
        <v>-19.6000003814697</v>
      </c>
      <c r="G8753" s="7" t="n">
        <v>180</v>
      </c>
    </row>
    <row r="8754" spans="1:7">
      <c r="A8754" t="s">
        <v>4</v>
      </c>
      <c r="B8754" s="4" t="s">
        <v>5</v>
      </c>
      <c r="C8754" s="4" t="s">
        <v>11</v>
      </c>
      <c r="D8754" s="4" t="s">
        <v>15</v>
      </c>
      <c r="E8754" s="4" t="s">
        <v>15</v>
      </c>
      <c r="F8754" s="4" t="s">
        <v>15</v>
      </c>
      <c r="G8754" s="4" t="s">
        <v>15</v>
      </c>
    </row>
    <row r="8755" spans="1:7">
      <c r="A8755" t="n">
        <v>93113</v>
      </c>
      <c r="B8755" s="45" t="n">
        <v>46</v>
      </c>
      <c r="C8755" s="7" t="n">
        <v>61494</v>
      </c>
      <c r="D8755" s="7" t="n">
        <v>-1</v>
      </c>
      <c r="E8755" s="7" t="n">
        <v>14</v>
      </c>
      <c r="F8755" s="7" t="n">
        <v>-18.7299995422363</v>
      </c>
      <c r="G8755" s="7" t="n">
        <v>180</v>
      </c>
    </row>
    <row r="8756" spans="1:7">
      <c r="A8756" t="s">
        <v>4</v>
      </c>
      <c r="B8756" s="4" t="s">
        <v>5</v>
      </c>
      <c r="C8756" s="4" t="s">
        <v>11</v>
      </c>
      <c r="D8756" s="4" t="s">
        <v>15</v>
      </c>
      <c r="E8756" s="4" t="s">
        <v>15</v>
      </c>
      <c r="F8756" s="4" t="s">
        <v>15</v>
      </c>
      <c r="G8756" s="4" t="s">
        <v>11</v>
      </c>
      <c r="H8756" s="4" t="s">
        <v>11</v>
      </c>
    </row>
    <row r="8757" spans="1:7">
      <c r="A8757" t="n">
        <v>93132</v>
      </c>
      <c r="B8757" s="49" t="n">
        <v>60</v>
      </c>
      <c r="C8757" s="7" t="n">
        <v>7041</v>
      </c>
      <c r="D8757" s="7" t="n">
        <v>0</v>
      </c>
      <c r="E8757" s="7" t="n">
        <v>0</v>
      </c>
      <c r="F8757" s="7" t="n">
        <v>0</v>
      </c>
      <c r="G8757" s="7" t="n">
        <v>0</v>
      </c>
      <c r="H8757" s="7" t="n">
        <v>1</v>
      </c>
    </row>
    <row r="8758" spans="1:7">
      <c r="A8758" t="s">
        <v>4</v>
      </c>
      <c r="B8758" s="4" t="s">
        <v>5</v>
      </c>
      <c r="C8758" s="4" t="s">
        <v>11</v>
      </c>
      <c r="D8758" s="4" t="s">
        <v>15</v>
      </c>
      <c r="E8758" s="4" t="s">
        <v>15</v>
      </c>
      <c r="F8758" s="4" t="s">
        <v>15</v>
      </c>
      <c r="G8758" s="4" t="s">
        <v>11</v>
      </c>
      <c r="H8758" s="4" t="s">
        <v>11</v>
      </c>
    </row>
    <row r="8759" spans="1:7">
      <c r="A8759" t="n">
        <v>93151</v>
      </c>
      <c r="B8759" s="49" t="n">
        <v>60</v>
      </c>
      <c r="C8759" s="7" t="n">
        <v>7041</v>
      </c>
      <c r="D8759" s="7" t="n">
        <v>0</v>
      </c>
      <c r="E8759" s="7" t="n">
        <v>0</v>
      </c>
      <c r="F8759" s="7" t="n">
        <v>0</v>
      </c>
      <c r="G8759" s="7" t="n">
        <v>0</v>
      </c>
      <c r="H8759" s="7" t="n">
        <v>0</v>
      </c>
    </row>
    <row r="8760" spans="1:7">
      <c r="A8760" t="s">
        <v>4</v>
      </c>
      <c r="B8760" s="4" t="s">
        <v>5</v>
      </c>
      <c r="C8760" s="4" t="s">
        <v>11</v>
      </c>
      <c r="D8760" s="4" t="s">
        <v>11</v>
      </c>
      <c r="E8760" s="4" t="s">
        <v>11</v>
      </c>
    </row>
    <row r="8761" spans="1:7">
      <c r="A8761" t="n">
        <v>93170</v>
      </c>
      <c r="B8761" s="59" t="n">
        <v>61</v>
      </c>
      <c r="C8761" s="7" t="n">
        <v>7041</v>
      </c>
      <c r="D8761" s="7" t="n">
        <v>65533</v>
      </c>
      <c r="E8761" s="7" t="n">
        <v>0</v>
      </c>
    </row>
    <row r="8762" spans="1:7">
      <c r="A8762" t="s">
        <v>4</v>
      </c>
      <c r="B8762" s="4" t="s">
        <v>5</v>
      </c>
      <c r="C8762" s="4" t="s">
        <v>11</v>
      </c>
      <c r="D8762" s="4" t="s">
        <v>15</v>
      </c>
      <c r="E8762" s="4" t="s">
        <v>15</v>
      </c>
      <c r="F8762" s="4" t="s">
        <v>15</v>
      </c>
      <c r="G8762" s="4" t="s">
        <v>11</v>
      </c>
      <c r="H8762" s="4" t="s">
        <v>11</v>
      </c>
    </row>
    <row r="8763" spans="1:7">
      <c r="A8763" t="n">
        <v>93177</v>
      </c>
      <c r="B8763" s="49" t="n">
        <v>60</v>
      </c>
      <c r="C8763" s="7" t="n">
        <v>5658</v>
      </c>
      <c r="D8763" s="7" t="n">
        <v>0</v>
      </c>
      <c r="E8763" s="7" t="n">
        <v>0</v>
      </c>
      <c r="F8763" s="7" t="n">
        <v>0</v>
      </c>
      <c r="G8763" s="7" t="n">
        <v>0</v>
      </c>
      <c r="H8763" s="7" t="n">
        <v>1</v>
      </c>
    </row>
    <row r="8764" spans="1:7">
      <c r="A8764" t="s">
        <v>4</v>
      </c>
      <c r="B8764" s="4" t="s">
        <v>5</v>
      </c>
      <c r="C8764" s="4" t="s">
        <v>11</v>
      </c>
      <c r="D8764" s="4" t="s">
        <v>15</v>
      </c>
      <c r="E8764" s="4" t="s">
        <v>15</v>
      </c>
      <c r="F8764" s="4" t="s">
        <v>15</v>
      </c>
      <c r="G8764" s="4" t="s">
        <v>11</v>
      </c>
      <c r="H8764" s="4" t="s">
        <v>11</v>
      </c>
    </row>
    <row r="8765" spans="1:7">
      <c r="A8765" t="n">
        <v>93196</v>
      </c>
      <c r="B8765" s="49" t="n">
        <v>60</v>
      </c>
      <c r="C8765" s="7" t="n">
        <v>5658</v>
      </c>
      <c r="D8765" s="7" t="n">
        <v>0</v>
      </c>
      <c r="E8765" s="7" t="n">
        <v>0</v>
      </c>
      <c r="F8765" s="7" t="n">
        <v>0</v>
      </c>
      <c r="G8765" s="7" t="n">
        <v>0</v>
      </c>
      <c r="H8765" s="7" t="n">
        <v>0</v>
      </c>
    </row>
    <row r="8766" spans="1:7">
      <c r="A8766" t="s">
        <v>4</v>
      </c>
      <c r="B8766" s="4" t="s">
        <v>5</v>
      </c>
      <c r="C8766" s="4" t="s">
        <v>11</v>
      </c>
      <c r="D8766" s="4" t="s">
        <v>11</v>
      </c>
      <c r="E8766" s="4" t="s">
        <v>11</v>
      </c>
    </row>
    <row r="8767" spans="1:7">
      <c r="A8767" t="n">
        <v>93215</v>
      </c>
      <c r="B8767" s="59" t="n">
        <v>61</v>
      </c>
      <c r="C8767" s="7" t="n">
        <v>5658</v>
      </c>
      <c r="D8767" s="7" t="n">
        <v>65533</v>
      </c>
      <c r="E8767" s="7" t="n">
        <v>0</v>
      </c>
    </row>
    <row r="8768" spans="1:7">
      <c r="A8768" t="s">
        <v>4</v>
      </c>
      <c r="B8768" s="4" t="s">
        <v>5</v>
      </c>
      <c r="C8768" s="4" t="s">
        <v>11</v>
      </c>
      <c r="D8768" s="4" t="s">
        <v>11</v>
      </c>
      <c r="E8768" s="4" t="s">
        <v>11</v>
      </c>
    </row>
    <row r="8769" spans="1:8">
      <c r="A8769" t="n">
        <v>93222</v>
      </c>
      <c r="B8769" s="59" t="n">
        <v>61</v>
      </c>
      <c r="C8769" s="7" t="n">
        <v>0</v>
      </c>
      <c r="D8769" s="7" t="n">
        <v>7041</v>
      </c>
      <c r="E8769" s="7" t="n">
        <v>1000</v>
      </c>
    </row>
    <row r="8770" spans="1:8">
      <c r="A8770" t="s">
        <v>4</v>
      </c>
      <c r="B8770" s="4" t="s">
        <v>5</v>
      </c>
      <c r="C8770" s="4" t="s">
        <v>11</v>
      </c>
      <c r="D8770" s="4" t="s">
        <v>11</v>
      </c>
      <c r="E8770" s="4" t="s">
        <v>11</v>
      </c>
    </row>
    <row r="8771" spans="1:8">
      <c r="A8771" t="n">
        <v>93229</v>
      </c>
      <c r="B8771" s="59" t="n">
        <v>61</v>
      </c>
      <c r="C8771" s="7" t="n">
        <v>1</v>
      </c>
      <c r="D8771" s="7" t="n">
        <v>7041</v>
      </c>
      <c r="E8771" s="7" t="n">
        <v>1000</v>
      </c>
    </row>
    <row r="8772" spans="1:8">
      <c r="A8772" t="s">
        <v>4</v>
      </c>
      <c r="B8772" s="4" t="s">
        <v>5</v>
      </c>
      <c r="C8772" s="4" t="s">
        <v>11</v>
      </c>
      <c r="D8772" s="4" t="s">
        <v>11</v>
      </c>
      <c r="E8772" s="4" t="s">
        <v>11</v>
      </c>
    </row>
    <row r="8773" spans="1:8">
      <c r="A8773" t="n">
        <v>93236</v>
      </c>
      <c r="B8773" s="59" t="n">
        <v>61</v>
      </c>
      <c r="C8773" s="7" t="n">
        <v>61491</v>
      </c>
      <c r="D8773" s="7" t="n">
        <v>7041</v>
      </c>
      <c r="E8773" s="7" t="n">
        <v>1000</v>
      </c>
    </row>
    <row r="8774" spans="1:8">
      <c r="A8774" t="s">
        <v>4</v>
      </c>
      <c r="B8774" s="4" t="s">
        <v>5</v>
      </c>
      <c r="C8774" s="4" t="s">
        <v>11</v>
      </c>
      <c r="D8774" s="4" t="s">
        <v>11</v>
      </c>
      <c r="E8774" s="4" t="s">
        <v>11</v>
      </c>
    </row>
    <row r="8775" spans="1:8">
      <c r="A8775" t="n">
        <v>93243</v>
      </c>
      <c r="B8775" s="59" t="n">
        <v>61</v>
      </c>
      <c r="C8775" s="7" t="n">
        <v>61492</v>
      </c>
      <c r="D8775" s="7" t="n">
        <v>7041</v>
      </c>
      <c r="E8775" s="7" t="n">
        <v>1000</v>
      </c>
    </row>
    <row r="8776" spans="1:8">
      <c r="A8776" t="s">
        <v>4</v>
      </c>
      <c r="B8776" s="4" t="s">
        <v>5</v>
      </c>
      <c r="C8776" s="4" t="s">
        <v>11</v>
      </c>
      <c r="D8776" s="4" t="s">
        <v>11</v>
      </c>
      <c r="E8776" s="4" t="s">
        <v>11</v>
      </c>
    </row>
    <row r="8777" spans="1:8">
      <c r="A8777" t="n">
        <v>93250</v>
      </c>
      <c r="B8777" s="59" t="n">
        <v>61</v>
      </c>
      <c r="C8777" s="7" t="n">
        <v>61493</v>
      </c>
      <c r="D8777" s="7" t="n">
        <v>7041</v>
      </c>
      <c r="E8777" s="7" t="n">
        <v>1000</v>
      </c>
    </row>
    <row r="8778" spans="1:8">
      <c r="A8778" t="s">
        <v>4</v>
      </c>
      <c r="B8778" s="4" t="s">
        <v>5</v>
      </c>
      <c r="C8778" s="4" t="s">
        <v>11</v>
      </c>
      <c r="D8778" s="4" t="s">
        <v>11</v>
      </c>
      <c r="E8778" s="4" t="s">
        <v>11</v>
      </c>
    </row>
    <row r="8779" spans="1:8">
      <c r="A8779" t="n">
        <v>93257</v>
      </c>
      <c r="B8779" s="59" t="n">
        <v>61</v>
      </c>
      <c r="C8779" s="7" t="n">
        <v>61494</v>
      </c>
      <c r="D8779" s="7" t="n">
        <v>7041</v>
      </c>
      <c r="E8779" s="7" t="n">
        <v>1000</v>
      </c>
    </row>
    <row r="8780" spans="1:8">
      <c r="A8780" t="s">
        <v>4</v>
      </c>
      <c r="B8780" s="4" t="s">
        <v>5</v>
      </c>
      <c r="C8780" s="4" t="s">
        <v>11</v>
      </c>
      <c r="D8780" s="4" t="s">
        <v>16</v>
      </c>
    </row>
    <row r="8781" spans="1:8">
      <c r="A8781" t="n">
        <v>93264</v>
      </c>
      <c r="B8781" s="48" t="n">
        <v>43</v>
      </c>
      <c r="C8781" s="7" t="n">
        <v>1600</v>
      </c>
      <c r="D8781" s="7" t="n">
        <v>1</v>
      </c>
    </row>
    <row r="8782" spans="1:8">
      <c r="A8782" t="s">
        <v>4</v>
      </c>
      <c r="B8782" s="4" t="s">
        <v>5</v>
      </c>
      <c r="C8782" s="4" t="s">
        <v>7</v>
      </c>
    </row>
    <row r="8783" spans="1:8">
      <c r="A8783" t="n">
        <v>93271</v>
      </c>
      <c r="B8783" s="68" t="n">
        <v>116</v>
      </c>
      <c r="C8783" s="7" t="n">
        <v>1</v>
      </c>
    </row>
    <row r="8784" spans="1:8">
      <c r="A8784" t="s">
        <v>4</v>
      </c>
      <c r="B8784" s="4" t="s">
        <v>5</v>
      </c>
      <c r="C8784" s="4" t="s">
        <v>7</v>
      </c>
    </row>
    <row r="8785" spans="1:5">
      <c r="A8785" t="n">
        <v>93273</v>
      </c>
      <c r="B8785" s="15" t="n">
        <v>45</v>
      </c>
      <c r="C8785" s="7" t="n">
        <v>0</v>
      </c>
    </row>
    <row r="8786" spans="1:5">
      <c r="A8786" t="s">
        <v>4</v>
      </c>
      <c r="B8786" s="4" t="s">
        <v>5</v>
      </c>
      <c r="C8786" s="4" t="s">
        <v>7</v>
      </c>
      <c r="D8786" s="4" t="s">
        <v>7</v>
      </c>
      <c r="E8786" s="4" t="s">
        <v>15</v>
      </c>
      <c r="F8786" s="4" t="s">
        <v>15</v>
      </c>
      <c r="G8786" s="4" t="s">
        <v>15</v>
      </c>
      <c r="H8786" s="4" t="s">
        <v>11</v>
      </c>
    </row>
    <row r="8787" spans="1:5">
      <c r="A8787" t="n">
        <v>93275</v>
      </c>
      <c r="B8787" s="15" t="n">
        <v>45</v>
      </c>
      <c r="C8787" s="7" t="n">
        <v>2</v>
      </c>
      <c r="D8787" s="7" t="n">
        <v>3</v>
      </c>
      <c r="E8787" s="7" t="n">
        <v>-0.649999976158142</v>
      </c>
      <c r="F8787" s="7" t="n">
        <v>15.5100002288818</v>
      </c>
      <c r="G8787" s="7" t="n">
        <v>-19.9300003051758</v>
      </c>
      <c r="H8787" s="7" t="n">
        <v>0</v>
      </c>
    </row>
    <row r="8788" spans="1:5">
      <c r="A8788" t="s">
        <v>4</v>
      </c>
      <c r="B8788" s="4" t="s">
        <v>5</v>
      </c>
      <c r="C8788" s="4" t="s">
        <v>7</v>
      </c>
      <c r="D8788" s="4" t="s">
        <v>7</v>
      </c>
      <c r="E8788" s="4" t="s">
        <v>15</v>
      </c>
      <c r="F8788" s="4" t="s">
        <v>15</v>
      </c>
      <c r="G8788" s="4" t="s">
        <v>15</v>
      </c>
      <c r="H8788" s="4" t="s">
        <v>11</v>
      </c>
      <c r="I8788" s="4" t="s">
        <v>7</v>
      </c>
    </row>
    <row r="8789" spans="1:5">
      <c r="A8789" t="n">
        <v>93292</v>
      </c>
      <c r="B8789" s="15" t="n">
        <v>45</v>
      </c>
      <c r="C8789" s="7" t="n">
        <v>4</v>
      </c>
      <c r="D8789" s="7" t="n">
        <v>3</v>
      </c>
      <c r="E8789" s="7" t="n">
        <v>7.13000011444092</v>
      </c>
      <c r="F8789" s="7" t="n">
        <v>355.25</v>
      </c>
      <c r="G8789" s="7" t="n">
        <v>0</v>
      </c>
      <c r="H8789" s="7" t="n">
        <v>0</v>
      </c>
      <c r="I8789" s="7" t="n">
        <v>0</v>
      </c>
    </row>
    <row r="8790" spans="1:5">
      <c r="A8790" t="s">
        <v>4</v>
      </c>
      <c r="B8790" s="4" t="s">
        <v>5</v>
      </c>
      <c r="C8790" s="4" t="s">
        <v>7</v>
      </c>
      <c r="D8790" s="4" t="s">
        <v>7</v>
      </c>
      <c r="E8790" s="4" t="s">
        <v>15</v>
      </c>
      <c r="F8790" s="4" t="s">
        <v>11</v>
      </c>
    </row>
    <row r="8791" spans="1:5">
      <c r="A8791" t="n">
        <v>93310</v>
      </c>
      <c r="B8791" s="15" t="n">
        <v>45</v>
      </c>
      <c r="C8791" s="7" t="n">
        <v>5</v>
      </c>
      <c r="D8791" s="7" t="n">
        <v>3</v>
      </c>
      <c r="E8791" s="7" t="n">
        <v>3.5</v>
      </c>
      <c r="F8791" s="7" t="n">
        <v>0</v>
      </c>
    </row>
    <row r="8792" spans="1:5">
      <c r="A8792" t="s">
        <v>4</v>
      </c>
      <c r="B8792" s="4" t="s">
        <v>5</v>
      </c>
      <c r="C8792" s="4" t="s">
        <v>7</v>
      </c>
      <c r="D8792" s="4" t="s">
        <v>7</v>
      </c>
      <c r="E8792" s="4" t="s">
        <v>15</v>
      </c>
      <c r="F8792" s="4" t="s">
        <v>11</v>
      </c>
    </row>
    <row r="8793" spans="1:5">
      <c r="A8793" t="n">
        <v>93319</v>
      </c>
      <c r="B8793" s="15" t="n">
        <v>45</v>
      </c>
      <c r="C8793" s="7" t="n">
        <v>11</v>
      </c>
      <c r="D8793" s="7" t="n">
        <v>3</v>
      </c>
      <c r="E8793" s="7" t="n">
        <v>40</v>
      </c>
      <c r="F8793" s="7" t="n">
        <v>0</v>
      </c>
    </row>
    <row r="8794" spans="1:5">
      <c r="A8794" t="s">
        <v>4</v>
      </c>
      <c r="B8794" s="4" t="s">
        <v>5</v>
      </c>
      <c r="C8794" s="4" t="s">
        <v>7</v>
      </c>
      <c r="D8794" s="4" t="s">
        <v>7</v>
      </c>
      <c r="E8794" s="4" t="s">
        <v>15</v>
      </c>
      <c r="F8794" s="4" t="s">
        <v>11</v>
      </c>
    </row>
    <row r="8795" spans="1:5">
      <c r="A8795" t="n">
        <v>93328</v>
      </c>
      <c r="B8795" s="15" t="n">
        <v>45</v>
      </c>
      <c r="C8795" s="7" t="n">
        <v>5</v>
      </c>
      <c r="D8795" s="7" t="n">
        <v>3</v>
      </c>
      <c r="E8795" s="7" t="n">
        <v>3.20000004768372</v>
      </c>
      <c r="F8795" s="7" t="n">
        <v>4000</v>
      </c>
    </row>
    <row r="8796" spans="1:5">
      <c r="A8796" t="s">
        <v>4</v>
      </c>
      <c r="B8796" s="4" t="s">
        <v>5</v>
      </c>
      <c r="C8796" s="4" t="s">
        <v>11</v>
      </c>
      <c r="D8796" s="4" t="s">
        <v>7</v>
      </c>
      <c r="E8796" s="4" t="s">
        <v>8</v>
      </c>
      <c r="F8796" s="4" t="s">
        <v>15</v>
      </c>
      <c r="G8796" s="4" t="s">
        <v>15</v>
      </c>
      <c r="H8796" s="4" t="s">
        <v>15</v>
      </c>
    </row>
    <row r="8797" spans="1:5">
      <c r="A8797" t="n">
        <v>93337</v>
      </c>
      <c r="B8797" s="47" t="n">
        <v>48</v>
      </c>
      <c r="C8797" s="7" t="n">
        <v>0</v>
      </c>
      <c r="D8797" s="7" t="n">
        <v>0</v>
      </c>
      <c r="E8797" s="7" t="s">
        <v>945</v>
      </c>
      <c r="F8797" s="7" t="n">
        <v>0</v>
      </c>
      <c r="G8797" s="7" t="n">
        <v>1</v>
      </c>
      <c r="H8797" s="7" t="n">
        <v>0</v>
      </c>
    </row>
    <row r="8798" spans="1:5">
      <c r="A8798" t="s">
        <v>4</v>
      </c>
      <c r="B8798" s="4" t="s">
        <v>5</v>
      </c>
      <c r="C8798" s="4" t="s">
        <v>7</v>
      </c>
      <c r="D8798" s="4" t="s">
        <v>11</v>
      </c>
    </row>
    <row r="8799" spans="1:5">
      <c r="A8799" t="n">
        <v>93362</v>
      </c>
      <c r="B8799" s="31" t="n">
        <v>58</v>
      </c>
      <c r="C8799" s="7" t="n">
        <v>255</v>
      </c>
      <c r="D8799" s="7" t="n">
        <v>0</v>
      </c>
    </row>
    <row r="8800" spans="1:5">
      <c r="A8800" t="s">
        <v>4</v>
      </c>
      <c r="B8800" s="4" t="s">
        <v>5</v>
      </c>
      <c r="C8800" s="4" t="s">
        <v>7</v>
      </c>
      <c r="D8800" s="4" t="s">
        <v>11</v>
      </c>
      <c r="E8800" s="4" t="s">
        <v>8</v>
      </c>
    </row>
    <row r="8801" spans="1:9">
      <c r="A8801" t="n">
        <v>93366</v>
      </c>
      <c r="B8801" s="33" t="n">
        <v>51</v>
      </c>
      <c r="C8801" s="7" t="n">
        <v>4</v>
      </c>
      <c r="D8801" s="7" t="n">
        <v>0</v>
      </c>
      <c r="E8801" s="7" t="s">
        <v>779</v>
      </c>
    </row>
    <row r="8802" spans="1:9">
      <c r="A8802" t="s">
        <v>4</v>
      </c>
      <c r="B8802" s="4" t="s">
        <v>5</v>
      </c>
      <c r="C8802" s="4" t="s">
        <v>11</v>
      </c>
    </row>
    <row r="8803" spans="1:9">
      <c r="A8803" t="n">
        <v>93380</v>
      </c>
      <c r="B8803" s="34" t="n">
        <v>16</v>
      </c>
      <c r="C8803" s="7" t="n">
        <v>0</v>
      </c>
    </row>
    <row r="8804" spans="1:9">
      <c r="A8804" t="s">
        <v>4</v>
      </c>
      <c r="B8804" s="4" t="s">
        <v>5</v>
      </c>
      <c r="C8804" s="4" t="s">
        <v>11</v>
      </c>
      <c r="D8804" s="4" t="s">
        <v>53</v>
      </c>
      <c r="E8804" s="4" t="s">
        <v>7</v>
      </c>
      <c r="F8804" s="4" t="s">
        <v>7</v>
      </c>
      <c r="G8804" s="4" t="s">
        <v>53</v>
      </c>
      <c r="H8804" s="4" t="s">
        <v>7</v>
      </c>
      <c r="I8804" s="4" t="s">
        <v>7</v>
      </c>
    </row>
    <row r="8805" spans="1:9">
      <c r="A8805" t="n">
        <v>93383</v>
      </c>
      <c r="B8805" s="35" t="n">
        <v>26</v>
      </c>
      <c r="C8805" s="7" t="n">
        <v>0</v>
      </c>
      <c r="D8805" s="7" t="s">
        <v>946</v>
      </c>
      <c r="E8805" s="7" t="n">
        <v>2</v>
      </c>
      <c r="F8805" s="7" t="n">
        <v>3</v>
      </c>
      <c r="G8805" s="7" t="s">
        <v>947</v>
      </c>
      <c r="H8805" s="7" t="n">
        <v>2</v>
      </c>
      <c r="I8805" s="7" t="n">
        <v>0</v>
      </c>
    </row>
    <row r="8806" spans="1:9">
      <c r="A8806" t="s">
        <v>4</v>
      </c>
      <c r="B8806" s="4" t="s">
        <v>5</v>
      </c>
    </row>
    <row r="8807" spans="1:9">
      <c r="A8807" t="n">
        <v>93479</v>
      </c>
      <c r="B8807" s="29" t="n">
        <v>28</v>
      </c>
    </row>
    <row r="8808" spans="1:9">
      <c r="A8808" t="s">
        <v>4</v>
      </c>
      <c r="B8808" s="4" t="s">
        <v>5</v>
      </c>
      <c r="C8808" s="4" t="s">
        <v>11</v>
      </c>
      <c r="D8808" s="4" t="s">
        <v>7</v>
      </c>
    </row>
    <row r="8809" spans="1:9">
      <c r="A8809" t="n">
        <v>93480</v>
      </c>
      <c r="B8809" s="37" t="n">
        <v>89</v>
      </c>
      <c r="C8809" s="7" t="n">
        <v>65533</v>
      </c>
      <c r="D8809" s="7" t="n">
        <v>1</v>
      </c>
    </row>
    <row r="8810" spans="1:9">
      <c r="A8810" t="s">
        <v>4</v>
      </c>
      <c r="B8810" s="4" t="s">
        <v>5</v>
      </c>
      <c r="C8810" s="4" t="s">
        <v>7</v>
      </c>
      <c r="D8810" s="10" t="s">
        <v>10</v>
      </c>
      <c r="E8810" s="4" t="s">
        <v>5</v>
      </c>
      <c r="F8810" s="4" t="s">
        <v>7</v>
      </c>
      <c r="G8810" s="4" t="s">
        <v>11</v>
      </c>
      <c r="H8810" s="10" t="s">
        <v>12</v>
      </c>
      <c r="I8810" s="4" t="s">
        <v>7</v>
      </c>
      <c r="J8810" s="4" t="s">
        <v>13</v>
      </c>
    </row>
    <row r="8811" spans="1:9">
      <c r="A8811" t="n">
        <v>93484</v>
      </c>
      <c r="B8811" s="9" t="n">
        <v>5</v>
      </c>
      <c r="C8811" s="7" t="n">
        <v>28</v>
      </c>
      <c r="D8811" s="10" t="s">
        <v>3</v>
      </c>
      <c r="E8811" s="53" t="n">
        <v>64</v>
      </c>
      <c r="F8811" s="7" t="n">
        <v>5</v>
      </c>
      <c r="G8811" s="7" t="n">
        <v>8</v>
      </c>
      <c r="H8811" s="10" t="s">
        <v>3</v>
      </c>
      <c r="I8811" s="7" t="n">
        <v>1</v>
      </c>
      <c r="J8811" s="11" t="n">
        <f t="normal" ca="1">A8827</f>
        <v>0</v>
      </c>
    </row>
    <row r="8812" spans="1:9">
      <c r="A8812" t="s">
        <v>4</v>
      </c>
      <c r="B8812" s="4" t="s">
        <v>5</v>
      </c>
      <c r="C8812" s="4" t="s">
        <v>11</v>
      </c>
      <c r="D8812" s="4" t="s">
        <v>11</v>
      </c>
      <c r="E8812" s="4" t="s">
        <v>11</v>
      </c>
    </row>
    <row r="8813" spans="1:9">
      <c r="A8813" t="n">
        <v>93495</v>
      </c>
      <c r="B8813" s="59" t="n">
        <v>61</v>
      </c>
      <c r="C8813" s="7" t="n">
        <v>8</v>
      </c>
      <c r="D8813" s="7" t="n">
        <v>1</v>
      </c>
      <c r="E8813" s="7" t="n">
        <v>1000</v>
      </c>
    </row>
    <row r="8814" spans="1:9">
      <c r="A8814" t="s">
        <v>4</v>
      </c>
      <c r="B8814" s="4" t="s">
        <v>5</v>
      </c>
      <c r="C8814" s="4" t="s">
        <v>11</v>
      </c>
    </row>
    <row r="8815" spans="1:9">
      <c r="A8815" t="n">
        <v>93502</v>
      </c>
      <c r="B8815" s="34" t="n">
        <v>16</v>
      </c>
      <c r="C8815" s="7" t="n">
        <v>300</v>
      </c>
    </row>
    <row r="8816" spans="1:9">
      <c r="A8816" t="s">
        <v>4</v>
      </c>
      <c r="B8816" s="4" t="s">
        <v>5</v>
      </c>
      <c r="C8816" s="4" t="s">
        <v>7</v>
      </c>
      <c r="D8816" s="4" t="s">
        <v>11</v>
      </c>
      <c r="E8816" s="4" t="s">
        <v>8</v>
      </c>
    </row>
    <row r="8817" spans="1:10">
      <c r="A8817" t="n">
        <v>93505</v>
      </c>
      <c r="B8817" s="33" t="n">
        <v>51</v>
      </c>
      <c r="C8817" s="7" t="n">
        <v>4</v>
      </c>
      <c r="D8817" s="7" t="n">
        <v>8</v>
      </c>
      <c r="E8817" s="7" t="s">
        <v>873</v>
      </c>
    </row>
    <row r="8818" spans="1:10">
      <c r="A8818" t="s">
        <v>4</v>
      </c>
      <c r="B8818" s="4" t="s">
        <v>5</v>
      </c>
      <c r="C8818" s="4" t="s">
        <v>11</v>
      </c>
    </row>
    <row r="8819" spans="1:10">
      <c r="A8819" t="n">
        <v>93518</v>
      </c>
      <c r="B8819" s="34" t="n">
        <v>16</v>
      </c>
      <c r="C8819" s="7" t="n">
        <v>0</v>
      </c>
    </row>
    <row r="8820" spans="1:10">
      <c r="A8820" t="s">
        <v>4</v>
      </c>
      <c r="B8820" s="4" t="s">
        <v>5</v>
      </c>
      <c r="C8820" s="4" t="s">
        <v>11</v>
      </c>
      <c r="D8820" s="4" t="s">
        <v>53</v>
      </c>
      <c r="E8820" s="4" t="s">
        <v>7</v>
      </c>
      <c r="F8820" s="4" t="s">
        <v>7</v>
      </c>
    </row>
    <row r="8821" spans="1:10">
      <c r="A8821" t="n">
        <v>93521</v>
      </c>
      <c r="B8821" s="35" t="n">
        <v>26</v>
      </c>
      <c r="C8821" s="7" t="n">
        <v>8</v>
      </c>
      <c r="D8821" s="7" t="s">
        <v>948</v>
      </c>
      <c r="E8821" s="7" t="n">
        <v>2</v>
      </c>
      <c r="F8821" s="7" t="n">
        <v>0</v>
      </c>
    </row>
    <row r="8822" spans="1:10">
      <c r="A8822" t="s">
        <v>4</v>
      </c>
      <c r="B8822" s="4" t="s">
        <v>5</v>
      </c>
    </row>
    <row r="8823" spans="1:10">
      <c r="A8823" t="n">
        <v>93564</v>
      </c>
      <c r="B8823" s="29" t="n">
        <v>28</v>
      </c>
    </row>
    <row r="8824" spans="1:10">
      <c r="A8824" t="s">
        <v>4</v>
      </c>
      <c r="B8824" s="4" t="s">
        <v>5</v>
      </c>
      <c r="C8824" s="4" t="s">
        <v>13</v>
      </c>
    </row>
    <row r="8825" spans="1:10">
      <c r="A8825" t="n">
        <v>93565</v>
      </c>
      <c r="B8825" s="17" t="n">
        <v>3</v>
      </c>
      <c r="C8825" s="11" t="n">
        <f t="normal" ca="1">A8851</f>
        <v>0</v>
      </c>
    </row>
    <row r="8826" spans="1:10">
      <c r="A8826" t="s">
        <v>4</v>
      </c>
      <c r="B8826" s="4" t="s">
        <v>5</v>
      </c>
      <c r="C8826" s="4" t="s">
        <v>7</v>
      </c>
      <c r="D8826" s="10" t="s">
        <v>10</v>
      </c>
      <c r="E8826" s="4" t="s">
        <v>5</v>
      </c>
      <c r="F8826" s="4" t="s">
        <v>7</v>
      </c>
      <c r="G8826" s="4" t="s">
        <v>11</v>
      </c>
      <c r="H8826" s="10" t="s">
        <v>12</v>
      </c>
      <c r="I8826" s="4" t="s">
        <v>7</v>
      </c>
      <c r="J8826" s="4" t="s">
        <v>13</v>
      </c>
    </row>
    <row r="8827" spans="1:10">
      <c r="A8827" t="n">
        <v>93570</v>
      </c>
      <c r="B8827" s="9" t="n">
        <v>5</v>
      </c>
      <c r="C8827" s="7" t="n">
        <v>28</v>
      </c>
      <c r="D8827" s="10" t="s">
        <v>3</v>
      </c>
      <c r="E8827" s="53" t="n">
        <v>64</v>
      </c>
      <c r="F8827" s="7" t="n">
        <v>5</v>
      </c>
      <c r="G8827" s="7" t="n">
        <v>9</v>
      </c>
      <c r="H8827" s="10" t="s">
        <v>3</v>
      </c>
      <c r="I8827" s="7" t="n">
        <v>1</v>
      </c>
      <c r="J8827" s="11" t="n">
        <f t="normal" ca="1">A8843</f>
        <v>0</v>
      </c>
    </row>
    <row r="8828" spans="1:10">
      <c r="A8828" t="s">
        <v>4</v>
      </c>
      <c r="B8828" s="4" t="s">
        <v>5</v>
      </c>
      <c r="C8828" s="4" t="s">
        <v>11</v>
      </c>
      <c r="D8828" s="4" t="s">
        <v>11</v>
      </c>
      <c r="E8828" s="4" t="s">
        <v>11</v>
      </c>
    </row>
    <row r="8829" spans="1:10">
      <c r="A8829" t="n">
        <v>93581</v>
      </c>
      <c r="B8829" s="59" t="n">
        <v>61</v>
      </c>
      <c r="C8829" s="7" t="n">
        <v>9</v>
      </c>
      <c r="D8829" s="7" t="n">
        <v>1</v>
      </c>
      <c r="E8829" s="7" t="n">
        <v>1000</v>
      </c>
    </row>
    <row r="8830" spans="1:10">
      <c r="A8830" t="s">
        <v>4</v>
      </c>
      <c r="B8830" s="4" t="s">
        <v>5</v>
      </c>
      <c r="C8830" s="4" t="s">
        <v>11</v>
      </c>
    </row>
    <row r="8831" spans="1:10">
      <c r="A8831" t="n">
        <v>93588</v>
      </c>
      <c r="B8831" s="34" t="n">
        <v>16</v>
      </c>
      <c r="C8831" s="7" t="n">
        <v>300</v>
      </c>
    </row>
    <row r="8832" spans="1:10">
      <c r="A8832" t="s">
        <v>4</v>
      </c>
      <c r="B8832" s="4" t="s">
        <v>5</v>
      </c>
      <c r="C8832" s="4" t="s">
        <v>7</v>
      </c>
      <c r="D8832" s="4" t="s">
        <v>11</v>
      </c>
      <c r="E8832" s="4" t="s">
        <v>8</v>
      </c>
    </row>
    <row r="8833" spans="1:10">
      <c r="A8833" t="n">
        <v>93591</v>
      </c>
      <c r="B8833" s="33" t="n">
        <v>51</v>
      </c>
      <c r="C8833" s="7" t="n">
        <v>4</v>
      </c>
      <c r="D8833" s="7" t="n">
        <v>9</v>
      </c>
      <c r="E8833" s="7" t="s">
        <v>949</v>
      </c>
    </row>
    <row r="8834" spans="1:10">
      <c r="A8834" t="s">
        <v>4</v>
      </c>
      <c r="B8834" s="4" t="s">
        <v>5</v>
      </c>
      <c r="C8834" s="4" t="s">
        <v>11</v>
      </c>
    </row>
    <row r="8835" spans="1:10">
      <c r="A8835" t="n">
        <v>93605</v>
      </c>
      <c r="B8835" s="34" t="n">
        <v>16</v>
      </c>
      <c r="C8835" s="7" t="n">
        <v>0</v>
      </c>
    </row>
    <row r="8836" spans="1:10">
      <c r="A8836" t="s">
        <v>4</v>
      </c>
      <c r="B8836" s="4" t="s">
        <v>5</v>
      </c>
      <c r="C8836" s="4" t="s">
        <v>11</v>
      </c>
      <c r="D8836" s="4" t="s">
        <v>53</v>
      </c>
      <c r="E8836" s="4" t="s">
        <v>7</v>
      </c>
      <c r="F8836" s="4" t="s">
        <v>7</v>
      </c>
    </row>
    <row r="8837" spans="1:10">
      <c r="A8837" t="n">
        <v>93608</v>
      </c>
      <c r="B8837" s="35" t="n">
        <v>26</v>
      </c>
      <c r="C8837" s="7" t="n">
        <v>9</v>
      </c>
      <c r="D8837" s="7" t="s">
        <v>950</v>
      </c>
      <c r="E8837" s="7" t="n">
        <v>2</v>
      </c>
      <c r="F8837" s="7" t="n">
        <v>0</v>
      </c>
    </row>
    <row r="8838" spans="1:10">
      <c r="A8838" t="s">
        <v>4</v>
      </c>
      <c r="B8838" s="4" t="s">
        <v>5</v>
      </c>
    </row>
    <row r="8839" spans="1:10">
      <c r="A8839" t="n">
        <v>93655</v>
      </c>
      <c r="B8839" s="29" t="n">
        <v>28</v>
      </c>
    </row>
    <row r="8840" spans="1:10">
      <c r="A8840" t="s">
        <v>4</v>
      </c>
      <c r="B8840" s="4" t="s">
        <v>5</v>
      </c>
      <c r="C8840" s="4" t="s">
        <v>13</v>
      </c>
    </row>
    <row r="8841" spans="1:10">
      <c r="A8841" t="n">
        <v>93656</v>
      </c>
      <c r="B8841" s="17" t="n">
        <v>3</v>
      </c>
      <c r="C8841" s="11" t="n">
        <f t="normal" ca="1">A8851</f>
        <v>0</v>
      </c>
    </row>
    <row r="8842" spans="1:10">
      <c r="A8842" t="s">
        <v>4</v>
      </c>
      <c r="B8842" s="4" t="s">
        <v>5</v>
      </c>
      <c r="C8842" s="4" t="s">
        <v>7</v>
      </c>
      <c r="D8842" s="4" t="s">
        <v>11</v>
      </c>
      <c r="E8842" s="4" t="s">
        <v>8</v>
      </c>
    </row>
    <row r="8843" spans="1:10">
      <c r="A8843" t="n">
        <v>93661</v>
      </c>
      <c r="B8843" s="33" t="n">
        <v>51</v>
      </c>
      <c r="C8843" s="7" t="n">
        <v>4</v>
      </c>
      <c r="D8843" s="7" t="n">
        <v>0</v>
      </c>
      <c r="E8843" s="7" t="s">
        <v>880</v>
      </c>
    </row>
    <row r="8844" spans="1:10">
      <c r="A8844" t="s">
        <v>4</v>
      </c>
      <c r="B8844" s="4" t="s">
        <v>5</v>
      </c>
      <c r="C8844" s="4" t="s">
        <v>11</v>
      </c>
    </row>
    <row r="8845" spans="1:10">
      <c r="A8845" t="n">
        <v>93674</v>
      </c>
      <c r="B8845" s="34" t="n">
        <v>16</v>
      </c>
      <c r="C8845" s="7" t="n">
        <v>0</v>
      </c>
    </row>
    <row r="8846" spans="1:10">
      <c r="A8846" t="s">
        <v>4</v>
      </c>
      <c r="B8846" s="4" t="s">
        <v>5</v>
      </c>
      <c r="C8846" s="4" t="s">
        <v>11</v>
      </c>
      <c r="D8846" s="4" t="s">
        <v>53</v>
      </c>
      <c r="E8846" s="4" t="s">
        <v>7</v>
      </c>
      <c r="F8846" s="4" t="s">
        <v>7</v>
      </c>
    </row>
    <row r="8847" spans="1:10">
      <c r="A8847" t="n">
        <v>93677</v>
      </c>
      <c r="B8847" s="35" t="n">
        <v>26</v>
      </c>
      <c r="C8847" s="7" t="n">
        <v>0</v>
      </c>
      <c r="D8847" s="7" t="s">
        <v>951</v>
      </c>
      <c r="E8847" s="7" t="n">
        <v>2</v>
      </c>
      <c r="F8847" s="7" t="n">
        <v>0</v>
      </c>
    </row>
    <row r="8848" spans="1:10">
      <c r="A8848" t="s">
        <v>4</v>
      </c>
      <c r="B8848" s="4" t="s">
        <v>5</v>
      </c>
    </row>
    <row r="8849" spans="1:6">
      <c r="A8849" t="n">
        <v>93713</v>
      </c>
      <c r="B8849" s="29" t="n">
        <v>28</v>
      </c>
    </row>
    <row r="8850" spans="1:6">
      <c r="A8850" t="s">
        <v>4</v>
      </c>
      <c r="B8850" s="4" t="s">
        <v>5</v>
      </c>
      <c r="C8850" s="4" t="s">
        <v>11</v>
      </c>
      <c r="D8850" s="4" t="s">
        <v>7</v>
      </c>
      <c r="E8850" s="4" t="s">
        <v>7</v>
      </c>
      <c r="F8850" s="4" t="s">
        <v>8</v>
      </c>
    </row>
    <row r="8851" spans="1:6">
      <c r="A8851" t="n">
        <v>93714</v>
      </c>
      <c r="B8851" s="25" t="n">
        <v>20</v>
      </c>
      <c r="C8851" s="7" t="n">
        <v>1</v>
      </c>
      <c r="D8851" s="7" t="n">
        <v>2</v>
      </c>
      <c r="E8851" s="7" t="n">
        <v>10</v>
      </c>
      <c r="F8851" s="7" t="s">
        <v>942</v>
      </c>
    </row>
    <row r="8852" spans="1:6">
      <c r="A8852" t="s">
        <v>4</v>
      </c>
      <c r="B8852" s="4" t="s">
        <v>5</v>
      </c>
      <c r="C8852" s="4" t="s">
        <v>7</v>
      </c>
      <c r="D8852" s="4" t="s">
        <v>11</v>
      </c>
      <c r="E8852" s="4" t="s">
        <v>8</v>
      </c>
    </row>
    <row r="8853" spans="1:6">
      <c r="A8853" t="n">
        <v>93734</v>
      </c>
      <c r="B8853" s="33" t="n">
        <v>51</v>
      </c>
      <c r="C8853" s="7" t="n">
        <v>4</v>
      </c>
      <c r="D8853" s="7" t="n">
        <v>1</v>
      </c>
      <c r="E8853" s="7" t="s">
        <v>600</v>
      </c>
    </row>
    <row r="8854" spans="1:6">
      <c r="A8854" t="s">
        <v>4</v>
      </c>
      <c r="B8854" s="4" t="s">
        <v>5</v>
      </c>
      <c r="C8854" s="4" t="s">
        <v>11</v>
      </c>
    </row>
    <row r="8855" spans="1:6">
      <c r="A8855" t="n">
        <v>93748</v>
      </c>
      <c r="B8855" s="34" t="n">
        <v>16</v>
      </c>
      <c r="C8855" s="7" t="n">
        <v>0</v>
      </c>
    </row>
    <row r="8856" spans="1:6">
      <c r="A8856" t="s">
        <v>4</v>
      </c>
      <c r="B8856" s="4" t="s">
        <v>5</v>
      </c>
      <c r="C8856" s="4" t="s">
        <v>11</v>
      </c>
      <c r="D8856" s="4" t="s">
        <v>53</v>
      </c>
      <c r="E8856" s="4" t="s">
        <v>7</v>
      </c>
      <c r="F8856" s="4" t="s">
        <v>7</v>
      </c>
      <c r="G8856" s="4" t="s">
        <v>53</v>
      </c>
      <c r="H8856" s="4" t="s">
        <v>7</v>
      </c>
      <c r="I8856" s="4" t="s">
        <v>7</v>
      </c>
    </row>
    <row r="8857" spans="1:6">
      <c r="A8857" t="n">
        <v>93751</v>
      </c>
      <c r="B8857" s="35" t="n">
        <v>26</v>
      </c>
      <c r="C8857" s="7" t="n">
        <v>1</v>
      </c>
      <c r="D8857" s="7" t="s">
        <v>952</v>
      </c>
      <c r="E8857" s="7" t="n">
        <v>2</v>
      </c>
      <c r="F8857" s="7" t="n">
        <v>3</v>
      </c>
      <c r="G8857" s="7" t="s">
        <v>953</v>
      </c>
      <c r="H8857" s="7" t="n">
        <v>2</v>
      </c>
      <c r="I8857" s="7" t="n">
        <v>0</v>
      </c>
    </row>
    <row r="8858" spans="1:6">
      <c r="A8858" t="s">
        <v>4</v>
      </c>
      <c r="B8858" s="4" t="s">
        <v>5</v>
      </c>
    </row>
    <row r="8859" spans="1:6">
      <c r="A8859" t="n">
        <v>93878</v>
      </c>
      <c r="B8859" s="29" t="n">
        <v>28</v>
      </c>
    </row>
    <row r="8860" spans="1:6">
      <c r="A8860" t="s">
        <v>4</v>
      </c>
      <c r="B8860" s="4" t="s">
        <v>5</v>
      </c>
      <c r="C8860" s="4" t="s">
        <v>7</v>
      </c>
      <c r="D8860" s="10" t="s">
        <v>10</v>
      </c>
      <c r="E8860" s="4" t="s">
        <v>5</v>
      </c>
      <c r="F8860" s="4" t="s">
        <v>7</v>
      </c>
      <c r="G8860" s="4" t="s">
        <v>11</v>
      </c>
      <c r="H8860" s="10" t="s">
        <v>12</v>
      </c>
      <c r="I8860" s="4" t="s">
        <v>7</v>
      </c>
      <c r="J8860" s="4" t="s">
        <v>13</v>
      </c>
    </row>
    <row r="8861" spans="1:6">
      <c r="A8861" t="n">
        <v>93879</v>
      </c>
      <c r="B8861" s="9" t="n">
        <v>5</v>
      </c>
      <c r="C8861" s="7" t="n">
        <v>28</v>
      </c>
      <c r="D8861" s="10" t="s">
        <v>3</v>
      </c>
      <c r="E8861" s="53" t="n">
        <v>64</v>
      </c>
      <c r="F8861" s="7" t="n">
        <v>5</v>
      </c>
      <c r="G8861" s="7" t="n">
        <v>2</v>
      </c>
      <c r="H8861" s="10" t="s">
        <v>3</v>
      </c>
      <c r="I8861" s="7" t="n">
        <v>1</v>
      </c>
      <c r="J8861" s="11" t="n">
        <f t="normal" ca="1">A8877</f>
        <v>0</v>
      </c>
    </row>
    <row r="8862" spans="1:6">
      <c r="A8862" t="s">
        <v>4</v>
      </c>
      <c r="B8862" s="4" t="s">
        <v>5</v>
      </c>
      <c r="C8862" s="4" t="s">
        <v>11</v>
      </c>
      <c r="D8862" s="4" t="s">
        <v>11</v>
      </c>
      <c r="E8862" s="4" t="s">
        <v>11</v>
      </c>
    </row>
    <row r="8863" spans="1:6">
      <c r="A8863" t="n">
        <v>93890</v>
      </c>
      <c r="B8863" s="59" t="n">
        <v>61</v>
      </c>
      <c r="C8863" s="7" t="n">
        <v>2</v>
      </c>
      <c r="D8863" s="7" t="n">
        <v>1</v>
      </c>
      <c r="E8863" s="7" t="n">
        <v>1000</v>
      </c>
    </row>
    <row r="8864" spans="1:6">
      <c r="A8864" t="s">
        <v>4</v>
      </c>
      <c r="B8864" s="4" t="s">
        <v>5</v>
      </c>
      <c r="C8864" s="4" t="s">
        <v>11</v>
      </c>
    </row>
    <row r="8865" spans="1:10">
      <c r="A8865" t="n">
        <v>93897</v>
      </c>
      <c r="B8865" s="34" t="n">
        <v>16</v>
      </c>
      <c r="C8865" s="7" t="n">
        <v>300</v>
      </c>
    </row>
    <row r="8866" spans="1:10">
      <c r="A8866" t="s">
        <v>4</v>
      </c>
      <c r="B8866" s="4" t="s">
        <v>5</v>
      </c>
      <c r="C8866" s="4" t="s">
        <v>7</v>
      </c>
      <c r="D8866" s="4" t="s">
        <v>11</v>
      </c>
      <c r="E8866" s="4" t="s">
        <v>8</v>
      </c>
    </row>
    <row r="8867" spans="1:10">
      <c r="A8867" t="n">
        <v>93900</v>
      </c>
      <c r="B8867" s="33" t="n">
        <v>51</v>
      </c>
      <c r="C8867" s="7" t="n">
        <v>4</v>
      </c>
      <c r="D8867" s="7" t="n">
        <v>2</v>
      </c>
      <c r="E8867" s="7" t="s">
        <v>882</v>
      </c>
    </row>
    <row r="8868" spans="1:10">
      <c r="A8868" t="s">
        <v>4</v>
      </c>
      <c r="B8868" s="4" t="s">
        <v>5</v>
      </c>
      <c r="C8868" s="4" t="s">
        <v>11</v>
      </c>
    </row>
    <row r="8869" spans="1:10">
      <c r="A8869" t="n">
        <v>93913</v>
      </c>
      <c r="B8869" s="34" t="n">
        <v>16</v>
      </c>
      <c r="C8869" s="7" t="n">
        <v>0</v>
      </c>
    </row>
    <row r="8870" spans="1:10">
      <c r="A8870" t="s">
        <v>4</v>
      </c>
      <c r="B8870" s="4" t="s">
        <v>5</v>
      </c>
      <c r="C8870" s="4" t="s">
        <v>11</v>
      </c>
      <c r="D8870" s="4" t="s">
        <v>53</v>
      </c>
      <c r="E8870" s="4" t="s">
        <v>7</v>
      </c>
      <c r="F8870" s="4" t="s">
        <v>7</v>
      </c>
    </row>
    <row r="8871" spans="1:10">
      <c r="A8871" t="n">
        <v>93916</v>
      </c>
      <c r="B8871" s="35" t="n">
        <v>26</v>
      </c>
      <c r="C8871" s="7" t="n">
        <v>2</v>
      </c>
      <c r="D8871" s="7" t="s">
        <v>954</v>
      </c>
      <c r="E8871" s="7" t="n">
        <v>2</v>
      </c>
      <c r="F8871" s="7" t="n">
        <v>0</v>
      </c>
    </row>
    <row r="8872" spans="1:10">
      <c r="A8872" t="s">
        <v>4</v>
      </c>
      <c r="B8872" s="4" t="s">
        <v>5</v>
      </c>
    </row>
    <row r="8873" spans="1:10">
      <c r="A8873" t="n">
        <v>93985</v>
      </c>
      <c r="B8873" s="29" t="n">
        <v>28</v>
      </c>
    </row>
    <row r="8874" spans="1:10">
      <c r="A8874" t="s">
        <v>4</v>
      </c>
      <c r="B8874" s="4" t="s">
        <v>5</v>
      </c>
      <c r="C8874" s="4" t="s">
        <v>13</v>
      </c>
    </row>
    <row r="8875" spans="1:10">
      <c r="A8875" t="n">
        <v>93986</v>
      </c>
      <c r="B8875" s="17" t="n">
        <v>3</v>
      </c>
      <c r="C8875" s="11" t="n">
        <f t="normal" ca="1">A8907</f>
        <v>0</v>
      </c>
    </row>
    <row r="8876" spans="1:10">
      <c r="A8876" t="s">
        <v>4</v>
      </c>
      <c r="B8876" s="4" t="s">
        <v>5</v>
      </c>
      <c r="C8876" s="4" t="s">
        <v>7</v>
      </c>
      <c r="D8876" s="10" t="s">
        <v>10</v>
      </c>
      <c r="E8876" s="4" t="s">
        <v>5</v>
      </c>
      <c r="F8876" s="4" t="s">
        <v>7</v>
      </c>
      <c r="G8876" s="4" t="s">
        <v>11</v>
      </c>
      <c r="H8876" s="10" t="s">
        <v>12</v>
      </c>
      <c r="I8876" s="4" t="s">
        <v>7</v>
      </c>
      <c r="J8876" s="4" t="s">
        <v>13</v>
      </c>
    </row>
    <row r="8877" spans="1:10">
      <c r="A8877" t="n">
        <v>93991</v>
      </c>
      <c r="B8877" s="9" t="n">
        <v>5</v>
      </c>
      <c r="C8877" s="7" t="n">
        <v>28</v>
      </c>
      <c r="D8877" s="10" t="s">
        <v>3</v>
      </c>
      <c r="E8877" s="53" t="n">
        <v>64</v>
      </c>
      <c r="F8877" s="7" t="n">
        <v>5</v>
      </c>
      <c r="G8877" s="7" t="n">
        <v>4</v>
      </c>
      <c r="H8877" s="10" t="s">
        <v>3</v>
      </c>
      <c r="I8877" s="7" t="n">
        <v>1</v>
      </c>
      <c r="J8877" s="11" t="n">
        <f t="normal" ca="1">A8893</f>
        <v>0</v>
      </c>
    </row>
    <row r="8878" spans="1:10">
      <c r="A8878" t="s">
        <v>4</v>
      </c>
      <c r="B8878" s="4" t="s">
        <v>5</v>
      </c>
      <c r="C8878" s="4" t="s">
        <v>11</v>
      </c>
      <c r="D8878" s="4" t="s">
        <v>11</v>
      </c>
      <c r="E8878" s="4" t="s">
        <v>11</v>
      </c>
    </row>
    <row r="8879" spans="1:10">
      <c r="A8879" t="n">
        <v>94002</v>
      </c>
      <c r="B8879" s="59" t="n">
        <v>61</v>
      </c>
      <c r="C8879" s="7" t="n">
        <v>4</v>
      </c>
      <c r="D8879" s="7" t="n">
        <v>1</v>
      </c>
      <c r="E8879" s="7" t="n">
        <v>1000</v>
      </c>
    </row>
    <row r="8880" spans="1:10">
      <c r="A8880" t="s">
        <v>4</v>
      </c>
      <c r="B8880" s="4" t="s">
        <v>5</v>
      </c>
      <c r="C8880" s="4" t="s">
        <v>11</v>
      </c>
    </row>
    <row r="8881" spans="1:10">
      <c r="A8881" t="n">
        <v>94009</v>
      </c>
      <c r="B8881" s="34" t="n">
        <v>16</v>
      </c>
      <c r="C8881" s="7" t="n">
        <v>300</v>
      </c>
    </row>
    <row r="8882" spans="1:10">
      <c r="A8882" t="s">
        <v>4</v>
      </c>
      <c r="B8882" s="4" t="s">
        <v>5</v>
      </c>
      <c r="C8882" s="4" t="s">
        <v>7</v>
      </c>
      <c r="D8882" s="4" t="s">
        <v>11</v>
      </c>
      <c r="E8882" s="4" t="s">
        <v>8</v>
      </c>
    </row>
    <row r="8883" spans="1:10">
      <c r="A8883" t="n">
        <v>94012</v>
      </c>
      <c r="B8883" s="33" t="n">
        <v>51</v>
      </c>
      <c r="C8883" s="7" t="n">
        <v>4</v>
      </c>
      <c r="D8883" s="7" t="n">
        <v>4</v>
      </c>
      <c r="E8883" s="7" t="s">
        <v>69</v>
      </c>
    </row>
    <row r="8884" spans="1:10">
      <c r="A8884" t="s">
        <v>4</v>
      </c>
      <c r="B8884" s="4" t="s">
        <v>5</v>
      </c>
      <c r="C8884" s="4" t="s">
        <v>11</v>
      </c>
    </row>
    <row r="8885" spans="1:10">
      <c r="A8885" t="n">
        <v>94025</v>
      </c>
      <c r="B8885" s="34" t="n">
        <v>16</v>
      </c>
      <c r="C8885" s="7" t="n">
        <v>0</v>
      </c>
    </row>
    <row r="8886" spans="1:10">
      <c r="A8886" t="s">
        <v>4</v>
      </c>
      <c r="B8886" s="4" t="s">
        <v>5</v>
      </c>
      <c r="C8886" s="4" t="s">
        <v>11</v>
      </c>
      <c r="D8886" s="4" t="s">
        <v>53</v>
      </c>
      <c r="E8886" s="4" t="s">
        <v>7</v>
      </c>
      <c r="F8886" s="4" t="s">
        <v>7</v>
      </c>
    </row>
    <row r="8887" spans="1:10">
      <c r="A8887" t="n">
        <v>94028</v>
      </c>
      <c r="B8887" s="35" t="n">
        <v>26</v>
      </c>
      <c r="C8887" s="7" t="n">
        <v>4</v>
      </c>
      <c r="D8887" s="7" t="s">
        <v>955</v>
      </c>
      <c r="E8887" s="7" t="n">
        <v>2</v>
      </c>
      <c r="F8887" s="7" t="n">
        <v>0</v>
      </c>
    </row>
    <row r="8888" spans="1:10">
      <c r="A8888" t="s">
        <v>4</v>
      </c>
      <c r="B8888" s="4" t="s">
        <v>5</v>
      </c>
    </row>
    <row r="8889" spans="1:10">
      <c r="A8889" t="n">
        <v>94076</v>
      </c>
      <c r="B8889" s="29" t="n">
        <v>28</v>
      </c>
    </row>
    <row r="8890" spans="1:10">
      <c r="A8890" t="s">
        <v>4</v>
      </c>
      <c r="B8890" s="4" t="s">
        <v>5</v>
      </c>
      <c r="C8890" s="4" t="s">
        <v>13</v>
      </c>
    </row>
    <row r="8891" spans="1:10">
      <c r="A8891" t="n">
        <v>94077</v>
      </c>
      <c r="B8891" s="17" t="n">
        <v>3</v>
      </c>
      <c r="C8891" s="11" t="n">
        <f t="normal" ca="1">A8907</f>
        <v>0</v>
      </c>
    </row>
    <row r="8892" spans="1:10">
      <c r="A8892" t="s">
        <v>4</v>
      </c>
      <c r="B8892" s="4" t="s">
        <v>5</v>
      </c>
      <c r="C8892" s="4" t="s">
        <v>7</v>
      </c>
      <c r="D8892" s="10" t="s">
        <v>10</v>
      </c>
      <c r="E8892" s="4" t="s">
        <v>5</v>
      </c>
      <c r="F8892" s="4" t="s">
        <v>7</v>
      </c>
      <c r="G8892" s="4" t="s">
        <v>11</v>
      </c>
      <c r="H8892" s="10" t="s">
        <v>12</v>
      </c>
      <c r="I8892" s="4" t="s">
        <v>7</v>
      </c>
      <c r="J8892" s="4" t="s">
        <v>13</v>
      </c>
    </row>
    <row r="8893" spans="1:10">
      <c r="A8893" t="n">
        <v>94082</v>
      </c>
      <c r="B8893" s="9" t="n">
        <v>5</v>
      </c>
      <c r="C8893" s="7" t="n">
        <v>28</v>
      </c>
      <c r="D8893" s="10" t="s">
        <v>3</v>
      </c>
      <c r="E8893" s="53" t="n">
        <v>64</v>
      </c>
      <c r="F8893" s="7" t="n">
        <v>5</v>
      </c>
      <c r="G8893" s="7" t="n">
        <v>7</v>
      </c>
      <c r="H8893" s="10" t="s">
        <v>3</v>
      </c>
      <c r="I8893" s="7" t="n">
        <v>1</v>
      </c>
      <c r="J8893" s="11" t="n">
        <f t="normal" ca="1">A8907</f>
        <v>0</v>
      </c>
    </row>
    <row r="8894" spans="1:10">
      <c r="A8894" t="s">
        <v>4</v>
      </c>
      <c r="B8894" s="4" t="s">
        <v>5</v>
      </c>
      <c r="C8894" s="4" t="s">
        <v>11</v>
      </c>
      <c r="D8894" s="4" t="s">
        <v>11</v>
      </c>
      <c r="E8894" s="4" t="s">
        <v>11</v>
      </c>
    </row>
    <row r="8895" spans="1:10">
      <c r="A8895" t="n">
        <v>94093</v>
      </c>
      <c r="B8895" s="59" t="n">
        <v>61</v>
      </c>
      <c r="C8895" s="7" t="n">
        <v>7</v>
      </c>
      <c r="D8895" s="7" t="n">
        <v>1</v>
      </c>
      <c r="E8895" s="7" t="n">
        <v>1000</v>
      </c>
    </row>
    <row r="8896" spans="1:10">
      <c r="A8896" t="s">
        <v>4</v>
      </c>
      <c r="B8896" s="4" t="s">
        <v>5</v>
      </c>
      <c r="C8896" s="4" t="s">
        <v>11</v>
      </c>
    </row>
    <row r="8897" spans="1:10">
      <c r="A8897" t="n">
        <v>94100</v>
      </c>
      <c r="B8897" s="34" t="n">
        <v>16</v>
      </c>
      <c r="C8897" s="7" t="n">
        <v>300</v>
      </c>
    </row>
    <row r="8898" spans="1:10">
      <c r="A8898" t="s">
        <v>4</v>
      </c>
      <c r="B8898" s="4" t="s">
        <v>5</v>
      </c>
      <c r="C8898" s="4" t="s">
        <v>7</v>
      </c>
      <c r="D8898" s="4" t="s">
        <v>11</v>
      </c>
      <c r="E8898" s="4" t="s">
        <v>8</v>
      </c>
    </row>
    <row r="8899" spans="1:10">
      <c r="A8899" t="n">
        <v>94103</v>
      </c>
      <c r="B8899" s="33" t="n">
        <v>51</v>
      </c>
      <c r="C8899" s="7" t="n">
        <v>4</v>
      </c>
      <c r="D8899" s="7" t="n">
        <v>7</v>
      </c>
      <c r="E8899" s="7" t="s">
        <v>69</v>
      </c>
    </row>
    <row r="8900" spans="1:10">
      <c r="A8900" t="s">
        <v>4</v>
      </c>
      <c r="B8900" s="4" t="s">
        <v>5</v>
      </c>
      <c r="C8900" s="4" t="s">
        <v>11</v>
      </c>
    </row>
    <row r="8901" spans="1:10">
      <c r="A8901" t="n">
        <v>94116</v>
      </c>
      <c r="B8901" s="34" t="n">
        <v>16</v>
      </c>
      <c r="C8901" s="7" t="n">
        <v>0</v>
      </c>
    </row>
    <row r="8902" spans="1:10">
      <c r="A8902" t="s">
        <v>4</v>
      </c>
      <c r="B8902" s="4" t="s">
        <v>5</v>
      </c>
      <c r="C8902" s="4" t="s">
        <v>11</v>
      </c>
      <c r="D8902" s="4" t="s">
        <v>53</v>
      </c>
      <c r="E8902" s="4" t="s">
        <v>7</v>
      </c>
      <c r="F8902" s="4" t="s">
        <v>7</v>
      </c>
    </row>
    <row r="8903" spans="1:10">
      <c r="A8903" t="n">
        <v>94119</v>
      </c>
      <c r="B8903" s="35" t="n">
        <v>26</v>
      </c>
      <c r="C8903" s="7" t="n">
        <v>7</v>
      </c>
      <c r="D8903" s="7" t="s">
        <v>956</v>
      </c>
      <c r="E8903" s="7" t="n">
        <v>2</v>
      </c>
      <c r="F8903" s="7" t="n">
        <v>0</v>
      </c>
    </row>
    <row r="8904" spans="1:10">
      <c r="A8904" t="s">
        <v>4</v>
      </c>
      <c r="B8904" s="4" t="s">
        <v>5</v>
      </c>
    </row>
    <row r="8905" spans="1:10">
      <c r="A8905" t="n">
        <v>94162</v>
      </c>
      <c r="B8905" s="29" t="n">
        <v>28</v>
      </c>
    </row>
    <row r="8906" spans="1:10">
      <c r="A8906" t="s">
        <v>4</v>
      </c>
      <c r="B8906" s="4" t="s">
        <v>5</v>
      </c>
      <c r="C8906" s="4" t="s">
        <v>7</v>
      </c>
      <c r="D8906" s="10" t="s">
        <v>10</v>
      </c>
      <c r="E8906" s="4" t="s">
        <v>5</v>
      </c>
      <c r="F8906" s="4" t="s">
        <v>7</v>
      </c>
      <c r="G8906" s="4" t="s">
        <v>11</v>
      </c>
      <c r="H8906" s="10" t="s">
        <v>12</v>
      </c>
      <c r="I8906" s="4" t="s">
        <v>7</v>
      </c>
      <c r="J8906" s="4" t="s">
        <v>13</v>
      </c>
    </row>
    <row r="8907" spans="1:10">
      <c r="A8907" t="n">
        <v>94163</v>
      </c>
      <c r="B8907" s="9" t="n">
        <v>5</v>
      </c>
      <c r="C8907" s="7" t="n">
        <v>28</v>
      </c>
      <c r="D8907" s="10" t="s">
        <v>3</v>
      </c>
      <c r="E8907" s="53" t="n">
        <v>64</v>
      </c>
      <c r="F8907" s="7" t="n">
        <v>5</v>
      </c>
      <c r="G8907" s="7" t="n">
        <v>6</v>
      </c>
      <c r="H8907" s="10" t="s">
        <v>3</v>
      </c>
      <c r="I8907" s="7" t="n">
        <v>1</v>
      </c>
      <c r="J8907" s="11" t="n">
        <f t="normal" ca="1">A8921</f>
        <v>0</v>
      </c>
    </row>
    <row r="8908" spans="1:10">
      <c r="A8908" t="s">
        <v>4</v>
      </c>
      <c r="B8908" s="4" t="s">
        <v>5</v>
      </c>
      <c r="C8908" s="4" t="s">
        <v>11</v>
      </c>
      <c r="D8908" s="4" t="s">
        <v>7</v>
      </c>
      <c r="E8908" s="4" t="s">
        <v>8</v>
      </c>
      <c r="F8908" s="4" t="s">
        <v>15</v>
      </c>
      <c r="G8908" s="4" t="s">
        <v>15</v>
      </c>
      <c r="H8908" s="4" t="s">
        <v>15</v>
      </c>
    </row>
    <row r="8909" spans="1:10">
      <c r="A8909" t="n">
        <v>94174</v>
      </c>
      <c r="B8909" s="47" t="n">
        <v>48</v>
      </c>
      <c r="C8909" s="7" t="n">
        <v>6</v>
      </c>
      <c r="D8909" s="7" t="n">
        <v>0</v>
      </c>
      <c r="E8909" s="7" t="s">
        <v>237</v>
      </c>
      <c r="F8909" s="7" t="n">
        <v>-1</v>
      </c>
      <c r="G8909" s="7" t="n">
        <v>1</v>
      </c>
      <c r="H8909" s="7" t="n">
        <v>0</v>
      </c>
    </row>
    <row r="8910" spans="1:10">
      <c r="A8910" t="s">
        <v>4</v>
      </c>
      <c r="B8910" s="4" t="s">
        <v>5</v>
      </c>
      <c r="C8910" s="4" t="s">
        <v>7</v>
      </c>
      <c r="D8910" s="4" t="s">
        <v>11</v>
      </c>
      <c r="E8910" s="4" t="s">
        <v>8</v>
      </c>
    </row>
    <row r="8911" spans="1:10">
      <c r="A8911" t="n">
        <v>94203</v>
      </c>
      <c r="B8911" s="33" t="n">
        <v>51</v>
      </c>
      <c r="C8911" s="7" t="n">
        <v>4</v>
      </c>
      <c r="D8911" s="7" t="n">
        <v>6</v>
      </c>
      <c r="E8911" s="7" t="s">
        <v>877</v>
      </c>
    </row>
    <row r="8912" spans="1:10">
      <c r="A8912" t="s">
        <v>4</v>
      </c>
      <c r="B8912" s="4" t="s">
        <v>5</v>
      </c>
      <c r="C8912" s="4" t="s">
        <v>11</v>
      </c>
    </row>
    <row r="8913" spans="1:10">
      <c r="A8913" t="n">
        <v>94216</v>
      </c>
      <c r="B8913" s="34" t="n">
        <v>16</v>
      </c>
      <c r="C8913" s="7" t="n">
        <v>0</v>
      </c>
    </row>
    <row r="8914" spans="1:10">
      <c r="A8914" t="s">
        <v>4</v>
      </c>
      <c r="B8914" s="4" t="s">
        <v>5</v>
      </c>
      <c r="C8914" s="4" t="s">
        <v>11</v>
      </c>
      <c r="D8914" s="4" t="s">
        <v>53</v>
      </c>
      <c r="E8914" s="4" t="s">
        <v>7</v>
      </c>
      <c r="F8914" s="4" t="s">
        <v>7</v>
      </c>
      <c r="G8914" s="4" t="s">
        <v>53</v>
      </c>
      <c r="H8914" s="4" t="s">
        <v>7</v>
      </c>
      <c r="I8914" s="4" t="s">
        <v>7</v>
      </c>
    </row>
    <row r="8915" spans="1:10">
      <c r="A8915" t="n">
        <v>94219</v>
      </c>
      <c r="B8915" s="35" t="n">
        <v>26</v>
      </c>
      <c r="C8915" s="7" t="n">
        <v>6</v>
      </c>
      <c r="D8915" s="7" t="s">
        <v>957</v>
      </c>
      <c r="E8915" s="7" t="n">
        <v>2</v>
      </c>
      <c r="F8915" s="7" t="n">
        <v>3</v>
      </c>
      <c r="G8915" s="7" t="s">
        <v>958</v>
      </c>
      <c r="H8915" s="7" t="n">
        <v>2</v>
      </c>
      <c r="I8915" s="7" t="n">
        <v>0</v>
      </c>
    </row>
    <row r="8916" spans="1:10">
      <c r="A8916" t="s">
        <v>4</v>
      </c>
      <c r="B8916" s="4" t="s">
        <v>5</v>
      </c>
    </row>
    <row r="8917" spans="1:10">
      <c r="A8917" t="n">
        <v>94452</v>
      </c>
      <c r="B8917" s="29" t="n">
        <v>28</v>
      </c>
    </row>
    <row r="8918" spans="1:10">
      <c r="A8918" t="s">
        <v>4</v>
      </c>
      <c r="B8918" s="4" t="s">
        <v>5</v>
      </c>
      <c r="C8918" s="4" t="s">
        <v>13</v>
      </c>
    </row>
    <row r="8919" spans="1:10">
      <c r="A8919" t="n">
        <v>94453</v>
      </c>
      <c r="B8919" s="17" t="n">
        <v>3</v>
      </c>
      <c r="C8919" s="11" t="n">
        <f t="normal" ca="1">A8943</f>
        <v>0</v>
      </c>
    </row>
    <row r="8920" spans="1:10">
      <c r="A8920" t="s">
        <v>4</v>
      </c>
      <c r="B8920" s="4" t="s">
        <v>5</v>
      </c>
      <c r="C8920" s="4" t="s">
        <v>7</v>
      </c>
      <c r="D8920" s="10" t="s">
        <v>10</v>
      </c>
      <c r="E8920" s="4" t="s">
        <v>5</v>
      </c>
      <c r="F8920" s="4" t="s">
        <v>7</v>
      </c>
      <c r="G8920" s="4" t="s">
        <v>11</v>
      </c>
      <c r="H8920" s="10" t="s">
        <v>12</v>
      </c>
      <c r="I8920" s="4" t="s">
        <v>7</v>
      </c>
      <c r="J8920" s="4" t="s">
        <v>13</v>
      </c>
    </row>
    <row r="8921" spans="1:10">
      <c r="A8921" t="n">
        <v>94458</v>
      </c>
      <c r="B8921" s="9" t="n">
        <v>5</v>
      </c>
      <c r="C8921" s="7" t="n">
        <v>28</v>
      </c>
      <c r="D8921" s="10" t="s">
        <v>3</v>
      </c>
      <c r="E8921" s="53" t="n">
        <v>64</v>
      </c>
      <c r="F8921" s="7" t="n">
        <v>5</v>
      </c>
      <c r="G8921" s="7" t="n">
        <v>3</v>
      </c>
      <c r="H8921" s="10" t="s">
        <v>3</v>
      </c>
      <c r="I8921" s="7" t="n">
        <v>1</v>
      </c>
      <c r="J8921" s="11" t="n">
        <f t="normal" ca="1">A8935</f>
        <v>0</v>
      </c>
    </row>
    <row r="8922" spans="1:10">
      <c r="A8922" t="s">
        <v>4</v>
      </c>
      <c r="B8922" s="4" t="s">
        <v>5</v>
      </c>
      <c r="C8922" s="4" t="s">
        <v>11</v>
      </c>
      <c r="D8922" s="4" t="s">
        <v>7</v>
      </c>
      <c r="E8922" s="4" t="s">
        <v>8</v>
      </c>
      <c r="F8922" s="4" t="s">
        <v>15</v>
      </c>
      <c r="G8922" s="4" t="s">
        <v>15</v>
      </c>
      <c r="H8922" s="4" t="s">
        <v>15</v>
      </c>
    </row>
    <row r="8923" spans="1:10">
      <c r="A8923" t="n">
        <v>94469</v>
      </c>
      <c r="B8923" s="47" t="n">
        <v>48</v>
      </c>
      <c r="C8923" s="7" t="n">
        <v>3</v>
      </c>
      <c r="D8923" s="7" t="n">
        <v>0</v>
      </c>
      <c r="E8923" s="7" t="s">
        <v>866</v>
      </c>
      <c r="F8923" s="7" t="n">
        <v>-1</v>
      </c>
      <c r="G8923" s="7" t="n">
        <v>1</v>
      </c>
      <c r="H8923" s="7" t="n">
        <v>0</v>
      </c>
    </row>
    <row r="8924" spans="1:10">
      <c r="A8924" t="s">
        <v>4</v>
      </c>
      <c r="B8924" s="4" t="s">
        <v>5</v>
      </c>
      <c r="C8924" s="4" t="s">
        <v>7</v>
      </c>
      <c r="D8924" s="4" t="s">
        <v>11</v>
      </c>
      <c r="E8924" s="4" t="s">
        <v>8</v>
      </c>
    </row>
    <row r="8925" spans="1:10">
      <c r="A8925" t="n">
        <v>94499</v>
      </c>
      <c r="B8925" s="33" t="n">
        <v>51</v>
      </c>
      <c r="C8925" s="7" t="n">
        <v>4</v>
      </c>
      <c r="D8925" s="7" t="n">
        <v>3</v>
      </c>
      <c r="E8925" s="7" t="s">
        <v>877</v>
      </c>
    </row>
    <row r="8926" spans="1:10">
      <c r="A8926" t="s">
        <v>4</v>
      </c>
      <c r="B8926" s="4" t="s">
        <v>5</v>
      </c>
      <c r="C8926" s="4" t="s">
        <v>11</v>
      </c>
    </row>
    <row r="8927" spans="1:10">
      <c r="A8927" t="n">
        <v>94512</v>
      </c>
      <c r="B8927" s="34" t="n">
        <v>16</v>
      </c>
      <c r="C8927" s="7" t="n">
        <v>0</v>
      </c>
    </row>
    <row r="8928" spans="1:10">
      <c r="A8928" t="s">
        <v>4</v>
      </c>
      <c r="B8928" s="4" t="s">
        <v>5</v>
      </c>
      <c r="C8928" s="4" t="s">
        <v>11</v>
      </c>
      <c r="D8928" s="4" t="s">
        <v>53</v>
      </c>
      <c r="E8928" s="4" t="s">
        <v>7</v>
      </c>
      <c r="F8928" s="4" t="s">
        <v>7</v>
      </c>
      <c r="G8928" s="4" t="s">
        <v>53</v>
      </c>
      <c r="H8928" s="4" t="s">
        <v>7</v>
      </c>
      <c r="I8928" s="4" t="s">
        <v>7</v>
      </c>
    </row>
    <row r="8929" spans="1:10">
      <c r="A8929" t="n">
        <v>94515</v>
      </c>
      <c r="B8929" s="35" t="n">
        <v>26</v>
      </c>
      <c r="C8929" s="7" t="n">
        <v>3</v>
      </c>
      <c r="D8929" s="7" t="s">
        <v>959</v>
      </c>
      <c r="E8929" s="7" t="n">
        <v>2</v>
      </c>
      <c r="F8929" s="7" t="n">
        <v>3</v>
      </c>
      <c r="G8929" s="7" t="s">
        <v>960</v>
      </c>
      <c r="H8929" s="7" t="n">
        <v>2</v>
      </c>
      <c r="I8929" s="7" t="n">
        <v>0</v>
      </c>
    </row>
    <row r="8930" spans="1:10">
      <c r="A8930" t="s">
        <v>4</v>
      </c>
      <c r="B8930" s="4" t="s">
        <v>5</v>
      </c>
    </row>
    <row r="8931" spans="1:10">
      <c r="A8931" t="n">
        <v>94673</v>
      </c>
      <c r="B8931" s="29" t="n">
        <v>28</v>
      </c>
    </row>
    <row r="8932" spans="1:10">
      <c r="A8932" t="s">
        <v>4</v>
      </c>
      <c r="B8932" s="4" t="s">
        <v>5</v>
      </c>
      <c r="C8932" s="4" t="s">
        <v>13</v>
      </c>
    </row>
    <row r="8933" spans="1:10">
      <c r="A8933" t="n">
        <v>94674</v>
      </c>
      <c r="B8933" s="17" t="n">
        <v>3</v>
      </c>
      <c r="C8933" s="11" t="n">
        <f t="normal" ca="1">A8943</f>
        <v>0</v>
      </c>
    </row>
    <row r="8934" spans="1:10">
      <c r="A8934" t="s">
        <v>4</v>
      </c>
      <c r="B8934" s="4" t="s">
        <v>5</v>
      </c>
      <c r="C8934" s="4" t="s">
        <v>7</v>
      </c>
      <c r="D8934" s="4" t="s">
        <v>11</v>
      </c>
      <c r="E8934" s="4" t="s">
        <v>8</v>
      </c>
    </row>
    <row r="8935" spans="1:10">
      <c r="A8935" t="n">
        <v>94679</v>
      </c>
      <c r="B8935" s="33" t="n">
        <v>51</v>
      </c>
      <c r="C8935" s="7" t="n">
        <v>4</v>
      </c>
      <c r="D8935" s="7" t="n">
        <v>0</v>
      </c>
      <c r="E8935" s="7" t="s">
        <v>873</v>
      </c>
    </row>
    <row r="8936" spans="1:10">
      <c r="A8936" t="s">
        <v>4</v>
      </c>
      <c r="B8936" s="4" t="s">
        <v>5</v>
      </c>
      <c r="C8936" s="4" t="s">
        <v>11</v>
      </c>
    </row>
    <row r="8937" spans="1:10">
      <c r="A8937" t="n">
        <v>94692</v>
      </c>
      <c r="B8937" s="34" t="n">
        <v>16</v>
      </c>
      <c r="C8937" s="7" t="n">
        <v>0</v>
      </c>
    </row>
    <row r="8938" spans="1:10">
      <c r="A8938" t="s">
        <v>4</v>
      </c>
      <c r="B8938" s="4" t="s">
        <v>5</v>
      </c>
      <c r="C8938" s="4" t="s">
        <v>11</v>
      </c>
      <c r="D8938" s="4" t="s">
        <v>53</v>
      </c>
      <c r="E8938" s="4" t="s">
        <v>7</v>
      </c>
      <c r="F8938" s="4" t="s">
        <v>7</v>
      </c>
    </row>
    <row r="8939" spans="1:10">
      <c r="A8939" t="n">
        <v>94695</v>
      </c>
      <c r="B8939" s="35" t="n">
        <v>26</v>
      </c>
      <c r="C8939" s="7" t="n">
        <v>0</v>
      </c>
      <c r="D8939" s="7" t="s">
        <v>961</v>
      </c>
      <c r="E8939" s="7" t="n">
        <v>2</v>
      </c>
      <c r="F8939" s="7" t="n">
        <v>0</v>
      </c>
    </row>
    <row r="8940" spans="1:10">
      <c r="A8940" t="s">
        <v>4</v>
      </c>
      <c r="B8940" s="4" t="s">
        <v>5</v>
      </c>
    </row>
    <row r="8941" spans="1:10">
      <c r="A8941" t="n">
        <v>94788</v>
      </c>
      <c r="B8941" s="29" t="n">
        <v>28</v>
      </c>
    </row>
    <row r="8942" spans="1:10">
      <c r="A8942" t="s">
        <v>4</v>
      </c>
      <c r="B8942" s="4" t="s">
        <v>5</v>
      </c>
      <c r="C8942" s="4" t="s">
        <v>7</v>
      </c>
      <c r="D8942" s="10" t="s">
        <v>10</v>
      </c>
      <c r="E8942" s="4" t="s">
        <v>5</v>
      </c>
      <c r="F8942" s="4" t="s">
        <v>7</v>
      </c>
      <c r="G8942" s="4" t="s">
        <v>11</v>
      </c>
      <c r="H8942" s="10" t="s">
        <v>12</v>
      </c>
      <c r="I8942" s="4" t="s">
        <v>7</v>
      </c>
      <c r="J8942" s="4" t="s">
        <v>13</v>
      </c>
    </row>
    <row r="8943" spans="1:10">
      <c r="A8943" t="n">
        <v>94789</v>
      </c>
      <c r="B8943" s="9" t="n">
        <v>5</v>
      </c>
      <c r="C8943" s="7" t="n">
        <v>28</v>
      </c>
      <c r="D8943" s="10" t="s">
        <v>3</v>
      </c>
      <c r="E8943" s="53" t="n">
        <v>64</v>
      </c>
      <c r="F8943" s="7" t="n">
        <v>5</v>
      </c>
      <c r="G8943" s="7" t="n">
        <v>11</v>
      </c>
      <c r="H8943" s="10" t="s">
        <v>3</v>
      </c>
      <c r="I8943" s="7" t="n">
        <v>1</v>
      </c>
      <c r="J8943" s="11" t="n">
        <f t="normal" ca="1">A8955</f>
        <v>0</v>
      </c>
    </row>
    <row r="8944" spans="1:10">
      <c r="A8944" t="s">
        <v>4</v>
      </c>
      <c r="B8944" s="4" t="s">
        <v>5</v>
      </c>
      <c r="C8944" s="4" t="s">
        <v>7</v>
      </c>
      <c r="D8944" s="4" t="s">
        <v>11</v>
      </c>
      <c r="E8944" s="4" t="s">
        <v>8</v>
      </c>
    </row>
    <row r="8945" spans="1:10">
      <c r="A8945" t="n">
        <v>94800</v>
      </c>
      <c r="B8945" s="33" t="n">
        <v>51</v>
      </c>
      <c r="C8945" s="7" t="n">
        <v>4</v>
      </c>
      <c r="D8945" s="7" t="n">
        <v>11</v>
      </c>
      <c r="E8945" s="7" t="s">
        <v>162</v>
      </c>
    </row>
    <row r="8946" spans="1:10">
      <c r="A8946" t="s">
        <v>4</v>
      </c>
      <c r="B8946" s="4" t="s">
        <v>5</v>
      </c>
      <c r="C8946" s="4" t="s">
        <v>11</v>
      </c>
    </row>
    <row r="8947" spans="1:10">
      <c r="A8947" t="n">
        <v>94814</v>
      </c>
      <c r="B8947" s="34" t="n">
        <v>16</v>
      </c>
      <c r="C8947" s="7" t="n">
        <v>0</v>
      </c>
    </row>
    <row r="8948" spans="1:10">
      <c r="A8948" t="s">
        <v>4</v>
      </c>
      <c r="B8948" s="4" t="s">
        <v>5</v>
      </c>
      <c r="C8948" s="4" t="s">
        <v>11</v>
      </c>
      <c r="D8948" s="4" t="s">
        <v>53</v>
      </c>
      <c r="E8948" s="4" t="s">
        <v>7</v>
      </c>
      <c r="F8948" s="4" t="s">
        <v>7</v>
      </c>
    </row>
    <row r="8949" spans="1:10">
      <c r="A8949" t="n">
        <v>94817</v>
      </c>
      <c r="B8949" s="35" t="n">
        <v>26</v>
      </c>
      <c r="C8949" s="7" t="n">
        <v>11</v>
      </c>
      <c r="D8949" s="7" t="s">
        <v>962</v>
      </c>
      <c r="E8949" s="7" t="n">
        <v>2</v>
      </c>
      <c r="F8949" s="7" t="n">
        <v>0</v>
      </c>
    </row>
    <row r="8950" spans="1:10">
      <c r="A8950" t="s">
        <v>4</v>
      </c>
      <c r="B8950" s="4" t="s">
        <v>5</v>
      </c>
    </row>
    <row r="8951" spans="1:10">
      <c r="A8951" t="n">
        <v>94930</v>
      </c>
      <c r="B8951" s="29" t="n">
        <v>28</v>
      </c>
    </row>
    <row r="8952" spans="1:10">
      <c r="A8952" t="s">
        <v>4</v>
      </c>
      <c r="B8952" s="4" t="s">
        <v>5</v>
      </c>
      <c r="C8952" s="4" t="s">
        <v>13</v>
      </c>
    </row>
    <row r="8953" spans="1:10">
      <c r="A8953" t="n">
        <v>94931</v>
      </c>
      <c r="B8953" s="17" t="n">
        <v>3</v>
      </c>
      <c r="C8953" s="11" t="n">
        <f t="normal" ca="1">A8965</f>
        <v>0</v>
      </c>
    </row>
    <row r="8954" spans="1:10">
      <c r="A8954" t="s">
        <v>4</v>
      </c>
      <c r="B8954" s="4" t="s">
        <v>5</v>
      </c>
      <c r="C8954" s="4" t="s">
        <v>7</v>
      </c>
      <c r="D8954" s="10" t="s">
        <v>10</v>
      </c>
      <c r="E8954" s="4" t="s">
        <v>5</v>
      </c>
      <c r="F8954" s="4" t="s">
        <v>7</v>
      </c>
      <c r="G8954" s="4" t="s">
        <v>11</v>
      </c>
      <c r="H8954" s="10" t="s">
        <v>12</v>
      </c>
      <c r="I8954" s="4" t="s">
        <v>7</v>
      </c>
      <c r="J8954" s="4" t="s">
        <v>13</v>
      </c>
    </row>
    <row r="8955" spans="1:10">
      <c r="A8955" t="n">
        <v>94936</v>
      </c>
      <c r="B8955" s="9" t="n">
        <v>5</v>
      </c>
      <c r="C8955" s="7" t="n">
        <v>28</v>
      </c>
      <c r="D8955" s="10" t="s">
        <v>3</v>
      </c>
      <c r="E8955" s="53" t="n">
        <v>64</v>
      </c>
      <c r="F8955" s="7" t="n">
        <v>5</v>
      </c>
      <c r="G8955" s="7" t="n">
        <v>5</v>
      </c>
      <c r="H8955" s="10" t="s">
        <v>3</v>
      </c>
      <c r="I8955" s="7" t="n">
        <v>1</v>
      </c>
      <c r="J8955" s="11" t="n">
        <f t="normal" ca="1">A8965</f>
        <v>0</v>
      </c>
    </row>
    <row r="8956" spans="1:10">
      <c r="A8956" t="s">
        <v>4</v>
      </c>
      <c r="B8956" s="4" t="s">
        <v>5</v>
      </c>
      <c r="C8956" s="4" t="s">
        <v>7</v>
      </c>
      <c r="D8956" s="4" t="s">
        <v>11</v>
      </c>
      <c r="E8956" s="4" t="s">
        <v>8</v>
      </c>
    </row>
    <row r="8957" spans="1:10">
      <c r="A8957" t="n">
        <v>94947</v>
      </c>
      <c r="B8957" s="33" t="n">
        <v>51</v>
      </c>
      <c r="C8957" s="7" t="n">
        <v>4</v>
      </c>
      <c r="D8957" s="7" t="n">
        <v>5</v>
      </c>
      <c r="E8957" s="7" t="s">
        <v>882</v>
      </c>
    </row>
    <row r="8958" spans="1:10">
      <c r="A8958" t="s">
        <v>4</v>
      </c>
      <c r="B8958" s="4" t="s">
        <v>5</v>
      </c>
      <c r="C8958" s="4" t="s">
        <v>11</v>
      </c>
    </row>
    <row r="8959" spans="1:10">
      <c r="A8959" t="n">
        <v>94960</v>
      </c>
      <c r="B8959" s="34" t="n">
        <v>16</v>
      </c>
      <c r="C8959" s="7" t="n">
        <v>0</v>
      </c>
    </row>
    <row r="8960" spans="1:10">
      <c r="A8960" t="s">
        <v>4</v>
      </c>
      <c r="B8960" s="4" t="s">
        <v>5</v>
      </c>
      <c r="C8960" s="4" t="s">
        <v>11</v>
      </c>
      <c r="D8960" s="4" t="s">
        <v>53</v>
      </c>
      <c r="E8960" s="4" t="s">
        <v>7</v>
      </c>
      <c r="F8960" s="4" t="s">
        <v>7</v>
      </c>
    </row>
    <row r="8961" spans="1:10">
      <c r="A8961" t="n">
        <v>94963</v>
      </c>
      <c r="B8961" s="35" t="n">
        <v>26</v>
      </c>
      <c r="C8961" s="7" t="n">
        <v>5</v>
      </c>
      <c r="D8961" s="7" t="s">
        <v>963</v>
      </c>
      <c r="E8961" s="7" t="n">
        <v>2</v>
      </c>
      <c r="F8961" s="7" t="n">
        <v>0</v>
      </c>
    </row>
    <row r="8962" spans="1:10">
      <c r="A8962" t="s">
        <v>4</v>
      </c>
      <c r="B8962" s="4" t="s">
        <v>5</v>
      </c>
    </row>
    <row r="8963" spans="1:10">
      <c r="A8963" t="n">
        <v>95036</v>
      </c>
      <c r="B8963" s="29" t="n">
        <v>28</v>
      </c>
    </row>
    <row r="8964" spans="1:10">
      <c r="A8964" t="s">
        <v>4</v>
      </c>
      <c r="B8964" s="4" t="s">
        <v>5</v>
      </c>
      <c r="C8964" s="4" t="s">
        <v>11</v>
      </c>
      <c r="D8964" s="4" t="s">
        <v>7</v>
      </c>
      <c r="E8964" s="4" t="s">
        <v>15</v>
      </c>
      <c r="F8964" s="4" t="s">
        <v>11</v>
      </c>
    </row>
    <row r="8965" spans="1:10">
      <c r="A8965" t="n">
        <v>95037</v>
      </c>
      <c r="B8965" s="60" t="n">
        <v>59</v>
      </c>
      <c r="C8965" s="7" t="n">
        <v>1</v>
      </c>
      <c r="D8965" s="7" t="n">
        <v>9</v>
      </c>
      <c r="E8965" s="7" t="n">
        <v>0.150000005960464</v>
      </c>
      <c r="F8965" s="7" t="n">
        <v>0</v>
      </c>
    </row>
    <row r="8966" spans="1:10">
      <c r="A8966" t="s">
        <v>4</v>
      </c>
      <c r="B8966" s="4" t="s">
        <v>5</v>
      </c>
      <c r="C8966" s="4" t="s">
        <v>11</v>
      </c>
    </row>
    <row r="8967" spans="1:10">
      <c r="A8967" t="n">
        <v>95047</v>
      </c>
      <c r="B8967" s="34" t="n">
        <v>16</v>
      </c>
      <c r="C8967" s="7" t="n">
        <v>2000</v>
      </c>
    </row>
    <row r="8968" spans="1:10">
      <c r="A8968" t="s">
        <v>4</v>
      </c>
      <c r="B8968" s="4" t="s">
        <v>5</v>
      </c>
      <c r="C8968" s="4" t="s">
        <v>11</v>
      </c>
      <c r="D8968" s="4" t="s">
        <v>7</v>
      </c>
    </row>
    <row r="8969" spans="1:10">
      <c r="A8969" t="n">
        <v>95050</v>
      </c>
      <c r="B8969" s="37" t="n">
        <v>89</v>
      </c>
      <c r="C8969" s="7" t="n">
        <v>65533</v>
      </c>
      <c r="D8969" s="7" t="n">
        <v>1</v>
      </c>
    </row>
    <row r="8970" spans="1:10">
      <c r="A8970" t="s">
        <v>4</v>
      </c>
      <c r="B8970" s="4" t="s">
        <v>5</v>
      </c>
      <c r="C8970" s="4" t="s">
        <v>7</v>
      </c>
      <c r="D8970" s="4" t="s">
        <v>11</v>
      </c>
      <c r="E8970" s="4" t="s">
        <v>15</v>
      </c>
    </row>
    <row r="8971" spans="1:10">
      <c r="A8971" t="n">
        <v>95054</v>
      </c>
      <c r="B8971" s="31" t="n">
        <v>58</v>
      </c>
      <c r="C8971" s="7" t="n">
        <v>101</v>
      </c>
      <c r="D8971" s="7" t="n">
        <v>300</v>
      </c>
      <c r="E8971" s="7" t="n">
        <v>1</v>
      </c>
    </row>
    <row r="8972" spans="1:10">
      <c r="A8972" t="s">
        <v>4</v>
      </c>
      <c r="B8972" s="4" t="s">
        <v>5</v>
      </c>
      <c r="C8972" s="4" t="s">
        <v>7</v>
      </c>
      <c r="D8972" s="4" t="s">
        <v>11</v>
      </c>
    </row>
    <row r="8973" spans="1:10">
      <c r="A8973" t="n">
        <v>95062</v>
      </c>
      <c r="B8973" s="31" t="n">
        <v>58</v>
      </c>
      <c r="C8973" s="7" t="n">
        <v>254</v>
      </c>
      <c r="D8973" s="7" t="n">
        <v>0</v>
      </c>
    </row>
    <row r="8974" spans="1:10">
      <c r="A8974" t="s">
        <v>4</v>
      </c>
      <c r="B8974" s="4" t="s">
        <v>5</v>
      </c>
      <c r="C8974" s="4" t="s">
        <v>11</v>
      </c>
      <c r="D8974" s="4" t="s">
        <v>7</v>
      </c>
    </row>
    <row r="8975" spans="1:10">
      <c r="A8975" t="n">
        <v>95066</v>
      </c>
      <c r="B8975" s="78" t="n">
        <v>21</v>
      </c>
      <c r="C8975" s="7" t="n">
        <v>7041</v>
      </c>
      <c r="D8975" s="7" t="n">
        <v>3</v>
      </c>
    </row>
    <row r="8976" spans="1:10">
      <c r="A8976" t="s">
        <v>4</v>
      </c>
      <c r="B8976" s="4" t="s">
        <v>5</v>
      </c>
      <c r="C8976" s="4" t="s">
        <v>8</v>
      </c>
      <c r="D8976" s="4" t="s">
        <v>8</v>
      </c>
    </row>
    <row r="8977" spans="1:6">
      <c r="A8977" t="n">
        <v>95070</v>
      </c>
      <c r="B8977" s="21" t="n">
        <v>70</v>
      </c>
      <c r="C8977" s="7" t="s">
        <v>918</v>
      </c>
      <c r="D8977" s="7" t="s">
        <v>31</v>
      </c>
    </row>
    <row r="8978" spans="1:6">
      <c r="A8978" t="s">
        <v>4</v>
      </c>
      <c r="B8978" s="4" t="s">
        <v>5</v>
      </c>
      <c r="C8978" s="4" t="s">
        <v>11</v>
      </c>
      <c r="D8978" s="4" t="s">
        <v>7</v>
      </c>
    </row>
    <row r="8979" spans="1:6">
      <c r="A8979" t="n">
        <v>95083</v>
      </c>
      <c r="B8979" s="57" t="n">
        <v>56</v>
      </c>
      <c r="C8979" s="7" t="n">
        <v>7041</v>
      </c>
      <c r="D8979" s="7" t="n">
        <v>1</v>
      </c>
    </row>
    <row r="8980" spans="1:6">
      <c r="A8980" t="s">
        <v>4</v>
      </c>
      <c r="B8980" s="4" t="s">
        <v>5</v>
      </c>
      <c r="C8980" s="4" t="s">
        <v>11</v>
      </c>
      <c r="D8980" s="4" t="s">
        <v>7</v>
      </c>
    </row>
    <row r="8981" spans="1:6">
      <c r="A8981" t="n">
        <v>95087</v>
      </c>
      <c r="B8981" s="57" t="n">
        <v>56</v>
      </c>
      <c r="C8981" s="7" t="n">
        <v>5658</v>
      </c>
      <c r="D8981" s="7" t="n">
        <v>1</v>
      </c>
    </row>
    <row r="8982" spans="1:6">
      <c r="A8982" t="s">
        <v>4</v>
      </c>
      <c r="B8982" s="4" t="s">
        <v>5</v>
      </c>
      <c r="C8982" s="4" t="s">
        <v>7</v>
      </c>
      <c r="D8982" s="4" t="s">
        <v>11</v>
      </c>
      <c r="E8982" s="4" t="s">
        <v>8</v>
      </c>
      <c r="F8982" s="4" t="s">
        <v>8</v>
      </c>
      <c r="G8982" s="4" t="s">
        <v>8</v>
      </c>
      <c r="H8982" s="4" t="s">
        <v>8</v>
      </c>
    </row>
    <row r="8983" spans="1:6">
      <c r="A8983" t="n">
        <v>95091</v>
      </c>
      <c r="B8983" s="33" t="n">
        <v>51</v>
      </c>
      <c r="C8983" s="7" t="n">
        <v>3</v>
      </c>
      <c r="D8983" s="7" t="n">
        <v>0</v>
      </c>
      <c r="E8983" s="7" t="s">
        <v>65</v>
      </c>
      <c r="F8983" s="7" t="s">
        <v>66</v>
      </c>
      <c r="G8983" s="7" t="s">
        <v>67</v>
      </c>
      <c r="H8983" s="7" t="s">
        <v>68</v>
      </c>
    </row>
    <row r="8984" spans="1:6">
      <c r="A8984" t="s">
        <v>4</v>
      </c>
      <c r="B8984" s="4" t="s">
        <v>5</v>
      </c>
      <c r="C8984" s="4" t="s">
        <v>7</v>
      </c>
      <c r="D8984" s="4" t="s">
        <v>11</v>
      </c>
      <c r="E8984" s="4" t="s">
        <v>8</v>
      </c>
      <c r="F8984" s="4" t="s">
        <v>8</v>
      </c>
      <c r="G8984" s="4" t="s">
        <v>8</v>
      </c>
      <c r="H8984" s="4" t="s">
        <v>8</v>
      </c>
    </row>
    <row r="8985" spans="1:6">
      <c r="A8985" t="n">
        <v>95120</v>
      </c>
      <c r="B8985" s="33" t="n">
        <v>51</v>
      </c>
      <c r="C8985" s="7" t="n">
        <v>3</v>
      </c>
      <c r="D8985" s="7" t="n">
        <v>1</v>
      </c>
      <c r="E8985" s="7" t="s">
        <v>65</v>
      </c>
      <c r="F8985" s="7" t="s">
        <v>66</v>
      </c>
      <c r="G8985" s="7" t="s">
        <v>67</v>
      </c>
      <c r="H8985" s="7" t="s">
        <v>68</v>
      </c>
    </row>
    <row r="8986" spans="1:6">
      <c r="A8986" t="s">
        <v>4</v>
      </c>
      <c r="B8986" s="4" t="s">
        <v>5</v>
      </c>
      <c r="C8986" s="4" t="s">
        <v>7</v>
      </c>
      <c r="D8986" s="4" t="s">
        <v>11</v>
      </c>
      <c r="E8986" s="4" t="s">
        <v>8</v>
      </c>
      <c r="F8986" s="4" t="s">
        <v>8</v>
      </c>
      <c r="G8986" s="4" t="s">
        <v>8</v>
      </c>
      <c r="H8986" s="4" t="s">
        <v>8</v>
      </c>
    </row>
    <row r="8987" spans="1:6">
      <c r="A8987" t="n">
        <v>95149</v>
      </c>
      <c r="B8987" s="33" t="n">
        <v>51</v>
      </c>
      <c r="C8987" s="7" t="n">
        <v>3</v>
      </c>
      <c r="D8987" s="7" t="n">
        <v>61491</v>
      </c>
      <c r="E8987" s="7" t="s">
        <v>65</v>
      </c>
      <c r="F8987" s="7" t="s">
        <v>66</v>
      </c>
      <c r="G8987" s="7" t="s">
        <v>67</v>
      </c>
      <c r="H8987" s="7" t="s">
        <v>68</v>
      </c>
    </row>
    <row r="8988" spans="1:6">
      <c r="A8988" t="s">
        <v>4</v>
      </c>
      <c r="B8988" s="4" t="s">
        <v>5</v>
      </c>
      <c r="C8988" s="4" t="s">
        <v>7</v>
      </c>
      <c r="D8988" s="4" t="s">
        <v>11</v>
      </c>
      <c r="E8988" s="4" t="s">
        <v>8</v>
      </c>
      <c r="F8988" s="4" t="s">
        <v>8</v>
      </c>
      <c r="G8988" s="4" t="s">
        <v>8</v>
      </c>
      <c r="H8988" s="4" t="s">
        <v>8</v>
      </c>
    </row>
    <row r="8989" spans="1:6">
      <c r="A8989" t="n">
        <v>95178</v>
      </c>
      <c r="B8989" s="33" t="n">
        <v>51</v>
      </c>
      <c r="C8989" s="7" t="n">
        <v>3</v>
      </c>
      <c r="D8989" s="7" t="n">
        <v>61492</v>
      </c>
      <c r="E8989" s="7" t="s">
        <v>65</v>
      </c>
      <c r="F8989" s="7" t="s">
        <v>66</v>
      </c>
      <c r="G8989" s="7" t="s">
        <v>67</v>
      </c>
      <c r="H8989" s="7" t="s">
        <v>68</v>
      </c>
    </row>
    <row r="8990" spans="1:6">
      <c r="A8990" t="s">
        <v>4</v>
      </c>
      <c r="B8990" s="4" t="s">
        <v>5</v>
      </c>
      <c r="C8990" s="4" t="s">
        <v>7</v>
      </c>
      <c r="D8990" s="4" t="s">
        <v>11</v>
      </c>
      <c r="E8990" s="4" t="s">
        <v>8</v>
      </c>
      <c r="F8990" s="4" t="s">
        <v>8</v>
      </c>
      <c r="G8990" s="4" t="s">
        <v>8</v>
      </c>
      <c r="H8990" s="4" t="s">
        <v>8</v>
      </c>
    </row>
    <row r="8991" spans="1:6">
      <c r="A8991" t="n">
        <v>95207</v>
      </c>
      <c r="B8991" s="33" t="n">
        <v>51</v>
      </c>
      <c r="C8991" s="7" t="n">
        <v>3</v>
      </c>
      <c r="D8991" s="7" t="n">
        <v>61493</v>
      </c>
      <c r="E8991" s="7" t="s">
        <v>65</v>
      </c>
      <c r="F8991" s="7" t="s">
        <v>66</v>
      </c>
      <c r="G8991" s="7" t="s">
        <v>67</v>
      </c>
      <c r="H8991" s="7" t="s">
        <v>68</v>
      </c>
    </row>
    <row r="8992" spans="1:6">
      <c r="A8992" t="s">
        <v>4</v>
      </c>
      <c r="B8992" s="4" t="s">
        <v>5</v>
      </c>
      <c r="C8992" s="4" t="s">
        <v>7</v>
      </c>
      <c r="D8992" s="4" t="s">
        <v>11</v>
      </c>
      <c r="E8992" s="4" t="s">
        <v>8</v>
      </c>
      <c r="F8992" s="4" t="s">
        <v>8</v>
      </c>
      <c r="G8992" s="4" t="s">
        <v>8</v>
      </c>
      <c r="H8992" s="4" t="s">
        <v>8</v>
      </c>
    </row>
    <row r="8993" spans="1:8">
      <c r="A8993" t="n">
        <v>95236</v>
      </c>
      <c r="B8993" s="33" t="n">
        <v>51</v>
      </c>
      <c r="C8993" s="7" t="n">
        <v>3</v>
      </c>
      <c r="D8993" s="7" t="n">
        <v>61494</v>
      </c>
      <c r="E8993" s="7" t="s">
        <v>65</v>
      </c>
      <c r="F8993" s="7" t="s">
        <v>66</v>
      </c>
      <c r="G8993" s="7" t="s">
        <v>67</v>
      </c>
      <c r="H8993" s="7" t="s">
        <v>68</v>
      </c>
    </row>
    <row r="8994" spans="1:8">
      <c r="A8994" t="s">
        <v>4</v>
      </c>
      <c r="B8994" s="4" t="s">
        <v>5</v>
      </c>
      <c r="C8994" s="4" t="s">
        <v>11</v>
      </c>
      <c r="D8994" s="4" t="s">
        <v>15</v>
      </c>
      <c r="E8994" s="4" t="s">
        <v>15</v>
      </c>
      <c r="F8994" s="4" t="s">
        <v>15</v>
      </c>
      <c r="G8994" s="4" t="s">
        <v>11</v>
      </c>
      <c r="H8994" s="4" t="s">
        <v>11</v>
      </c>
    </row>
    <row r="8995" spans="1:8">
      <c r="A8995" t="n">
        <v>95265</v>
      </c>
      <c r="B8995" s="49" t="n">
        <v>60</v>
      </c>
      <c r="C8995" s="7" t="n">
        <v>1</v>
      </c>
      <c r="D8995" s="7" t="n">
        <v>0</v>
      </c>
      <c r="E8995" s="7" t="n">
        <v>0</v>
      </c>
      <c r="F8995" s="7" t="n">
        <v>0</v>
      </c>
      <c r="G8995" s="7" t="n">
        <v>0</v>
      </c>
      <c r="H8995" s="7" t="n">
        <v>1</v>
      </c>
    </row>
    <row r="8996" spans="1:8">
      <c r="A8996" t="s">
        <v>4</v>
      </c>
      <c r="B8996" s="4" t="s">
        <v>5</v>
      </c>
      <c r="C8996" s="4" t="s">
        <v>11</v>
      </c>
      <c r="D8996" s="4" t="s">
        <v>15</v>
      </c>
      <c r="E8996" s="4" t="s">
        <v>15</v>
      </c>
      <c r="F8996" s="4" t="s">
        <v>15</v>
      </c>
      <c r="G8996" s="4" t="s">
        <v>11</v>
      </c>
      <c r="H8996" s="4" t="s">
        <v>11</v>
      </c>
    </row>
    <row r="8997" spans="1:8">
      <c r="A8997" t="n">
        <v>95284</v>
      </c>
      <c r="B8997" s="49" t="n">
        <v>60</v>
      </c>
      <c r="C8997" s="7" t="n">
        <v>1</v>
      </c>
      <c r="D8997" s="7" t="n">
        <v>0</v>
      </c>
      <c r="E8997" s="7" t="n">
        <v>0</v>
      </c>
      <c r="F8997" s="7" t="n">
        <v>0</v>
      </c>
      <c r="G8997" s="7" t="n">
        <v>0</v>
      </c>
      <c r="H8997" s="7" t="n">
        <v>0</v>
      </c>
    </row>
    <row r="8998" spans="1:8">
      <c r="A8998" t="s">
        <v>4</v>
      </c>
      <c r="B8998" s="4" t="s">
        <v>5</v>
      </c>
      <c r="C8998" s="4" t="s">
        <v>11</v>
      </c>
      <c r="D8998" s="4" t="s">
        <v>11</v>
      </c>
      <c r="E8998" s="4" t="s">
        <v>11</v>
      </c>
    </row>
    <row r="8999" spans="1:8">
      <c r="A8999" t="n">
        <v>95303</v>
      </c>
      <c r="B8999" s="59" t="n">
        <v>61</v>
      </c>
      <c r="C8999" s="7" t="n">
        <v>1</v>
      </c>
      <c r="D8999" s="7" t="n">
        <v>65533</v>
      </c>
      <c r="E8999" s="7" t="n">
        <v>0</v>
      </c>
    </row>
    <row r="9000" spans="1:8">
      <c r="A9000" t="s">
        <v>4</v>
      </c>
      <c r="B9000" s="4" t="s">
        <v>5</v>
      </c>
      <c r="C9000" s="4" t="s">
        <v>7</v>
      </c>
    </row>
    <row r="9001" spans="1:8">
      <c r="A9001" t="n">
        <v>95310</v>
      </c>
      <c r="B9001" s="15" t="n">
        <v>45</v>
      </c>
      <c r="C9001" s="7" t="n">
        <v>0</v>
      </c>
    </row>
    <row r="9002" spans="1:8">
      <c r="A9002" t="s">
        <v>4</v>
      </c>
      <c r="B9002" s="4" t="s">
        <v>5</v>
      </c>
      <c r="C9002" s="4" t="s">
        <v>7</v>
      </c>
      <c r="D9002" s="4" t="s">
        <v>7</v>
      </c>
      <c r="E9002" s="4" t="s">
        <v>15</v>
      </c>
      <c r="F9002" s="4" t="s">
        <v>15</v>
      </c>
      <c r="G9002" s="4" t="s">
        <v>15</v>
      </c>
      <c r="H9002" s="4" t="s">
        <v>11</v>
      </c>
    </row>
    <row r="9003" spans="1:8">
      <c r="A9003" t="n">
        <v>95312</v>
      </c>
      <c r="B9003" s="15" t="n">
        <v>45</v>
      </c>
      <c r="C9003" s="7" t="n">
        <v>2</v>
      </c>
      <c r="D9003" s="7" t="n">
        <v>3</v>
      </c>
      <c r="E9003" s="7" t="n">
        <v>-0.209999993443489</v>
      </c>
      <c r="F9003" s="7" t="n">
        <v>15.1800003051758</v>
      </c>
      <c r="G9003" s="7" t="n">
        <v>-19.9799995422363</v>
      </c>
      <c r="H9003" s="7" t="n">
        <v>0</v>
      </c>
    </row>
    <row r="9004" spans="1:8">
      <c r="A9004" t="s">
        <v>4</v>
      </c>
      <c r="B9004" s="4" t="s">
        <v>5</v>
      </c>
      <c r="C9004" s="4" t="s">
        <v>7</v>
      </c>
      <c r="D9004" s="4" t="s">
        <v>7</v>
      </c>
      <c r="E9004" s="4" t="s">
        <v>15</v>
      </c>
      <c r="F9004" s="4" t="s">
        <v>15</v>
      </c>
      <c r="G9004" s="4" t="s">
        <v>15</v>
      </c>
      <c r="H9004" s="4" t="s">
        <v>11</v>
      </c>
      <c r="I9004" s="4" t="s">
        <v>7</v>
      </c>
    </row>
    <row r="9005" spans="1:8">
      <c r="A9005" t="n">
        <v>95329</v>
      </c>
      <c r="B9005" s="15" t="n">
        <v>45</v>
      </c>
      <c r="C9005" s="7" t="n">
        <v>4</v>
      </c>
      <c r="D9005" s="7" t="n">
        <v>3</v>
      </c>
      <c r="E9005" s="7" t="n">
        <v>9.1899995803833</v>
      </c>
      <c r="F9005" s="7" t="n">
        <v>147.990005493164</v>
      </c>
      <c r="G9005" s="7" t="n">
        <v>0</v>
      </c>
      <c r="H9005" s="7" t="n">
        <v>0</v>
      </c>
      <c r="I9005" s="7" t="n">
        <v>0</v>
      </c>
    </row>
    <row r="9006" spans="1:8">
      <c r="A9006" t="s">
        <v>4</v>
      </c>
      <c r="B9006" s="4" t="s">
        <v>5</v>
      </c>
      <c r="C9006" s="4" t="s">
        <v>7</v>
      </c>
      <c r="D9006" s="4" t="s">
        <v>7</v>
      </c>
      <c r="E9006" s="4" t="s">
        <v>15</v>
      </c>
      <c r="F9006" s="4" t="s">
        <v>11</v>
      </c>
    </row>
    <row r="9007" spans="1:8">
      <c r="A9007" t="n">
        <v>95347</v>
      </c>
      <c r="B9007" s="15" t="n">
        <v>45</v>
      </c>
      <c r="C9007" s="7" t="n">
        <v>5</v>
      </c>
      <c r="D9007" s="7" t="n">
        <v>3</v>
      </c>
      <c r="E9007" s="7" t="n">
        <v>3</v>
      </c>
      <c r="F9007" s="7" t="n">
        <v>0</v>
      </c>
    </row>
    <row r="9008" spans="1:8">
      <c r="A9008" t="s">
        <v>4</v>
      </c>
      <c r="B9008" s="4" t="s">
        <v>5</v>
      </c>
      <c r="C9008" s="4" t="s">
        <v>7</v>
      </c>
      <c r="D9008" s="4" t="s">
        <v>7</v>
      </c>
      <c r="E9008" s="4" t="s">
        <v>15</v>
      </c>
      <c r="F9008" s="4" t="s">
        <v>11</v>
      </c>
    </row>
    <row r="9009" spans="1:9">
      <c r="A9009" t="n">
        <v>95356</v>
      </c>
      <c r="B9009" s="15" t="n">
        <v>45</v>
      </c>
      <c r="C9009" s="7" t="n">
        <v>11</v>
      </c>
      <c r="D9009" s="7" t="n">
        <v>3</v>
      </c>
      <c r="E9009" s="7" t="n">
        <v>40</v>
      </c>
      <c r="F9009" s="7" t="n">
        <v>0</v>
      </c>
    </row>
    <row r="9010" spans="1:9">
      <c r="A9010" t="s">
        <v>4</v>
      </c>
      <c r="B9010" s="4" t="s">
        <v>5</v>
      </c>
      <c r="C9010" s="4" t="s">
        <v>7</v>
      </c>
      <c r="D9010" s="4" t="s">
        <v>11</v>
      </c>
    </row>
    <row r="9011" spans="1:9">
      <c r="A9011" t="n">
        <v>95365</v>
      </c>
      <c r="B9011" s="31" t="n">
        <v>58</v>
      </c>
      <c r="C9011" s="7" t="n">
        <v>255</v>
      </c>
      <c r="D9011" s="7" t="n">
        <v>0</v>
      </c>
    </row>
    <row r="9012" spans="1:9">
      <c r="A9012" t="s">
        <v>4</v>
      </c>
      <c r="B9012" s="4" t="s">
        <v>5</v>
      </c>
      <c r="C9012" s="4" t="s">
        <v>11</v>
      </c>
      <c r="D9012" s="4" t="s">
        <v>7</v>
      </c>
      <c r="E9012" s="4" t="s">
        <v>8</v>
      </c>
      <c r="F9012" s="4" t="s">
        <v>15</v>
      </c>
      <c r="G9012" s="4" t="s">
        <v>15</v>
      </c>
      <c r="H9012" s="4" t="s">
        <v>15</v>
      </c>
    </row>
    <row r="9013" spans="1:9">
      <c r="A9013" t="n">
        <v>95369</v>
      </c>
      <c r="B9013" s="47" t="n">
        <v>48</v>
      </c>
      <c r="C9013" s="7" t="n">
        <v>1</v>
      </c>
      <c r="D9013" s="7" t="n">
        <v>0</v>
      </c>
      <c r="E9013" s="7" t="s">
        <v>908</v>
      </c>
      <c r="F9013" s="7" t="n">
        <v>-1</v>
      </c>
      <c r="G9013" s="7" t="n">
        <v>1</v>
      </c>
      <c r="H9013" s="7" t="n">
        <v>0</v>
      </c>
    </row>
    <row r="9014" spans="1:9">
      <c r="A9014" t="s">
        <v>4</v>
      </c>
      <c r="B9014" s="4" t="s">
        <v>5</v>
      </c>
      <c r="C9014" s="4" t="s">
        <v>7</v>
      </c>
      <c r="D9014" s="4" t="s">
        <v>11</v>
      </c>
      <c r="E9014" s="4" t="s">
        <v>8</v>
      </c>
    </row>
    <row r="9015" spans="1:9">
      <c r="A9015" t="n">
        <v>95398</v>
      </c>
      <c r="B9015" s="33" t="n">
        <v>51</v>
      </c>
      <c r="C9015" s="7" t="n">
        <v>4</v>
      </c>
      <c r="D9015" s="7" t="n">
        <v>1</v>
      </c>
      <c r="E9015" s="7" t="s">
        <v>600</v>
      </c>
    </row>
    <row r="9016" spans="1:9">
      <c r="A9016" t="s">
        <v>4</v>
      </c>
      <c r="B9016" s="4" t="s">
        <v>5</v>
      </c>
      <c r="C9016" s="4" t="s">
        <v>11</v>
      </c>
    </row>
    <row r="9017" spans="1:9">
      <c r="A9017" t="n">
        <v>95412</v>
      </c>
      <c r="B9017" s="34" t="n">
        <v>16</v>
      </c>
      <c r="C9017" s="7" t="n">
        <v>0</v>
      </c>
    </row>
    <row r="9018" spans="1:9">
      <c r="A9018" t="s">
        <v>4</v>
      </c>
      <c r="B9018" s="4" t="s">
        <v>5</v>
      </c>
      <c r="C9018" s="4" t="s">
        <v>11</v>
      </c>
      <c r="D9018" s="4" t="s">
        <v>53</v>
      </c>
      <c r="E9018" s="4" t="s">
        <v>7</v>
      </c>
      <c r="F9018" s="4" t="s">
        <v>7</v>
      </c>
      <c r="G9018" s="4" t="s">
        <v>53</v>
      </c>
      <c r="H9018" s="4" t="s">
        <v>7</v>
      </c>
      <c r="I9018" s="4" t="s">
        <v>7</v>
      </c>
    </row>
    <row r="9019" spans="1:9">
      <c r="A9019" t="n">
        <v>95415</v>
      </c>
      <c r="B9019" s="35" t="n">
        <v>26</v>
      </c>
      <c r="C9019" s="7" t="n">
        <v>1</v>
      </c>
      <c r="D9019" s="7" t="s">
        <v>964</v>
      </c>
      <c r="E9019" s="7" t="n">
        <v>2</v>
      </c>
      <c r="F9019" s="7" t="n">
        <v>3</v>
      </c>
      <c r="G9019" s="7" t="s">
        <v>965</v>
      </c>
      <c r="H9019" s="7" t="n">
        <v>2</v>
      </c>
      <c r="I9019" s="7" t="n">
        <v>0</v>
      </c>
    </row>
    <row r="9020" spans="1:9">
      <c r="A9020" t="s">
        <v>4</v>
      </c>
      <c r="B9020" s="4" t="s">
        <v>5</v>
      </c>
    </row>
    <row r="9021" spans="1:9">
      <c r="A9021" t="n">
        <v>95650</v>
      </c>
      <c r="B9021" s="29" t="n">
        <v>28</v>
      </c>
    </row>
    <row r="9022" spans="1:9">
      <c r="A9022" t="s">
        <v>4</v>
      </c>
      <c r="B9022" s="4" t="s">
        <v>5</v>
      </c>
      <c r="C9022" s="4" t="s">
        <v>7</v>
      </c>
      <c r="D9022" s="4" t="s">
        <v>11</v>
      </c>
      <c r="E9022" s="4" t="s">
        <v>8</v>
      </c>
      <c r="F9022" s="4" t="s">
        <v>8</v>
      </c>
      <c r="G9022" s="4" t="s">
        <v>8</v>
      </c>
      <c r="H9022" s="4" t="s">
        <v>8</v>
      </c>
    </row>
    <row r="9023" spans="1:9">
      <c r="A9023" t="n">
        <v>95651</v>
      </c>
      <c r="B9023" s="33" t="n">
        <v>51</v>
      </c>
      <c r="C9023" s="7" t="n">
        <v>3</v>
      </c>
      <c r="D9023" s="7" t="n">
        <v>0</v>
      </c>
      <c r="E9023" s="7" t="s">
        <v>966</v>
      </c>
      <c r="F9023" s="7" t="s">
        <v>68</v>
      </c>
      <c r="G9023" s="7" t="s">
        <v>67</v>
      </c>
      <c r="H9023" s="7" t="s">
        <v>68</v>
      </c>
    </row>
    <row r="9024" spans="1:9">
      <c r="A9024" t="s">
        <v>4</v>
      </c>
      <c r="B9024" s="4" t="s">
        <v>5</v>
      </c>
      <c r="C9024" s="4" t="s">
        <v>11</v>
      </c>
      <c r="D9024" s="4" t="s">
        <v>7</v>
      </c>
      <c r="E9024" s="4" t="s">
        <v>7</v>
      </c>
      <c r="F9024" s="4" t="s">
        <v>8</v>
      </c>
    </row>
    <row r="9025" spans="1:9">
      <c r="A9025" t="n">
        <v>95664</v>
      </c>
      <c r="B9025" s="25" t="n">
        <v>20</v>
      </c>
      <c r="C9025" s="7" t="n">
        <v>0</v>
      </c>
      <c r="D9025" s="7" t="n">
        <v>2</v>
      </c>
      <c r="E9025" s="7" t="n">
        <v>10</v>
      </c>
      <c r="F9025" s="7" t="s">
        <v>891</v>
      </c>
    </row>
    <row r="9026" spans="1:9">
      <c r="A9026" t="s">
        <v>4</v>
      </c>
      <c r="B9026" s="4" t="s">
        <v>5</v>
      </c>
      <c r="C9026" s="4" t="s">
        <v>11</v>
      </c>
    </row>
    <row r="9027" spans="1:9">
      <c r="A9027" t="n">
        <v>95685</v>
      </c>
      <c r="B9027" s="34" t="n">
        <v>16</v>
      </c>
      <c r="C9027" s="7" t="n">
        <v>500</v>
      </c>
    </row>
    <row r="9028" spans="1:9">
      <c r="A9028" t="s">
        <v>4</v>
      </c>
      <c r="B9028" s="4" t="s">
        <v>5</v>
      </c>
      <c r="C9028" s="4" t="s">
        <v>7</v>
      </c>
      <c r="D9028" s="4" t="s">
        <v>11</v>
      </c>
      <c r="E9028" s="4" t="s">
        <v>8</v>
      </c>
    </row>
    <row r="9029" spans="1:9">
      <c r="A9029" t="n">
        <v>95688</v>
      </c>
      <c r="B9029" s="33" t="n">
        <v>51</v>
      </c>
      <c r="C9029" s="7" t="n">
        <v>4</v>
      </c>
      <c r="D9029" s="7" t="n">
        <v>0</v>
      </c>
      <c r="E9029" s="7" t="s">
        <v>55</v>
      </c>
    </row>
    <row r="9030" spans="1:9">
      <c r="A9030" t="s">
        <v>4</v>
      </c>
      <c r="B9030" s="4" t="s">
        <v>5</v>
      </c>
      <c r="C9030" s="4" t="s">
        <v>11</v>
      </c>
    </row>
    <row r="9031" spans="1:9">
      <c r="A9031" t="n">
        <v>95701</v>
      </c>
      <c r="B9031" s="34" t="n">
        <v>16</v>
      </c>
      <c r="C9031" s="7" t="n">
        <v>0</v>
      </c>
    </row>
    <row r="9032" spans="1:9">
      <c r="A9032" t="s">
        <v>4</v>
      </c>
      <c r="B9032" s="4" t="s">
        <v>5</v>
      </c>
      <c r="C9032" s="4" t="s">
        <v>11</v>
      </c>
      <c r="D9032" s="4" t="s">
        <v>53</v>
      </c>
      <c r="E9032" s="4" t="s">
        <v>7</v>
      </c>
      <c r="F9032" s="4" t="s">
        <v>7</v>
      </c>
    </row>
    <row r="9033" spans="1:9">
      <c r="A9033" t="n">
        <v>95704</v>
      </c>
      <c r="B9033" s="35" t="n">
        <v>26</v>
      </c>
      <c r="C9033" s="7" t="n">
        <v>0</v>
      </c>
      <c r="D9033" s="7" t="s">
        <v>967</v>
      </c>
      <c r="E9033" s="7" t="n">
        <v>2</v>
      </c>
      <c r="F9033" s="7" t="n">
        <v>0</v>
      </c>
    </row>
    <row r="9034" spans="1:9">
      <c r="A9034" t="s">
        <v>4</v>
      </c>
      <c r="B9034" s="4" t="s">
        <v>5</v>
      </c>
    </row>
    <row r="9035" spans="1:9">
      <c r="A9035" t="n">
        <v>95784</v>
      </c>
      <c r="B9035" s="29" t="n">
        <v>28</v>
      </c>
    </row>
    <row r="9036" spans="1:9">
      <c r="A9036" t="s">
        <v>4</v>
      </c>
      <c r="B9036" s="4" t="s">
        <v>5</v>
      </c>
      <c r="C9036" s="4" t="s">
        <v>7</v>
      </c>
      <c r="D9036" s="4" t="s">
        <v>11</v>
      </c>
      <c r="E9036" s="4" t="s">
        <v>15</v>
      </c>
    </row>
    <row r="9037" spans="1:9">
      <c r="A9037" t="n">
        <v>95785</v>
      </c>
      <c r="B9037" s="31" t="n">
        <v>58</v>
      </c>
      <c r="C9037" s="7" t="n">
        <v>0</v>
      </c>
      <c r="D9037" s="7" t="n">
        <v>1000</v>
      </c>
      <c r="E9037" s="7" t="n">
        <v>1</v>
      </c>
    </row>
    <row r="9038" spans="1:9">
      <c r="A9038" t="s">
        <v>4</v>
      </c>
      <c r="B9038" s="4" t="s">
        <v>5</v>
      </c>
      <c r="C9038" s="4" t="s">
        <v>7</v>
      </c>
      <c r="D9038" s="4" t="s">
        <v>11</v>
      </c>
    </row>
    <row r="9039" spans="1:9">
      <c r="A9039" t="n">
        <v>95793</v>
      </c>
      <c r="B9039" s="31" t="n">
        <v>58</v>
      </c>
      <c r="C9039" s="7" t="n">
        <v>255</v>
      </c>
      <c r="D9039" s="7" t="n">
        <v>0</v>
      </c>
    </row>
    <row r="9040" spans="1:9">
      <c r="A9040" t="s">
        <v>4</v>
      </c>
      <c r="B9040" s="4" t="s">
        <v>5</v>
      </c>
      <c r="C9040" s="4" t="s">
        <v>7</v>
      </c>
    </row>
    <row r="9041" spans="1:6">
      <c r="A9041" t="n">
        <v>95797</v>
      </c>
      <c r="B9041" s="15" t="n">
        <v>45</v>
      </c>
      <c r="C9041" s="7" t="n">
        <v>0</v>
      </c>
    </row>
    <row r="9042" spans="1:6">
      <c r="A9042" t="s">
        <v>4</v>
      </c>
      <c r="B9042" s="4" t="s">
        <v>5</v>
      </c>
      <c r="C9042" s="4" t="s">
        <v>7</v>
      </c>
    </row>
    <row r="9043" spans="1:6">
      <c r="A9043" t="n">
        <v>95799</v>
      </c>
      <c r="B9043" s="79" t="n">
        <v>78</v>
      </c>
      <c r="C9043" s="7" t="n">
        <v>255</v>
      </c>
    </row>
    <row r="9044" spans="1:6">
      <c r="A9044" t="s">
        <v>4</v>
      </c>
      <c r="B9044" s="4" t="s">
        <v>5</v>
      </c>
      <c r="C9044" s="4" t="s">
        <v>11</v>
      </c>
    </row>
    <row r="9045" spans="1:6">
      <c r="A9045" t="n">
        <v>95801</v>
      </c>
      <c r="B9045" s="13" t="n">
        <v>12</v>
      </c>
      <c r="C9045" s="7" t="n">
        <v>9225</v>
      </c>
    </row>
    <row r="9046" spans="1:6">
      <c r="A9046" t="s">
        <v>4</v>
      </c>
      <c r="B9046" s="4" t="s">
        <v>5</v>
      </c>
      <c r="C9046" s="4" t="s">
        <v>7</v>
      </c>
      <c r="D9046" s="4" t="s">
        <v>11</v>
      </c>
      <c r="E9046" s="4" t="s">
        <v>7</v>
      </c>
      <c r="F9046" s="4" t="s">
        <v>11</v>
      </c>
      <c r="G9046" s="4" t="s">
        <v>7</v>
      </c>
      <c r="H9046" s="4" t="s">
        <v>7</v>
      </c>
      <c r="I9046" s="4" t="s">
        <v>11</v>
      </c>
      <c r="J9046" s="4" t="s">
        <v>7</v>
      </c>
      <c r="K9046" s="4" t="s">
        <v>7</v>
      </c>
      <c r="L9046" s="4" t="s">
        <v>11</v>
      </c>
      <c r="M9046" s="4" t="s">
        <v>7</v>
      </c>
      <c r="N9046" s="4" t="s">
        <v>7</v>
      </c>
      <c r="O9046" s="4" t="s">
        <v>11</v>
      </c>
      <c r="P9046" s="4" t="s">
        <v>7</v>
      </c>
      <c r="Q9046" s="4" t="s">
        <v>7</v>
      </c>
      <c r="R9046" s="4" t="s">
        <v>11</v>
      </c>
      <c r="S9046" s="4" t="s">
        <v>7</v>
      </c>
      <c r="T9046" s="4" t="s">
        <v>7</v>
      </c>
      <c r="U9046" s="4" t="s">
        <v>13</v>
      </c>
    </row>
    <row r="9047" spans="1:6">
      <c r="A9047" t="n">
        <v>95804</v>
      </c>
      <c r="B9047" s="9" t="n">
        <v>5</v>
      </c>
      <c r="C9047" s="7" t="n">
        <v>30</v>
      </c>
      <c r="D9047" s="7" t="n">
        <v>9225</v>
      </c>
      <c r="E9047" s="7" t="n">
        <v>30</v>
      </c>
      <c r="F9047" s="7" t="n">
        <v>10283</v>
      </c>
      <c r="G9047" s="7" t="n">
        <v>9</v>
      </c>
      <c r="H9047" s="7" t="n">
        <v>30</v>
      </c>
      <c r="I9047" s="7" t="n">
        <v>9379</v>
      </c>
      <c r="J9047" s="7" t="n">
        <v>9</v>
      </c>
      <c r="K9047" s="7" t="n">
        <v>30</v>
      </c>
      <c r="L9047" s="7" t="n">
        <v>9388</v>
      </c>
      <c r="M9047" s="7" t="n">
        <v>9</v>
      </c>
      <c r="N9047" s="7" t="n">
        <v>30</v>
      </c>
      <c r="O9047" s="7" t="n">
        <v>9399</v>
      </c>
      <c r="P9047" s="7" t="n">
        <v>9</v>
      </c>
      <c r="Q9047" s="7" t="n">
        <v>30</v>
      </c>
      <c r="R9047" s="7" t="n">
        <v>10275</v>
      </c>
      <c r="S9047" s="7" t="n">
        <v>9</v>
      </c>
      <c r="T9047" s="7" t="n">
        <v>1</v>
      </c>
      <c r="U9047" s="11" t="n">
        <f t="normal" ca="1">A9051</f>
        <v>0</v>
      </c>
    </row>
    <row r="9048" spans="1:6">
      <c r="A9048" t="s">
        <v>4</v>
      </c>
      <c r="B9048" s="4" t="s">
        <v>5</v>
      </c>
      <c r="C9048" s="4" t="s">
        <v>11</v>
      </c>
    </row>
    <row r="9049" spans="1:6">
      <c r="A9049" t="n">
        <v>95833</v>
      </c>
      <c r="B9049" s="13" t="n">
        <v>12</v>
      </c>
      <c r="C9049" s="7" t="n">
        <v>9254</v>
      </c>
    </row>
    <row r="9050" spans="1:6">
      <c r="A9050" t="s">
        <v>4</v>
      </c>
      <c r="B9050" s="4" t="s">
        <v>5</v>
      </c>
      <c r="C9050" s="4" t="s">
        <v>11</v>
      </c>
      <c r="D9050" s="4" t="s">
        <v>7</v>
      </c>
      <c r="E9050" s="4" t="s">
        <v>11</v>
      </c>
    </row>
    <row r="9051" spans="1:6">
      <c r="A9051" t="n">
        <v>95836</v>
      </c>
      <c r="B9051" s="70" t="n">
        <v>104</v>
      </c>
      <c r="C9051" s="7" t="n">
        <v>119</v>
      </c>
      <c r="D9051" s="7" t="n">
        <v>1</v>
      </c>
      <c r="E9051" s="7" t="n">
        <v>2</v>
      </c>
    </row>
    <row r="9052" spans="1:6">
      <c r="A9052" t="s">
        <v>4</v>
      </c>
      <c r="B9052" s="4" t="s">
        <v>5</v>
      </c>
    </row>
    <row r="9053" spans="1:6">
      <c r="A9053" t="n">
        <v>95842</v>
      </c>
      <c r="B9053" s="5" t="n">
        <v>1</v>
      </c>
    </row>
    <row r="9054" spans="1:6">
      <c r="A9054" t="s">
        <v>4</v>
      </c>
      <c r="B9054" s="4" t="s">
        <v>5</v>
      </c>
      <c r="C9054" s="4" t="s">
        <v>7</v>
      </c>
      <c r="D9054" s="4" t="s">
        <v>11</v>
      </c>
      <c r="E9054" s="4" t="s">
        <v>7</v>
      </c>
    </row>
    <row r="9055" spans="1:6">
      <c r="A9055" t="n">
        <v>95843</v>
      </c>
      <c r="B9055" s="46" t="n">
        <v>36</v>
      </c>
      <c r="C9055" s="7" t="n">
        <v>9</v>
      </c>
      <c r="D9055" s="7" t="n">
        <v>1</v>
      </c>
      <c r="E9055" s="7" t="n">
        <v>0</v>
      </c>
    </row>
    <row r="9056" spans="1:6">
      <c r="A9056" t="s">
        <v>4</v>
      </c>
      <c r="B9056" s="4" t="s">
        <v>5</v>
      </c>
      <c r="C9056" s="4" t="s">
        <v>7</v>
      </c>
      <c r="D9056" s="4" t="s">
        <v>11</v>
      </c>
      <c r="E9056" s="4" t="s">
        <v>7</v>
      </c>
    </row>
    <row r="9057" spans="1:21">
      <c r="A9057" t="n">
        <v>95848</v>
      </c>
      <c r="B9057" s="46" t="n">
        <v>36</v>
      </c>
      <c r="C9057" s="7" t="n">
        <v>9</v>
      </c>
      <c r="D9057" s="7" t="n">
        <v>7041</v>
      </c>
      <c r="E9057" s="7" t="n">
        <v>0</v>
      </c>
    </row>
    <row r="9058" spans="1:21">
      <c r="A9058" t="s">
        <v>4</v>
      </c>
      <c r="B9058" s="4" t="s">
        <v>5</v>
      </c>
      <c r="C9058" s="4" t="s">
        <v>7</v>
      </c>
      <c r="D9058" s="10" t="s">
        <v>10</v>
      </c>
      <c r="E9058" s="4" t="s">
        <v>5</v>
      </c>
      <c r="F9058" s="4" t="s">
        <v>7</v>
      </c>
      <c r="G9058" s="4" t="s">
        <v>11</v>
      </c>
      <c r="H9058" s="10" t="s">
        <v>12</v>
      </c>
      <c r="I9058" s="4" t="s">
        <v>7</v>
      </c>
      <c r="J9058" s="4" t="s">
        <v>13</v>
      </c>
    </row>
    <row r="9059" spans="1:21">
      <c r="A9059" t="n">
        <v>95853</v>
      </c>
      <c r="B9059" s="9" t="n">
        <v>5</v>
      </c>
      <c r="C9059" s="7" t="n">
        <v>28</v>
      </c>
      <c r="D9059" s="10" t="s">
        <v>3</v>
      </c>
      <c r="E9059" s="53" t="n">
        <v>64</v>
      </c>
      <c r="F9059" s="7" t="n">
        <v>5</v>
      </c>
      <c r="G9059" s="7" t="n">
        <v>6</v>
      </c>
      <c r="H9059" s="10" t="s">
        <v>3</v>
      </c>
      <c r="I9059" s="7" t="n">
        <v>1</v>
      </c>
      <c r="J9059" s="11" t="n">
        <f t="normal" ca="1">A9065</f>
        <v>0</v>
      </c>
    </row>
    <row r="9060" spans="1:21">
      <c r="A9060" t="s">
        <v>4</v>
      </c>
      <c r="B9060" s="4" t="s">
        <v>5</v>
      </c>
      <c r="C9060" s="4" t="s">
        <v>7</v>
      </c>
      <c r="D9060" s="4" t="s">
        <v>11</v>
      </c>
      <c r="E9060" s="4" t="s">
        <v>7</v>
      </c>
    </row>
    <row r="9061" spans="1:21">
      <c r="A9061" t="n">
        <v>95864</v>
      </c>
      <c r="B9061" s="46" t="n">
        <v>36</v>
      </c>
      <c r="C9061" s="7" t="n">
        <v>9</v>
      </c>
      <c r="D9061" s="7" t="n">
        <v>6</v>
      </c>
      <c r="E9061" s="7" t="n">
        <v>0</v>
      </c>
    </row>
    <row r="9062" spans="1:21">
      <c r="A9062" t="s">
        <v>4</v>
      </c>
      <c r="B9062" s="4" t="s">
        <v>5</v>
      </c>
      <c r="C9062" s="4" t="s">
        <v>13</v>
      </c>
    </row>
    <row r="9063" spans="1:21">
      <c r="A9063" t="n">
        <v>95869</v>
      </c>
      <c r="B9063" s="17" t="n">
        <v>3</v>
      </c>
      <c r="C9063" s="11" t="n">
        <f t="normal" ca="1">A9069</f>
        <v>0</v>
      </c>
    </row>
    <row r="9064" spans="1:21">
      <c r="A9064" t="s">
        <v>4</v>
      </c>
      <c r="B9064" s="4" t="s">
        <v>5</v>
      </c>
      <c r="C9064" s="4" t="s">
        <v>7</v>
      </c>
      <c r="D9064" s="10" t="s">
        <v>10</v>
      </c>
      <c r="E9064" s="4" t="s">
        <v>5</v>
      </c>
      <c r="F9064" s="4" t="s">
        <v>7</v>
      </c>
      <c r="G9064" s="4" t="s">
        <v>11</v>
      </c>
      <c r="H9064" s="10" t="s">
        <v>12</v>
      </c>
      <c r="I9064" s="4" t="s">
        <v>7</v>
      </c>
      <c r="J9064" s="4" t="s">
        <v>13</v>
      </c>
    </row>
    <row r="9065" spans="1:21">
      <c r="A9065" t="n">
        <v>95874</v>
      </c>
      <c r="B9065" s="9" t="n">
        <v>5</v>
      </c>
      <c r="C9065" s="7" t="n">
        <v>28</v>
      </c>
      <c r="D9065" s="10" t="s">
        <v>3</v>
      </c>
      <c r="E9065" s="53" t="n">
        <v>64</v>
      </c>
      <c r="F9065" s="7" t="n">
        <v>5</v>
      </c>
      <c r="G9065" s="7" t="n">
        <v>3</v>
      </c>
      <c r="H9065" s="10" t="s">
        <v>3</v>
      </c>
      <c r="I9065" s="7" t="n">
        <v>1</v>
      </c>
      <c r="J9065" s="11" t="n">
        <f t="normal" ca="1">A9069</f>
        <v>0</v>
      </c>
    </row>
    <row r="9066" spans="1:21">
      <c r="A9066" t="s">
        <v>4</v>
      </c>
      <c r="B9066" s="4" t="s">
        <v>5</v>
      </c>
      <c r="C9066" s="4" t="s">
        <v>7</v>
      </c>
      <c r="D9066" s="4" t="s">
        <v>11</v>
      </c>
      <c r="E9066" s="4" t="s">
        <v>7</v>
      </c>
    </row>
    <row r="9067" spans="1:21">
      <c r="A9067" t="n">
        <v>95885</v>
      </c>
      <c r="B9067" s="46" t="n">
        <v>36</v>
      </c>
      <c r="C9067" s="7" t="n">
        <v>9</v>
      </c>
      <c r="D9067" s="7" t="n">
        <v>3</v>
      </c>
      <c r="E9067" s="7" t="n">
        <v>0</v>
      </c>
    </row>
    <row r="9068" spans="1:21">
      <c r="A9068" t="s">
        <v>4</v>
      </c>
      <c r="B9068" s="4" t="s">
        <v>5</v>
      </c>
      <c r="C9068" s="4" t="s">
        <v>11</v>
      </c>
      <c r="D9068" s="4" t="s">
        <v>15</v>
      </c>
      <c r="E9068" s="4" t="s">
        <v>15</v>
      </c>
      <c r="F9068" s="4" t="s">
        <v>15</v>
      </c>
      <c r="G9068" s="4" t="s">
        <v>15</v>
      </c>
    </row>
    <row r="9069" spans="1:21">
      <c r="A9069" t="n">
        <v>95890</v>
      </c>
      <c r="B9069" s="45" t="n">
        <v>46</v>
      </c>
      <c r="C9069" s="7" t="n">
        <v>61456</v>
      </c>
      <c r="D9069" s="7" t="n">
        <v>0</v>
      </c>
      <c r="E9069" s="7" t="n">
        <v>14</v>
      </c>
      <c r="F9069" s="7" t="n">
        <v>-25.9500007629395</v>
      </c>
      <c r="G9069" s="7" t="n">
        <v>180</v>
      </c>
    </row>
    <row r="9070" spans="1:21">
      <c r="A9070" t="s">
        <v>4</v>
      </c>
      <c r="B9070" s="4" t="s">
        <v>5</v>
      </c>
      <c r="C9070" s="4" t="s">
        <v>7</v>
      </c>
      <c r="D9070" s="4" t="s">
        <v>7</v>
      </c>
      <c r="E9070" s="4" t="s">
        <v>15</v>
      </c>
      <c r="F9070" s="4" t="s">
        <v>15</v>
      </c>
      <c r="G9070" s="4" t="s">
        <v>15</v>
      </c>
      <c r="H9070" s="4" t="s">
        <v>11</v>
      </c>
      <c r="I9070" s="4" t="s">
        <v>7</v>
      </c>
    </row>
    <row r="9071" spans="1:21">
      <c r="A9071" t="n">
        <v>95909</v>
      </c>
      <c r="B9071" s="15" t="n">
        <v>45</v>
      </c>
      <c r="C9071" s="7" t="n">
        <v>4</v>
      </c>
      <c r="D9071" s="7" t="n">
        <v>3</v>
      </c>
      <c r="E9071" s="7" t="n">
        <v>5</v>
      </c>
      <c r="F9071" s="7" t="n">
        <v>0</v>
      </c>
      <c r="G9071" s="7" t="n">
        <v>0</v>
      </c>
      <c r="H9071" s="7" t="n">
        <v>0</v>
      </c>
      <c r="I9071" s="7" t="n">
        <v>0</v>
      </c>
    </row>
    <row r="9072" spans="1:21">
      <c r="A9072" t="s">
        <v>4</v>
      </c>
      <c r="B9072" s="4" t="s">
        <v>5</v>
      </c>
      <c r="C9072" s="4" t="s">
        <v>7</v>
      </c>
      <c r="D9072" s="4" t="s">
        <v>8</v>
      </c>
    </row>
    <row r="9073" spans="1:10">
      <c r="A9073" t="n">
        <v>95927</v>
      </c>
      <c r="B9073" s="6" t="n">
        <v>2</v>
      </c>
      <c r="C9073" s="7" t="n">
        <v>10</v>
      </c>
      <c r="D9073" s="7" t="s">
        <v>893</v>
      </c>
    </row>
    <row r="9074" spans="1:10">
      <c r="A9074" t="s">
        <v>4</v>
      </c>
      <c r="B9074" s="4" t="s">
        <v>5</v>
      </c>
      <c r="C9074" s="4" t="s">
        <v>11</v>
      </c>
    </row>
    <row r="9075" spans="1:10">
      <c r="A9075" t="n">
        <v>95942</v>
      </c>
      <c r="B9075" s="34" t="n">
        <v>16</v>
      </c>
      <c r="C9075" s="7" t="n">
        <v>0</v>
      </c>
    </row>
    <row r="9076" spans="1:10">
      <c r="A9076" t="s">
        <v>4</v>
      </c>
      <c r="B9076" s="4" t="s">
        <v>5</v>
      </c>
      <c r="C9076" s="4" t="s">
        <v>7</v>
      </c>
      <c r="D9076" s="4" t="s">
        <v>11</v>
      </c>
    </row>
    <row r="9077" spans="1:10">
      <c r="A9077" t="n">
        <v>95945</v>
      </c>
      <c r="B9077" s="31" t="n">
        <v>58</v>
      </c>
      <c r="C9077" s="7" t="n">
        <v>105</v>
      </c>
      <c r="D9077" s="7" t="n">
        <v>300</v>
      </c>
    </row>
    <row r="9078" spans="1:10">
      <c r="A9078" t="s">
        <v>4</v>
      </c>
      <c r="B9078" s="4" t="s">
        <v>5</v>
      </c>
      <c r="C9078" s="4" t="s">
        <v>15</v>
      </c>
      <c r="D9078" s="4" t="s">
        <v>11</v>
      </c>
    </row>
    <row r="9079" spans="1:10">
      <c r="A9079" t="n">
        <v>95949</v>
      </c>
      <c r="B9079" s="32" t="n">
        <v>103</v>
      </c>
      <c r="C9079" s="7" t="n">
        <v>1</v>
      </c>
      <c r="D9079" s="7" t="n">
        <v>300</v>
      </c>
    </row>
    <row r="9080" spans="1:10">
      <c r="A9080" t="s">
        <v>4</v>
      </c>
      <c r="B9080" s="4" t="s">
        <v>5</v>
      </c>
      <c r="C9080" s="4" t="s">
        <v>7</v>
      </c>
      <c r="D9080" s="4" t="s">
        <v>11</v>
      </c>
    </row>
    <row r="9081" spans="1:10">
      <c r="A9081" t="n">
        <v>95956</v>
      </c>
      <c r="B9081" s="64" t="n">
        <v>72</v>
      </c>
      <c r="C9081" s="7" t="n">
        <v>4</v>
      </c>
      <c r="D9081" s="7" t="n">
        <v>0</v>
      </c>
    </row>
    <row r="9082" spans="1:10">
      <c r="A9082" t="s">
        <v>4</v>
      </c>
      <c r="B9082" s="4" t="s">
        <v>5</v>
      </c>
      <c r="C9082" s="4" t="s">
        <v>16</v>
      </c>
    </row>
    <row r="9083" spans="1:10">
      <c r="A9083" t="n">
        <v>95960</v>
      </c>
      <c r="B9083" s="36" t="n">
        <v>15</v>
      </c>
      <c r="C9083" s="7" t="n">
        <v>1073741824</v>
      </c>
    </row>
    <row r="9084" spans="1:10">
      <c r="A9084" t="s">
        <v>4</v>
      </c>
      <c r="B9084" s="4" t="s">
        <v>5</v>
      </c>
      <c r="C9084" s="4" t="s">
        <v>7</v>
      </c>
    </row>
    <row r="9085" spans="1:10">
      <c r="A9085" t="n">
        <v>95965</v>
      </c>
      <c r="B9085" s="53" t="n">
        <v>64</v>
      </c>
      <c r="C9085" s="7" t="n">
        <v>3</v>
      </c>
    </row>
    <row r="9086" spans="1:10">
      <c r="A9086" t="s">
        <v>4</v>
      </c>
      <c r="B9086" s="4" t="s">
        <v>5</v>
      </c>
      <c r="C9086" s="4" t="s">
        <v>7</v>
      </c>
    </row>
    <row r="9087" spans="1:10">
      <c r="A9087" t="n">
        <v>95967</v>
      </c>
      <c r="B9087" s="52" t="n">
        <v>74</v>
      </c>
      <c r="C9087" s="7" t="n">
        <v>67</v>
      </c>
    </row>
    <row r="9088" spans="1:10">
      <c r="A9088" t="s">
        <v>4</v>
      </c>
      <c r="B9088" s="4" t="s">
        <v>5</v>
      </c>
      <c r="C9088" s="4" t="s">
        <v>7</v>
      </c>
      <c r="D9088" s="4" t="s">
        <v>7</v>
      </c>
      <c r="E9088" s="4" t="s">
        <v>11</v>
      </c>
    </row>
    <row r="9089" spans="1:5">
      <c r="A9089" t="n">
        <v>95969</v>
      </c>
      <c r="B9089" s="15" t="n">
        <v>45</v>
      </c>
      <c r="C9089" s="7" t="n">
        <v>8</v>
      </c>
      <c r="D9089" s="7" t="n">
        <v>1</v>
      </c>
      <c r="E9089" s="7" t="n">
        <v>0</v>
      </c>
    </row>
    <row r="9090" spans="1:5">
      <c r="A9090" t="s">
        <v>4</v>
      </c>
      <c r="B9090" s="4" t="s">
        <v>5</v>
      </c>
      <c r="C9090" s="4" t="s">
        <v>11</v>
      </c>
    </row>
    <row r="9091" spans="1:5">
      <c r="A9091" t="n">
        <v>95974</v>
      </c>
      <c r="B9091" s="12" t="n">
        <v>13</v>
      </c>
      <c r="C9091" s="7" t="n">
        <v>6409</v>
      </c>
    </row>
    <row r="9092" spans="1:5">
      <c r="A9092" t="s">
        <v>4</v>
      </c>
      <c r="B9092" s="4" t="s">
        <v>5</v>
      </c>
      <c r="C9092" s="4" t="s">
        <v>11</v>
      </c>
    </row>
    <row r="9093" spans="1:5">
      <c r="A9093" t="n">
        <v>95977</v>
      </c>
      <c r="B9093" s="12" t="n">
        <v>13</v>
      </c>
      <c r="C9093" s="7" t="n">
        <v>6408</v>
      </c>
    </row>
    <row r="9094" spans="1:5">
      <c r="A9094" t="s">
        <v>4</v>
      </c>
      <c r="B9094" s="4" t="s">
        <v>5</v>
      </c>
      <c r="C9094" s="4" t="s">
        <v>11</v>
      </c>
    </row>
    <row r="9095" spans="1:5">
      <c r="A9095" t="n">
        <v>95980</v>
      </c>
      <c r="B9095" s="13" t="n">
        <v>12</v>
      </c>
      <c r="C9095" s="7" t="n">
        <v>6464</v>
      </c>
    </row>
    <row r="9096" spans="1:5">
      <c r="A9096" t="s">
        <v>4</v>
      </c>
      <c r="B9096" s="4" t="s">
        <v>5</v>
      </c>
      <c r="C9096" s="4" t="s">
        <v>11</v>
      </c>
    </row>
    <row r="9097" spans="1:5">
      <c r="A9097" t="n">
        <v>95983</v>
      </c>
      <c r="B9097" s="12" t="n">
        <v>13</v>
      </c>
      <c r="C9097" s="7" t="n">
        <v>6465</v>
      </c>
    </row>
    <row r="9098" spans="1:5">
      <c r="A9098" t="s">
        <v>4</v>
      </c>
      <c r="B9098" s="4" t="s">
        <v>5</v>
      </c>
      <c r="C9098" s="4" t="s">
        <v>11</v>
      </c>
    </row>
    <row r="9099" spans="1:5">
      <c r="A9099" t="n">
        <v>95986</v>
      </c>
      <c r="B9099" s="12" t="n">
        <v>13</v>
      </c>
      <c r="C9099" s="7" t="n">
        <v>6466</v>
      </c>
    </row>
    <row r="9100" spans="1:5">
      <c r="A9100" t="s">
        <v>4</v>
      </c>
      <c r="B9100" s="4" t="s">
        <v>5</v>
      </c>
      <c r="C9100" s="4" t="s">
        <v>11</v>
      </c>
    </row>
    <row r="9101" spans="1:5">
      <c r="A9101" t="n">
        <v>95989</v>
      </c>
      <c r="B9101" s="12" t="n">
        <v>13</v>
      </c>
      <c r="C9101" s="7" t="n">
        <v>6467</v>
      </c>
    </row>
    <row r="9102" spans="1:5">
      <c r="A9102" t="s">
        <v>4</v>
      </c>
      <c r="B9102" s="4" t="s">
        <v>5</v>
      </c>
      <c r="C9102" s="4" t="s">
        <v>11</v>
      </c>
    </row>
    <row r="9103" spans="1:5">
      <c r="A9103" t="n">
        <v>95992</v>
      </c>
      <c r="B9103" s="12" t="n">
        <v>13</v>
      </c>
      <c r="C9103" s="7" t="n">
        <v>6468</v>
      </c>
    </row>
    <row r="9104" spans="1:5">
      <c r="A9104" t="s">
        <v>4</v>
      </c>
      <c r="B9104" s="4" t="s">
        <v>5</v>
      </c>
      <c r="C9104" s="4" t="s">
        <v>11</v>
      </c>
    </row>
    <row r="9105" spans="1:5">
      <c r="A9105" t="n">
        <v>95995</v>
      </c>
      <c r="B9105" s="12" t="n">
        <v>13</v>
      </c>
      <c r="C9105" s="7" t="n">
        <v>6469</v>
      </c>
    </row>
    <row r="9106" spans="1:5">
      <c r="A9106" t="s">
        <v>4</v>
      </c>
      <c r="B9106" s="4" t="s">
        <v>5</v>
      </c>
      <c r="C9106" s="4" t="s">
        <v>11</v>
      </c>
    </row>
    <row r="9107" spans="1:5">
      <c r="A9107" t="n">
        <v>95998</v>
      </c>
      <c r="B9107" s="12" t="n">
        <v>13</v>
      </c>
      <c r="C9107" s="7" t="n">
        <v>6470</v>
      </c>
    </row>
    <row r="9108" spans="1:5">
      <c r="A9108" t="s">
        <v>4</v>
      </c>
      <c r="B9108" s="4" t="s">
        <v>5</v>
      </c>
      <c r="C9108" s="4" t="s">
        <v>11</v>
      </c>
    </row>
    <row r="9109" spans="1:5">
      <c r="A9109" t="n">
        <v>96001</v>
      </c>
      <c r="B9109" s="12" t="n">
        <v>13</v>
      </c>
      <c r="C9109" s="7" t="n">
        <v>6471</v>
      </c>
    </row>
    <row r="9110" spans="1:5">
      <c r="A9110" t="s">
        <v>4</v>
      </c>
      <c r="B9110" s="4" t="s">
        <v>5</v>
      </c>
      <c r="C9110" s="4" t="s">
        <v>7</v>
      </c>
    </row>
    <row r="9111" spans="1:5">
      <c r="A9111" t="n">
        <v>96004</v>
      </c>
      <c r="B9111" s="52" t="n">
        <v>74</v>
      </c>
      <c r="C9111" s="7" t="n">
        <v>18</v>
      </c>
    </row>
    <row r="9112" spans="1:5">
      <c r="A9112" t="s">
        <v>4</v>
      </c>
      <c r="B9112" s="4" t="s">
        <v>5</v>
      </c>
      <c r="C9112" s="4" t="s">
        <v>7</v>
      </c>
    </row>
    <row r="9113" spans="1:5">
      <c r="A9113" t="n">
        <v>96006</v>
      </c>
      <c r="B9113" s="52" t="n">
        <v>74</v>
      </c>
      <c r="C9113" s="7" t="n">
        <v>45</v>
      </c>
    </row>
    <row r="9114" spans="1:5">
      <c r="A9114" t="s">
        <v>4</v>
      </c>
      <c r="B9114" s="4" t="s">
        <v>5</v>
      </c>
      <c r="C9114" s="4" t="s">
        <v>11</v>
      </c>
    </row>
    <row r="9115" spans="1:5">
      <c r="A9115" t="n">
        <v>96008</v>
      </c>
      <c r="B9115" s="34" t="n">
        <v>16</v>
      </c>
      <c r="C9115" s="7" t="n">
        <v>0</v>
      </c>
    </row>
    <row r="9116" spans="1:5">
      <c r="A9116" t="s">
        <v>4</v>
      </c>
      <c r="B9116" s="4" t="s">
        <v>5</v>
      </c>
      <c r="C9116" s="4" t="s">
        <v>7</v>
      </c>
      <c r="D9116" s="4" t="s">
        <v>7</v>
      </c>
      <c r="E9116" s="4" t="s">
        <v>7</v>
      </c>
      <c r="F9116" s="4" t="s">
        <v>7</v>
      </c>
    </row>
    <row r="9117" spans="1:5">
      <c r="A9117" t="n">
        <v>96011</v>
      </c>
      <c r="B9117" s="14" t="n">
        <v>14</v>
      </c>
      <c r="C9117" s="7" t="n">
        <v>0</v>
      </c>
      <c r="D9117" s="7" t="n">
        <v>8</v>
      </c>
      <c r="E9117" s="7" t="n">
        <v>0</v>
      </c>
      <c r="F9117" s="7" t="n">
        <v>0</v>
      </c>
    </row>
    <row r="9118" spans="1:5">
      <c r="A9118" t="s">
        <v>4</v>
      </c>
      <c r="B9118" s="4" t="s">
        <v>5</v>
      </c>
      <c r="C9118" s="4" t="s">
        <v>7</v>
      </c>
      <c r="D9118" s="4" t="s">
        <v>8</v>
      </c>
    </row>
    <row r="9119" spans="1:5">
      <c r="A9119" t="n">
        <v>96016</v>
      </c>
      <c r="B9119" s="6" t="n">
        <v>2</v>
      </c>
      <c r="C9119" s="7" t="n">
        <v>11</v>
      </c>
      <c r="D9119" s="7" t="s">
        <v>24</v>
      </c>
    </row>
    <row r="9120" spans="1:5">
      <c r="A9120" t="s">
        <v>4</v>
      </c>
      <c r="B9120" s="4" t="s">
        <v>5</v>
      </c>
      <c r="C9120" s="4" t="s">
        <v>11</v>
      </c>
    </row>
    <row r="9121" spans="1:6">
      <c r="A9121" t="n">
        <v>96030</v>
      </c>
      <c r="B9121" s="34" t="n">
        <v>16</v>
      </c>
      <c r="C9121" s="7" t="n">
        <v>0</v>
      </c>
    </row>
    <row r="9122" spans="1:6">
      <c r="A9122" t="s">
        <v>4</v>
      </c>
      <c r="B9122" s="4" t="s">
        <v>5</v>
      </c>
      <c r="C9122" s="4" t="s">
        <v>7</v>
      </c>
      <c r="D9122" s="4" t="s">
        <v>8</v>
      </c>
    </row>
    <row r="9123" spans="1:6">
      <c r="A9123" t="n">
        <v>96033</v>
      </c>
      <c r="B9123" s="6" t="n">
        <v>2</v>
      </c>
      <c r="C9123" s="7" t="n">
        <v>11</v>
      </c>
      <c r="D9123" s="7" t="s">
        <v>894</v>
      </c>
    </row>
    <row r="9124" spans="1:6">
      <c r="A9124" t="s">
        <v>4</v>
      </c>
      <c r="B9124" s="4" t="s">
        <v>5</v>
      </c>
      <c r="C9124" s="4" t="s">
        <v>11</v>
      </c>
    </row>
    <row r="9125" spans="1:6">
      <c r="A9125" t="n">
        <v>96042</v>
      </c>
      <c r="B9125" s="34" t="n">
        <v>16</v>
      </c>
      <c r="C9125" s="7" t="n">
        <v>0</v>
      </c>
    </row>
    <row r="9126" spans="1:6">
      <c r="A9126" t="s">
        <v>4</v>
      </c>
      <c r="B9126" s="4" t="s">
        <v>5</v>
      </c>
      <c r="C9126" s="4" t="s">
        <v>16</v>
      </c>
    </row>
    <row r="9127" spans="1:6">
      <c r="A9127" t="n">
        <v>96045</v>
      </c>
      <c r="B9127" s="36" t="n">
        <v>15</v>
      </c>
      <c r="C9127" s="7" t="n">
        <v>2048</v>
      </c>
    </row>
    <row r="9128" spans="1:6">
      <c r="A9128" t="s">
        <v>4</v>
      </c>
      <c r="B9128" s="4" t="s">
        <v>5</v>
      </c>
      <c r="C9128" s="4" t="s">
        <v>7</v>
      </c>
      <c r="D9128" s="4" t="s">
        <v>8</v>
      </c>
    </row>
    <row r="9129" spans="1:6">
      <c r="A9129" t="n">
        <v>96050</v>
      </c>
      <c r="B9129" s="6" t="n">
        <v>2</v>
      </c>
      <c r="C9129" s="7" t="n">
        <v>10</v>
      </c>
      <c r="D9129" s="7" t="s">
        <v>59</v>
      </c>
    </row>
    <row r="9130" spans="1:6">
      <c r="A9130" t="s">
        <v>4</v>
      </c>
      <c r="B9130" s="4" t="s">
        <v>5</v>
      </c>
      <c r="C9130" s="4" t="s">
        <v>11</v>
      </c>
    </row>
    <row r="9131" spans="1:6">
      <c r="A9131" t="n">
        <v>96068</v>
      </c>
      <c r="B9131" s="34" t="n">
        <v>16</v>
      </c>
      <c r="C9131" s="7" t="n">
        <v>0</v>
      </c>
    </row>
    <row r="9132" spans="1:6">
      <c r="A9132" t="s">
        <v>4</v>
      </c>
      <c r="B9132" s="4" t="s">
        <v>5</v>
      </c>
      <c r="C9132" s="4" t="s">
        <v>7</v>
      </c>
      <c r="D9132" s="4" t="s">
        <v>8</v>
      </c>
    </row>
    <row r="9133" spans="1:6">
      <c r="A9133" t="n">
        <v>96071</v>
      </c>
      <c r="B9133" s="6" t="n">
        <v>2</v>
      </c>
      <c r="C9133" s="7" t="n">
        <v>10</v>
      </c>
      <c r="D9133" s="7" t="s">
        <v>60</v>
      </c>
    </row>
    <row r="9134" spans="1:6">
      <c r="A9134" t="s">
        <v>4</v>
      </c>
      <c r="B9134" s="4" t="s">
        <v>5</v>
      </c>
      <c r="C9134" s="4" t="s">
        <v>11</v>
      </c>
    </row>
    <row r="9135" spans="1:6">
      <c r="A9135" t="n">
        <v>96090</v>
      </c>
      <c r="B9135" s="34" t="n">
        <v>16</v>
      </c>
      <c r="C9135" s="7" t="n">
        <v>0</v>
      </c>
    </row>
    <row r="9136" spans="1:6">
      <c r="A9136" t="s">
        <v>4</v>
      </c>
      <c r="B9136" s="4" t="s">
        <v>5</v>
      </c>
      <c r="C9136" s="4" t="s">
        <v>7</v>
      </c>
      <c r="D9136" s="4" t="s">
        <v>11</v>
      </c>
      <c r="E9136" s="4" t="s">
        <v>15</v>
      </c>
    </row>
    <row r="9137" spans="1:5">
      <c r="A9137" t="n">
        <v>96093</v>
      </c>
      <c r="B9137" s="31" t="n">
        <v>58</v>
      </c>
      <c r="C9137" s="7" t="n">
        <v>100</v>
      </c>
      <c r="D9137" s="7" t="n">
        <v>300</v>
      </c>
      <c r="E9137" s="7" t="n">
        <v>1</v>
      </c>
    </row>
    <row r="9138" spans="1:5">
      <c r="A9138" t="s">
        <v>4</v>
      </c>
      <c r="B9138" s="4" t="s">
        <v>5</v>
      </c>
      <c r="C9138" s="4" t="s">
        <v>7</v>
      </c>
      <c r="D9138" s="4" t="s">
        <v>11</v>
      </c>
    </row>
    <row r="9139" spans="1:5">
      <c r="A9139" t="n">
        <v>96101</v>
      </c>
      <c r="B9139" s="31" t="n">
        <v>58</v>
      </c>
      <c r="C9139" s="7" t="n">
        <v>255</v>
      </c>
      <c r="D9139" s="7" t="n">
        <v>0</v>
      </c>
    </row>
    <row r="9140" spans="1:5">
      <c r="A9140" t="s">
        <v>4</v>
      </c>
      <c r="B9140" s="4" t="s">
        <v>5</v>
      </c>
      <c r="C9140" s="4" t="s">
        <v>7</v>
      </c>
    </row>
    <row r="9141" spans="1:5">
      <c r="A9141" t="n">
        <v>96105</v>
      </c>
      <c r="B9141" s="38" t="n">
        <v>23</v>
      </c>
      <c r="C9141" s="7" t="n">
        <v>0</v>
      </c>
    </row>
    <row r="9142" spans="1:5">
      <c r="A9142" t="s">
        <v>4</v>
      </c>
      <c r="B9142" s="4" t="s">
        <v>5</v>
      </c>
    </row>
    <row r="9143" spans="1:5">
      <c r="A9143" t="n">
        <v>96107</v>
      </c>
      <c r="B9143" s="5" t="n">
        <v>1</v>
      </c>
    </row>
    <row r="9144" spans="1:5" s="3" customFormat="1" customHeight="0">
      <c r="A9144" s="3" t="s">
        <v>2</v>
      </c>
      <c r="B9144" s="3" t="s">
        <v>968</v>
      </c>
    </row>
    <row r="9145" spans="1:5">
      <c r="A9145" t="s">
        <v>4</v>
      </c>
      <c r="B9145" s="4" t="s">
        <v>5</v>
      </c>
      <c r="C9145" s="4" t="s">
        <v>8</v>
      </c>
      <c r="D9145" s="4" t="s">
        <v>8</v>
      </c>
    </row>
    <row r="9146" spans="1:5">
      <c r="A9146" t="n">
        <v>96108</v>
      </c>
      <c r="B9146" s="21" t="n">
        <v>70</v>
      </c>
      <c r="C9146" s="7" t="s">
        <v>918</v>
      </c>
      <c r="D9146" s="7" t="s">
        <v>31</v>
      </c>
    </row>
    <row r="9147" spans="1:5">
      <c r="A9147" t="s">
        <v>4</v>
      </c>
      <c r="B9147" s="4" t="s">
        <v>5</v>
      </c>
      <c r="C9147" s="4" t="s">
        <v>11</v>
      </c>
      <c r="D9147" s="4" t="s">
        <v>11</v>
      </c>
      <c r="E9147" s="4" t="s">
        <v>15</v>
      </c>
      <c r="F9147" s="4" t="s">
        <v>15</v>
      </c>
      <c r="G9147" s="4" t="s">
        <v>15</v>
      </c>
      <c r="H9147" s="4" t="s">
        <v>15</v>
      </c>
      <c r="I9147" s="4" t="s">
        <v>7</v>
      </c>
      <c r="J9147" s="4" t="s">
        <v>11</v>
      </c>
    </row>
    <row r="9148" spans="1:5">
      <c r="A9148" t="n">
        <v>96121</v>
      </c>
      <c r="B9148" s="56" t="n">
        <v>55</v>
      </c>
      <c r="C9148" s="7" t="n">
        <v>7041</v>
      </c>
      <c r="D9148" s="7" t="n">
        <v>65533</v>
      </c>
      <c r="E9148" s="7" t="n">
        <v>0</v>
      </c>
      <c r="F9148" s="7" t="n">
        <v>16</v>
      </c>
      <c r="G9148" s="7" t="n">
        <v>-46.5999984741211</v>
      </c>
      <c r="H9148" s="7" t="n">
        <v>1.20000004768372</v>
      </c>
      <c r="I9148" s="7" t="n">
        <v>1</v>
      </c>
      <c r="J9148" s="7" t="n">
        <v>0</v>
      </c>
    </row>
    <row r="9149" spans="1:5">
      <c r="A9149" t="s">
        <v>4</v>
      </c>
      <c r="B9149" s="4" t="s">
        <v>5</v>
      </c>
      <c r="C9149" s="4" t="s">
        <v>11</v>
      </c>
    </row>
    <row r="9150" spans="1:5">
      <c r="A9150" t="n">
        <v>96145</v>
      </c>
      <c r="B9150" s="34" t="n">
        <v>16</v>
      </c>
      <c r="C9150" s="7" t="n">
        <v>1000</v>
      </c>
    </row>
    <row r="9151" spans="1:5">
      <c r="A9151" t="s">
        <v>4</v>
      </c>
      <c r="B9151" s="4" t="s">
        <v>5</v>
      </c>
      <c r="C9151" s="4" t="s">
        <v>7</v>
      </c>
      <c r="D9151" s="4" t="s">
        <v>11</v>
      </c>
      <c r="E9151" s="4" t="s">
        <v>8</v>
      </c>
      <c r="F9151" s="4" t="s">
        <v>8</v>
      </c>
      <c r="G9151" s="4" t="s">
        <v>8</v>
      </c>
      <c r="H9151" s="4" t="s">
        <v>8</v>
      </c>
    </row>
    <row r="9152" spans="1:5">
      <c r="A9152" t="n">
        <v>96148</v>
      </c>
      <c r="B9152" s="33" t="n">
        <v>51</v>
      </c>
      <c r="C9152" s="7" t="n">
        <v>3</v>
      </c>
      <c r="D9152" s="7" t="n">
        <v>5658</v>
      </c>
      <c r="E9152" s="7" t="s">
        <v>969</v>
      </c>
      <c r="F9152" s="7" t="s">
        <v>941</v>
      </c>
      <c r="G9152" s="7" t="s">
        <v>67</v>
      </c>
      <c r="H9152" s="7" t="s">
        <v>68</v>
      </c>
    </row>
    <row r="9153" spans="1:10">
      <c r="A9153" t="s">
        <v>4</v>
      </c>
      <c r="B9153" s="4" t="s">
        <v>5</v>
      </c>
      <c r="C9153" s="4" t="s">
        <v>11</v>
      </c>
      <c r="D9153" s="4" t="s">
        <v>11</v>
      </c>
      <c r="E9153" s="4" t="s">
        <v>15</v>
      </c>
      <c r="F9153" s="4" t="s">
        <v>7</v>
      </c>
    </row>
    <row r="9154" spans="1:10">
      <c r="A9154" t="n">
        <v>96161</v>
      </c>
      <c r="B9154" s="61" t="n">
        <v>53</v>
      </c>
      <c r="C9154" s="7" t="n">
        <v>5658</v>
      </c>
      <c r="D9154" s="7" t="n">
        <v>7041</v>
      </c>
      <c r="E9154" s="7" t="n">
        <v>10</v>
      </c>
      <c r="F9154" s="7" t="n">
        <v>0</v>
      </c>
    </row>
    <row r="9155" spans="1:10">
      <c r="A9155" t="s">
        <v>4</v>
      </c>
      <c r="B9155" s="4" t="s">
        <v>5</v>
      </c>
      <c r="C9155" s="4" t="s">
        <v>11</v>
      </c>
    </row>
    <row r="9156" spans="1:10">
      <c r="A9156" t="n">
        <v>96171</v>
      </c>
      <c r="B9156" s="62" t="n">
        <v>54</v>
      </c>
      <c r="C9156" s="7" t="n">
        <v>5658</v>
      </c>
    </row>
    <row r="9157" spans="1:10">
      <c r="A9157" t="s">
        <v>4</v>
      </c>
      <c r="B9157" s="4" t="s">
        <v>5</v>
      </c>
      <c r="C9157" s="4" t="s">
        <v>11</v>
      </c>
      <c r="D9157" s="4" t="s">
        <v>11</v>
      </c>
      <c r="E9157" s="4" t="s">
        <v>15</v>
      </c>
      <c r="F9157" s="4" t="s">
        <v>15</v>
      </c>
      <c r="G9157" s="4" t="s">
        <v>15</v>
      </c>
      <c r="H9157" s="4" t="s">
        <v>15</v>
      </c>
      <c r="I9157" s="4" t="s">
        <v>7</v>
      </c>
      <c r="J9157" s="4" t="s">
        <v>11</v>
      </c>
    </row>
    <row r="9158" spans="1:10">
      <c r="A9158" t="n">
        <v>96174</v>
      </c>
      <c r="B9158" s="56" t="n">
        <v>55</v>
      </c>
      <c r="C9158" s="7" t="n">
        <v>5658</v>
      </c>
      <c r="D9158" s="7" t="n">
        <v>65533</v>
      </c>
      <c r="E9158" s="7" t="n">
        <v>-0.75</v>
      </c>
      <c r="F9158" s="7" t="n">
        <v>16</v>
      </c>
      <c r="G9158" s="7" t="n">
        <v>-45.5999984741211</v>
      </c>
      <c r="H9158" s="7" t="n">
        <v>1.20000004768372</v>
      </c>
      <c r="I9158" s="7" t="n">
        <v>1</v>
      </c>
      <c r="J9158" s="7" t="n">
        <v>0</v>
      </c>
    </row>
    <row r="9159" spans="1:10">
      <c r="A9159" t="s">
        <v>4</v>
      </c>
      <c r="B9159" s="4" t="s">
        <v>5</v>
      </c>
      <c r="C9159" s="4" t="s">
        <v>11</v>
      </c>
      <c r="D9159" s="4" t="s">
        <v>7</v>
      </c>
    </row>
    <row r="9160" spans="1:10">
      <c r="A9160" t="n">
        <v>96198</v>
      </c>
      <c r="B9160" s="57" t="n">
        <v>56</v>
      </c>
      <c r="C9160" s="7" t="n">
        <v>7041</v>
      </c>
      <c r="D9160" s="7" t="n">
        <v>0</v>
      </c>
    </row>
    <row r="9161" spans="1:10">
      <c r="A9161" t="s">
        <v>4</v>
      </c>
      <c r="B9161" s="4" t="s">
        <v>5</v>
      </c>
      <c r="C9161" s="4" t="s">
        <v>8</v>
      </c>
      <c r="D9161" s="4" t="s">
        <v>8</v>
      </c>
    </row>
    <row r="9162" spans="1:10">
      <c r="A9162" t="n">
        <v>96202</v>
      </c>
      <c r="B9162" s="21" t="n">
        <v>70</v>
      </c>
      <c r="C9162" s="7" t="s">
        <v>918</v>
      </c>
      <c r="D9162" s="7" t="s">
        <v>74</v>
      </c>
    </row>
    <row r="9163" spans="1:10">
      <c r="A9163" t="s">
        <v>4</v>
      </c>
      <c r="B9163" s="4" t="s">
        <v>5</v>
      </c>
      <c r="C9163" s="4" t="s">
        <v>11</v>
      </c>
      <c r="D9163" s="4" t="s">
        <v>11</v>
      </c>
      <c r="E9163" s="4" t="s">
        <v>15</v>
      </c>
      <c r="F9163" s="4" t="s">
        <v>15</v>
      </c>
      <c r="G9163" s="4" t="s">
        <v>15</v>
      </c>
      <c r="H9163" s="4" t="s">
        <v>15</v>
      </c>
      <c r="I9163" s="4" t="s">
        <v>7</v>
      </c>
      <c r="J9163" s="4" t="s">
        <v>11</v>
      </c>
    </row>
    <row r="9164" spans="1:10">
      <c r="A9164" t="n">
        <v>96216</v>
      </c>
      <c r="B9164" s="56" t="n">
        <v>55</v>
      </c>
      <c r="C9164" s="7" t="n">
        <v>7041</v>
      </c>
      <c r="D9164" s="7" t="n">
        <v>65533</v>
      </c>
      <c r="E9164" s="7" t="n">
        <v>0</v>
      </c>
      <c r="F9164" s="7" t="n">
        <v>16</v>
      </c>
      <c r="G9164" s="7" t="n">
        <v>-50</v>
      </c>
      <c r="H9164" s="7" t="n">
        <v>1.20000004768372</v>
      </c>
      <c r="I9164" s="7" t="n">
        <v>1</v>
      </c>
      <c r="J9164" s="7" t="n">
        <v>0</v>
      </c>
    </row>
    <row r="9165" spans="1:10">
      <c r="A9165" t="s">
        <v>4</v>
      </c>
      <c r="B9165" s="4" t="s">
        <v>5</v>
      </c>
      <c r="C9165" s="4" t="s">
        <v>11</v>
      </c>
      <c r="D9165" s="4" t="s">
        <v>11</v>
      </c>
      <c r="E9165" s="4" t="s">
        <v>15</v>
      </c>
      <c r="F9165" s="4" t="s">
        <v>15</v>
      </c>
      <c r="G9165" s="4" t="s">
        <v>15</v>
      </c>
      <c r="H9165" s="4" t="s">
        <v>15</v>
      </c>
      <c r="I9165" s="4" t="s">
        <v>7</v>
      </c>
      <c r="J9165" s="4" t="s">
        <v>11</v>
      </c>
    </row>
    <row r="9166" spans="1:10">
      <c r="A9166" t="n">
        <v>96240</v>
      </c>
      <c r="B9166" s="56" t="n">
        <v>55</v>
      </c>
      <c r="C9166" s="7" t="n">
        <v>5658</v>
      </c>
      <c r="D9166" s="7" t="n">
        <v>65533</v>
      </c>
      <c r="E9166" s="7" t="n">
        <v>-0.75</v>
      </c>
      <c r="F9166" s="7" t="n">
        <v>16</v>
      </c>
      <c r="G9166" s="7" t="n">
        <v>-49</v>
      </c>
      <c r="H9166" s="7" t="n">
        <v>1.20000004768372</v>
      </c>
      <c r="I9166" s="7" t="n">
        <v>1</v>
      </c>
      <c r="J9166" s="7" t="n">
        <v>0</v>
      </c>
    </row>
    <row r="9167" spans="1:10">
      <c r="A9167" t="s">
        <v>4</v>
      </c>
      <c r="B9167" s="4" t="s">
        <v>5</v>
      </c>
      <c r="C9167" s="4" t="s">
        <v>11</v>
      </c>
      <c r="D9167" s="4" t="s">
        <v>7</v>
      </c>
    </row>
    <row r="9168" spans="1:10">
      <c r="A9168" t="n">
        <v>96264</v>
      </c>
      <c r="B9168" s="57" t="n">
        <v>56</v>
      </c>
      <c r="C9168" s="7" t="n">
        <v>7041</v>
      </c>
      <c r="D9168" s="7" t="n">
        <v>0</v>
      </c>
    </row>
    <row r="9169" spans="1:10">
      <c r="A9169" t="s">
        <v>4</v>
      </c>
      <c r="B9169" s="4" t="s">
        <v>5</v>
      </c>
      <c r="C9169" s="4" t="s">
        <v>8</v>
      </c>
      <c r="D9169" s="4" t="s">
        <v>8</v>
      </c>
    </row>
    <row r="9170" spans="1:10">
      <c r="A9170" t="n">
        <v>96268</v>
      </c>
      <c r="B9170" s="21" t="n">
        <v>70</v>
      </c>
      <c r="C9170" s="7" t="s">
        <v>918</v>
      </c>
      <c r="D9170" s="7" t="s">
        <v>75</v>
      </c>
    </row>
    <row r="9171" spans="1:10">
      <c r="A9171" t="s">
        <v>4</v>
      </c>
      <c r="B9171" s="4" t="s">
        <v>5</v>
      </c>
      <c r="C9171" s="4" t="s">
        <v>11</v>
      </c>
      <c r="D9171" s="4" t="s">
        <v>11</v>
      </c>
      <c r="E9171" s="4" t="s">
        <v>15</v>
      </c>
      <c r="F9171" s="4" t="s">
        <v>15</v>
      </c>
      <c r="G9171" s="4" t="s">
        <v>15</v>
      </c>
      <c r="H9171" s="4" t="s">
        <v>15</v>
      </c>
      <c r="I9171" s="4" t="s">
        <v>7</v>
      </c>
      <c r="J9171" s="4" t="s">
        <v>11</v>
      </c>
    </row>
    <row r="9172" spans="1:10">
      <c r="A9172" t="n">
        <v>96283</v>
      </c>
      <c r="B9172" s="56" t="n">
        <v>55</v>
      </c>
      <c r="C9172" s="7" t="n">
        <v>7041</v>
      </c>
      <c r="D9172" s="7" t="n">
        <v>65533</v>
      </c>
      <c r="E9172" s="7" t="n">
        <v>0</v>
      </c>
      <c r="F9172" s="7" t="n">
        <v>16</v>
      </c>
      <c r="G9172" s="7" t="n">
        <v>-55</v>
      </c>
      <c r="H9172" s="7" t="n">
        <v>1.20000004768372</v>
      </c>
      <c r="I9172" s="7" t="n">
        <v>1</v>
      </c>
      <c r="J9172" s="7" t="n">
        <v>0</v>
      </c>
    </row>
    <row r="9173" spans="1:10">
      <c r="A9173" t="s">
        <v>4</v>
      </c>
      <c r="B9173" s="4" t="s">
        <v>5</v>
      </c>
      <c r="C9173" s="4" t="s">
        <v>11</v>
      </c>
      <c r="D9173" s="4" t="s">
        <v>11</v>
      </c>
      <c r="E9173" s="4" t="s">
        <v>15</v>
      </c>
      <c r="F9173" s="4" t="s">
        <v>15</v>
      </c>
      <c r="G9173" s="4" t="s">
        <v>15</v>
      </c>
      <c r="H9173" s="4" t="s">
        <v>15</v>
      </c>
      <c r="I9173" s="4" t="s">
        <v>7</v>
      </c>
      <c r="J9173" s="4" t="s">
        <v>11</v>
      </c>
    </row>
    <row r="9174" spans="1:10">
      <c r="A9174" t="n">
        <v>96307</v>
      </c>
      <c r="B9174" s="56" t="n">
        <v>55</v>
      </c>
      <c r="C9174" s="7" t="n">
        <v>5658</v>
      </c>
      <c r="D9174" s="7" t="n">
        <v>65533</v>
      </c>
      <c r="E9174" s="7" t="n">
        <v>-0.75</v>
      </c>
      <c r="F9174" s="7" t="n">
        <v>16</v>
      </c>
      <c r="G9174" s="7" t="n">
        <v>-54</v>
      </c>
      <c r="H9174" s="7" t="n">
        <v>1.20000004768372</v>
      </c>
      <c r="I9174" s="7" t="n">
        <v>1</v>
      </c>
      <c r="J9174" s="7" t="n">
        <v>0</v>
      </c>
    </row>
    <row r="9175" spans="1:10">
      <c r="A9175" t="s">
        <v>4</v>
      </c>
      <c r="B9175" s="4" t="s">
        <v>5</v>
      </c>
    </row>
    <row r="9176" spans="1:10">
      <c r="A9176" t="n">
        <v>96331</v>
      </c>
      <c r="B9176" s="5" t="n">
        <v>1</v>
      </c>
    </row>
    <row r="9177" spans="1:10" s="3" customFormat="1" customHeight="0">
      <c r="A9177" s="3" t="s">
        <v>2</v>
      </c>
      <c r="B9177" s="3" t="s">
        <v>970</v>
      </c>
    </row>
    <row r="9178" spans="1:10">
      <c r="A9178" t="s">
        <v>4</v>
      </c>
      <c r="B9178" s="4" t="s">
        <v>5</v>
      </c>
      <c r="C9178" s="4" t="s">
        <v>7</v>
      </c>
      <c r="D9178" s="4" t="s">
        <v>7</v>
      </c>
      <c r="E9178" s="4" t="s">
        <v>7</v>
      </c>
      <c r="F9178" s="4" t="s">
        <v>7</v>
      </c>
    </row>
    <row r="9179" spans="1:10">
      <c r="A9179" t="n">
        <v>96332</v>
      </c>
      <c r="B9179" s="14" t="n">
        <v>14</v>
      </c>
      <c r="C9179" s="7" t="n">
        <v>2</v>
      </c>
      <c r="D9179" s="7" t="n">
        <v>0</v>
      </c>
      <c r="E9179" s="7" t="n">
        <v>0</v>
      </c>
      <c r="F9179" s="7" t="n">
        <v>0</v>
      </c>
    </row>
    <row r="9180" spans="1:10">
      <c r="A9180" t="s">
        <v>4</v>
      </c>
      <c r="B9180" s="4" t="s">
        <v>5</v>
      </c>
      <c r="C9180" s="4" t="s">
        <v>7</v>
      </c>
      <c r="D9180" s="10" t="s">
        <v>10</v>
      </c>
      <c r="E9180" s="4" t="s">
        <v>5</v>
      </c>
      <c r="F9180" s="4" t="s">
        <v>7</v>
      </c>
      <c r="G9180" s="4" t="s">
        <v>11</v>
      </c>
      <c r="H9180" s="10" t="s">
        <v>12</v>
      </c>
      <c r="I9180" s="4" t="s">
        <v>7</v>
      </c>
      <c r="J9180" s="4" t="s">
        <v>16</v>
      </c>
      <c r="K9180" s="4" t="s">
        <v>7</v>
      </c>
      <c r="L9180" s="4" t="s">
        <v>7</v>
      </c>
      <c r="M9180" s="10" t="s">
        <v>10</v>
      </c>
      <c r="N9180" s="4" t="s">
        <v>5</v>
      </c>
      <c r="O9180" s="4" t="s">
        <v>7</v>
      </c>
      <c r="P9180" s="4" t="s">
        <v>11</v>
      </c>
      <c r="Q9180" s="10" t="s">
        <v>12</v>
      </c>
      <c r="R9180" s="4" t="s">
        <v>7</v>
      </c>
      <c r="S9180" s="4" t="s">
        <v>16</v>
      </c>
      <c r="T9180" s="4" t="s">
        <v>7</v>
      </c>
      <c r="U9180" s="4" t="s">
        <v>7</v>
      </c>
      <c r="V9180" s="4" t="s">
        <v>7</v>
      </c>
      <c r="W9180" s="4" t="s">
        <v>13</v>
      </c>
    </row>
    <row r="9181" spans="1:10">
      <c r="A9181" t="n">
        <v>96337</v>
      </c>
      <c r="B9181" s="9" t="n">
        <v>5</v>
      </c>
      <c r="C9181" s="7" t="n">
        <v>28</v>
      </c>
      <c r="D9181" s="10" t="s">
        <v>3</v>
      </c>
      <c r="E9181" s="8" t="n">
        <v>162</v>
      </c>
      <c r="F9181" s="7" t="n">
        <v>3</v>
      </c>
      <c r="G9181" s="7" t="n">
        <v>12324</v>
      </c>
      <c r="H9181" s="10" t="s">
        <v>3</v>
      </c>
      <c r="I9181" s="7" t="n">
        <v>0</v>
      </c>
      <c r="J9181" s="7" t="n">
        <v>1</v>
      </c>
      <c r="K9181" s="7" t="n">
        <v>2</v>
      </c>
      <c r="L9181" s="7" t="n">
        <v>28</v>
      </c>
      <c r="M9181" s="10" t="s">
        <v>3</v>
      </c>
      <c r="N9181" s="8" t="n">
        <v>162</v>
      </c>
      <c r="O9181" s="7" t="n">
        <v>3</v>
      </c>
      <c r="P9181" s="7" t="n">
        <v>12324</v>
      </c>
      <c r="Q9181" s="10" t="s">
        <v>3</v>
      </c>
      <c r="R9181" s="7" t="n">
        <v>0</v>
      </c>
      <c r="S9181" s="7" t="n">
        <v>2</v>
      </c>
      <c r="T9181" s="7" t="n">
        <v>2</v>
      </c>
      <c r="U9181" s="7" t="n">
        <v>11</v>
      </c>
      <c r="V9181" s="7" t="n">
        <v>1</v>
      </c>
      <c r="W9181" s="11" t="n">
        <f t="normal" ca="1">A9185</f>
        <v>0</v>
      </c>
    </row>
    <row r="9182" spans="1:10">
      <c r="A9182" t="s">
        <v>4</v>
      </c>
      <c r="B9182" s="4" t="s">
        <v>5</v>
      </c>
      <c r="C9182" s="4" t="s">
        <v>7</v>
      </c>
      <c r="D9182" s="4" t="s">
        <v>11</v>
      </c>
      <c r="E9182" s="4" t="s">
        <v>15</v>
      </c>
    </row>
    <row r="9183" spans="1:10">
      <c r="A9183" t="n">
        <v>96366</v>
      </c>
      <c r="B9183" s="31" t="n">
        <v>58</v>
      </c>
      <c r="C9183" s="7" t="n">
        <v>0</v>
      </c>
      <c r="D9183" s="7" t="n">
        <v>0</v>
      </c>
      <c r="E9183" s="7" t="n">
        <v>1</v>
      </c>
    </row>
    <row r="9184" spans="1:10">
      <c r="A9184" t="s">
        <v>4</v>
      </c>
      <c r="B9184" s="4" t="s">
        <v>5</v>
      </c>
      <c r="C9184" s="4" t="s">
        <v>7</v>
      </c>
      <c r="D9184" s="10" t="s">
        <v>10</v>
      </c>
      <c r="E9184" s="4" t="s">
        <v>5</v>
      </c>
      <c r="F9184" s="4" t="s">
        <v>7</v>
      </c>
      <c r="G9184" s="4" t="s">
        <v>11</v>
      </c>
      <c r="H9184" s="10" t="s">
        <v>12</v>
      </c>
      <c r="I9184" s="4" t="s">
        <v>7</v>
      </c>
      <c r="J9184" s="4" t="s">
        <v>16</v>
      </c>
      <c r="K9184" s="4" t="s">
        <v>7</v>
      </c>
      <c r="L9184" s="4" t="s">
        <v>7</v>
      </c>
      <c r="M9184" s="10" t="s">
        <v>10</v>
      </c>
      <c r="N9184" s="4" t="s">
        <v>5</v>
      </c>
      <c r="O9184" s="4" t="s">
        <v>7</v>
      </c>
      <c r="P9184" s="4" t="s">
        <v>11</v>
      </c>
      <c r="Q9184" s="10" t="s">
        <v>12</v>
      </c>
      <c r="R9184" s="4" t="s">
        <v>7</v>
      </c>
      <c r="S9184" s="4" t="s">
        <v>16</v>
      </c>
      <c r="T9184" s="4" t="s">
        <v>7</v>
      </c>
      <c r="U9184" s="4" t="s">
        <v>7</v>
      </c>
      <c r="V9184" s="4" t="s">
        <v>7</v>
      </c>
      <c r="W9184" s="4" t="s">
        <v>13</v>
      </c>
    </row>
    <row r="9185" spans="1:23">
      <c r="A9185" t="n">
        <v>96374</v>
      </c>
      <c r="B9185" s="9" t="n">
        <v>5</v>
      </c>
      <c r="C9185" s="7" t="n">
        <v>28</v>
      </c>
      <c r="D9185" s="10" t="s">
        <v>3</v>
      </c>
      <c r="E9185" s="8" t="n">
        <v>162</v>
      </c>
      <c r="F9185" s="7" t="n">
        <v>3</v>
      </c>
      <c r="G9185" s="7" t="n">
        <v>12324</v>
      </c>
      <c r="H9185" s="10" t="s">
        <v>3</v>
      </c>
      <c r="I9185" s="7" t="n">
        <v>0</v>
      </c>
      <c r="J9185" s="7" t="n">
        <v>1</v>
      </c>
      <c r="K9185" s="7" t="n">
        <v>3</v>
      </c>
      <c r="L9185" s="7" t="n">
        <v>28</v>
      </c>
      <c r="M9185" s="10" t="s">
        <v>3</v>
      </c>
      <c r="N9185" s="8" t="n">
        <v>162</v>
      </c>
      <c r="O9185" s="7" t="n">
        <v>3</v>
      </c>
      <c r="P9185" s="7" t="n">
        <v>12324</v>
      </c>
      <c r="Q9185" s="10" t="s">
        <v>3</v>
      </c>
      <c r="R9185" s="7" t="n">
        <v>0</v>
      </c>
      <c r="S9185" s="7" t="n">
        <v>2</v>
      </c>
      <c r="T9185" s="7" t="n">
        <v>3</v>
      </c>
      <c r="U9185" s="7" t="n">
        <v>9</v>
      </c>
      <c r="V9185" s="7" t="n">
        <v>1</v>
      </c>
      <c r="W9185" s="11" t="n">
        <f t="normal" ca="1">A9195</f>
        <v>0</v>
      </c>
    </row>
    <row r="9186" spans="1:23">
      <c r="A9186" t="s">
        <v>4</v>
      </c>
      <c r="B9186" s="4" t="s">
        <v>5</v>
      </c>
      <c r="C9186" s="4" t="s">
        <v>7</v>
      </c>
      <c r="D9186" s="10" t="s">
        <v>10</v>
      </c>
      <c r="E9186" s="4" t="s">
        <v>5</v>
      </c>
      <c r="F9186" s="4" t="s">
        <v>11</v>
      </c>
      <c r="G9186" s="4" t="s">
        <v>7</v>
      </c>
      <c r="H9186" s="4" t="s">
        <v>7</v>
      </c>
      <c r="I9186" s="4" t="s">
        <v>8</v>
      </c>
      <c r="J9186" s="10" t="s">
        <v>12</v>
      </c>
      <c r="K9186" s="4" t="s">
        <v>7</v>
      </c>
      <c r="L9186" s="4" t="s">
        <v>7</v>
      </c>
      <c r="M9186" s="10" t="s">
        <v>10</v>
      </c>
      <c r="N9186" s="4" t="s">
        <v>5</v>
      </c>
      <c r="O9186" s="4" t="s">
        <v>7</v>
      </c>
      <c r="P9186" s="10" t="s">
        <v>12</v>
      </c>
      <c r="Q9186" s="4" t="s">
        <v>7</v>
      </c>
      <c r="R9186" s="4" t="s">
        <v>16</v>
      </c>
      <c r="S9186" s="4" t="s">
        <v>7</v>
      </c>
      <c r="T9186" s="4" t="s">
        <v>7</v>
      </c>
      <c r="U9186" s="4" t="s">
        <v>7</v>
      </c>
      <c r="V9186" s="10" t="s">
        <v>10</v>
      </c>
      <c r="W9186" s="4" t="s">
        <v>5</v>
      </c>
      <c r="X9186" s="4" t="s">
        <v>7</v>
      </c>
      <c r="Y9186" s="10" t="s">
        <v>12</v>
      </c>
      <c r="Z9186" s="4" t="s">
        <v>7</v>
      </c>
      <c r="AA9186" s="4" t="s">
        <v>16</v>
      </c>
      <c r="AB9186" s="4" t="s">
        <v>7</v>
      </c>
      <c r="AC9186" s="4" t="s">
        <v>7</v>
      </c>
      <c r="AD9186" s="4" t="s">
        <v>7</v>
      </c>
      <c r="AE9186" s="4" t="s">
        <v>13</v>
      </c>
    </row>
    <row r="9187" spans="1:23">
      <c r="A9187" t="n">
        <v>96403</v>
      </c>
      <c r="B9187" s="9" t="n">
        <v>5</v>
      </c>
      <c r="C9187" s="7" t="n">
        <v>28</v>
      </c>
      <c r="D9187" s="10" t="s">
        <v>3</v>
      </c>
      <c r="E9187" s="51" t="n">
        <v>47</v>
      </c>
      <c r="F9187" s="7" t="n">
        <v>61456</v>
      </c>
      <c r="G9187" s="7" t="n">
        <v>2</v>
      </c>
      <c r="H9187" s="7" t="n">
        <v>0</v>
      </c>
      <c r="I9187" s="7" t="s">
        <v>861</v>
      </c>
      <c r="J9187" s="10" t="s">
        <v>3</v>
      </c>
      <c r="K9187" s="7" t="n">
        <v>8</v>
      </c>
      <c r="L9187" s="7" t="n">
        <v>28</v>
      </c>
      <c r="M9187" s="10" t="s">
        <v>3</v>
      </c>
      <c r="N9187" s="52" t="n">
        <v>74</v>
      </c>
      <c r="O9187" s="7" t="n">
        <v>65</v>
      </c>
      <c r="P9187" s="10" t="s">
        <v>3</v>
      </c>
      <c r="Q9187" s="7" t="n">
        <v>0</v>
      </c>
      <c r="R9187" s="7" t="n">
        <v>1</v>
      </c>
      <c r="S9187" s="7" t="n">
        <v>3</v>
      </c>
      <c r="T9187" s="7" t="n">
        <v>9</v>
      </c>
      <c r="U9187" s="7" t="n">
        <v>28</v>
      </c>
      <c r="V9187" s="10" t="s">
        <v>3</v>
      </c>
      <c r="W9187" s="52" t="n">
        <v>74</v>
      </c>
      <c r="X9187" s="7" t="n">
        <v>65</v>
      </c>
      <c r="Y9187" s="10" t="s">
        <v>3</v>
      </c>
      <c r="Z9187" s="7" t="n">
        <v>0</v>
      </c>
      <c r="AA9187" s="7" t="n">
        <v>2</v>
      </c>
      <c r="AB9187" s="7" t="n">
        <v>3</v>
      </c>
      <c r="AC9187" s="7" t="n">
        <v>9</v>
      </c>
      <c r="AD9187" s="7" t="n">
        <v>1</v>
      </c>
      <c r="AE9187" s="11" t="n">
        <f t="normal" ca="1">A9191</f>
        <v>0</v>
      </c>
    </row>
    <row r="9188" spans="1:23">
      <c r="A9188" t="s">
        <v>4</v>
      </c>
      <c r="B9188" s="4" t="s">
        <v>5</v>
      </c>
      <c r="C9188" s="4" t="s">
        <v>11</v>
      </c>
      <c r="D9188" s="4" t="s">
        <v>7</v>
      </c>
      <c r="E9188" s="4" t="s">
        <v>7</v>
      </c>
      <c r="F9188" s="4" t="s">
        <v>8</v>
      </c>
    </row>
    <row r="9189" spans="1:23">
      <c r="A9189" t="n">
        <v>96451</v>
      </c>
      <c r="B9189" s="51" t="n">
        <v>47</v>
      </c>
      <c r="C9189" s="7" t="n">
        <v>61456</v>
      </c>
      <c r="D9189" s="7" t="n">
        <v>0</v>
      </c>
      <c r="E9189" s="7" t="n">
        <v>0</v>
      </c>
      <c r="F9189" s="7" t="s">
        <v>323</v>
      </c>
    </row>
    <row r="9190" spans="1:23">
      <c r="A9190" t="s">
        <v>4</v>
      </c>
      <c r="B9190" s="4" t="s">
        <v>5</v>
      </c>
      <c r="C9190" s="4" t="s">
        <v>7</v>
      </c>
      <c r="D9190" s="4" t="s">
        <v>11</v>
      </c>
      <c r="E9190" s="4" t="s">
        <v>15</v>
      </c>
    </row>
    <row r="9191" spans="1:23">
      <c r="A9191" t="n">
        <v>96464</v>
      </c>
      <c r="B9191" s="31" t="n">
        <v>58</v>
      </c>
      <c r="C9191" s="7" t="n">
        <v>0</v>
      </c>
      <c r="D9191" s="7" t="n">
        <v>300</v>
      </c>
      <c r="E9191" s="7" t="n">
        <v>1</v>
      </c>
    </row>
    <row r="9192" spans="1:23">
      <c r="A9192" t="s">
        <v>4</v>
      </c>
      <c r="B9192" s="4" t="s">
        <v>5</v>
      </c>
      <c r="C9192" s="4" t="s">
        <v>7</v>
      </c>
      <c r="D9192" s="4" t="s">
        <v>11</v>
      </c>
    </row>
    <row r="9193" spans="1:23">
      <c r="A9193" t="n">
        <v>96472</v>
      </c>
      <c r="B9193" s="31" t="n">
        <v>58</v>
      </c>
      <c r="C9193" s="7" t="n">
        <v>255</v>
      </c>
      <c r="D9193" s="7" t="n">
        <v>0</v>
      </c>
    </row>
    <row r="9194" spans="1:23">
      <c r="A9194" t="s">
        <v>4</v>
      </c>
      <c r="B9194" s="4" t="s">
        <v>5</v>
      </c>
      <c r="C9194" s="4" t="s">
        <v>7</v>
      </c>
      <c r="D9194" s="4" t="s">
        <v>7</v>
      </c>
      <c r="E9194" s="4" t="s">
        <v>7</v>
      </c>
      <c r="F9194" s="4" t="s">
        <v>7</v>
      </c>
    </row>
    <row r="9195" spans="1:23">
      <c r="A9195" t="n">
        <v>96476</v>
      </c>
      <c r="B9195" s="14" t="n">
        <v>14</v>
      </c>
      <c r="C9195" s="7" t="n">
        <v>0</v>
      </c>
      <c r="D9195" s="7" t="n">
        <v>0</v>
      </c>
      <c r="E9195" s="7" t="n">
        <v>0</v>
      </c>
      <c r="F9195" s="7" t="n">
        <v>64</v>
      </c>
    </row>
    <row r="9196" spans="1:23">
      <c r="A9196" t="s">
        <v>4</v>
      </c>
      <c r="B9196" s="4" t="s">
        <v>5</v>
      </c>
      <c r="C9196" s="4" t="s">
        <v>7</v>
      </c>
      <c r="D9196" s="4" t="s">
        <v>11</v>
      </c>
    </row>
    <row r="9197" spans="1:23">
      <c r="A9197" t="n">
        <v>96481</v>
      </c>
      <c r="B9197" s="26" t="n">
        <v>22</v>
      </c>
      <c r="C9197" s="7" t="n">
        <v>0</v>
      </c>
      <c r="D9197" s="7" t="n">
        <v>12324</v>
      </c>
    </row>
    <row r="9198" spans="1:23">
      <c r="A9198" t="s">
        <v>4</v>
      </c>
      <c r="B9198" s="4" t="s">
        <v>5</v>
      </c>
      <c r="C9198" s="4" t="s">
        <v>7</v>
      </c>
      <c r="D9198" s="4" t="s">
        <v>11</v>
      </c>
    </row>
    <row r="9199" spans="1:23">
      <c r="A9199" t="n">
        <v>96485</v>
      </c>
      <c r="B9199" s="31" t="n">
        <v>58</v>
      </c>
      <c r="C9199" s="7" t="n">
        <v>5</v>
      </c>
      <c r="D9199" s="7" t="n">
        <v>300</v>
      </c>
    </row>
    <row r="9200" spans="1:23">
      <c r="A9200" t="s">
        <v>4</v>
      </c>
      <c r="B9200" s="4" t="s">
        <v>5</v>
      </c>
      <c r="C9200" s="4" t="s">
        <v>15</v>
      </c>
      <c r="D9200" s="4" t="s">
        <v>11</v>
      </c>
    </row>
    <row r="9201" spans="1:31">
      <c r="A9201" t="n">
        <v>96489</v>
      </c>
      <c r="B9201" s="32" t="n">
        <v>103</v>
      </c>
      <c r="C9201" s="7" t="n">
        <v>0</v>
      </c>
      <c r="D9201" s="7" t="n">
        <v>300</v>
      </c>
    </row>
    <row r="9202" spans="1:31">
      <c r="A9202" t="s">
        <v>4</v>
      </c>
      <c r="B9202" s="4" t="s">
        <v>5</v>
      </c>
      <c r="C9202" s="4" t="s">
        <v>7</v>
      </c>
    </row>
    <row r="9203" spans="1:31">
      <c r="A9203" t="n">
        <v>96496</v>
      </c>
      <c r="B9203" s="53" t="n">
        <v>64</v>
      </c>
      <c r="C9203" s="7" t="n">
        <v>7</v>
      </c>
    </row>
    <row r="9204" spans="1:31">
      <c r="A9204" t="s">
        <v>4</v>
      </c>
      <c r="B9204" s="4" t="s">
        <v>5</v>
      </c>
      <c r="C9204" s="4" t="s">
        <v>7</v>
      </c>
      <c r="D9204" s="4" t="s">
        <v>11</v>
      </c>
    </row>
    <row r="9205" spans="1:31">
      <c r="A9205" t="n">
        <v>96498</v>
      </c>
      <c r="B9205" s="64" t="n">
        <v>72</v>
      </c>
      <c r="C9205" s="7" t="n">
        <v>5</v>
      </c>
      <c r="D9205" s="7" t="n">
        <v>0</v>
      </c>
    </row>
    <row r="9206" spans="1:31">
      <c r="A9206" t="s">
        <v>4</v>
      </c>
      <c r="B9206" s="4" t="s">
        <v>5</v>
      </c>
      <c r="C9206" s="4" t="s">
        <v>7</v>
      </c>
      <c r="D9206" s="10" t="s">
        <v>10</v>
      </c>
      <c r="E9206" s="4" t="s">
        <v>5</v>
      </c>
      <c r="F9206" s="4" t="s">
        <v>7</v>
      </c>
      <c r="G9206" s="4" t="s">
        <v>11</v>
      </c>
      <c r="H9206" s="10" t="s">
        <v>12</v>
      </c>
      <c r="I9206" s="4" t="s">
        <v>7</v>
      </c>
      <c r="J9206" s="4" t="s">
        <v>16</v>
      </c>
      <c r="K9206" s="4" t="s">
        <v>7</v>
      </c>
      <c r="L9206" s="4" t="s">
        <v>7</v>
      </c>
      <c r="M9206" s="4" t="s">
        <v>13</v>
      </c>
    </row>
    <row r="9207" spans="1:31">
      <c r="A9207" t="n">
        <v>96502</v>
      </c>
      <c r="B9207" s="9" t="n">
        <v>5</v>
      </c>
      <c r="C9207" s="7" t="n">
        <v>28</v>
      </c>
      <c r="D9207" s="10" t="s">
        <v>3</v>
      </c>
      <c r="E9207" s="8" t="n">
        <v>162</v>
      </c>
      <c r="F9207" s="7" t="n">
        <v>4</v>
      </c>
      <c r="G9207" s="7" t="n">
        <v>12324</v>
      </c>
      <c r="H9207" s="10" t="s">
        <v>3</v>
      </c>
      <c r="I9207" s="7" t="n">
        <v>0</v>
      </c>
      <c r="J9207" s="7" t="n">
        <v>1</v>
      </c>
      <c r="K9207" s="7" t="n">
        <v>2</v>
      </c>
      <c r="L9207" s="7" t="n">
        <v>1</v>
      </c>
      <c r="M9207" s="11" t="n">
        <f t="normal" ca="1">A9213</f>
        <v>0</v>
      </c>
    </row>
    <row r="9208" spans="1:31">
      <c r="A9208" t="s">
        <v>4</v>
      </c>
      <c r="B9208" s="4" t="s">
        <v>5</v>
      </c>
      <c r="C9208" s="4" t="s">
        <v>7</v>
      </c>
      <c r="D9208" s="4" t="s">
        <v>8</v>
      </c>
    </row>
    <row r="9209" spans="1:31">
      <c r="A9209" t="n">
        <v>96519</v>
      </c>
      <c r="B9209" s="6" t="n">
        <v>2</v>
      </c>
      <c r="C9209" s="7" t="n">
        <v>10</v>
      </c>
      <c r="D9209" s="7" t="s">
        <v>862</v>
      </c>
    </row>
    <row r="9210" spans="1:31">
      <c r="A9210" t="s">
        <v>4</v>
      </c>
      <c r="B9210" s="4" t="s">
        <v>5</v>
      </c>
      <c r="C9210" s="4" t="s">
        <v>11</v>
      </c>
    </row>
    <row r="9211" spans="1:31">
      <c r="A9211" t="n">
        <v>96536</v>
      </c>
      <c r="B9211" s="34" t="n">
        <v>16</v>
      </c>
      <c r="C9211" s="7" t="n">
        <v>0</v>
      </c>
    </row>
    <row r="9212" spans="1:31">
      <c r="A9212" t="s">
        <v>4</v>
      </c>
      <c r="B9212" s="4" t="s">
        <v>5</v>
      </c>
      <c r="C9212" s="4" t="s">
        <v>11</v>
      </c>
      <c r="D9212" s="4" t="s">
        <v>8</v>
      </c>
      <c r="E9212" s="4" t="s">
        <v>8</v>
      </c>
      <c r="F9212" s="4" t="s">
        <v>8</v>
      </c>
      <c r="G9212" s="4" t="s">
        <v>7</v>
      </c>
      <c r="H9212" s="4" t="s">
        <v>16</v>
      </c>
      <c r="I9212" s="4" t="s">
        <v>15</v>
      </c>
      <c r="J9212" s="4" t="s">
        <v>15</v>
      </c>
      <c r="K9212" s="4" t="s">
        <v>15</v>
      </c>
      <c r="L9212" s="4" t="s">
        <v>15</v>
      </c>
      <c r="M9212" s="4" t="s">
        <v>15</v>
      </c>
      <c r="N9212" s="4" t="s">
        <v>15</v>
      </c>
      <c r="O9212" s="4" t="s">
        <v>15</v>
      </c>
      <c r="P9212" s="4" t="s">
        <v>8</v>
      </c>
      <c r="Q9212" s="4" t="s">
        <v>8</v>
      </c>
      <c r="R9212" s="4" t="s">
        <v>16</v>
      </c>
      <c r="S9212" s="4" t="s">
        <v>7</v>
      </c>
      <c r="T9212" s="4" t="s">
        <v>16</v>
      </c>
      <c r="U9212" s="4" t="s">
        <v>16</v>
      </c>
      <c r="V9212" s="4" t="s">
        <v>11</v>
      </c>
    </row>
    <row r="9213" spans="1:31">
      <c r="A9213" t="n">
        <v>96539</v>
      </c>
      <c r="B9213" s="65" t="n">
        <v>19</v>
      </c>
      <c r="C9213" s="7" t="n">
        <v>1600</v>
      </c>
      <c r="D9213" s="7" t="s">
        <v>971</v>
      </c>
      <c r="E9213" s="7" t="s">
        <v>972</v>
      </c>
      <c r="F9213" s="7" t="s">
        <v>25</v>
      </c>
      <c r="G9213" s="7" t="n">
        <v>0</v>
      </c>
      <c r="H9213" s="7" t="n">
        <v>1</v>
      </c>
      <c r="I9213" s="7" t="n">
        <v>0</v>
      </c>
      <c r="J9213" s="7" t="n">
        <v>0</v>
      </c>
      <c r="K9213" s="7" t="n">
        <v>0</v>
      </c>
      <c r="L9213" s="7" t="n">
        <v>0</v>
      </c>
      <c r="M9213" s="7" t="n">
        <v>1</v>
      </c>
      <c r="N9213" s="7" t="n">
        <v>1.60000002384186</v>
      </c>
      <c r="O9213" s="7" t="n">
        <v>0.0900000035762787</v>
      </c>
      <c r="P9213" s="7" t="s">
        <v>25</v>
      </c>
      <c r="Q9213" s="7" t="s">
        <v>25</v>
      </c>
      <c r="R9213" s="7" t="n">
        <v>-1</v>
      </c>
      <c r="S9213" s="7" t="n">
        <v>0</v>
      </c>
      <c r="T9213" s="7" t="n">
        <v>0</v>
      </c>
      <c r="U9213" s="7" t="n">
        <v>0</v>
      </c>
      <c r="V9213" s="7" t="n">
        <v>0</v>
      </c>
    </row>
    <row r="9214" spans="1:31">
      <c r="A9214" t="s">
        <v>4</v>
      </c>
      <c r="B9214" s="4" t="s">
        <v>5</v>
      </c>
      <c r="C9214" s="4" t="s">
        <v>11</v>
      </c>
      <c r="D9214" s="4" t="s">
        <v>7</v>
      </c>
      <c r="E9214" s="4" t="s">
        <v>7</v>
      </c>
      <c r="F9214" s="4" t="s">
        <v>8</v>
      </c>
    </row>
    <row r="9215" spans="1:31">
      <c r="A9215" t="n">
        <v>96608</v>
      </c>
      <c r="B9215" s="25" t="n">
        <v>20</v>
      </c>
      <c r="C9215" s="7" t="n">
        <v>0</v>
      </c>
      <c r="D9215" s="7" t="n">
        <v>3</v>
      </c>
      <c r="E9215" s="7" t="n">
        <v>10</v>
      </c>
      <c r="F9215" s="7" t="s">
        <v>863</v>
      </c>
    </row>
    <row r="9216" spans="1:31">
      <c r="A9216" t="s">
        <v>4</v>
      </c>
      <c r="B9216" s="4" t="s">
        <v>5</v>
      </c>
      <c r="C9216" s="4" t="s">
        <v>11</v>
      </c>
    </row>
    <row r="9217" spans="1:22">
      <c r="A9217" t="n">
        <v>96626</v>
      </c>
      <c r="B9217" s="34" t="n">
        <v>16</v>
      </c>
      <c r="C9217" s="7" t="n">
        <v>0</v>
      </c>
    </row>
    <row r="9218" spans="1:22">
      <c r="A9218" t="s">
        <v>4</v>
      </c>
      <c r="B9218" s="4" t="s">
        <v>5</v>
      </c>
      <c r="C9218" s="4" t="s">
        <v>11</v>
      </c>
      <c r="D9218" s="4" t="s">
        <v>7</v>
      </c>
      <c r="E9218" s="4" t="s">
        <v>7</v>
      </c>
      <c r="F9218" s="4" t="s">
        <v>8</v>
      </c>
    </row>
    <row r="9219" spans="1:22">
      <c r="A9219" t="n">
        <v>96629</v>
      </c>
      <c r="B9219" s="25" t="n">
        <v>20</v>
      </c>
      <c r="C9219" s="7" t="n">
        <v>1</v>
      </c>
      <c r="D9219" s="7" t="n">
        <v>3</v>
      </c>
      <c r="E9219" s="7" t="n">
        <v>10</v>
      </c>
      <c r="F9219" s="7" t="s">
        <v>863</v>
      </c>
    </row>
    <row r="9220" spans="1:22">
      <c r="A9220" t="s">
        <v>4</v>
      </c>
      <c r="B9220" s="4" t="s">
        <v>5</v>
      </c>
      <c r="C9220" s="4" t="s">
        <v>11</v>
      </c>
    </row>
    <row r="9221" spans="1:22">
      <c r="A9221" t="n">
        <v>96647</v>
      </c>
      <c r="B9221" s="34" t="n">
        <v>16</v>
      </c>
      <c r="C9221" s="7" t="n">
        <v>0</v>
      </c>
    </row>
    <row r="9222" spans="1:22">
      <c r="A9222" t="s">
        <v>4</v>
      </c>
      <c r="B9222" s="4" t="s">
        <v>5</v>
      </c>
      <c r="C9222" s="4" t="s">
        <v>11</v>
      </c>
      <c r="D9222" s="4" t="s">
        <v>7</v>
      </c>
      <c r="E9222" s="4" t="s">
        <v>7</v>
      </c>
      <c r="F9222" s="4" t="s">
        <v>8</v>
      </c>
    </row>
    <row r="9223" spans="1:22">
      <c r="A9223" t="n">
        <v>96650</v>
      </c>
      <c r="B9223" s="25" t="n">
        <v>20</v>
      </c>
      <c r="C9223" s="7" t="n">
        <v>61491</v>
      </c>
      <c r="D9223" s="7" t="n">
        <v>3</v>
      </c>
      <c r="E9223" s="7" t="n">
        <v>10</v>
      </c>
      <c r="F9223" s="7" t="s">
        <v>863</v>
      </c>
    </row>
    <row r="9224" spans="1:22">
      <c r="A9224" t="s">
        <v>4</v>
      </c>
      <c r="B9224" s="4" t="s">
        <v>5</v>
      </c>
      <c r="C9224" s="4" t="s">
        <v>11</v>
      </c>
    </row>
    <row r="9225" spans="1:22">
      <c r="A9225" t="n">
        <v>96668</v>
      </c>
      <c r="B9225" s="34" t="n">
        <v>16</v>
      </c>
      <c r="C9225" s="7" t="n">
        <v>0</v>
      </c>
    </row>
    <row r="9226" spans="1:22">
      <c r="A9226" t="s">
        <v>4</v>
      </c>
      <c r="B9226" s="4" t="s">
        <v>5</v>
      </c>
      <c r="C9226" s="4" t="s">
        <v>11</v>
      </c>
      <c r="D9226" s="4" t="s">
        <v>7</v>
      </c>
      <c r="E9226" s="4" t="s">
        <v>7</v>
      </c>
      <c r="F9226" s="4" t="s">
        <v>8</v>
      </c>
    </row>
    <row r="9227" spans="1:22">
      <c r="A9227" t="n">
        <v>96671</v>
      </c>
      <c r="B9227" s="25" t="n">
        <v>20</v>
      </c>
      <c r="C9227" s="7" t="n">
        <v>61492</v>
      </c>
      <c r="D9227" s="7" t="n">
        <v>3</v>
      </c>
      <c r="E9227" s="7" t="n">
        <v>10</v>
      </c>
      <c r="F9227" s="7" t="s">
        <v>863</v>
      </c>
    </row>
    <row r="9228" spans="1:22">
      <c r="A9228" t="s">
        <v>4</v>
      </c>
      <c r="B9228" s="4" t="s">
        <v>5</v>
      </c>
      <c r="C9228" s="4" t="s">
        <v>11</v>
      </c>
    </row>
    <row r="9229" spans="1:22">
      <c r="A9229" t="n">
        <v>96689</v>
      </c>
      <c r="B9229" s="34" t="n">
        <v>16</v>
      </c>
      <c r="C9229" s="7" t="n">
        <v>0</v>
      </c>
    </row>
    <row r="9230" spans="1:22">
      <c r="A9230" t="s">
        <v>4</v>
      </c>
      <c r="B9230" s="4" t="s">
        <v>5</v>
      </c>
      <c r="C9230" s="4" t="s">
        <v>11</v>
      </c>
      <c r="D9230" s="4" t="s">
        <v>7</v>
      </c>
      <c r="E9230" s="4" t="s">
        <v>7</v>
      </c>
      <c r="F9230" s="4" t="s">
        <v>8</v>
      </c>
    </row>
    <row r="9231" spans="1:22">
      <c r="A9231" t="n">
        <v>96692</v>
      </c>
      <c r="B9231" s="25" t="n">
        <v>20</v>
      </c>
      <c r="C9231" s="7" t="n">
        <v>61493</v>
      </c>
      <c r="D9231" s="7" t="n">
        <v>3</v>
      </c>
      <c r="E9231" s="7" t="n">
        <v>10</v>
      </c>
      <c r="F9231" s="7" t="s">
        <v>863</v>
      </c>
    </row>
    <row r="9232" spans="1:22">
      <c r="A9232" t="s">
        <v>4</v>
      </c>
      <c r="B9232" s="4" t="s">
        <v>5</v>
      </c>
      <c r="C9232" s="4" t="s">
        <v>11</v>
      </c>
    </row>
    <row r="9233" spans="1:6">
      <c r="A9233" t="n">
        <v>96710</v>
      </c>
      <c r="B9233" s="34" t="n">
        <v>16</v>
      </c>
      <c r="C9233" s="7" t="n">
        <v>0</v>
      </c>
    </row>
    <row r="9234" spans="1:6">
      <c r="A9234" t="s">
        <v>4</v>
      </c>
      <c r="B9234" s="4" t="s">
        <v>5</v>
      </c>
      <c r="C9234" s="4" t="s">
        <v>11</v>
      </c>
      <c r="D9234" s="4" t="s">
        <v>7</v>
      </c>
      <c r="E9234" s="4" t="s">
        <v>7</v>
      </c>
      <c r="F9234" s="4" t="s">
        <v>8</v>
      </c>
    </row>
    <row r="9235" spans="1:6">
      <c r="A9235" t="n">
        <v>96713</v>
      </c>
      <c r="B9235" s="25" t="n">
        <v>20</v>
      </c>
      <c r="C9235" s="7" t="n">
        <v>61494</v>
      </c>
      <c r="D9235" s="7" t="n">
        <v>3</v>
      </c>
      <c r="E9235" s="7" t="n">
        <v>10</v>
      </c>
      <c r="F9235" s="7" t="s">
        <v>863</v>
      </c>
    </row>
    <row r="9236" spans="1:6">
      <c r="A9236" t="s">
        <v>4</v>
      </c>
      <c r="B9236" s="4" t="s">
        <v>5</v>
      </c>
      <c r="C9236" s="4" t="s">
        <v>11</v>
      </c>
    </row>
    <row r="9237" spans="1:6">
      <c r="A9237" t="n">
        <v>96731</v>
      </c>
      <c r="B9237" s="34" t="n">
        <v>16</v>
      </c>
      <c r="C9237" s="7" t="n">
        <v>0</v>
      </c>
    </row>
    <row r="9238" spans="1:6">
      <c r="A9238" t="s">
        <v>4</v>
      </c>
      <c r="B9238" s="4" t="s">
        <v>5</v>
      </c>
      <c r="C9238" s="4" t="s">
        <v>11</v>
      </c>
      <c r="D9238" s="4" t="s">
        <v>7</v>
      </c>
      <c r="E9238" s="4" t="s">
        <v>7</v>
      </c>
      <c r="F9238" s="4" t="s">
        <v>8</v>
      </c>
    </row>
    <row r="9239" spans="1:6">
      <c r="A9239" t="n">
        <v>96734</v>
      </c>
      <c r="B9239" s="25" t="n">
        <v>20</v>
      </c>
      <c r="C9239" s="7" t="n">
        <v>1600</v>
      </c>
      <c r="D9239" s="7" t="n">
        <v>3</v>
      </c>
      <c r="E9239" s="7" t="n">
        <v>10</v>
      </c>
      <c r="F9239" s="7" t="s">
        <v>863</v>
      </c>
    </row>
    <row r="9240" spans="1:6">
      <c r="A9240" t="s">
        <v>4</v>
      </c>
      <c r="B9240" s="4" t="s">
        <v>5</v>
      </c>
      <c r="C9240" s="4" t="s">
        <v>11</v>
      </c>
    </row>
    <row r="9241" spans="1:6">
      <c r="A9241" t="n">
        <v>96752</v>
      </c>
      <c r="B9241" s="34" t="n">
        <v>16</v>
      </c>
      <c r="C9241" s="7" t="n">
        <v>0</v>
      </c>
    </row>
    <row r="9242" spans="1:6">
      <c r="A9242" t="s">
        <v>4</v>
      </c>
      <c r="B9242" s="4" t="s">
        <v>5</v>
      </c>
      <c r="C9242" s="4" t="s">
        <v>11</v>
      </c>
      <c r="D9242" s="4" t="s">
        <v>16</v>
      </c>
    </row>
    <row r="9243" spans="1:6">
      <c r="A9243" t="n">
        <v>96755</v>
      </c>
      <c r="B9243" s="48" t="n">
        <v>43</v>
      </c>
      <c r="C9243" s="7" t="n">
        <v>1600</v>
      </c>
      <c r="D9243" s="7" t="n">
        <v>128</v>
      </c>
    </row>
    <row r="9244" spans="1:6">
      <c r="A9244" t="s">
        <v>4</v>
      </c>
      <c r="B9244" s="4" t="s">
        <v>5</v>
      </c>
      <c r="C9244" s="4" t="s">
        <v>11</v>
      </c>
      <c r="D9244" s="4" t="s">
        <v>16</v>
      </c>
    </row>
    <row r="9245" spans="1:6">
      <c r="A9245" t="n">
        <v>96762</v>
      </c>
      <c r="B9245" s="48" t="n">
        <v>43</v>
      </c>
      <c r="C9245" s="7" t="n">
        <v>1600</v>
      </c>
      <c r="D9245" s="7" t="n">
        <v>32</v>
      </c>
    </row>
    <row r="9246" spans="1:6">
      <c r="A9246" t="s">
        <v>4</v>
      </c>
      <c r="B9246" s="4" t="s">
        <v>5</v>
      </c>
      <c r="C9246" s="4" t="s">
        <v>7</v>
      </c>
    </row>
    <row r="9247" spans="1:6">
      <c r="A9247" t="n">
        <v>96769</v>
      </c>
      <c r="B9247" s="68" t="n">
        <v>116</v>
      </c>
      <c r="C9247" s="7" t="n">
        <v>0</v>
      </c>
    </row>
    <row r="9248" spans="1:6">
      <c r="A9248" t="s">
        <v>4</v>
      </c>
      <c r="B9248" s="4" t="s">
        <v>5</v>
      </c>
      <c r="C9248" s="4" t="s">
        <v>7</v>
      </c>
      <c r="D9248" s="4" t="s">
        <v>11</v>
      </c>
    </row>
    <row r="9249" spans="1:6">
      <c r="A9249" t="n">
        <v>96771</v>
      </c>
      <c r="B9249" s="68" t="n">
        <v>116</v>
      </c>
      <c r="C9249" s="7" t="n">
        <v>2</v>
      </c>
      <c r="D9249" s="7" t="n">
        <v>1</v>
      </c>
    </row>
    <row r="9250" spans="1:6">
      <c r="A9250" t="s">
        <v>4</v>
      </c>
      <c r="B9250" s="4" t="s">
        <v>5</v>
      </c>
      <c r="C9250" s="4" t="s">
        <v>7</v>
      </c>
      <c r="D9250" s="4" t="s">
        <v>16</v>
      </c>
    </row>
    <row r="9251" spans="1:6">
      <c r="A9251" t="n">
        <v>96775</v>
      </c>
      <c r="B9251" s="68" t="n">
        <v>116</v>
      </c>
      <c r="C9251" s="7" t="n">
        <v>5</v>
      </c>
      <c r="D9251" s="7" t="n">
        <v>1120403456</v>
      </c>
    </row>
    <row r="9252" spans="1:6">
      <c r="A9252" t="s">
        <v>4</v>
      </c>
      <c r="B9252" s="4" t="s">
        <v>5</v>
      </c>
      <c r="C9252" s="4" t="s">
        <v>7</v>
      </c>
      <c r="D9252" s="4" t="s">
        <v>11</v>
      </c>
    </row>
    <row r="9253" spans="1:6">
      <c r="A9253" t="n">
        <v>96781</v>
      </c>
      <c r="B9253" s="68" t="n">
        <v>116</v>
      </c>
      <c r="C9253" s="7" t="n">
        <v>6</v>
      </c>
      <c r="D9253" s="7" t="n">
        <v>1</v>
      </c>
    </row>
    <row r="9254" spans="1:6">
      <c r="A9254" t="s">
        <v>4</v>
      </c>
      <c r="B9254" s="4" t="s">
        <v>5</v>
      </c>
      <c r="C9254" s="4" t="s">
        <v>7</v>
      </c>
      <c r="D9254" s="4" t="s">
        <v>11</v>
      </c>
      <c r="E9254" s="4" t="s">
        <v>7</v>
      </c>
      <c r="F9254" s="4" t="s">
        <v>8</v>
      </c>
      <c r="G9254" s="4" t="s">
        <v>8</v>
      </c>
      <c r="H9254" s="4" t="s">
        <v>8</v>
      </c>
      <c r="I9254" s="4" t="s">
        <v>8</v>
      </c>
      <c r="J9254" s="4" t="s">
        <v>8</v>
      </c>
      <c r="K9254" s="4" t="s">
        <v>8</v>
      </c>
      <c r="L9254" s="4" t="s">
        <v>8</v>
      </c>
      <c r="M9254" s="4" t="s">
        <v>8</v>
      </c>
      <c r="N9254" s="4" t="s">
        <v>8</v>
      </c>
      <c r="O9254" s="4" t="s">
        <v>8</v>
      </c>
      <c r="P9254" s="4" t="s">
        <v>8</v>
      </c>
      <c r="Q9254" s="4" t="s">
        <v>8</v>
      </c>
      <c r="R9254" s="4" t="s">
        <v>8</v>
      </c>
      <c r="S9254" s="4" t="s">
        <v>8</v>
      </c>
      <c r="T9254" s="4" t="s">
        <v>8</v>
      </c>
      <c r="U9254" s="4" t="s">
        <v>8</v>
      </c>
    </row>
    <row r="9255" spans="1:6">
      <c r="A9255" t="n">
        <v>96785</v>
      </c>
      <c r="B9255" s="46" t="n">
        <v>36</v>
      </c>
      <c r="C9255" s="7" t="n">
        <v>8</v>
      </c>
      <c r="D9255" s="7" t="n">
        <v>1</v>
      </c>
      <c r="E9255" s="7" t="n">
        <v>0</v>
      </c>
      <c r="F9255" s="7" t="s">
        <v>973</v>
      </c>
      <c r="G9255" s="7" t="s">
        <v>974</v>
      </c>
      <c r="H9255" s="7" t="s">
        <v>975</v>
      </c>
      <c r="I9255" s="7" t="s">
        <v>25</v>
      </c>
      <c r="J9255" s="7" t="s">
        <v>25</v>
      </c>
      <c r="K9255" s="7" t="s">
        <v>25</v>
      </c>
      <c r="L9255" s="7" t="s">
        <v>25</v>
      </c>
      <c r="M9255" s="7" t="s">
        <v>25</v>
      </c>
      <c r="N9255" s="7" t="s">
        <v>25</v>
      </c>
      <c r="O9255" s="7" t="s">
        <v>25</v>
      </c>
      <c r="P9255" s="7" t="s">
        <v>25</v>
      </c>
      <c r="Q9255" s="7" t="s">
        <v>25</v>
      </c>
      <c r="R9255" s="7" t="s">
        <v>25</v>
      </c>
      <c r="S9255" s="7" t="s">
        <v>25</v>
      </c>
      <c r="T9255" s="7" t="s">
        <v>25</v>
      </c>
      <c r="U9255" s="7" t="s">
        <v>25</v>
      </c>
    </row>
    <row r="9256" spans="1:6">
      <c r="A9256" t="s">
        <v>4</v>
      </c>
      <c r="B9256" s="4" t="s">
        <v>5</v>
      </c>
      <c r="C9256" s="4" t="s">
        <v>11</v>
      </c>
      <c r="D9256" s="4" t="s">
        <v>15</v>
      </c>
      <c r="E9256" s="4" t="s">
        <v>15</v>
      </c>
      <c r="F9256" s="4" t="s">
        <v>15</v>
      </c>
      <c r="G9256" s="4" t="s">
        <v>15</v>
      </c>
    </row>
    <row r="9257" spans="1:6">
      <c r="A9257" t="n">
        <v>96837</v>
      </c>
      <c r="B9257" s="45" t="n">
        <v>46</v>
      </c>
      <c r="C9257" s="7" t="n">
        <v>1600</v>
      </c>
      <c r="D9257" s="7" t="n">
        <v>0</v>
      </c>
      <c r="E9257" s="7" t="n">
        <v>0</v>
      </c>
      <c r="F9257" s="7" t="n">
        <v>0</v>
      </c>
      <c r="G9257" s="7" t="n">
        <v>0</v>
      </c>
    </row>
    <row r="9258" spans="1:6">
      <c r="A9258" t="s">
        <v>4</v>
      </c>
      <c r="B9258" s="4" t="s">
        <v>5</v>
      </c>
      <c r="C9258" s="4" t="s">
        <v>11</v>
      </c>
      <c r="D9258" s="4" t="s">
        <v>15</v>
      </c>
      <c r="E9258" s="4" t="s">
        <v>15</v>
      </c>
      <c r="F9258" s="4" t="s">
        <v>15</v>
      </c>
      <c r="G9258" s="4" t="s">
        <v>15</v>
      </c>
    </row>
    <row r="9259" spans="1:6">
      <c r="A9259" t="n">
        <v>96856</v>
      </c>
      <c r="B9259" s="45" t="n">
        <v>46</v>
      </c>
      <c r="C9259" s="7" t="n">
        <v>0</v>
      </c>
      <c r="D9259" s="7" t="n">
        <v>0.600000023841858</v>
      </c>
      <c r="E9259" s="7" t="n">
        <v>0</v>
      </c>
      <c r="F9259" s="7" t="n">
        <v>29</v>
      </c>
      <c r="G9259" s="7" t="n">
        <v>202.399993896484</v>
      </c>
    </row>
    <row r="9260" spans="1:6">
      <c r="A9260" t="s">
        <v>4</v>
      </c>
      <c r="B9260" s="4" t="s">
        <v>5</v>
      </c>
      <c r="C9260" s="4" t="s">
        <v>11</v>
      </c>
      <c r="D9260" s="4" t="s">
        <v>15</v>
      </c>
      <c r="E9260" s="4" t="s">
        <v>15</v>
      </c>
      <c r="F9260" s="4" t="s">
        <v>15</v>
      </c>
      <c r="G9260" s="4" t="s">
        <v>15</v>
      </c>
    </row>
    <row r="9261" spans="1:6">
      <c r="A9261" t="n">
        <v>96875</v>
      </c>
      <c r="B9261" s="45" t="n">
        <v>46</v>
      </c>
      <c r="C9261" s="7" t="n">
        <v>1</v>
      </c>
      <c r="D9261" s="7" t="n">
        <v>-0.540000021457672</v>
      </c>
      <c r="E9261" s="7" t="n">
        <v>0</v>
      </c>
      <c r="F9261" s="7" t="n">
        <v>29.0599994659424</v>
      </c>
      <c r="G9261" s="7" t="n">
        <v>150.699996948242</v>
      </c>
    </row>
    <row r="9262" spans="1:6">
      <c r="A9262" t="s">
        <v>4</v>
      </c>
      <c r="B9262" s="4" t="s">
        <v>5</v>
      </c>
      <c r="C9262" s="4" t="s">
        <v>11</v>
      </c>
      <c r="D9262" s="4" t="s">
        <v>15</v>
      </c>
      <c r="E9262" s="4" t="s">
        <v>15</v>
      </c>
      <c r="F9262" s="4" t="s">
        <v>15</v>
      </c>
      <c r="G9262" s="4" t="s">
        <v>15</v>
      </c>
    </row>
    <row r="9263" spans="1:6">
      <c r="A9263" t="n">
        <v>96894</v>
      </c>
      <c r="B9263" s="45" t="n">
        <v>46</v>
      </c>
      <c r="C9263" s="7" t="n">
        <v>61491</v>
      </c>
      <c r="D9263" s="7" t="n">
        <v>-0.310000002384186</v>
      </c>
      <c r="E9263" s="7" t="n">
        <v>0</v>
      </c>
      <c r="F9263" s="7" t="n">
        <v>27.2900009155273</v>
      </c>
      <c r="G9263" s="7" t="n">
        <v>6.40000009536743</v>
      </c>
    </row>
    <row r="9264" spans="1:6">
      <c r="A9264" t="s">
        <v>4</v>
      </c>
      <c r="B9264" s="4" t="s">
        <v>5</v>
      </c>
      <c r="C9264" s="4" t="s">
        <v>11</v>
      </c>
      <c r="D9264" s="4" t="s">
        <v>15</v>
      </c>
      <c r="E9264" s="4" t="s">
        <v>15</v>
      </c>
      <c r="F9264" s="4" t="s">
        <v>15</v>
      </c>
      <c r="G9264" s="4" t="s">
        <v>15</v>
      </c>
    </row>
    <row r="9265" spans="1:21">
      <c r="A9265" t="n">
        <v>96913</v>
      </c>
      <c r="B9265" s="45" t="n">
        <v>46</v>
      </c>
      <c r="C9265" s="7" t="n">
        <v>61492</v>
      </c>
      <c r="D9265" s="7" t="n">
        <v>0.759999990463257</v>
      </c>
      <c r="E9265" s="7" t="n">
        <v>0</v>
      </c>
      <c r="F9265" s="7" t="n">
        <v>27.2999992370605</v>
      </c>
      <c r="G9265" s="7" t="n">
        <v>338.299987792969</v>
      </c>
    </row>
    <row r="9266" spans="1:21">
      <c r="A9266" t="s">
        <v>4</v>
      </c>
      <c r="B9266" s="4" t="s">
        <v>5</v>
      </c>
      <c r="C9266" s="4" t="s">
        <v>11</v>
      </c>
      <c r="D9266" s="4" t="s">
        <v>15</v>
      </c>
      <c r="E9266" s="4" t="s">
        <v>15</v>
      </c>
      <c r="F9266" s="4" t="s">
        <v>15</v>
      </c>
      <c r="G9266" s="4" t="s">
        <v>15</v>
      </c>
    </row>
    <row r="9267" spans="1:21">
      <c r="A9267" t="n">
        <v>96932</v>
      </c>
      <c r="B9267" s="45" t="n">
        <v>46</v>
      </c>
      <c r="C9267" s="7" t="n">
        <v>61493</v>
      </c>
      <c r="D9267" s="7" t="n">
        <v>-1.21000003814697</v>
      </c>
      <c r="E9267" s="7" t="n">
        <v>0</v>
      </c>
      <c r="F9267" s="7" t="n">
        <v>28.0100002288818</v>
      </c>
      <c r="G9267" s="7" t="n">
        <v>56.0999984741211</v>
      </c>
    </row>
    <row r="9268" spans="1:21">
      <c r="A9268" t="s">
        <v>4</v>
      </c>
      <c r="B9268" s="4" t="s">
        <v>5</v>
      </c>
      <c r="C9268" s="4" t="s">
        <v>11</v>
      </c>
      <c r="D9268" s="4" t="s">
        <v>15</v>
      </c>
      <c r="E9268" s="4" t="s">
        <v>15</v>
      </c>
      <c r="F9268" s="4" t="s">
        <v>15</v>
      </c>
      <c r="G9268" s="4" t="s">
        <v>15</v>
      </c>
    </row>
    <row r="9269" spans="1:21">
      <c r="A9269" t="n">
        <v>96951</v>
      </c>
      <c r="B9269" s="45" t="n">
        <v>46</v>
      </c>
      <c r="C9269" s="7" t="n">
        <v>61494</v>
      </c>
      <c r="D9269" s="7" t="n">
        <v>1.37999999523163</v>
      </c>
      <c r="E9269" s="7" t="n">
        <v>0</v>
      </c>
      <c r="F9269" s="7" t="n">
        <v>28.2199993133545</v>
      </c>
      <c r="G9269" s="7" t="n">
        <v>283.899993896484</v>
      </c>
    </row>
    <row r="9270" spans="1:21">
      <c r="A9270" t="s">
        <v>4</v>
      </c>
      <c r="B9270" s="4" t="s">
        <v>5</v>
      </c>
      <c r="C9270" s="4" t="s">
        <v>7</v>
      </c>
      <c r="D9270" s="4" t="s">
        <v>7</v>
      </c>
      <c r="E9270" s="4" t="s">
        <v>15</v>
      </c>
      <c r="F9270" s="4" t="s">
        <v>15</v>
      </c>
      <c r="G9270" s="4" t="s">
        <v>15</v>
      </c>
      <c r="H9270" s="4" t="s">
        <v>11</v>
      </c>
    </row>
    <row r="9271" spans="1:21">
      <c r="A9271" t="n">
        <v>96970</v>
      </c>
      <c r="B9271" s="15" t="n">
        <v>45</v>
      </c>
      <c r="C9271" s="7" t="n">
        <v>2</v>
      </c>
      <c r="D9271" s="7" t="n">
        <v>3</v>
      </c>
      <c r="E9271" s="7" t="n">
        <v>0.25</v>
      </c>
      <c r="F9271" s="7" t="n">
        <v>1.75</v>
      </c>
      <c r="G9271" s="7" t="n">
        <v>28.2900009155273</v>
      </c>
      <c r="H9271" s="7" t="n">
        <v>0</v>
      </c>
    </row>
    <row r="9272" spans="1:21">
      <c r="A9272" t="s">
        <v>4</v>
      </c>
      <c r="B9272" s="4" t="s">
        <v>5</v>
      </c>
      <c r="C9272" s="4" t="s">
        <v>7</v>
      </c>
      <c r="D9272" s="4" t="s">
        <v>7</v>
      </c>
      <c r="E9272" s="4" t="s">
        <v>15</v>
      </c>
      <c r="F9272" s="4" t="s">
        <v>15</v>
      </c>
      <c r="G9272" s="4" t="s">
        <v>15</v>
      </c>
      <c r="H9272" s="4" t="s">
        <v>11</v>
      </c>
      <c r="I9272" s="4" t="s">
        <v>7</v>
      </c>
    </row>
    <row r="9273" spans="1:21">
      <c r="A9273" t="n">
        <v>96987</v>
      </c>
      <c r="B9273" s="15" t="n">
        <v>45</v>
      </c>
      <c r="C9273" s="7" t="n">
        <v>4</v>
      </c>
      <c r="D9273" s="7" t="n">
        <v>3</v>
      </c>
      <c r="E9273" s="7" t="n">
        <v>14.9099998474121</v>
      </c>
      <c r="F9273" s="7" t="n">
        <v>135.690002441406</v>
      </c>
      <c r="G9273" s="7" t="n">
        <v>0</v>
      </c>
      <c r="H9273" s="7" t="n">
        <v>0</v>
      </c>
      <c r="I9273" s="7" t="n">
        <v>0</v>
      </c>
    </row>
    <row r="9274" spans="1:21">
      <c r="A9274" t="s">
        <v>4</v>
      </c>
      <c r="B9274" s="4" t="s">
        <v>5</v>
      </c>
      <c r="C9274" s="4" t="s">
        <v>7</v>
      </c>
      <c r="D9274" s="4" t="s">
        <v>7</v>
      </c>
      <c r="E9274" s="4" t="s">
        <v>15</v>
      </c>
      <c r="F9274" s="4" t="s">
        <v>11</v>
      </c>
    </row>
    <row r="9275" spans="1:21">
      <c r="A9275" t="n">
        <v>97005</v>
      </c>
      <c r="B9275" s="15" t="n">
        <v>45</v>
      </c>
      <c r="C9275" s="7" t="n">
        <v>5</v>
      </c>
      <c r="D9275" s="7" t="n">
        <v>3</v>
      </c>
      <c r="E9275" s="7" t="n">
        <v>3</v>
      </c>
      <c r="F9275" s="7" t="n">
        <v>0</v>
      </c>
    </row>
    <row r="9276" spans="1:21">
      <c r="A9276" t="s">
        <v>4</v>
      </c>
      <c r="B9276" s="4" t="s">
        <v>5</v>
      </c>
      <c r="C9276" s="4" t="s">
        <v>7</v>
      </c>
      <c r="D9276" s="4" t="s">
        <v>7</v>
      </c>
      <c r="E9276" s="4" t="s">
        <v>15</v>
      </c>
      <c r="F9276" s="4" t="s">
        <v>11</v>
      </c>
    </row>
    <row r="9277" spans="1:21">
      <c r="A9277" t="n">
        <v>97014</v>
      </c>
      <c r="B9277" s="15" t="n">
        <v>45</v>
      </c>
      <c r="C9277" s="7" t="n">
        <v>11</v>
      </c>
      <c r="D9277" s="7" t="n">
        <v>3</v>
      </c>
      <c r="E9277" s="7" t="n">
        <v>40</v>
      </c>
      <c r="F9277" s="7" t="n">
        <v>0</v>
      </c>
    </row>
    <row r="9278" spans="1:21">
      <c r="A9278" t="s">
        <v>4</v>
      </c>
      <c r="B9278" s="4" t="s">
        <v>5</v>
      </c>
      <c r="C9278" s="4" t="s">
        <v>7</v>
      </c>
      <c r="D9278" s="4" t="s">
        <v>7</v>
      </c>
      <c r="E9278" s="4" t="s">
        <v>15</v>
      </c>
      <c r="F9278" s="4" t="s">
        <v>15</v>
      </c>
      <c r="G9278" s="4" t="s">
        <v>15</v>
      </c>
      <c r="H9278" s="4" t="s">
        <v>11</v>
      </c>
    </row>
    <row r="9279" spans="1:21">
      <c r="A9279" t="n">
        <v>97023</v>
      </c>
      <c r="B9279" s="15" t="n">
        <v>45</v>
      </c>
      <c r="C9279" s="7" t="n">
        <v>2</v>
      </c>
      <c r="D9279" s="7" t="n">
        <v>3</v>
      </c>
      <c r="E9279" s="7" t="n">
        <v>0.25</v>
      </c>
      <c r="F9279" s="7" t="n">
        <v>1.22000002861023</v>
      </c>
      <c r="G9279" s="7" t="n">
        <v>28.2900009155273</v>
      </c>
      <c r="H9279" s="7" t="n">
        <v>3000</v>
      </c>
    </row>
    <row r="9280" spans="1:21">
      <c r="A9280" t="s">
        <v>4</v>
      </c>
      <c r="B9280" s="4" t="s">
        <v>5</v>
      </c>
      <c r="C9280" s="4" t="s">
        <v>11</v>
      </c>
      <c r="D9280" s="4" t="s">
        <v>7</v>
      </c>
      <c r="E9280" s="4" t="s">
        <v>8</v>
      </c>
      <c r="F9280" s="4" t="s">
        <v>15</v>
      </c>
      <c r="G9280" s="4" t="s">
        <v>15</v>
      </c>
      <c r="H9280" s="4" t="s">
        <v>15</v>
      </c>
    </row>
    <row r="9281" spans="1:9">
      <c r="A9281" t="n">
        <v>97040</v>
      </c>
      <c r="B9281" s="47" t="n">
        <v>48</v>
      </c>
      <c r="C9281" s="7" t="n">
        <v>0</v>
      </c>
      <c r="D9281" s="7" t="n">
        <v>0</v>
      </c>
      <c r="E9281" s="7" t="s">
        <v>945</v>
      </c>
      <c r="F9281" s="7" t="n">
        <v>0</v>
      </c>
      <c r="G9281" s="7" t="n">
        <v>1</v>
      </c>
      <c r="H9281" s="7" t="n">
        <v>0</v>
      </c>
    </row>
    <row r="9282" spans="1:9">
      <c r="A9282" t="s">
        <v>4</v>
      </c>
      <c r="B9282" s="4" t="s">
        <v>5</v>
      </c>
      <c r="C9282" s="4" t="s">
        <v>7</v>
      </c>
      <c r="D9282" s="4" t="s">
        <v>11</v>
      </c>
      <c r="E9282" s="4" t="s">
        <v>15</v>
      </c>
    </row>
    <row r="9283" spans="1:9">
      <c r="A9283" t="n">
        <v>97065</v>
      </c>
      <c r="B9283" s="31" t="n">
        <v>58</v>
      </c>
      <c r="C9283" s="7" t="n">
        <v>100</v>
      </c>
      <c r="D9283" s="7" t="n">
        <v>1000</v>
      </c>
      <c r="E9283" s="7" t="n">
        <v>1</v>
      </c>
    </row>
    <row r="9284" spans="1:9">
      <c r="A9284" t="s">
        <v>4</v>
      </c>
      <c r="B9284" s="4" t="s">
        <v>5</v>
      </c>
      <c r="C9284" s="4" t="s">
        <v>7</v>
      </c>
      <c r="D9284" s="4" t="s">
        <v>11</v>
      </c>
    </row>
    <row r="9285" spans="1:9">
      <c r="A9285" t="n">
        <v>97073</v>
      </c>
      <c r="B9285" s="31" t="n">
        <v>58</v>
      </c>
      <c r="C9285" s="7" t="n">
        <v>255</v>
      </c>
      <c r="D9285" s="7" t="n">
        <v>0</v>
      </c>
    </row>
    <row r="9286" spans="1:9">
      <c r="A9286" t="s">
        <v>4</v>
      </c>
      <c r="B9286" s="4" t="s">
        <v>5</v>
      </c>
      <c r="C9286" s="4" t="s">
        <v>7</v>
      </c>
      <c r="D9286" s="4" t="s">
        <v>11</v>
      </c>
    </row>
    <row r="9287" spans="1:9">
      <c r="A9287" t="n">
        <v>97077</v>
      </c>
      <c r="B9287" s="15" t="n">
        <v>45</v>
      </c>
      <c r="C9287" s="7" t="n">
        <v>7</v>
      </c>
      <c r="D9287" s="7" t="n">
        <v>255</v>
      </c>
    </row>
    <row r="9288" spans="1:9">
      <c r="A9288" t="s">
        <v>4</v>
      </c>
      <c r="B9288" s="4" t="s">
        <v>5</v>
      </c>
      <c r="C9288" s="4" t="s">
        <v>11</v>
      </c>
      <c r="D9288" s="4" t="s">
        <v>7</v>
      </c>
      <c r="E9288" s="4" t="s">
        <v>8</v>
      </c>
      <c r="F9288" s="4" t="s">
        <v>15</v>
      </c>
      <c r="G9288" s="4" t="s">
        <v>15</v>
      </c>
      <c r="H9288" s="4" t="s">
        <v>15</v>
      </c>
    </row>
    <row r="9289" spans="1:9">
      <c r="A9289" t="n">
        <v>97081</v>
      </c>
      <c r="B9289" s="47" t="n">
        <v>48</v>
      </c>
      <c r="C9289" s="7" t="n">
        <v>1</v>
      </c>
      <c r="D9289" s="7" t="n">
        <v>0</v>
      </c>
      <c r="E9289" s="7" t="s">
        <v>973</v>
      </c>
      <c r="F9289" s="7" t="n">
        <v>-1</v>
      </c>
      <c r="G9289" s="7" t="n">
        <v>1</v>
      </c>
      <c r="H9289" s="7" t="n">
        <v>0</v>
      </c>
    </row>
    <row r="9290" spans="1:9">
      <c r="A9290" t="s">
        <v>4</v>
      </c>
      <c r="B9290" s="4" t="s">
        <v>5</v>
      </c>
      <c r="C9290" s="4" t="s">
        <v>7</v>
      </c>
      <c r="D9290" s="4" t="s">
        <v>11</v>
      </c>
      <c r="E9290" s="4" t="s">
        <v>8</v>
      </c>
    </row>
    <row r="9291" spans="1:9">
      <c r="A9291" t="n">
        <v>97111</v>
      </c>
      <c r="B9291" s="33" t="n">
        <v>51</v>
      </c>
      <c r="C9291" s="7" t="n">
        <v>4</v>
      </c>
      <c r="D9291" s="7" t="n">
        <v>1</v>
      </c>
      <c r="E9291" s="7" t="s">
        <v>600</v>
      </c>
    </row>
    <row r="9292" spans="1:9">
      <c r="A9292" t="s">
        <v>4</v>
      </c>
      <c r="B9292" s="4" t="s">
        <v>5</v>
      </c>
      <c r="C9292" s="4" t="s">
        <v>11</v>
      </c>
    </row>
    <row r="9293" spans="1:9">
      <c r="A9293" t="n">
        <v>97125</v>
      </c>
      <c r="B9293" s="34" t="n">
        <v>16</v>
      </c>
      <c r="C9293" s="7" t="n">
        <v>0</v>
      </c>
    </row>
    <row r="9294" spans="1:9">
      <c r="A9294" t="s">
        <v>4</v>
      </c>
      <c r="B9294" s="4" t="s">
        <v>5</v>
      </c>
      <c r="C9294" s="4" t="s">
        <v>11</v>
      </c>
      <c r="D9294" s="4" t="s">
        <v>7</v>
      </c>
      <c r="E9294" s="4" t="s">
        <v>16</v>
      </c>
      <c r="F9294" s="4" t="s">
        <v>53</v>
      </c>
      <c r="G9294" s="4" t="s">
        <v>7</v>
      </c>
      <c r="H9294" s="4" t="s">
        <v>7</v>
      </c>
      <c r="I9294" s="4" t="s">
        <v>7</v>
      </c>
      <c r="J9294" s="4" t="s">
        <v>16</v>
      </c>
      <c r="K9294" s="4" t="s">
        <v>53</v>
      </c>
      <c r="L9294" s="4" t="s">
        <v>7</v>
      </c>
      <c r="M9294" s="4" t="s">
        <v>7</v>
      </c>
    </row>
    <row r="9295" spans="1:9">
      <c r="A9295" t="n">
        <v>97128</v>
      </c>
      <c r="B9295" s="35" t="n">
        <v>26</v>
      </c>
      <c r="C9295" s="7" t="n">
        <v>1</v>
      </c>
      <c r="D9295" s="7" t="n">
        <v>17</v>
      </c>
      <c r="E9295" s="7" t="n">
        <v>62926</v>
      </c>
      <c r="F9295" s="7" t="s">
        <v>976</v>
      </c>
      <c r="G9295" s="7" t="n">
        <v>2</v>
      </c>
      <c r="H9295" s="7" t="n">
        <v>3</v>
      </c>
      <c r="I9295" s="7" t="n">
        <v>17</v>
      </c>
      <c r="J9295" s="7" t="n">
        <v>62927</v>
      </c>
      <c r="K9295" s="7" t="s">
        <v>977</v>
      </c>
      <c r="L9295" s="7" t="n">
        <v>2</v>
      </c>
      <c r="M9295" s="7" t="n">
        <v>0</v>
      </c>
    </row>
    <row r="9296" spans="1:9">
      <c r="A9296" t="s">
        <v>4</v>
      </c>
      <c r="B9296" s="4" t="s">
        <v>5</v>
      </c>
    </row>
    <row r="9297" spans="1:13">
      <c r="A9297" t="n">
        <v>97265</v>
      </c>
      <c r="B9297" s="29" t="n">
        <v>28</v>
      </c>
    </row>
    <row r="9298" spans="1:13">
      <c r="A9298" t="s">
        <v>4</v>
      </c>
      <c r="B9298" s="4" t="s">
        <v>5</v>
      </c>
      <c r="C9298" s="4" t="s">
        <v>7</v>
      </c>
      <c r="D9298" s="4" t="s">
        <v>11</v>
      </c>
      <c r="E9298" s="4" t="s">
        <v>8</v>
      </c>
    </row>
    <row r="9299" spans="1:13">
      <c r="A9299" t="n">
        <v>97266</v>
      </c>
      <c r="B9299" s="33" t="n">
        <v>51</v>
      </c>
      <c r="C9299" s="7" t="n">
        <v>4</v>
      </c>
      <c r="D9299" s="7" t="n">
        <v>0</v>
      </c>
      <c r="E9299" s="7" t="s">
        <v>978</v>
      </c>
    </row>
    <row r="9300" spans="1:13">
      <c r="A9300" t="s">
        <v>4</v>
      </c>
      <c r="B9300" s="4" t="s">
        <v>5</v>
      </c>
      <c r="C9300" s="4" t="s">
        <v>11</v>
      </c>
    </row>
    <row r="9301" spans="1:13">
      <c r="A9301" t="n">
        <v>97279</v>
      </c>
      <c r="B9301" s="34" t="n">
        <v>16</v>
      </c>
      <c r="C9301" s="7" t="n">
        <v>0</v>
      </c>
    </row>
    <row r="9302" spans="1:13">
      <c r="A9302" t="s">
        <v>4</v>
      </c>
      <c r="B9302" s="4" t="s">
        <v>5</v>
      </c>
      <c r="C9302" s="4" t="s">
        <v>11</v>
      </c>
      <c r="D9302" s="4" t="s">
        <v>7</v>
      </c>
      <c r="E9302" s="4" t="s">
        <v>16</v>
      </c>
      <c r="F9302" s="4" t="s">
        <v>53</v>
      </c>
      <c r="G9302" s="4" t="s">
        <v>7</v>
      </c>
      <c r="H9302" s="4" t="s">
        <v>7</v>
      </c>
      <c r="I9302" s="4" t="s">
        <v>7</v>
      </c>
      <c r="J9302" s="4" t="s">
        <v>16</v>
      </c>
      <c r="K9302" s="4" t="s">
        <v>53</v>
      </c>
      <c r="L9302" s="4" t="s">
        <v>7</v>
      </c>
      <c r="M9302" s="4" t="s">
        <v>7</v>
      </c>
    </row>
    <row r="9303" spans="1:13">
      <c r="A9303" t="n">
        <v>97282</v>
      </c>
      <c r="B9303" s="35" t="n">
        <v>26</v>
      </c>
      <c r="C9303" s="7" t="n">
        <v>0</v>
      </c>
      <c r="D9303" s="7" t="n">
        <v>17</v>
      </c>
      <c r="E9303" s="7" t="n">
        <v>62928</v>
      </c>
      <c r="F9303" s="7" t="s">
        <v>979</v>
      </c>
      <c r="G9303" s="7" t="n">
        <v>2</v>
      </c>
      <c r="H9303" s="7" t="n">
        <v>3</v>
      </c>
      <c r="I9303" s="7" t="n">
        <v>17</v>
      </c>
      <c r="J9303" s="7" t="n">
        <v>62929</v>
      </c>
      <c r="K9303" s="7" t="s">
        <v>980</v>
      </c>
      <c r="L9303" s="7" t="n">
        <v>2</v>
      </c>
      <c r="M9303" s="7" t="n">
        <v>0</v>
      </c>
    </row>
    <row r="9304" spans="1:13">
      <c r="A9304" t="s">
        <v>4</v>
      </c>
      <c r="B9304" s="4" t="s">
        <v>5</v>
      </c>
    </row>
    <row r="9305" spans="1:13">
      <c r="A9305" t="n">
        <v>97468</v>
      </c>
      <c r="B9305" s="29" t="n">
        <v>28</v>
      </c>
    </row>
    <row r="9306" spans="1:13">
      <c r="A9306" t="s">
        <v>4</v>
      </c>
      <c r="B9306" s="4" t="s">
        <v>5</v>
      </c>
      <c r="C9306" s="4" t="s">
        <v>7</v>
      </c>
      <c r="D9306" s="4" t="s">
        <v>11</v>
      </c>
      <c r="E9306" s="4" t="s">
        <v>15</v>
      </c>
      <c r="F9306" s="4" t="s">
        <v>11</v>
      </c>
      <c r="G9306" s="4" t="s">
        <v>16</v>
      </c>
      <c r="H9306" s="4" t="s">
        <v>16</v>
      </c>
      <c r="I9306" s="4" t="s">
        <v>11</v>
      </c>
      <c r="J9306" s="4" t="s">
        <v>11</v>
      </c>
      <c r="K9306" s="4" t="s">
        <v>16</v>
      </c>
      <c r="L9306" s="4" t="s">
        <v>16</v>
      </c>
      <c r="M9306" s="4" t="s">
        <v>16</v>
      </c>
      <c r="N9306" s="4" t="s">
        <v>16</v>
      </c>
      <c r="O9306" s="4" t="s">
        <v>8</v>
      </c>
    </row>
    <row r="9307" spans="1:13">
      <c r="A9307" t="n">
        <v>97469</v>
      </c>
      <c r="B9307" s="18" t="n">
        <v>50</v>
      </c>
      <c r="C9307" s="7" t="n">
        <v>0</v>
      </c>
      <c r="D9307" s="7" t="n">
        <v>2072</v>
      </c>
      <c r="E9307" s="7" t="n">
        <v>1</v>
      </c>
      <c r="F9307" s="7" t="n">
        <v>0</v>
      </c>
      <c r="G9307" s="7" t="n">
        <v>0</v>
      </c>
      <c r="H9307" s="7" t="n">
        <v>0</v>
      </c>
      <c r="I9307" s="7" t="n">
        <v>0</v>
      </c>
      <c r="J9307" s="7" t="n">
        <v>65533</v>
      </c>
      <c r="K9307" s="7" t="n">
        <v>0</v>
      </c>
      <c r="L9307" s="7" t="n">
        <v>0</v>
      </c>
      <c r="M9307" s="7" t="n">
        <v>0</v>
      </c>
      <c r="N9307" s="7" t="n">
        <v>0</v>
      </c>
      <c r="O9307" s="7" t="s">
        <v>25</v>
      </c>
    </row>
    <row r="9308" spans="1:13">
      <c r="A9308" t="s">
        <v>4</v>
      </c>
      <c r="B9308" s="4" t="s">
        <v>5</v>
      </c>
      <c r="C9308" s="4" t="s">
        <v>11</v>
      </c>
    </row>
    <row r="9309" spans="1:13">
      <c r="A9309" t="n">
        <v>97508</v>
      </c>
      <c r="B9309" s="34" t="n">
        <v>16</v>
      </c>
      <c r="C9309" s="7" t="n">
        <v>1500</v>
      </c>
    </row>
    <row r="9310" spans="1:13">
      <c r="A9310" t="s">
        <v>4</v>
      </c>
      <c r="B9310" s="4" t="s">
        <v>5</v>
      </c>
      <c r="C9310" s="4" t="s">
        <v>7</v>
      </c>
      <c r="D9310" s="4" t="s">
        <v>11</v>
      </c>
      <c r="E9310" s="4" t="s">
        <v>8</v>
      </c>
      <c r="F9310" s="4" t="s">
        <v>8</v>
      </c>
      <c r="G9310" s="4" t="s">
        <v>8</v>
      </c>
      <c r="H9310" s="4" t="s">
        <v>8</v>
      </c>
    </row>
    <row r="9311" spans="1:13">
      <c r="A9311" t="n">
        <v>97511</v>
      </c>
      <c r="B9311" s="33" t="n">
        <v>51</v>
      </c>
      <c r="C9311" s="7" t="n">
        <v>3</v>
      </c>
      <c r="D9311" s="7" t="n">
        <v>0</v>
      </c>
      <c r="E9311" s="7" t="s">
        <v>917</v>
      </c>
      <c r="F9311" s="7" t="s">
        <v>969</v>
      </c>
      <c r="G9311" s="7" t="s">
        <v>67</v>
      </c>
      <c r="H9311" s="7" t="s">
        <v>68</v>
      </c>
    </row>
    <row r="9312" spans="1:13">
      <c r="A9312" t="s">
        <v>4</v>
      </c>
      <c r="B9312" s="4" t="s">
        <v>5</v>
      </c>
      <c r="C9312" s="4" t="s">
        <v>7</v>
      </c>
      <c r="D9312" s="4" t="s">
        <v>11</v>
      </c>
      <c r="E9312" s="4" t="s">
        <v>8</v>
      </c>
      <c r="F9312" s="4" t="s">
        <v>8</v>
      </c>
      <c r="G9312" s="4" t="s">
        <v>8</v>
      </c>
      <c r="H9312" s="4" t="s">
        <v>8</v>
      </c>
    </row>
    <row r="9313" spans="1:15">
      <c r="A9313" t="n">
        <v>97524</v>
      </c>
      <c r="B9313" s="33" t="n">
        <v>51</v>
      </c>
      <c r="C9313" s="7" t="n">
        <v>3</v>
      </c>
      <c r="D9313" s="7" t="n">
        <v>1</v>
      </c>
      <c r="E9313" s="7" t="s">
        <v>917</v>
      </c>
      <c r="F9313" s="7" t="s">
        <v>969</v>
      </c>
      <c r="G9313" s="7" t="s">
        <v>67</v>
      </c>
      <c r="H9313" s="7" t="s">
        <v>68</v>
      </c>
    </row>
    <row r="9314" spans="1:15">
      <c r="A9314" t="s">
        <v>4</v>
      </c>
      <c r="B9314" s="4" t="s">
        <v>5</v>
      </c>
      <c r="C9314" s="4" t="s">
        <v>7</v>
      </c>
      <c r="D9314" s="4" t="s">
        <v>11</v>
      </c>
      <c r="E9314" s="4" t="s">
        <v>8</v>
      </c>
      <c r="F9314" s="4" t="s">
        <v>8</v>
      </c>
      <c r="G9314" s="4" t="s">
        <v>8</v>
      </c>
      <c r="H9314" s="4" t="s">
        <v>8</v>
      </c>
    </row>
    <row r="9315" spans="1:15">
      <c r="A9315" t="n">
        <v>97537</v>
      </c>
      <c r="B9315" s="33" t="n">
        <v>51</v>
      </c>
      <c r="C9315" s="7" t="n">
        <v>3</v>
      </c>
      <c r="D9315" s="7" t="n">
        <v>61491</v>
      </c>
      <c r="E9315" s="7" t="s">
        <v>917</v>
      </c>
      <c r="F9315" s="7" t="s">
        <v>969</v>
      </c>
      <c r="G9315" s="7" t="s">
        <v>67</v>
      </c>
      <c r="H9315" s="7" t="s">
        <v>68</v>
      </c>
    </row>
    <row r="9316" spans="1:15">
      <c r="A9316" t="s">
        <v>4</v>
      </c>
      <c r="B9316" s="4" t="s">
        <v>5</v>
      </c>
      <c r="C9316" s="4" t="s">
        <v>7</v>
      </c>
      <c r="D9316" s="4" t="s">
        <v>11</v>
      </c>
      <c r="E9316" s="4" t="s">
        <v>8</v>
      </c>
      <c r="F9316" s="4" t="s">
        <v>8</v>
      </c>
      <c r="G9316" s="4" t="s">
        <v>8</v>
      </c>
      <c r="H9316" s="4" t="s">
        <v>8</v>
      </c>
    </row>
    <row r="9317" spans="1:15">
      <c r="A9317" t="n">
        <v>97550</v>
      </c>
      <c r="B9317" s="33" t="n">
        <v>51</v>
      </c>
      <c r="C9317" s="7" t="n">
        <v>3</v>
      </c>
      <c r="D9317" s="7" t="n">
        <v>61492</v>
      </c>
      <c r="E9317" s="7" t="s">
        <v>917</v>
      </c>
      <c r="F9317" s="7" t="s">
        <v>969</v>
      </c>
      <c r="G9317" s="7" t="s">
        <v>67</v>
      </c>
      <c r="H9317" s="7" t="s">
        <v>68</v>
      </c>
    </row>
    <row r="9318" spans="1:15">
      <c r="A9318" t="s">
        <v>4</v>
      </c>
      <c r="B9318" s="4" t="s">
        <v>5</v>
      </c>
      <c r="C9318" s="4" t="s">
        <v>7</v>
      </c>
      <c r="D9318" s="4" t="s">
        <v>11</v>
      </c>
      <c r="E9318" s="4" t="s">
        <v>8</v>
      </c>
      <c r="F9318" s="4" t="s">
        <v>8</v>
      </c>
      <c r="G9318" s="4" t="s">
        <v>8</v>
      </c>
      <c r="H9318" s="4" t="s">
        <v>8</v>
      </c>
    </row>
    <row r="9319" spans="1:15">
      <c r="A9319" t="n">
        <v>97563</v>
      </c>
      <c r="B9319" s="33" t="n">
        <v>51</v>
      </c>
      <c r="C9319" s="7" t="n">
        <v>3</v>
      </c>
      <c r="D9319" s="7" t="n">
        <v>61493</v>
      </c>
      <c r="E9319" s="7" t="s">
        <v>917</v>
      </c>
      <c r="F9319" s="7" t="s">
        <v>969</v>
      </c>
      <c r="G9319" s="7" t="s">
        <v>67</v>
      </c>
      <c r="H9319" s="7" t="s">
        <v>68</v>
      </c>
    </row>
    <row r="9320" spans="1:15">
      <c r="A9320" t="s">
        <v>4</v>
      </c>
      <c r="B9320" s="4" t="s">
        <v>5</v>
      </c>
      <c r="C9320" s="4" t="s">
        <v>7</v>
      </c>
      <c r="D9320" s="4" t="s">
        <v>11</v>
      </c>
      <c r="E9320" s="4" t="s">
        <v>8</v>
      </c>
      <c r="F9320" s="4" t="s">
        <v>8</v>
      </c>
      <c r="G9320" s="4" t="s">
        <v>8</v>
      </c>
      <c r="H9320" s="4" t="s">
        <v>8</v>
      </c>
    </row>
    <row r="9321" spans="1:15">
      <c r="A9321" t="n">
        <v>97576</v>
      </c>
      <c r="B9321" s="33" t="n">
        <v>51</v>
      </c>
      <c r="C9321" s="7" t="n">
        <v>3</v>
      </c>
      <c r="D9321" s="7" t="n">
        <v>61494</v>
      </c>
      <c r="E9321" s="7" t="s">
        <v>917</v>
      </c>
      <c r="F9321" s="7" t="s">
        <v>969</v>
      </c>
      <c r="G9321" s="7" t="s">
        <v>67</v>
      </c>
      <c r="H9321" s="7" t="s">
        <v>68</v>
      </c>
    </row>
    <row r="9322" spans="1:15">
      <c r="A9322" t="s">
        <v>4</v>
      </c>
      <c r="B9322" s="4" t="s">
        <v>5</v>
      </c>
      <c r="C9322" s="4" t="s">
        <v>11</v>
      </c>
      <c r="D9322" s="4" t="s">
        <v>7</v>
      </c>
      <c r="E9322" s="4" t="s">
        <v>15</v>
      </c>
      <c r="F9322" s="4" t="s">
        <v>11</v>
      </c>
    </row>
    <row r="9323" spans="1:15">
      <c r="A9323" t="n">
        <v>97589</v>
      </c>
      <c r="B9323" s="60" t="n">
        <v>59</v>
      </c>
      <c r="C9323" s="7" t="n">
        <v>1</v>
      </c>
      <c r="D9323" s="7" t="n">
        <v>13</v>
      </c>
      <c r="E9323" s="7" t="n">
        <v>0.150000005960464</v>
      </c>
      <c r="F9323" s="7" t="n">
        <v>0</v>
      </c>
    </row>
    <row r="9324" spans="1:15">
      <c r="A9324" t="s">
        <v>4</v>
      </c>
      <c r="B9324" s="4" t="s">
        <v>5</v>
      </c>
      <c r="C9324" s="4" t="s">
        <v>11</v>
      </c>
      <c r="D9324" s="4" t="s">
        <v>7</v>
      </c>
      <c r="E9324" s="4" t="s">
        <v>15</v>
      </c>
      <c r="F9324" s="4" t="s">
        <v>11</v>
      </c>
    </row>
    <row r="9325" spans="1:15">
      <c r="A9325" t="n">
        <v>97599</v>
      </c>
      <c r="B9325" s="60" t="n">
        <v>59</v>
      </c>
      <c r="C9325" s="7" t="n">
        <v>0</v>
      </c>
      <c r="D9325" s="7" t="n">
        <v>13</v>
      </c>
      <c r="E9325" s="7" t="n">
        <v>0.150000005960464</v>
      </c>
      <c r="F9325" s="7" t="n">
        <v>0</v>
      </c>
    </row>
    <row r="9326" spans="1:15">
      <c r="A9326" t="s">
        <v>4</v>
      </c>
      <c r="B9326" s="4" t="s">
        <v>5</v>
      </c>
      <c r="C9326" s="4" t="s">
        <v>11</v>
      </c>
      <c r="D9326" s="4" t="s">
        <v>7</v>
      </c>
      <c r="E9326" s="4" t="s">
        <v>15</v>
      </c>
      <c r="F9326" s="4" t="s">
        <v>11</v>
      </c>
    </row>
    <row r="9327" spans="1:15">
      <c r="A9327" t="n">
        <v>97609</v>
      </c>
      <c r="B9327" s="60" t="n">
        <v>59</v>
      </c>
      <c r="C9327" s="7" t="n">
        <v>61491</v>
      </c>
      <c r="D9327" s="7" t="n">
        <v>13</v>
      </c>
      <c r="E9327" s="7" t="n">
        <v>0.150000005960464</v>
      </c>
      <c r="F9327" s="7" t="n">
        <v>0</v>
      </c>
    </row>
    <row r="9328" spans="1:15">
      <c r="A9328" t="s">
        <v>4</v>
      </c>
      <c r="B9328" s="4" t="s">
        <v>5</v>
      </c>
      <c r="C9328" s="4" t="s">
        <v>11</v>
      </c>
      <c r="D9328" s="4" t="s">
        <v>7</v>
      </c>
      <c r="E9328" s="4" t="s">
        <v>15</v>
      </c>
      <c r="F9328" s="4" t="s">
        <v>11</v>
      </c>
    </row>
    <row r="9329" spans="1:8">
      <c r="A9329" t="n">
        <v>97619</v>
      </c>
      <c r="B9329" s="60" t="n">
        <v>59</v>
      </c>
      <c r="C9329" s="7" t="n">
        <v>61492</v>
      </c>
      <c r="D9329" s="7" t="n">
        <v>13</v>
      </c>
      <c r="E9329" s="7" t="n">
        <v>0.150000005960464</v>
      </c>
      <c r="F9329" s="7" t="n">
        <v>0</v>
      </c>
    </row>
    <row r="9330" spans="1:8">
      <c r="A9330" t="s">
        <v>4</v>
      </c>
      <c r="B9330" s="4" t="s">
        <v>5</v>
      </c>
      <c r="C9330" s="4" t="s">
        <v>11</v>
      </c>
      <c r="D9330" s="4" t="s">
        <v>7</v>
      </c>
      <c r="E9330" s="4" t="s">
        <v>15</v>
      </c>
      <c r="F9330" s="4" t="s">
        <v>11</v>
      </c>
    </row>
    <row r="9331" spans="1:8">
      <c r="A9331" t="n">
        <v>97629</v>
      </c>
      <c r="B9331" s="60" t="n">
        <v>59</v>
      </c>
      <c r="C9331" s="7" t="n">
        <v>61493</v>
      </c>
      <c r="D9331" s="7" t="n">
        <v>13</v>
      </c>
      <c r="E9331" s="7" t="n">
        <v>0.150000005960464</v>
      </c>
      <c r="F9331" s="7" t="n">
        <v>0</v>
      </c>
    </row>
    <row r="9332" spans="1:8">
      <c r="A9332" t="s">
        <v>4</v>
      </c>
      <c r="B9332" s="4" t="s">
        <v>5</v>
      </c>
      <c r="C9332" s="4" t="s">
        <v>11</v>
      </c>
      <c r="D9332" s="4" t="s">
        <v>7</v>
      </c>
      <c r="E9332" s="4" t="s">
        <v>15</v>
      </c>
      <c r="F9332" s="4" t="s">
        <v>11</v>
      </c>
    </row>
    <row r="9333" spans="1:8">
      <c r="A9333" t="n">
        <v>97639</v>
      </c>
      <c r="B9333" s="60" t="n">
        <v>59</v>
      </c>
      <c r="C9333" s="7" t="n">
        <v>61494</v>
      </c>
      <c r="D9333" s="7" t="n">
        <v>13</v>
      </c>
      <c r="E9333" s="7" t="n">
        <v>0.150000005960464</v>
      </c>
      <c r="F9333" s="7" t="n">
        <v>0</v>
      </c>
    </row>
    <row r="9334" spans="1:8">
      <c r="A9334" t="s">
        <v>4</v>
      </c>
      <c r="B9334" s="4" t="s">
        <v>5</v>
      </c>
      <c r="C9334" s="4" t="s">
        <v>11</v>
      </c>
    </row>
    <row r="9335" spans="1:8">
      <c r="A9335" t="n">
        <v>97649</v>
      </c>
      <c r="B9335" s="34" t="n">
        <v>16</v>
      </c>
      <c r="C9335" s="7" t="n">
        <v>1000</v>
      </c>
    </row>
    <row r="9336" spans="1:8">
      <c r="A9336" t="s">
        <v>4</v>
      </c>
      <c r="B9336" s="4" t="s">
        <v>5</v>
      </c>
      <c r="C9336" s="4" t="s">
        <v>11</v>
      </c>
      <c r="D9336" s="4" t="s">
        <v>15</v>
      </c>
      <c r="E9336" s="4" t="s">
        <v>15</v>
      </c>
      <c r="F9336" s="4" t="s">
        <v>15</v>
      </c>
      <c r="G9336" s="4" t="s">
        <v>11</v>
      </c>
      <c r="H9336" s="4" t="s">
        <v>11</v>
      </c>
    </row>
    <row r="9337" spans="1:8">
      <c r="A9337" t="n">
        <v>97652</v>
      </c>
      <c r="B9337" s="49" t="n">
        <v>60</v>
      </c>
      <c r="C9337" s="7" t="n">
        <v>1</v>
      </c>
      <c r="D9337" s="7" t="n">
        <v>-15</v>
      </c>
      <c r="E9337" s="7" t="n">
        <v>-10</v>
      </c>
      <c r="F9337" s="7" t="n">
        <v>0</v>
      </c>
      <c r="G9337" s="7" t="n">
        <v>1000</v>
      </c>
      <c r="H9337" s="7" t="n">
        <v>0</v>
      </c>
    </row>
    <row r="9338" spans="1:8">
      <c r="A9338" t="s">
        <v>4</v>
      </c>
      <c r="B9338" s="4" t="s">
        <v>5</v>
      </c>
      <c r="C9338" s="4" t="s">
        <v>11</v>
      </c>
      <c r="D9338" s="4" t="s">
        <v>7</v>
      </c>
      <c r="E9338" s="4" t="s">
        <v>7</v>
      </c>
      <c r="F9338" s="4" t="s">
        <v>8</v>
      </c>
    </row>
    <row r="9339" spans="1:8">
      <c r="A9339" t="n">
        <v>97671</v>
      </c>
      <c r="B9339" s="25" t="n">
        <v>20</v>
      </c>
      <c r="C9339" s="7" t="n">
        <v>0</v>
      </c>
      <c r="D9339" s="7" t="n">
        <v>3</v>
      </c>
      <c r="E9339" s="7" t="n">
        <v>11</v>
      </c>
      <c r="F9339" s="7" t="s">
        <v>981</v>
      </c>
    </row>
    <row r="9340" spans="1:8">
      <c r="A9340" t="s">
        <v>4</v>
      </c>
      <c r="B9340" s="4" t="s">
        <v>5</v>
      </c>
      <c r="C9340" s="4" t="s">
        <v>11</v>
      </c>
    </row>
    <row r="9341" spans="1:8">
      <c r="A9341" t="n">
        <v>97700</v>
      </c>
      <c r="B9341" s="34" t="n">
        <v>16</v>
      </c>
      <c r="C9341" s="7" t="n">
        <v>100</v>
      </c>
    </row>
    <row r="9342" spans="1:8">
      <c r="A9342" t="s">
        <v>4</v>
      </c>
      <c r="B9342" s="4" t="s">
        <v>5</v>
      </c>
      <c r="C9342" s="4" t="s">
        <v>11</v>
      </c>
      <c r="D9342" s="4" t="s">
        <v>7</v>
      </c>
      <c r="E9342" s="4" t="s">
        <v>7</v>
      </c>
      <c r="F9342" s="4" t="s">
        <v>8</v>
      </c>
    </row>
    <row r="9343" spans="1:8">
      <c r="A9343" t="n">
        <v>97703</v>
      </c>
      <c r="B9343" s="25" t="n">
        <v>20</v>
      </c>
      <c r="C9343" s="7" t="n">
        <v>61491</v>
      </c>
      <c r="D9343" s="7" t="n">
        <v>3</v>
      </c>
      <c r="E9343" s="7" t="n">
        <v>11</v>
      </c>
      <c r="F9343" s="7" t="s">
        <v>981</v>
      </c>
    </row>
    <row r="9344" spans="1:8">
      <c r="A9344" t="s">
        <v>4</v>
      </c>
      <c r="B9344" s="4" t="s">
        <v>5</v>
      </c>
      <c r="C9344" s="4" t="s">
        <v>11</v>
      </c>
      <c r="D9344" s="4" t="s">
        <v>7</v>
      </c>
      <c r="E9344" s="4" t="s">
        <v>7</v>
      </c>
      <c r="F9344" s="4" t="s">
        <v>8</v>
      </c>
    </row>
    <row r="9345" spans="1:8">
      <c r="A9345" t="n">
        <v>97732</v>
      </c>
      <c r="B9345" s="25" t="n">
        <v>20</v>
      </c>
      <c r="C9345" s="7" t="n">
        <v>61492</v>
      </c>
      <c r="D9345" s="7" t="n">
        <v>3</v>
      </c>
      <c r="E9345" s="7" t="n">
        <v>11</v>
      </c>
      <c r="F9345" s="7" t="s">
        <v>981</v>
      </c>
    </row>
    <row r="9346" spans="1:8">
      <c r="A9346" t="s">
        <v>4</v>
      </c>
      <c r="B9346" s="4" t="s">
        <v>5</v>
      </c>
      <c r="C9346" s="4" t="s">
        <v>11</v>
      </c>
    </row>
    <row r="9347" spans="1:8">
      <c r="A9347" t="n">
        <v>97761</v>
      </c>
      <c r="B9347" s="34" t="n">
        <v>16</v>
      </c>
      <c r="C9347" s="7" t="n">
        <v>100</v>
      </c>
    </row>
    <row r="9348" spans="1:8">
      <c r="A9348" t="s">
        <v>4</v>
      </c>
      <c r="B9348" s="4" t="s">
        <v>5</v>
      </c>
      <c r="C9348" s="4" t="s">
        <v>11</v>
      </c>
      <c r="D9348" s="4" t="s">
        <v>7</v>
      </c>
      <c r="E9348" s="4" t="s">
        <v>7</v>
      </c>
      <c r="F9348" s="4" t="s">
        <v>8</v>
      </c>
    </row>
    <row r="9349" spans="1:8">
      <c r="A9349" t="n">
        <v>97764</v>
      </c>
      <c r="B9349" s="25" t="n">
        <v>20</v>
      </c>
      <c r="C9349" s="7" t="n">
        <v>61493</v>
      </c>
      <c r="D9349" s="7" t="n">
        <v>3</v>
      </c>
      <c r="E9349" s="7" t="n">
        <v>11</v>
      </c>
      <c r="F9349" s="7" t="s">
        <v>981</v>
      </c>
    </row>
    <row r="9350" spans="1:8">
      <c r="A9350" t="s">
        <v>4</v>
      </c>
      <c r="B9350" s="4" t="s">
        <v>5</v>
      </c>
      <c r="C9350" s="4" t="s">
        <v>11</v>
      </c>
      <c r="D9350" s="4" t="s">
        <v>7</v>
      </c>
      <c r="E9350" s="4" t="s">
        <v>7</v>
      </c>
      <c r="F9350" s="4" t="s">
        <v>8</v>
      </c>
    </row>
    <row r="9351" spans="1:8">
      <c r="A9351" t="n">
        <v>97793</v>
      </c>
      <c r="B9351" s="25" t="n">
        <v>20</v>
      </c>
      <c r="C9351" s="7" t="n">
        <v>61494</v>
      </c>
      <c r="D9351" s="7" t="n">
        <v>3</v>
      </c>
      <c r="E9351" s="7" t="n">
        <v>11</v>
      </c>
      <c r="F9351" s="7" t="s">
        <v>981</v>
      </c>
    </row>
    <row r="9352" spans="1:8">
      <c r="A9352" t="s">
        <v>4</v>
      </c>
      <c r="B9352" s="4" t="s">
        <v>5</v>
      </c>
      <c r="C9352" s="4" t="s">
        <v>11</v>
      </c>
    </row>
    <row r="9353" spans="1:8">
      <c r="A9353" t="n">
        <v>97822</v>
      </c>
      <c r="B9353" s="34" t="n">
        <v>16</v>
      </c>
      <c r="C9353" s="7" t="n">
        <v>1500</v>
      </c>
    </row>
    <row r="9354" spans="1:8">
      <c r="A9354" t="s">
        <v>4</v>
      </c>
      <c r="B9354" s="4" t="s">
        <v>5</v>
      </c>
      <c r="C9354" s="4" t="s">
        <v>11</v>
      </c>
      <c r="D9354" s="4" t="s">
        <v>7</v>
      </c>
    </row>
    <row r="9355" spans="1:8">
      <c r="A9355" t="n">
        <v>97825</v>
      </c>
      <c r="B9355" s="80" t="n">
        <v>67</v>
      </c>
      <c r="C9355" s="7" t="n">
        <v>0</v>
      </c>
      <c r="D9355" s="7" t="n">
        <v>3</v>
      </c>
    </row>
    <row r="9356" spans="1:8">
      <c r="A9356" t="s">
        <v>4</v>
      </c>
      <c r="B9356" s="4" t="s">
        <v>5</v>
      </c>
      <c r="C9356" s="4" t="s">
        <v>11</v>
      </c>
      <c r="D9356" s="4" t="s">
        <v>7</v>
      </c>
    </row>
    <row r="9357" spans="1:8">
      <c r="A9357" t="n">
        <v>97829</v>
      </c>
      <c r="B9357" s="80" t="n">
        <v>67</v>
      </c>
      <c r="C9357" s="7" t="n">
        <v>61491</v>
      </c>
      <c r="D9357" s="7" t="n">
        <v>3</v>
      </c>
    </row>
    <row r="9358" spans="1:8">
      <c r="A9358" t="s">
        <v>4</v>
      </c>
      <c r="B9358" s="4" t="s">
        <v>5</v>
      </c>
      <c r="C9358" s="4" t="s">
        <v>11</v>
      </c>
      <c r="D9358" s="4" t="s">
        <v>7</v>
      </c>
    </row>
    <row r="9359" spans="1:8">
      <c r="A9359" t="n">
        <v>97833</v>
      </c>
      <c r="B9359" s="80" t="n">
        <v>67</v>
      </c>
      <c r="C9359" s="7" t="n">
        <v>61492</v>
      </c>
      <c r="D9359" s="7" t="n">
        <v>3</v>
      </c>
    </row>
    <row r="9360" spans="1:8">
      <c r="A9360" t="s">
        <v>4</v>
      </c>
      <c r="B9360" s="4" t="s">
        <v>5</v>
      </c>
      <c r="C9360" s="4" t="s">
        <v>11</v>
      </c>
      <c r="D9360" s="4" t="s">
        <v>7</v>
      </c>
    </row>
    <row r="9361" spans="1:6">
      <c r="A9361" t="n">
        <v>97837</v>
      </c>
      <c r="B9361" s="80" t="n">
        <v>67</v>
      </c>
      <c r="C9361" s="7" t="n">
        <v>61493</v>
      </c>
      <c r="D9361" s="7" t="n">
        <v>3</v>
      </c>
    </row>
    <row r="9362" spans="1:6">
      <c r="A9362" t="s">
        <v>4</v>
      </c>
      <c r="B9362" s="4" t="s">
        <v>5</v>
      </c>
      <c r="C9362" s="4" t="s">
        <v>11</v>
      </c>
      <c r="D9362" s="4" t="s">
        <v>7</v>
      </c>
    </row>
    <row r="9363" spans="1:6">
      <c r="A9363" t="n">
        <v>97841</v>
      </c>
      <c r="B9363" s="80" t="n">
        <v>67</v>
      </c>
      <c r="C9363" s="7" t="n">
        <v>61494</v>
      </c>
      <c r="D9363" s="7" t="n">
        <v>3</v>
      </c>
    </row>
    <row r="9364" spans="1:6">
      <c r="A9364" t="s">
        <v>4</v>
      </c>
      <c r="B9364" s="4" t="s">
        <v>5</v>
      </c>
      <c r="C9364" s="4" t="s">
        <v>7</v>
      </c>
      <c r="D9364" s="4" t="s">
        <v>11</v>
      </c>
      <c r="E9364" s="4" t="s">
        <v>8</v>
      </c>
    </row>
    <row r="9365" spans="1:6">
      <c r="A9365" t="n">
        <v>97845</v>
      </c>
      <c r="B9365" s="33" t="n">
        <v>51</v>
      </c>
      <c r="C9365" s="7" t="n">
        <v>4</v>
      </c>
      <c r="D9365" s="7" t="n">
        <v>1</v>
      </c>
      <c r="E9365" s="7" t="s">
        <v>779</v>
      </c>
    </row>
    <row r="9366" spans="1:6">
      <c r="A9366" t="s">
        <v>4</v>
      </c>
      <c r="B9366" s="4" t="s">
        <v>5</v>
      </c>
      <c r="C9366" s="4" t="s">
        <v>11</v>
      </c>
    </row>
    <row r="9367" spans="1:6">
      <c r="A9367" t="n">
        <v>97859</v>
      </c>
      <c r="B9367" s="34" t="n">
        <v>16</v>
      </c>
      <c r="C9367" s="7" t="n">
        <v>0</v>
      </c>
    </row>
    <row r="9368" spans="1:6">
      <c r="A9368" t="s">
        <v>4</v>
      </c>
      <c r="B9368" s="4" t="s">
        <v>5</v>
      </c>
      <c r="C9368" s="4" t="s">
        <v>11</v>
      </c>
      <c r="D9368" s="4" t="s">
        <v>7</v>
      </c>
      <c r="E9368" s="4" t="s">
        <v>16</v>
      </c>
      <c r="F9368" s="4" t="s">
        <v>53</v>
      </c>
      <c r="G9368" s="4" t="s">
        <v>7</v>
      </c>
      <c r="H9368" s="4" t="s">
        <v>7</v>
      </c>
    </row>
    <row r="9369" spans="1:6">
      <c r="A9369" t="n">
        <v>97862</v>
      </c>
      <c r="B9369" s="35" t="n">
        <v>26</v>
      </c>
      <c r="C9369" s="7" t="n">
        <v>1</v>
      </c>
      <c r="D9369" s="7" t="n">
        <v>17</v>
      </c>
      <c r="E9369" s="7" t="n">
        <v>62930</v>
      </c>
      <c r="F9369" s="7" t="s">
        <v>982</v>
      </c>
      <c r="G9369" s="7" t="n">
        <v>2</v>
      </c>
      <c r="H9369" s="7" t="n">
        <v>0</v>
      </c>
    </row>
    <row r="9370" spans="1:6">
      <c r="A9370" t="s">
        <v>4</v>
      </c>
      <c r="B9370" s="4" t="s">
        <v>5</v>
      </c>
    </row>
    <row r="9371" spans="1:6">
      <c r="A9371" t="n">
        <v>97894</v>
      </c>
      <c r="B9371" s="29" t="n">
        <v>28</v>
      </c>
    </row>
    <row r="9372" spans="1:6">
      <c r="A9372" t="s">
        <v>4</v>
      </c>
      <c r="B9372" s="4" t="s">
        <v>5</v>
      </c>
      <c r="C9372" s="4" t="s">
        <v>7</v>
      </c>
      <c r="D9372" s="4" t="s">
        <v>11</v>
      </c>
      <c r="E9372" s="4" t="s">
        <v>8</v>
      </c>
    </row>
    <row r="9373" spans="1:6">
      <c r="A9373" t="n">
        <v>97895</v>
      </c>
      <c r="B9373" s="33" t="n">
        <v>51</v>
      </c>
      <c r="C9373" s="7" t="n">
        <v>4</v>
      </c>
      <c r="D9373" s="7" t="n">
        <v>0</v>
      </c>
      <c r="E9373" s="7" t="s">
        <v>779</v>
      </c>
    </row>
    <row r="9374" spans="1:6">
      <c r="A9374" t="s">
        <v>4</v>
      </c>
      <c r="B9374" s="4" t="s">
        <v>5</v>
      </c>
      <c r="C9374" s="4" t="s">
        <v>11</v>
      </c>
    </row>
    <row r="9375" spans="1:6">
      <c r="A9375" t="n">
        <v>97909</v>
      </c>
      <c r="B9375" s="34" t="n">
        <v>16</v>
      </c>
      <c r="C9375" s="7" t="n">
        <v>0</v>
      </c>
    </row>
    <row r="9376" spans="1:6">
      <c r="A9376" t="s">
        <v>4</v>
      </c>
      <c r="B9376" s="4" t="s">
        <v>5</v>
      </c>
      <c r="C9376" s="4" t="s">
        <v>11</v>
      </c>
      <c r="D9376" s="4" t="s">
        <v>7</v>
      </c>
      <c r="E9376" s="4" t="s">
        <v>16</v>
      </c>
      <c r="F9376" s="4" t="s">
        <v>53</v>
      </c>
      <c r="G9376" s="4" t="s">
        <v>7</v>
      </c>
      <c r="H9376" s="4" t="s">
        <v>7</v>
      </c>
      <c r="I9376" s="4" t="s">
        <v>7</v>
      </c>
      <c r="J9376" s="4" t="s">
        <v>16</v>
      </c>
      <c r="K9376" s="4" t="s">
        <v>53</v>
      </c>
      <c r="L9376" s="4" t="s">
        <v>7</v>
      </c>
      <c r="M9376" s="4" t="s">
        <v>7</v>
      </c>
    </row>
    <row r="9377" spans="1:13">
      <c r="A9377" t="n">
        <v>97912</v>
      </c>
      <c r="B9377" s="35" t="n">
        <v>26</v>
      </c>
      <c r="C9377" s="7" t="n">
        <v>0</v>
      </c>
      <c r="D9377" s="7" t="n">
        <v>17</v>
      </c>
      <c r="E9377" s="7" t="n">
        <v>62931</v>
      </c>
      <c r="F9377" s="7" t="s">
        <v>983</v>
      </c>
      <c r="G9377" s="7" t="n">
        <v>2</v>
      </c>
      <c r="H9377" s="7" t="n">
        <v>3</v>
      </c>
      <c r="I9377" s="7" t="n">
        <v>17</v>
      </c>
      <c r="J9377" s="7" t="n">
        <v>62932</v>
      </c>
      <c r="K9377" s="7" t="s">
        <v>984</v>
      </c>
      <c r="L9377" s="7" t="n">
        <v>2</v>
      </c>
      <c r="M9377" s="7" t="n">
        <v>0</v>
      </c>
    </row>
    <row r="9378" spans="1:13">
      <c r="A9378" t="s">
        <v>4</v>
      </c>
      <c r="B9378" s="4" t="s">
        <v>5</v>
      </c>
    </row>
    <row r="9379" spans="1:13">
      <c r="A9379" t="n">
        <v>98061</v>
      </c>
      <c r="B9379" s="29" t="n">
        <v>28</v>
      </c>
    </row>
    <row r="9380" spans="1:13">
      <c r="A9380" t="s">
        <v>4</v>
      </c>
      <c r="B9380" s="4" t="s">
        <v>5</v>
      </c>
      <c r="C9380" s="4" t="s">
        <v>7</v>
      </c>
      <c r="D9380" s="4" t="s">
        <v>11</v>
      </c>
      <c r="E9380" s="4" t="s">
        <v>8</v>
      </c>
    </row>
    <row r="9381" spans="1:13">
      <c r="A9381" t="n">
        <v>98062</v>
      </c>
      <c r="B9381" s="33" t="n">
        <v>51</v>
      </c>
      <c r="C9381" s="7" t="n">
        <v>4</v>
      </c>
      <c r="D9381" s="7" t="n">
        <v>1</v>
      </c>
      <c r="E9381" s="7" t="s">
        <v>575</v>
      </c>
    </row>
    <row r="9382" spans="1:13">
      <c r="A9382" t="s">
        <v>4</v>
      </c>
      <c r="B9382" s="4" t="s">
        <v>5</v>
      </c>
      <c r="C9382" s="4" t="s">
        <v>11</v>
      </c>
    </row>
    <row r="9383" spans="1:13">
      <c r="A9383" t="n">
        <v>98076</v>
      </c>
      <c r="B9383" s="34" t="n">
        <v>16</v>
      </c>
      <c r="C9383" s="7" t="n">
        <v>0</v>
      </c>
    </row>
    <row r="9384" spans="1:13">
      <c r="A9384" t="s">
        <v>4</v>
      </c>
      <c r="B9384" s="4" t="s">
        <v>5</v>
      </c>
      <c r="C9384" s="4" t="s">
        <v>11</v>
      </c>
      <c r="D9384" s="4" t="s">
        <v>7</v>
      </c>
      <c r="E9384" s="4" t="s">
        <v>16</v>
      </c>
      <c r="F9384" s="4" t="s">
        <v>53</v>
      </c>
      <c r="G9384" s="4" t="s">
        <v>7</v>
      </c>
      <c r="H9384" s="4" t="s">
        <v>7</v>
      </c>
    </row>
    <row r="9385" spans="1:13">
      <c r="A9385" t="n">
        <v>98079</v>
      </c>
      <c r="B9385" s="35" t="n">
        <v>26</v>
      </c>
      <c r="C9385" s="7" t="n">
        <v>1</v>
      </c>
      <c r="D9385" s="7" t="n">
        <v>17</v>
      </c>
      <c r="E9385" s="7" t="n">
        <v>62933</v>
      </c>
      <c r="F9385" s="7" t="s">
        <v>985</v>
      </c>
      <c r="G9385" s="7" t="n">
        <v>2</v>
      </c>
      <c r="H9385" s="7" t="n">
        <v>0</v>
      </c>
    </row>
    <row r="9386" spans="1:13">
      <c r="A9386" t="s">
        <v>4</v>
      </c>
      <c r="B9386" s="4" t="s">
        <v>5</v>
      </c>
    </row>
    <row r="9387" spans="1:13">
      <c r="A9387" t="n">
        <v>98153</v>
      </c>
      <c r="B9387" s="29" t="n">
        <v>28</v>
      </c>
    </row>
    <row r="9388" spans="1:13">
      <c r="A9388" t="s">
        <v>4</v>
      </c>
      <c r="B9388" s="4" t="s">
        <v>5</v>
      </c>
      <c r="C9388" s="4" t="s">
        <v>11</v>
      </c>
      <c r="D9388" s="4" t="s">
        <v>7</v>
      </c>
    </row>
    <row r="9389" spans="1:13">
      <c r="A9389" t="n">
        <v>98154</v>
      </c>
      <c r="B9389" s="37" t="n">
        <v>89</v>
      </c>
      <c r="C9389" s="7" t="n">
        <v>65533</v>
      </c>
      <c r="D9389" s="7" t="n">
        <v>1</v>
      </c>
    </row>
    <row r="9390" spans="1:13">
      <c r="A9390" t="s">
        <v>4</v>
      </c>
      <c r="B9390" s="4" t="s">
        <v>5</v>
      </c>
      <c r="C9390" s="4" t="s">
        <v>7</v>
      </c>
      <c r="D9390" s="4" t="s">
        <v>11</v>
      </c>
      <c r="E9390" s="4" t="s">
        <v>15</v>
      </c>
    </row>
    <row r="9391" spans="1:13">
      <c r="A9391" t="n">
        <v>98158</v>
      </c>
      <c r="B9391" s="31" t="n">
        <v>58</v>
      </c>
      <c r="C9391" s="7" t="n">
        <v>101</v>
      </c>
      <c r="D9391" s="7" t="n">
        <v>300</v>
      </c>
      <c r="E9391" s="7" t="n">
        <v>1</v>
      </c>
    </row>
    <row r="9392" spans="1:13">
      <c r="A9392" t="s">
        <v>4</v>
      </c>
      <c r="B9392" s="4" t="s">
        <v>5</v>
      </c>
      <c r="C9392" s="4" t="s">
        <v>7</v>
      </c>
      <c r="D9392" s="4" t="s">
        <v>11</v>
      </c>
    </row>
    <row r="9393" spans="1:13">
      <c r="A9393" t="n">
        <v>98166</v>
      </c>
      <c r="B9393" s="31" t="n">
        <v>58</v>
      </c>
      <c r="C9393" s="7" t="n">
        <v>254</v>
      </c>
      <c r="D9393" s="7" t="n">
        <v>0</v>
      </c>
    </row>
    <row r="9394" spans="1:13">
      <c r="A9394" t="s">
        <v>4</v>
      </c>
      <c r="B9394" s="4" t="s">
        <v>5</v>
      </c>
      <c r="C9394" s="4" t="s">
        <v>11</v>
      </c>
      <c r="D9394" s="4" t="s">
        <v>15</v>
      </c>
      <c r="E9394" s="4" t="s">
        <v>15</v>
      </c>
      <c r="F9394" s="4" t="s">
        <v>15</v>
      </c>
      <c r="G9394" s="4" t="s">
        <v>11</v>
      </c>
      <c r="H9394" s="4" t="s">
        <v>11</v>
      </c>
    </row>
    <row r="9395" spans="1:13">
      <c r="A9395" t="n">
        <v>98170</v>
      </c>
      <c r="B9395" s="49" t="n">
        <v>60</v>
      </c>
      <c r="C9395" s="7" t="n">
        <v>1</v>
      </c>
      <c r="D9395" s="7" t="n">
        <v>0</v>
      </c>
      <c r="E9395" s="7" t="n">
        <v>0</v>
      </c>
      <c r="F9395" s="7" t="n">
        <v>0</v>
      </c>
      <c r="G9395" s="7" t="n">
        <v>0</v>
      </c>
      <c r="H9395" s="7" t="n">
        <v>1</v>
      </c>
    </row>
    <row r="9396" spans="1:13">
      <c r="A9396" t="s">
        <v>4</v>
      </c>
      <c r="B9396" s="4" t="s">
        <v>5</v>
      </c>
      <c r="C9396" s="4" t="s">
        <v>11</v>
      </c>
      <c r="D9396" s="4" t="s">
        <v>15</v>
      </c>
      <c r="E9396" s="4" t="s">
        <v>15</v>
      </c>
      <c r="F9396" s="4" t="s">
        <v>15</v>
      </c>
      <c r="G9396" s="4" t="s">
        <v>11</v>
      </c>
      <c r="H9396" s="4" t="s">
        <v>11</v>
      </c>
    </row>
    <row r="9397" spans="1:13">
      <c r="A9397" t="n">
        <v>98189</v>
      </c>
      <c r="B9397" s="49" t="n">
        <v>60</v>
      </c>
      <c r="C9397" s="7" t="n">
        <v>1</v>
      </c>
      <c r="D9397" s="7" t="n">
        <v>0</v>
      </c>
      <c r="E9397" s="7" t="n">
        <v>0</v>
      </c>
      <c r="F9397" s="7" t="n">
        <v>0</v>
      </c>
      <c r="G9397" s="7" t="n">
        <v>0</v>
      </c>
      <c r="H9397" s="7" t="n">
        <v>0</v>
      </c>
    </row>
    <row r="9398" spans="1:13">
      <c r="A9398" t="s">
        <v>4</v>
      </c>
      <c r="B9398" s="4" t="s">
        <v>5</v>
      </c>
      <c r="C9398" s="4" t="s">
        <v>11</v>
      </c>
      <c r="D9398" s="4" t="s">
        <v>11</v>
      </c>
      <c r="E9398" s="4" t="s">
        <v>11</v>
      </c>
    </row>
    <row r="9399" spans="1:13">
      <c r="A9399" t="n">
        <v>98208</v>
      </c>
      <c r="B9399" s="59" t="n">
        <v>61</v>
      </c>
      <c r="C9399" s="7" t="n">
        <v>1</v>
      </c>
      <c r="D9399" s="7" t="n">
        <v>65533</v>
      </c>
      <c r="E9399" s="7" t="n">
        <v>0</v>
      </c>
    </row>
    <row r="9400" spans="1:13">
      <c r="A9400" t="s">
        <v>4</v>
      </c>
      <c r="B9400" s="4" t="s">
        <v>5</v>
      </c>
      <c r="C9400" s="4" t="s">
        <v>7</v>
      </c>
      <c r="D9400" s="4" t="s">
        <v>7</v>
      </c>
      <c r="E9400" s="4" t="s">
        <v>15</v>
      </c>
      <c r="F9400" s="4" t="s">
        <v>15</v>
      </c>
      <c r="G9400" s="4" t="s">
        <v>15</v>
      </c>
      <c r="H9400" s="4" t="s">
        <v>11</v>
      </c>
    </row>
    <row r="9401" spans="1:13">
      <c r="A9401" t="n">
        <v>98215</v>
      </c>
      <c r="B9401" s="15" t="n">
        <v>45</v>
      </c>
      <c r="C9401" s="7" t="n">
        <v>2</v>
      </c>
      <c r="D9401" s="7" t="n">
        <v>3</v>
      </c>
      <c r="E9401" s="7" t="n">
        <v>-0.519999980926514</v>
      </c>
      <c r="F9401" s="7" t="n">
        <v>1.30999994277954</v>
      </c>
      <c r="G9401" s="7" t="n">
        <v>29.0300006866455</v>
      </c>
      <c r="H9401" s="7" t="n">
        <v>0</v>
      </c>
    </row>
    <row r="9402" spans="1:13">
      <c r="A9402" t="s">
        <v>4</v>
      </c>
      <c r="B9402" s="4" t="s">
        <v>5</v>
      </c>
      <c r="C9402" s="4" t="s">
        <v>7</v>
      </c>
      <c r="D9402" s="4" t="s">
        <v>7</v>
      </c>
      <c r="E9402" s="4" t="s">
        <v>15</v>
      </c>
      <c r="F9402" s="4" t="s">
        <v>15</v>
      </c>
      <c r="G9402" s="4" t="s">
        <v>15</v>
      </c>
      <c r="H9402" s="4" t="s">
        <v>11</v>
      </c>
      <c r="I9402" s="4" t="s">
        <v>7</v>
      </c>
    </row>
    <row r="9403" spans="1:13">
      <c r="A9403" t="n">
        <v>98232</v>
      </c>
      <c r="B9403" s="15" t="n">
        <v>45</v>
      </c>
      <c r="C9403" s="7" t="n">
        <v>4</v>
      </c>
      <c r="D9403" s="7" t="n">
        <v>3</v>
      </c>
      <c r="E9403" s="7" t="n">
        <v>351.109985351563</v>
      </c>
      <c r="F9403" s="7" t="n">
        <v>110.779998779297</v>
      </c>
      <c r="G9403" s="7" t="n">
        <v>0</v>
      </c>
      <c r="H9403" s="7" t="n">
        <v>0</v>
      </c>
      <c r="I9403" s="7" t="n">
        <v>0</v>
      </c>
    </row>
    <row r="9404" spans="1:13">
      <c r="A9404" t="s">
        <v>4</v>
      </c>
      <c r="B9404" s="4" t="s">
        <v>5</v>
      </c>
      <c r="C9404" s="4" t="s">
        <v>7</v>
      </c>
      <c r="D9404" s="4" t="s">
        <v>7</v>
      </c>
      <c r="E9404" s="4" t="s">
        <v>15</v>
      </c>
      <c r="F9404" s="4" t="s">
        <v>11</v>
      </c>
    </row>
    <row r="9405" spans="1:13">
      <c r="A9405" t="n">
        <v>98250</v>
      </c>
      <c r="B9405" s="15" t="n">
        <v>45</v>
      </c>
      <c r="C9405" s="7" t="n">
        <v>5</v>
      </c>
      <c r="D9405" s="7" t="n">
        <v>3</v>
      </c>
      <c r="E9405" s="7" t="n">
        <v>1.20000004768372</v>
      </c>
      <c r="F9405" s="7" t="n">
        <v>0</v>
      </c>
    </row>
    <row r="9406" spans="1:13">
      <c r="A9406" t="s">
        <v>4</v>
      </c>
      <c r="B9406" s="4" t="s">
        <v>5</v>
      </c>
      <c r="C9406" s="4" t="s">
        <v>7</v>
      </c>
      <c r="D9406" s="4" t="s">
        <v>7</v>
      </c>
      <c r="E9406" s="4" t="s">
        <v>15</v>
      </c>
      <c r="F9406" s="4" t="s">
        <v>11</v>
      </c>
    </row>
    <row r="9407" spans="1:13">
      <c r="A9407" t="n">
        <v>98259</v>
      </c>
      <c r="B9407" s="15" t="n">
        <v>45</v>
      </c>
      <c r="C9407" s="7" t="n">
        <v>11</v>
      </c>
      <c r="D9407" s="7" t="n">
        <v>3</v>
      </c>
      <c r="E9407" s="7" t="n">
        <v>40</v>
      </c>
      <c r="F9407" s="7" t="n">
        <v>0</v>
      </c>
    </row>
    <row r="9408" spans="1:13">
      <c r="A9408" t="s">
        <v>4</v>
      </c>
      <c r="B9408" s="4" t="s">
        <v>5</v>
      </c>
      <c r="C9408" s="4" t="s">
        <v>7</v>
      </c>
      <c r="D9408" s="4" t="s">
        <v>7</v>
      </c>
      <c r="E9408" s="4" t="s">
        <v>15</v>
      </c>
      <c r="F9408" s="4" t="s">
        <v>15</v>
      </c>
      <c r="G9408" s="4" t="s">
        <v>15</v>
      </c>
      <c r="H9408" s="4" t="s">
        <v>11</v>
      </c>
      <c r="I9408" s="4" t="s">
        <v>7</v>
      </c>
    </row>
    <row r="9409" spans="1:9">
      <c r="A9409" t="n">
        <v>98268</v>
      </c>
      <c r="B9409" s="15" t="n">
        <v>45</v>
      </c>
      <c r="C9409" s="7" t="n">
        <v>4</v>
      </c>
      <c r="D9409" s="7" t="n">
        <v>3</v>
      </c>
      <c r="E9409" s="7" t="n">
        <v>0.970000028610229</v>
      </c>
      <c r="F9409" s="7" t="n">
        <v>125.26000213623</v>
      </c>
      <c r="G9409" s="7" t="n">
        <v>0</v>
      </c>
      <c r="H9409" s="7" t="n">
        <v>4000</v>
      </c>
      <c r="I9409" s="7" t="n">
        <v>1</v>
      </c>
    </row>
    <row r="9410" spans="1:9">
      <c r="A9410" t="s">
        <v>4</v>
      </c>
      <c r="B9410" s="4" t="s">
        <v>5</v>
      </c>
      <c r="C9410" s="4" t="s">
        <v>7</v>
      </c>
      <c r="D9410" s="4" t="s">
        <v>11</v>
      </c>
    </row>
    <row r="9411" spans="1:9">
      <c r="A9411" t="n">
        <v>98286</v>
      </c>
      <c r="B9411" s="31" t="n">
        <v>58</v>
      </c>
      <c r="C9411" s="7" t="n">
        <v>255</v>
      </c>
      <c r="D9411" s="7" t="n">
        <v>0</v>
      </c>
    </row>
    <row r="9412" spans="1:9">
      <c r="A9412" t="s">
        <v>4</v>
      </c>
      <c r="B9412" s="4" t="s">
        <v>5</v>
      </c>
      <c r="C9412" s="4" t="s">
        <v>11</v>
      </c>
      <c r="D9412" s="4" t="s">
        <v>15</v>
      </c>
      <c r="E9412" s="4" t="s">
        <v>15</v>
      </c>
      <c r="F9412" s="4" t="s">
        <v>15</v>
      </c>
      <c r="G9412" s="4" t="s">
        <v>11</v>
      </c>
      <c r="H9412" s="4" t="s">
        <v>11</v>
      </c>
    </row>
    <row r="9413" spans="1:9">
      <c r="A9413" t="n">
        <v>98290</v>
      </c>
      <c r="B9413" s="49" t="n">
        <v>60</v>
      </c>
      <c r="C9413" s="7" t="n">
        <v>1</v>
      </c>
      <c r="D9413" s="7" t="n">
        <v>0</v>
      </c>
      <c r="E9413" s="7" t="n">
        <v>0</v>
      </c>
      <c r="F9413" s="7" t="n">
        <v>0</v>
      </c>
      <c r="G9413" s="7" t="n">
        <v>1000</v>
      </c>
      <c r="H9413" s="7" t="n">
        <v>0</v>
      </c>
    </row>
    <row r="9414" spans="1:9">
      <c r="A9414" t="s">
        <v>4</v>
      </c>
      <c r="B9414" s="4" t="s">
        <v>5</v>
      </c>
      <c r="C9414" s="4" t="s">
        <v>11</v>
      </c>
      <c r="D9414" s="4" t="s">
        <v>7</v>
      </c>
      <c r="E9414" s="4" t="s">
        <v>8</v>
      </c>
      <c r="F9414" s="4" t="s">
        <v>15</v>
      </c>
      <c r="G9414" s="4" t="s">
        <v>15</v>
      </c>
      <c r="H9414" s="4" t="s">
        <v>15</v>
      </c>
    </row>
    <row r="9415" spans="1:9">
      <c r="A9415" t="n">
        <v>98309</v>
      </c>
      <c r="B9415" s="47" t="n">
        <v>48</v>
      </c>
      <c r="C9415" s="7" t="n">
        <v>1</v>
      </c>
      <c r="D9415" s="7" t="n">
        <v>0</v>
      </c>
      <c r="E9415" s="7" t="s">
        <v>986</v>
      </c>
      <c r="F9415" s="7" t="n">
        <v>-1</v>
      </c>
      <c r="G9415" s="7" t="n">
        <v>1</v>
      </c>
      <c r="H9415" s="7" t="n">
        <v>0</v>
      </c>
    </row>
    <row r="9416" spans="1:9">
      <c r="A9416" t="s">
        <v>4</v>
      </c>
      <c r="B9416" s="4" t="s">
        <v>5</v>
      </c>
      <c r="C9416" s="4" t="s">
        <v>11</v>
      </c>
      <c r="D9416" s="4" t="s">
        <v>7</v>
      </c>
      <c r="E9416" s="4" t="s">
        <v>8</v>
      </c>
      <c r="F9416" s="4" t="s">
        <v>15</v>
      </c>
      <c r="G9416" s="4" t="s">
        <v>15</v>
      </c>
      <c r="H9416" s="4" t="s">
        <v>15</v>
      </c>
    </row>
    <row r="9417" spans="1:9">
      <c r="A9417" t="n">
        <v>98341</v>
      </c>
      <c r="B9417" s="47" t="n">
        <v>48</v>
      </c>
      <c r="C9417" s="7" t="n">
        <v>1</v>
      </c>
      <c r="D9417" s="7" t="n">
        <v>0</v>
      </c>
      <c r="E9417" s="7" t="s">
        <v>974</v>
      </c>
      <c r="F9417" s="7" t="n">
        <v>0.349999994039536</v>
      </c>
      <c r="G9417" s="7" t="n">
        <v>1</v>
      </c>
      <c r="H9417" s="7" t="n">
        <v>0</v>
      </c>
    </row>
    <row r="9418" spans="1:9">
      <c r="A9418" t="s">
        <v>4</v>
      </c>
      <c r="B9418" s="4" t="s">
        <v>5</v>
      </c>
      <c r="C9418" s="4" t="s">
        <v>11</v>
      </c>
    </row>
    <row r="9419" spans="1:9">
      <c r="A9419" t="n">
        <v>98367</v>
      </c>
      <c r="B9419" s="34" t="n">
        <v>16</v>
      </c>
      <c r="C9419" s="7" t="n">
        <v>700</v>
      </c>
    </row>
    <row r="9420" spans="1:9">
      <c r="A9420" t="s">
        <v>4</v>
      </c>
      <c r="B9420" s="4" t="s">
        <v>5</v>
      </c>
      <c r="C9420" s="4" t="s">
        <v>11</v>
      </c>
      <c r="D9420" s="4" t="s">
        <v>7</v>
      </c>
      <c r="E9420" s="4" t="s">
        <v>8</v>
      </c>
      <c r="F9420" s="4" t="s">
        <v>15</v>
      </c>
      <c r="G9420" s="4" t="s">
        <v>15</v>
      </c>
      <c r="H9420" s="4" t="s">
        <v>15</v>
      </c>
    </row>
    <row r="9421" spans="1:9">
      <c r="A9421" t="n">
        <v>98370</v>
      </c>
      <c r="B9421" s="47" t="n">
        <v>48</v>
      </c>
      <c r="C9421" s="7" t="n">
        <v>1</v>
      </c>
      <c r="D9421" s="7" t="n">
        <v>0</v>
      </c>
      <c r="E9421" s="7" t="s">
        <v>975</v>
      </c>
      <c r="F9421" s="7" t="n">
        <v>0.349999994039536</v>
      </c>
      <c r="G9421" s="7" t="n">
        <v>1</v>
      </c>
      <c r="H9421" s="7" t="n">
        <v>0</v>
      </c>
    </row>
    <row r="9422" spans="1:9">
      <c r="A9422" t="s">
        <v>4</v>
      </c>
      <c r="B9422" s="4" t="s">
        <v>5</v>
      </c>
      <c r="C9422" s="4" t="s">
        <v>7</v>
      </c>
      <c r="D9422" s="4" t="s">
        <v>11</v>
      </c>
      <c r="E9422" s="4" t="s">
        <v>11</v>
      </c>
    </row>
    <row r="9423" spans="1:9">
      <c r="A9423" t="n">
        <v>98396</v>
      </c>
      <c r="B9423" s="18" t="n">
        <v>50</v>
      </c>
      <c r="C9423" s="7" t="n">
        <v>1</v>
      </c>
      <c r="D9423" s="7" t="n">
        <v>2072</v>
      </c>
      <c r="E9423" s="7" t="n">
        <v>100</v>
      </c>
    </row>
    <row r="9424" spans="1:9">
      <c r="A9424" t="s">
        <v>4</v>
      </c>
      <c r="B9424" s="4" t="s">
        <v>5</v>
      </c>
      <c r="C9424" s="4" t="s">
        <v>7</v>
      </c>
      <c r="D9424" s="4" t="s">
        <v>11</v>
      </c>
      <c r="E9424" s="4" t="s">
        <v>15</v>
      </c>
      <c r="F9424" s="4" t="s">
        <v>11</v>
      </c>
      <c r="G9424" s="4" t="s">
        <v>16</v>
      </c>
      <c r="H9424" s="4" t="s">
        <v>16</v>
      </c>
      <c r="I9424" s="4" t="s">
        <v>11</v>
      </c>
      <c r="J9424" s="4" t="s">
        <v>11</v>
      </c>
      <c r="K9424" s="4" t="s">
        <v>16</v>
      </c>
      <c r="L9424" s="4" t="s">
        <v>16</v>
      </c>
      <c r="M9424" s="4" t="s">
        <v>16</v>
      </c>
      <c r="N9424" s="4" t="s">
        <v>16</v>
      </c>
      <c r="O9424" s="4" t="s">
        <v>8</v>
      </c>
    </row>
    <row r="9425" spans="1:15">
      <c r="A9425" t="n">
        <v>98402</v>
      </c>
      <c r="B9425" s="18" t="n">
        <v>50</v>
      </c>
      <c r="C9425" s="7" t="n">
        <v>0</v>
      </c>
      <c r="D9425" s="7" t="n">
        <v>2073</v>
      </c>
      <c r="E9425" s="7" t="n">
        <v>1</v>
      </c>
      <c r="F9425" s="7" t="n">
        <v>0</v>
      </c>
      <c r="G9425" s="7" t="n">
        <v>0</v>
      </c>
      <c r="H9425" s="7" t="n">
        <v>0</v>
      </c>
      <c r="I9425" s="7" t="n">
        <v>0</v>
      </c>
      <c r="J9425" s="7" t="n">
        <v>65533</v>
      </c>
      <c r="K9425" s="7" t="n">
        <v>0</v>
      </c>
      <c r="L9425" s="7" t="n">
        <v>0</v>
      </c>
      <c r="M9425" s="7" t="n">
        <v>0</v>
      </c>
      <c r="N9425" s="7" t="n">
        <v>0</v>
      </c>
      <c r="O9425" s="7" t="s">
        <v>25</v>
      </c>
    </row>
    <row r="9426" spans="1:15">
      <c r="A9426" t="s">
        <v>4</v>
      </c>
      <c r="B9426" s="4" t="s">
        <v>5</v>
      </c>
      <c r="C9426" s="4" t="s">
        <v>11</v>
      </c>
    </row>
    <row r="9427" spans="1:15">
      <c r="A9427" t="n">
        <v>98441</v>
      </c>
      <c r="B9427" s="34" t="n">
        <v>16</v>
      </c>
      <c r="C9427" s="7" t="n">
        <v>700</v>
      </c>
    </row>
    <row r="9428" spans="1:15">
      <c r="A9428" t="s">
        <v>4</v>
      </c>
      <c r="B9428" s="4" t="s">
        <v>5</v>
      </c>
      <c r="C9428" s="4" t="s">
        <v>7</v>
      </c>
      <c r="D9428" s="4" t="s">
        <v>11</v>
      </c>
      <c r="E9428" s="4" t="s">
        <v>8</v>
      </c>
    </row>
    <row r="9429" spans="1:15">
      <c r="A9429" t="n">
        <v>98444</v>
      </c>
      <c r="B9429" s="33" t="n">
        <v>51</v>
      </c>
      <c r="C9429" s="7" t="n">
        <v>4</v>
      </c>
      <c r="D9429" s="7" t="n">
        <v>1</v>
      </c>
      <c r="E9429" s="7" t="s">
        <v>55</v>
      </c>
    </row>
    <row r="9430" spans="1:15">
      <c r="A9430" t="s">
        <v>4</v>
      </c>
      <c r="B9430" s="4" t="s">
        <v>5</v>
      </c>
      <c r="C9430" s="4" t="s">
        <v>11</v>
      </c>
    </row>
    <row r="9431" spans="1:15">
      <c r="A9431" t="n">
        <v>98457</v>
      </c>
      <c r="B9431" s="34" t="n">
        <v>16</v>
      </c>
      <c r="C9431" s="7" t="n">
        <v>0</v>
      </c>
    </row>
    <row r="9432" spans="1:15">
      <c r="A9432" t="s">
        <v>4</v>
      </c>
      <c r="B9432" s="4" t="s">
        <v>5</v>
      </c>
      <c r="C9432" s="4" t="s">
        <v>11</v>
      </c>
      <c r="D9432" s="4" t="s">
        <v>7</v>
      </c>
      <c r="E9432" s="4" t="s">
        <v>16</v>
      </c>
      <c r="F9432" s="4" t="s">
        <v>53</v>
      </c>
      <c r="G9432" s="4" t="s">
        <v>7</v>
      </c>
      <c r="H9432" s="4" t="s">
        <v>7</v>
      </c>
    </row>
    <row r="9433" spans="1:15">
      <c r="A9433" t="n">
        <v>98460</v>
      </c>
      <c r="B9433" s="35" t="n">
        <v>26</v>
      </c>
      <c r="C9433" s="7" t="n">
        <v>1</v>
      </c>
      <c r="D9433" s="7" t="n">
        <v>17</v>
      </c>
      <c r="E9433" s="7" t="n">
        <v>62934</v>
      </c>
      <c r="F9433" s="7" t="s">
        <v>987</v>
      </c>
      <c r="G9433" s="7" t="n">
        <v>2</v>
      </c>
      <c r="H9433" s="7" t="n">
        <v>0</v>
      </c>
    </row>
    <row r="9434" spans="1:15">
      <c r="A9434" t="s">
        <v>4</v>
      </c>
      <c r="B9434" s="4" t="s">
        <v>5</v>
      </c>
    </row>
    <row r="9435" spans="1:15">
      <c r="A9435" t="n">
        <v>98479</v>
      </c>
      <c r="B9435" s="29" t="n">
        <v>28</v>
      </c>
    </row>
    <row r="9436" spans="1:15">
      <c r="A9436" t="s">
        <v>4</v>
      </c>
      <c r="B9436" s="4" t="s">
        <v>5</v>
      </c>
      <c r="C9436" s="4" t="s">
        <v>7</v>
      </c>
      <c r="D9436" s="4" t="s">
        <v>7</v>
      </c>
      <c r="E9436" s="4" t="s">
        <v>7</v>
      </c>
      <c r="F9436" s="4" t="s">
        <v>7</v>
      </c>
    </row>
    <row r="9437" spans="1:15">
      <c r="A9437" t="n">
        <v>98480</v>
      </c>
      <c r="B9437" s="14" t="n">
        <v>14</v>
      </c>
      <c r="C9437" s="7" t="n">
        <v>0</v>
      </c>
      <c r="D9437" s="7" t="n">
        <v>128</v>
      </c>
      <c r="E9437" s="7" t="n">
        <v>0</v>
      </c>
      <c r="F9437" s="7" t="n">
        <v>0</v>
      </c>
    </row>
    <row r="9438" spans="1:15">
      <c r="A9438" t="s">
        <v>4</v>
      </c>
      <c r="B9438" s="4" t="s">
        <v>5</v>
      </c>
      <c r="C9438" s="4" t="s">
        <v>7</v>
      </c>
      <c r="D9438" s="4" t="s">
        <v>11</v>
      </c>
      <c r="E9438" s="4" t="s">
        <v>11</v>
      </c>
      <c r="F9438" s="4" t="s">
        <v>7</v>
      </c>
    </row>
    <row r="9439" spans="1:15">
      <c r="A9439" t="n">
        <v>98485</v>
      </c>
      <c r="B9439" s="27" t="n">
        <v>25</v>
      </c>
      <c r="C9439" s="7" t="n">
        <v>1</v>
      </c>
      <c r="D9439" s="7" t="n">
        <v>300</v>
      </c>
      <c r="E9439" s="7" t="n">
        <v>400</v>
      </c>
      <c r="F9439" s="7" t="n">
        <v>5</v>
      </c>
    </row>
    <row r="9440" spans="1:15">
      <c r="A9440" t="s">
        <v>4</v>
      </c>
      <c r="B9440" s="4" t="s">
        <v>5</v>
      </c>
      <c r="C9440" s="4" t="s">
        <v>8</v>
      </c>
      <c r="D9440" s="4" t="s">
        <v>11</v>
      </c>
    </row>
    <row r="9441" spans="1:15">
      <c r="A9441" t="n">
        <v>98492</v>
      </c>
      <c r="B9441" s="54" t="n">
        <v>29</v>
      </c>
      <c r="C9441" s="7" t="s">
        <v>988</v>
      </c>
      <c r="D9441" s="7" t="n">
        <v>65533</v>
      </c>
    </row>
    <row r="9442" spans="1:15">
      <c r="A9442" t="s">
        <v>4</v>
      </c>
      <c r="B9442" s="4" t="s">
        <v>5</v>
      </c>
      <c r="C9442" s="4" t="s">
        <v>7</v>
      </c>
      <c r="D9442" s="4" t="s">
        <v>11</v>
      </c>
      <c r="E9442" s="4" t="s">
        <v>8</v>
      </c>
    </row>
    <row r="9443" spans="1:15">
      <c r="A9443" t="n">
        <v>98501</v>
      </c>
      <c r="B9443" s="33" t="n">
        <v>51</v>
      </c>
      <c r="C9443" s="7" t="n">
        <v>4</v>
      </c>
      <c r="D9443" s="7" t="n">
        <v>1600</v>
      </c>
      <c r="E9443" s="7" t="s">
        <v>55</v>
      </c>
    </row>
    <row r="9444" spans="1:15">
      <c r="A9444" t="s">
        <v>4</v>
      </c>
      <c r="B9444" s="4" t="s">
        <v>5</v>
      </c>
      <c r="C9444" s="4" t="s">
        <v>11</v>
      </c>
    </row>
    <row r="9445" spans="1:15">
      <c r="A9445" t="n">
        <v>98514</v>
      </c>
      <c r="B9445" s="34" t="n">
        <v>16</v>
      </c>
      <c r="C9445" s="7" t="n">
        <v>0</v>
      </c>
    </row>
    <row r="9446" spans="1:15">
      <c r="A9446" t="s">
        <v>4</v>
      </c>
      <c r="B9446" s="4" t="s">
        <v>5</v>
      </c>
      <c r="C9446" s="4" t="s">
        <v>11</v>
      </c>
      <c r="D9446" s="4" t="s">
        <v>7</v>
      </c>
      <c r="E9446" s="4" t="s">
        <v>16</v>
      </c>
      <c r="F9446" s="4" t="s">
        <v>53</v>
      </c>
      <c r="G9446" s="4" t="s">
        <v>7</v>
      </c>
      <c r="H9446" s="4" t="s">
        <v>7</v>
      </c>
      <c r="I9446" s="4" t="s">
        <v>7</v>
      </c>
      <c r="J9446" s="4" t="s">
        <v>16</v>
      </c>
      <c r="K9446" s="4" t="s">
        <v>53</v>
      </c>
      <c r="L9446" s="4" t="s">
        <v>7</v>
      </c>
      <c r="M9446" s="4" t="s">
        <v>7</v>
      </c>
    </row>
    <row r="9447" spans="1:15">
      <c r="A9447" t="n">
        <v>98517</v>
      </c>
      <c r="B9447" s="35" t="n">
        <v>26</v>
      </c>
      <c r="C9447" s="7" t="n">
        <v>1600</v>
      </c>
      <c r="D9447" s="7" t="n">
        <v>17</v>
      </c>
      <c r="E9447" s="7" t="n">
        <v>62935</v>
      </c>
      <c r="F9447" s="7" t="s">
        <v>989</v>
      </c>
      <c r="G9447" s="7" t="n">
        <v>2</v>
      </c>
      <c r="H9447" s="7" t="n">
        <v>3</v>
      </c>
      <c r="I9447" s="7" t="n">
        <v>17</v>
      </c>
      <c r="J9447" s="7" t="n">
        <v>62936</v>
      </c>
      <c r="K9447" s="7" t="s">
        <v>990</v>
      </c>
      <c r="L9447" s="7" t="n">
        <v>2</v>
      </c>
      <c r="M9447" s="7" t="n">
        <v>0</v>
      </c>
    </row>
    <row r="9448" spans="1:15">
      <c r="A9448" t="s">
        <v>4</v>
      </c>
      <c r="B9448" s="4" t="s">
        <v>5</v>
      </c>
    </row>
    <row r="9449" spans="1:15">
      <c r="A9449" t="n">
        <v>98596</v>
      </c>
      <c r="B9449" s="29" t="n">
        <v>28</v>
      </c>
    </row>
    <row r="9450" spans="1:15">
      <c r="A9450" t="s">
        <v>4</v>
      </c>
      <c r="B9450" s="4" t="s">
        <v>5</v>
      </c>
      <c r="C9450" s="4" t="s">
        <v>8</v>
      </c>
      <c r="D9450" s="4" t="s">
        <v>11</v>
      </c>
    </row>
    <row r="9451" spans="1:15">
      <c r="A9451" t="n">
        <v>98597</v>
      </c>
      <c r="B9451" s="54" t="n">
        <v>29</v>
      </c>
      <c r="C9451" s="7" t="s">
        <v>25</v>
      </c>
      <c r="D9451" s="7" t="n">
        <v>65533</v>
      </c>
    </row>
    <row r="9452" spans="1:15">
      <c r="A9452" t="s">
        <v>4</v>
      </c>
      <c r="B9452" s="4" t="s">
        <v>5</v>
      </c>
      <c r="C9452" s="4" t="s">
        <v>7</v>
      </c>
      <c r="D9452" s="4" t="s">
        <v>11</v>
      </c>
      <c r="E9452" s="4" t="s">
        <v>11</v>
      </c>
      <c r="F9452" s="4" t="s">
        <v>7</v>
      </c>
    </row>
    <row r="9453" spans="1:15">
      <c r="A9453" t="n">
        <v>98601</v>
      </c>
      <c r="B9453" s="27" t="n">
        <v>25</v>
      </c>
      <c r="C9453" s="7" t="n">
        <v>1</v>
      </c>
      <c r="D9453" s="7" t="n">
        <v>65535</v>
      </c>
      <c r="E9453" s="7" t="n">
        <v>65535</v>
      </c>
      <c r="F9453" s="7" t="n">
        <v>0</v>
      </c>
    </row>
    <row r="9454" spans="1:15">
      <c r="A9454" t="s">
        <v>4</v>
      </c>
      <c r="B9454" s="4" t="s">
        <v>5</v>
      </c>
      <c r="C9454" s="4" t="s">
        <v>16</v>
      </c>
    </row>
    <row r="9455" spans="1:15">
      <c r="A9455" t="n">
        <v>98608</v>
      </c>
      <c r="B9455" s="36" t="n">
        <v>15</v>
      </c>
      <c r="C9455" s="7" t="n">
        <v>32768</v>
      </c>
    </row>
    <row r="9456" spans="1:15">
      <c r="A9456" t="s">
        <v>4</v>
      </c>
      <c r="B9456" s="4" t="s">
        <v>5</v>
      </c>
      <c r="C9456" s="4" t="s">
        <v>7</v>
      </c>
      <c r="D9456" s="4" t="s">
        <v>11</v>
      </c>
      <c r="E9456" s="4" t="s">
        <v>8</v>
      </c>
      <c r="F9456" s="4" t="s">
        <v>8</v>
      </c>
      <c r="G9456" s="4" t="s">
        <v>8</v>
      </c>
      <c r="H9456" s="4" t="s">
        <v>8</v>
      </c>
    </row>
    <row r="9457" spans="1:13">
      <c r="A9457" t="n">
        <v>98613</v>
      </c>
      <c r="B9457" s="33" t="n">
        <v>51</v>
      </c>
      <c r="C9457" s="7" t="n">
        <v>3</v>
      </c>
      <c r="D9457" s="7" t="n">
        <v>1</v>
      </c>
      <c r="E9457" s="7" t="s">
        <v>917</v>
      </c>
      <c r="F9457" s="7" t="s">
        <v>969</v>
      </c>
      <c r="G9457" s="7" t="s">
        <v>67</v>
      </c>
      <c r="H9457" s="7" t="s">
        <v>68</v>
      </c>
    </row>
    <row r="9458" spans="1:13">
      <c r="A9458" t="s">
        <v>4</v>
      </c>
      <c r="B9458" s="4" t="s">
        <v>5</v>
      </c>
      <c r="C9458" s="4" t="s">
        <v>11</v>
      </c>
      <c r="D9458" s="4" t="s">
        <v>7</v>
      </c>
      <c r="E9458" s="4" t="s">
        <v>15</v>
      </c>
      <c r="F9458" s="4" t="s">
        <v>11</v>
      </c>
    </row>
    <row r="9459" spans="1:13">
      <c r="A9459" t="n">
        <v>98626</v>
      </c>
      <c r="B9459" s="60" t="n">
        <v>59</v>
      </c>
      <c r="C9459" s="7" t="n">
        <v>1</v>
      </c>
      <c r="D9459" s="7" t="n">
        <v>1</v>
      </c>
      <c r="E9459" s="7" t="n">
        <v>0.150000005960464</v>
      </c>
      <c r="F9459" s="7" t="n">
        <v>0</v>
      </c>
    </row>
    <row r="9460" spans="1:13">
      <c r="A9460" t="s">
        <v>4</v>
      </c>
      <c r="B9460" s="4" t="s">
        <v>5</v>
      </c>
      <c r="C9460" s="4" t="s">
        <v>11</v>
      </c>
    </row>
    <row r="9461" spans="1:13">
      <c r="A9461" t="n">
        <v>98636</v>
      </c>
      <c r="B9461" s="34" t="n">
        <v>16</v>
      </c>
      <c r="C9461" s="7" t="n">
        <v>1500</v>
      </c>
    </row>
    <row r="9462" spans="1:13">
      <c r="A9462" t="s">
        <v>4</v>
      </c>
      <c r="B9462" s="4" t="s">
        <v>5</v>
      </c>
      <c r="C9462" s="4" t="s">
        <v>7</v>
      </c>
      <c r="D9462" s="4" t="s">
        <v>11</v>
      </c>
    </row>
    <row r="9463" spans="1:13">
      <c r="A9463" t="n">
        <v>98639</v>
      </c>
      <c r="B9463" s="15" t="n">
        <v>45</v>
      </c>
      <c r="C9463" s="7" t="n">
        <v>7</v>
      </c>
      <c r="D9463" s="7" t="n">
        <v>255</v>
      </c>
    </row>
    <row r="9464" spans="1:13">
      <c r="A9464" t="s">
        <v>4</v>
      </c>
      <c r="B9464" s="4" t="s">
        <v>5</v>
      </c>
      <c r="C9464" s="4" t="s">
        <v>7</v>
      </c>
      <c r="D9464" s="4" t="s">
        <v>7</v>
      </c>
      <c r="E9464" s="4" t="s">
        <v>15</v>
      </c>
      <c r="F9464" s="4" t="s">
        <v>15</v>
      </c>
      <c r="G9464" s="4" t="s">
        <v>15</v>
      </c>
      <c r="H9464" s="4" t="s">
        <v>11</v>
      </c>
      <c r="I9464" s="4" t="s">
        <v>7</v>
      </c>
    </row>
    <row r="9465" spans="1:13">
      <c r="A9465" t="n">
        <v>98643</v>
      </c>
      <c r="B9465" s="15" t="n">
        <v>45</v>
      </c>
      <c r="C9465" s="7" t="n">
        <v>4</v>
      </c>
      <c r="D9465" s="7" t="n">
        <v>3</v>
      </c>
      <c r="E9465" s="7" t="n">
        <v>7.78000020980835</v>
      </c>
      <c r="F9465" s="7" t="n">
        <v>125.440002441406</v>
      </c>
      <c r="G9465" s="7" t="n">
        <v>0</v>
      </c>
      <c r="H9465" s="7" t="n">
        <v>20000</v>
      </c>
      <c r="I9465" s="7" t="n">
        <v>1</v>
      </c>
    </row>
    <row r="9466" spans="1:13">
      <c r="A9466" t="s">
        <v>4</v>
      </c>
      <c r="B9466" s="4" t="s">
        <v>5</v>
      </c>
      <c r="C9466" s="4" t="s">
        <v>7</v>
      </c>
      <c r="D9466" s="4" t="s">
        <v>11</v>
      </c>
      <c r="E9466" s="4" t="s">
        <v>8</v>
      </c>
    </row>
    <row r="9467" spans="1:13">
      <c r="A9467" t="n">
        <v>98661</v>
      </c>
      <c r="B9467" s="33" t="n">
        <v>51</v>
      </c>
      <c r="C9467" s="7" t="n">
        <v>4</v>
      </c>
      <c r="D9467" s="7" t="n">
        <v>1</v>
      </c>
      <c r="E9467" s="7" t="s">
        <v>490</v>
      </c>
    </row>
    <row r="9468" spans="1:13">
      <c r="A9468" t="s">
        <v>4</v>
      </c>
      <c r="B9468" s="4" t="s">
        <v>5</v>
      </c>
      <c r="C9468" s="4" t="s">
        <v>11</v>
      </c>
    </row>
    <row r="9469" spans="1:13">
      <c r="A9469" t="n">
        <v>98675</v>
      </c>
      <c r="B9469" s="34" t="n">
        <v>16</v>
      </c>
      <c r="C9469" s="7" t="n">
        <v>0</v>
      </c>
    </row>
    <row r="9470" spans="1:13">
      <c r="A9470" t="s">
        <v>4</v>
      </c>
      <c r="B9470" s="4" t="s">
        <v>5</v>
      </c>
      <c r="C9470" s="4" t="s">
        <v>11</v>
      </c>
      <c r="D9470" s="4" t="s">
        <v>7</v>
      </c>
      <c r="E9470" s="4" t="s">
        <v>16</v>
      </c>
      <c r="F9470" s="4" t="s">
        <v>53</v>
      </c>
      <c r="G9470" s="4" t="s">
        <v>7</v>
      </c>
      <c r="H9470" s="4" t="s">
        <v>7</v>
      </c>
      <c r="I9470" s="4" t="s">
        <v>7</v>
      </c>
      <c r="J9470" s="4" t="s">
        <v>16</v>
      </c>
      <c r="K9470" s="4" t="s">
        <v>53</v>
      </c>
      <c r="L9470" s="4" t="s">
        <v>7</v>
      </c>
      <c r="M9470" s="4" t="s">
        <v>7</v>
      </c>
    </row>
    <row r="9471" spans="1:13">
      <c r="A9471" t="n">
        <v>98678</v>
      </c>
      <c r="B9471" s="35" t="n">
        <v>26</v>
      </c>
      <c r="C9471" s="7" t="n">
        <v>1</v>
      </c>
      <c r="D9471" s="7" t="n">
        <v>17</v>
      </c>
      <c r="E9471" s="7" t="n">
        <v>62937</v>
      </c>
      <c r="F9471" s="7" t="s">
        <v>991</v>
      </c>
      <c r="G9471" s="7" t="n">
        <v>2</v>
      </c>
      <c r="H9471" s="7" t="n">
        <v>3</v>
      </c>
      <c r="I9471" s="7" t="n">
        <v>17</v>
      </c>
      <c r="J9471" s="7" t="n">
        <v>62938</v>
      </c>
      <c r="K9471" s="7" t="s">
        <v>992</v>
      </c>
      <c r="L9471" s="7" t="n">
        <v>2</v>
      </c>
      <c r="M9471" s="7" t="n">
        <v>0</v>
      </c>
    </row>
    <row r="9472" spans="1:13">
      <c r="A9472" t="s">
        <v>4</v>
      </c>
      <c r="B9472" s="4" t="s">
        <v>5</v>
      </c>
    </row>
    <row r="9473" spans="1:13">
      <c r="A9473" t="n">
        <v>98773</v>
      </c>
      <c r="B9473" s="29" t="n">
        <v>28</v>
      </c>
    </row>
    <row r="9474" spans="1:13">
      <c r="A9474" t="s">
        <v>4</v>
      </c>
      <c r="B9474" s="4" t="s">
        <v>5</v>
      </c>
      <c r="C9474" s="4" t="s">
        <v>7</v>
      </c>
      <c r="D9474" s="4" t="s">
        <v>7</v>
      </c>
      <c r="E9474" s="4" t="s">
        <v>7</v>
      </c>
      <c r="F9474" s="4" t="s">
        <v>7</v>
      </c>
    </row>
    <row r="9475" spans="1:13">
      <c r="A9475" t="n">
        <v>98774</v>
      </c>
      <c r="B9475" s="14" t="n">
        <v>14</v>
      </c>
      <c r="C9475" s="7" t="n">
        <v>0</v>
      </c>
      <c r="D9475" s="7" t="n">
        <v>128</v>
      </c>
      <c r="E9475" s="7" t="n">
        <v>0</v>
      </c>
      <c r="F9475" s="7" t="n">
        <v>0</v>
      </c>
    </row>
    <row r="9476" spans="1:13">
      <c r="A9476" t="s">
        <v>4</v>
      </c>
      <c r="B9476" s="4" t="s">
        <v>5</v>
      </c>
      <c r="C9476" s="4" t="s">
        <v>7</v>
      </c>
      <c r="D9476" s="4" t="s">
        <v>11</v>
      </c>
      <c r="E9476" s="4" t="s">
        <v>11</v>
      </c>
      <c r="F9476" s="4" t="s">
        <v>7</v>
      </c>
    </row>
    <row r="9477" spans="1:13">
      <c r="A9477" t="n">
        <v>98779</v>
      </c>
      <c r="B9477" s="27" t="n">
        <v>25</v>
      </c>
      <c r="C9477" s="7" t="n">
        <v>1</v>
      </c>
      <c r="D9477" s="7" t="n">
        <v>300</v>
      </c>
      <c r="E9477" s="7" t="n">
        <v>400</v>
      </c>
      <c r="F9477" s="7" t="n">
        <v>5</v>
      </c>
    </row>
    <row r="9478" spans="1:13">
      <c r="A9478" t="s">
        <v>4</v>
      </c>
      <c r="B9478" s="4" t="s">
        <v>5</v>
      </c>
      <c r="C9478" s="4" t="s">
        <v>8</v>
      </c>
      <c r="D9478" s="4" t="s">
        <v>11</v>
      </c>
    </row>
    <row r="9479" spans="1:13">
      <c r="A9479" t="n">
        <v>98786</v>
      </c>
      <c r="B9479" s="54" t="n">
        <v>29</v>
      </c>
      <c r="C9479" s="7" t="s">
        <v>993</v>
      </c>
      <c r="D9479" s="7" t="n">
        <v>65533</v>
      </c>
    </row>
    <row r="9480" spans="1:13">
      <c r="A9480" t="s">
        <v>4</v>
      </c>
      <c r="B9480" s="4" t="s">
        <v>5</v>
      </c>
      <c r="C9480" s="4" t="s">
        <v>7</v>
      </c>
      <c r="D9480" s="4" t="s">
        <v>11</v>
      </c>
      <c r="E9480" s="4" t="s">
        <v>8</v>
      </c>
    </row>
    <row r="9481" spans="1:13">
      <c r="A9481" t="n">
        <v>98803</v>
      </c>
      <c r="B9481" s="33" t="n">
        <v>51</v>
      </c>
      <c r="C9481" s="7" t="n">
        <v>4</v>
      </c>
      <c r="D9481" s="7" t="n">
        <v>1600</v>
      </c>
      <c r="E9481" s="7" t="s">
        <v>55</v>
      </c>
    </row>
    <row r="9482" spans="1:13">
      <c r="A9482" t="s">
        <v>4</v>
      </c>
      <c r="B9482" s="4" t="s">
        <v>5</v>
      </c>
      <c r="C9482" s="4" t="s">
        <v>11</v>
      </c>
    </row>
    <row r="9483" spans="1:13">
      <c r="A9483" t="n">
        <v>98816</v>
      </c>
      <c r="B9483" s="34" t="n">
        <v>16</v>
      </c>
      <c r="C9483" s="7" t="n">
        <v>0</v>
      </c>
    </row>
    <row r="9484" spans="1:13">
      <c r="A9484" t="s">
        <v>4</v>
      </c>
      <c r="B9484" s="4" t="s">
        <v>5</v>
      </c>
      <c r="C9484" s="4" t="s">
        <v>11</v>
      </c>
      <c r="D9484" s="4" t="s">
        <v>7</v>
      </c>
      <c r="E9484" s="4" t="s">
        <v>16</v>
      </c>
      <c r="F9484" s="4" t="s">
        <v>53</v>
      </c>
      <c r="G9484" s="4" t="s">
        <v>7</v>
      </c>
      <c r="H9484" s="4" t="s">
        <v>7</v>
      </c>
      <c r="I9484" s="4" t="s">
        <v>7</v>
      </c>
      <c r="J9484" s="4" t="s">
        <v>16</v>
      </c>
      <c r="K9484" s="4" t="s">
        <v>53</v>
      </c>
      <c r="L9484" s="4" t="s">
        <v>7</v>
      </c>
      <c r="M9484" s="4" t="s">
        <v>7</v>
      </c>
      <c r="N9484" s="4" t="s">
        <v>7</v>
      </c>
      <c r="O9484" s="4" t="s">
        <v>16</v>
      </c>
      <c r="P9484" s="4" t="s">
        <v>53</v>
      </c>
      <c r="Q9484" s="4" t="s">
        <v>7</v>
      </c>
      <c r="R9484" s="4" t="s">
        <v>7</v>
      </c>
    </row>
    <row r="9485" spans="1:13">
      <c r="A9485" t="n">
        <v>98819</v>
      </c>
      <c r="B9485" s="35" t="n">
        <v>26</v>
      </c>
      <c r="C9485" s="7" t="n">
        <v>1600</v>
      </c>
      <c r="D9485" s="7" t="n">
        <v>17</v>
      </c>
      <c r="E9485" s="7" t="n">
        <v>62939</v>
      </c>
      <c r="F9485" s="7" t="s">
        <v>994</v>
      </c>
      <c r="G9485" s="7" t="n">
        <v>2</v>
      </c>
      <c r="H9485" s="7" t="n">
        <v>3</v>
      </c>
      <c r="I9485" s="7" t="n">
        <v>17</v>
      </c>
      <c r="J9485" s="7" t="n">
        <v>62940</v>
      </c>
      <c r="K9485" s="7" t="s">
        <v>995</v>
      </c>
      <c r="L9485" s="7" t="n">
        <v>2</v>
      </c>
      <c r="M9485" s="7" t="n">
        <v>3</v>
      </c>
      <c r="N9485" s="7" t="n">
        <v>17</v>
      </c>
      <c r="O9485" s="7" t="n">
        <v>62941</v>
      </c>
      <c r="P9485" s="7" t="s">
        <v>996</v>
      </c>
      <c r="Q9485" s="7" t="n">
        <v>2</v>
      </c>
      <c r="R9485" s="7" t="n">
        <v>0</v>
      </c>
    </row>
    <row r="9486" spans="1:13">
      <c r="A9486" t="s">
        <v>4</v>
      </c>
      <c r="B9486" s="4" t="s">
        <v>5</v>
      </c>
    </row>
    <row r="9487" spans="1:13">
      <c r="A9487" t="n">
        <v>99033</v>
      </c>
      <c r="B9487" s="29" t="n">
        <v>28</v>
      </c>
    </row>
    <row r="9488" spans="1:13">
      <c r="A9488" t="s">
        <v>4</v>
      </c>
      <c r="B9488" s="4" t="s">
        <v>5</v>
      </c>
      <c r="C9488" s="4" t="s">
        <v>8</v>
      </c>
      <c r="D9488" s="4" t="s">
        <v>11</v>
      </c>
    </row>
    <row r="9489" spans="1:18">
      <c r="A9489" t="n">
        <v>99034</v>
      </c>
      <c r="B9489" s="54" t="n">
        <v>29</v>
      </c>
      <c r="C9489" s="7" t="s">
        <v>25</v>
      </c>
      <c r="D9489" s="7" t="n">
        <v>65533</v>
      </c>
    </row>
    <row r="9490" spans="1:18">
      <c r="A9490" t="s">
        <v>4</v>
      </c>
      <c r="B9490" s="4" t="s">
        <v>5</v>
      </c>
      <c r="C9490" s="4" t="s">
        <v>7</v>
      </c>
      <c r="D9490" s="4" t="s">
        <v>11</v>
      </c>
      <c r="E9490" s="4" t="s">
        <v>11</v>
      </c>
      <c r="F9490" s="4" t="s">
        <v>7</v>
      </c>
    </row>
    <row r="9491" spans="1:18">
      <c r="A9491" t="n">
        <v>99038</v>
      </c>
      <c r="B9491" s="27" t="n">
        <v>25</v>
      </c>
      <c r="C9491" s="7" t="n">
        <v>1</v>
      </c>
      <c r="D9491" s="7" t="n">
        <v>65535</v>
      </c>
      <c r="E9491" s="7" t="n">
        <v>65535</v>
      </c>
      <c r="F9491" s="7" t="n">
        <v>0</v>
      </c>
    </row>
    <row r="9492" spans="1:18">
      <c r="A9492" t="s">
        <v>4</v>
      </c>
      <c r="B9492" s="4" t="s">
        <v>5</v>
      </c>
      <c r="C9492" s="4" t="s">
        <v>16</v>
      </c>
    </row>
    <row r="9493" spans="1:18">
      <c r="A9493" t="n">
        <v>99045</v>
      </c>
      <c r="B9493" s="36" t="n">
        <v>15</v>
      </c>
      <c r="C9493" s="7" t="n">
        <v>32768</v>
      </c>
    </row>
    <row r="9494" spans="1:18">
      <c r="A9494" t="s">
        <v>4</v>
      </c>
      <c r="B9494" s="4" t="s">
        <v>5</v>
      </c>
      <c r="C9494" s="4" t="s">
        <v>7</v>
      </c>
      <c r="D9494" s="4" t="s">
        <v>11</v>
      </c>
      <c r="E9494" s="4" t="s">
        <v>8</v>
      </c>
    </row>
    <row r="9495" spans="1:18">
      <c r="A9495" t="n">
        <v>99050</v>
      </c>
      <c r="B9495" s="33" t="n">
        <v>51</v>
      </c>
      <c r="C9495" s="7" t="n">
        <v>4</v>
      </c>
      <c r="D9495" s="7" t="n">
        <v>1</v>
      </c>
      <c r="E9495" s="7" t="s">
        <v>779</v>
      </c>
    </row>
    <row r="9496" spans="1:18">
      <c r="A9496" t="s">
        <v>4</v>
      </c>
      <c r="B9496" s="4" t="s">
        <v>5</v>
      </c>
      <c r="C9496" s="4" t="s">
        <v>11</v>
      </c>
    </row>
    <row r="9497" spans="1:18">
      <c r="A9497" t="n">
        <v>99064</v>
      </c>
      <c r="B9497" s="34" t="n">
        <v>16</v>
      </c>
      <c r="C9497" s="7" t="n">
        <v>0</v>
      </c>
    </row>
    <row r="9498" spans="1:18">
      <c r="A9498" t="s">
        <v>4</v>
      </c>
      <c r="B9498" s="4" t="s">
        <v>5</v>
      </c>
      <c r="C9498" s="4" t="s">
        <v>11</v>
      </c>
      <c r="D9498" s="4" t="s">
        <v>7</v>
      </c>
      <c r="E9498" s="4" t="s">
        <v>16</v>
      </c>
      <c r="F9498" s="4" t="s">
        <v>53</v>
      </c>
      <c r="G9498" s="4" t="s">
        <v>7</v>
      </c>
      <c r="H9498" s="4" t="s">
        <v>7</v>
      </c>
    </row>
    <row r="9499" spans="1:18">
      <c r="A9499" t="n">
        <v>99067</v>
      </c>
      <c r="B9499" s="35" t="n">
        <v>26</v>
      </c>
      <c r="C9499" s="7" t="n">
        <v>1</v>
      </c>
      <c r="D9499" s="7" t="n">
        <v>17</v>
      </c>
      <c r="E9499" s="7" t="n">
        <v>62942</v>
      </c>
      <c r="F9499" s="7" t="s">
        <v>997</v>
      </c>
      <c r="G9499" s="7" t="n">
        <v>2</v>
      </c>
      <c r="H9499" s="7" t="n">
        <v>0</v>
      </c>
    </row>
    <row r="9500" spans="1:18">
      <c r="A9500" t="s">
        <v>4</v>
      </c>
      <c r="B9500" s="4" t="s">
        <v>5</v>
      </c>
    </row>
    <row r="9501" spans="1:18">
      <c r="A9501" t="n">
        <v>99114</v>
      </c>
      <c r="B9501" s="29" t="n">
        <v>28</v>
      </c>
    </row>
    <row r="9502" spans="1:18">
      <c r="A9502" t="s">
        <v>4</v>
      </c>
      <c r="B9502" s="4" t="s">
        <v>5</v>
      </c>
      <c r="C9502" s="4" t="s">
        <v>7</v>
      </c>
      <c r="D9502" s="4" t="s">
        <v>11</v>
      </c>
      <c r="E9502" s="4" t="s">
        <v>7</v>
      </c>
      <c r="F9502" s="4" t="s">
        <v>13</v>
      </c>
    </row>
    <row r="9503" spans="1:18">
      <c r="A9503" t="n">
        <v>99115</v>
      </c>
      <c r="B9503" s="9" t="n">
        <v>5</v>
      </c>
      <c r="C9503" s="7" t="n">
        <v>30</v>
      </c>
      <c r="D9503" s="7" t="n">
        <v>9262</v>
      </c>
      <c r="E9503" s="7" t="n">
        <v>1</v>
      </c>
      <c r="F9503" s="11" t="n">
        <f t="normal" ca="1">A9513</f>
        <v>0</v>
      </c>
    </row>
    <row r="9504" spans="1:18">
      <c r="A9504" t="s">
        <v>4</v>
      </c>
      <c r="B9504" s="4" t="s">
        <v>5</v>
      </c>
      <c r="C9504" s="4" t="s">
        <v>7</v>
      </c>
      <c r="D9504" s="4" t="s">
        <v>11</v>
      </c>
      <c r="E9504" s="4" t="s">
        <v>8</v>
      </c>
    </row>
    <row r="9505" spans="1:8">
      <c r="A9505" t="n">
        <v>99124</v>
      </c>
      <c r="B9505" s="33" t="n">
        <v>51</v>
      </c>
      <c r="C9505" s="7" t="n">
        <v>4</v>
      </c>
      <c r="D9505" s="7" t="n">
        <v>1</v>
      </c>
      <c r="E9505" s="7" t="s">
        <v>880</v>
      </c>
    </row>
    <row r="9506" spans="1:8">
      <c r="A9506" t="s">
        <v>4</v>
      </c>
      <c r="B9506" s="4" t="s">
        <v>5</v>
      </c>
      <c r="C9506" s="4" t="s">
        <v>11</v>
      </c>
    </row>
    <row r="9507" spans="1:8">
      <c r="A9507" t="n">
        <v>99137</v>
      </c>
      <c r="B9507" s="34" t="n">
        <v>16</v>
      </c>
      <c r="C9507" s="7" t="n">
        <v>0</v>
      </c>
    </row>
    <row r="9508" spans="1:8">
      <c r="A9508" t="s">
        <v>4</v>
      </c>
      <c r="B9508" s="4" t="s">
        <v>5</v>
      </c>
      <c r="C9508" s="4" t="s">
        <v>11</v>
      </c>
      <c r="D9508" s="4" t="s">
        <v>7</v>
      </c>
      <c r="E9508" s="4" t="s">
        <v>16</v>
      </c>
      <c r="F9508" s="4" t="s">
        <v>53</v>
      </c>
      <c r="G9508" s="4" t="s">
        <v>7</v>
      </c>
      <c r="H9508" s="4" t="s">
        <v>7</v>
      </c>
    </row>
    <row r="9509" spans="1:8">
      <c r="A9509" t="n">
        <v>99140</v>
      </c>
      <c r="B9509" s="35" t="n">
        <v>26</v>
      </c>
      <c r="C9509" s="7" t="n">
        <v>1</v>
      </c>
      <c r="D9509" s="7" t="n">
        <v>17</v>
      </c>
      <c r="E9509" s="7" t="n">
        <v>62943</v>
      </c>
      <c r="F9509" s="7" t="s">
        <v>998</v>
      </c>
      <c r="G9509" s="7" t="n">
        <v>2</v>
      </c>
      <c r="H9509" s="7" t="n">
        <v>0</v>
      </c>
    </row>
    <row r="9510" spans="1:8">
      <c r="A9510" t="s">
        <v>4</v>
      </c>
      <c r="B9510" s="4" t="s">
        <v>5</v>
      </c>
    </row>
    <row r="9511" spans="1:8">
      <c r="A9511" t="n">
        <v>99226</v>
      </c>
      <c r="B9511" s="29" t="n">
        <v>28</v>
      </c>
    </row>
    <row r="9512" spans="1:8">
      <c r="A9512" t="s">
        <v>4</v>
      </c>
      <c r="B9512" s="4" t="s">
        <v>5</v>
      </c>
      <c r="C9512" s="4" t="s">
        <v>7</v>
      </c>
      <c r="D9512" s="4" t="s">
        <v>11</v>
      </c>
      <c r="E9512" s="4" t="s">
        <v>8</v>
      </c>
    </row>
    <row r="9513" spans="1:8">
      <c r="A9513" t="n">
        <v>99227</v>
      </c>
      <c r="B9513" s="33" t="n">
        <v>51</v>
      </c>
      <c r="C9513" s="7" t="n">
        <v>4</v>
      </c>
      <c r="D9513" s="7" t="n">
        <v>1</v>
      </c>
      <c r="E9513" s="7" t="s">
        <v>69</v>
      </c>
    </row>
    <row r="9514" spans="1:8">
      <c r="A9514" t="s">
        <v>4</v>
      </c>
      <c r="B9514" s="4" t="s">
        <v>5</v>
      </c>
      <c r="C9514" s="4" t="s">
        <v>11</v>
      </c>
    </row>
    <row r="9515" spans="1:8">
      <c r="A9515" t="n">
        <v>99240</v>
      </c>
      <c r="B9515" s="34" t="n">
        <v>16</v>
      </c>
      <c r="C9515" s="7" t="n">
        <v>0</v>
      </c>
    </row>
    <row r="9516" spans="1:8">
      <c r="A9516" t="s">
        <v>4</v>
      </c>
      <c r="B9516" s="4" t="s">
        <v>5</v>
      </c>
      <c r="C9516" s="4" t="s">
        <v>11</v>
      </c>
      <c r="D9516" s="4" t="s">
        <v>7</v>
      </c>
      <c r="E9516" s="4" t="s">
        <v>16</v>
      </c>
      <c r="F9516" s="4" t="s">
        <v>53</v>
      </c>
      <c r="G9516" s="4" t="s">
        <v>7</v>
      </c>
      <c r="H9516" s="4" t="s">
        <v>7</v>
      </c>
    </row>
    <row r="9517" spans="1:8">
      <c r="A9517" t="n">
        <v>99243</v>
      </c>
      <c r="B9517" s="35" t="n">
        <v>26</v>
      </c>
      <c r="C9517" s="7" t="n">
        <v>1</v>
      </c>
      <c r="D9517" s="7" t="n">
        <v>17</v>
      </c>
      <c r="E9517" s="7" t="n">
        <v>62944</v>
      </c>
      <c r="F9517" s="7" t="s">
        <v>999</v>
      </c>
      <c r="G9517" s="7" t="n">
        <v>2</v>
      </c>
      <c r="H9517" s="7" t="n">
        <v>0</v>
      </c>
    </row>
    <row r="9518" spans="1:8">
      <c r="A9518" t="s">
        <v>4</v>
      </c>
      <c r="B9518" s="4" t="s">
        <v>5</v>
      </c>
    </row>
    <row r="9519" spans="1:8">
      <c r="A9519" t="n">
        <v>99308</v>
      </c>
      <c r="B9519" s="29" t="n">
        <v>28</v>
      </c>
    </row>
    <row r="9520" spans="1:8">
      <c r="A9520" t="s">
        <v>4</v>
      </c>
      <c r="B9520" s="4" t="s">
        <v>5</v>
      </c>
      <c r="C9520" s="4" t="s">
        <v>7</v>
      </c>
      <c r="D9520" s="4" t="s">
        <v>7</v>
      </c>
      <c r="E9520" s="4" t="s">
        <v>7</v>
      </c>
      <c r="F9520" s="4" t="s">
        <v>7</v>
      </c>
    </row>
    <row r="9521" spans="1:8">
      <c r="A9521" t="n">
        <v>99309</v>
      </c>
      <c r="B9521" s="14" t="n">
        <v>14</v>
      </c>
      <c r="C9521" s="7" t="n">
        <v>0</v>
      </c>
      <c r="D9521" s="7" t="n">
        <v>128</v>
      </c>
      <c r="E9521" s="7" t="n">
        <v>0</v>
      </c>
      <c r="F9521" s="7" t="n">
        <v>0</v>
      </c>
    </row>
    <row r="9522" spans="1:8">
      <c r="A9522" t="s">
        <v>4</v>
      </c>
      <c r="B9522" s="4" t="s">
        <v>5</v>
      </c>
      <c r="C9522" s="4" t="s">
        <v>7</v>
      </c>
      <c r="D9522" s="4" t="s">
        <v>11</v>
      </c>
      <c r="E9522" s="4" t="s">
        <v>11</v>
      </c>
      <c r="F9522" s="4" t="s">
        <v>7</v>
      </c>
    </row>
    <row r="9523" spans="1:8">
      <c r="A9523" t="n">
        <v>99314</v>
      </c>
      <c r="B9523" s="27" t="n">
        <v>25</v>
      </c>
      <c r="C9523" s="7" t="n">
        <v>1</v>
      </c>
      <c r="D9523" s="7" t="n">
        <v>300</v>
      </c>
      <c r="E9523" s="7" t="n">
        <v>400</v>
      </c>
      <c r="F9523" s="7" t="n">
        <v>5</v>
      </c>
    </row>
    <row r="9524" spans="1:8">
      <c r="A9524" t="s">
        <v>4</v>
      </c>
      <c r="B9524" s="4" t="s">
        <v>5</v>
      </c>
      <c r="C9524" s="4" t="s">
        <v>8</v>
      </c>
      <c r="D9524" s="4" t="s">
        <v>11</v>
      </c>
    </row>
    <row r="9525" spans="1:8">
      <c r="A9525" t="n">
        <v>99321</v>
      </c>
      <c r="B9525" s="54" t="n">
        <v>29</v>
      </c>
      <c r="C9525" s="7" t="s">
        <v>993</v>
      </c>
      <c r="D9525" s="7" t="n">
        <v>65533</v>
      </c>
    </row>
    <row r="9526" spans="1:8">
      <c r="A9526" t="s">
        <v>4</v>
      </c>
      <c r="B9526" s="4" t="s">
        <v>5</v>
      </c>
      <c r="C9526" s="4" t="s">
        <v>7</v>
      </c>
      <c r="D9526" s="4" t="s">
        <v>11</v>
      </c>
      <c r="E9526" s="4" t="s">
        <v>8</v>
      </c>
    </row>
    <row r="9527" spans="1:8">
      <c r="A9527" t="n">
        <v>99338</v>
      </c>
      <c r="B9527" s="33" t="n">
        <v>51</v>
      </c>
      <c r="C9527" s="7" t="n">
        <v>4</v>
      </c>
      <c r="D9527" s="7" t="n">
        <v>1600</v>
      </c>
      <c r="E9527" s="7" t="s">
        <v>55</v>
      </c>
    </row>
    <row r="9528" spans="1:8">
      <c r="A9528" t="s">
        <v>4</v>
      </c>
      <c r="B9528" s="4" t="s">
        <v>5</v>
      </c>
      <c r="C9528" s="4" t="s">
        <v>11</v>
      </c>
    </row>
    <row r="9529" spans="1:8">
      <c r="A9529" t="n">
        <v>99351</v>
      </c>
      <c r="B9529" s="34" t="n">
        <v>16</v>
      </c>
      <c r="C9529" s="7" t="n">
        <v>0</v>
      </c>
    </row>
    <row r="9530" spans="1:8">
      <c r="A9530" t="s">
        <v>4</v>
      </c>
      <c r="B9530" s="4" t="s">
        <v>5</v>
      </c>
      <c r="C9530" s="4" t="s">
        <v>11</v>
      </c>
      <c r="D9530" s="4" t="s">
        <v>7</v>
      </c>
      <c r="E9530" s="4" t="s">
        <v>16</v>
      </c>
      <c r="F9530" s="4" t="s">
        <v>53</v>
      </c>
      <c r="G9530" s="4" t="s">
        <v>7</v>
      </c>
      <c r="H9530" s="4" t="s">
        <v>7</v>
      </c>
      <c r="I9530" s="4" t="s">
        <v>7</v>
      </c>
      <c r="J9530" s="4" t="s">
        <v>16</v>
      </c>
      <c r="K9530" s="4" t="s">
        <v>53</v>
      </c>
      <c r="L9530" s="4" t="s">
        <v>7</v>
      </c>
      <c r="M9530" s="4" t="s">
        <v>7</v>
      </c>
    </row>
    <row r="9531" spans="1:8">
      <c r="A9531" t="n">
        <v>99354</v>
      </c>
      <c r="B9531" s="35" t="n">
        <v>26</v>
      </c>
      <c r="C9531" s="7" t="n">
        <v>1600</v>
      </c>
      <c r="D9531" s="7" t="n">
        <v>17</v>
      </c>
      <c r="E9531" s="7" t="n">
        <v>62945</v>
      </c>
      <c r="F9531" s="7" t="s">
        <v>1000</v>
      </c>
      <c r="G9531" s="7" t="n">
        <v>2</v>
      </c>
      <c r="H9531" s="7" t="n">
        <v>3</v>
      </c>
      <c r="I9531" s="7" t="n">
        <v>17</v>
      </c>
      <c r="J9531" s="7" t="n">
        <v>62946</v>
      </c>
      <c r="K9531" s="7" t="s">
        <v>1001</v>
      </c>
      <c r="L9531" s="7" t="n">
        <v>2</v>
      </c>
      <c r="M9531" s="7" t="n">
        <v>0</v>
      </c>
    </row>
    <row r="9532" spans="1:8">
      <c r="A9532" t="s">
        <v>4</v>
      </c>
      <c r="B9532" s="4" t="s">
        <v>5</v>
      </c>
    </row>
    <row r="9533" spans="1:8">
      <c r="A9533" t="n">
        <v>99440</v>
      </c>
      <c r="B9533" s="29" t="n">
        <v>28</v>
      </c>
    </row>
    <row r="9534" spans="1:8">
      <c r="A9534" t="s">
        <v>4</v>
      </c>
      <c r="B9534" s="4" t="s">
        <v>5</v>
      </c>
      <c r="C9534" s="4" t="s">
        <v>8</v>
      </c>
      <c r="D9534" s="4" t="s">
        <v>11</v>
      </c>
    </row>
    <row r="9535" spans="1:8">
      <c r="A9535" t="n">
        <v>99441</v>
      </c>
      <c r="B9535" s="54" t="n">
        <v>29</v>
      </c>
      <c r="C9535" s="7" t="s">
        <v>25</v>
      </c>
      <c r="D9535" s="7" t="n">
        <v>65533</v>
      </c>
    </row>
    <row r="9536" spans="1:8">
      <c r="A9536" t="s">
        <v>4</v>
      </c>
      <c r="B9536" s="4" t="s">
        <v>5</v>
      </c>
      <c r="C9536" s="4" t="s">
        <v>7</v>
      </c>
      <c r="D9536" s="4" t="s">
        <v>11</v>
      </c>
      <c r="E9536" s="4" t="s">
        <v>11</v>
      </c>
      <c r="F9536" s="4" t="s">
        <v>7</v>
      </c>
    </row>
    <row r="9537" spans="1:13">
      <c r="A9537" t="n">
        <v>99445</v>
      </c>
      <c r="B9537" s="27" t="n">
        <v>25</v>
      </c>
      <c r="C9537" s="7" t="n">
        <v>1</v>
      </c>
      <c r="D9537" s="7" t="n">
        <v>65535</v>
      </c>
      <c r="E9537" s="7" t="n">
        <v>65535</v>
      </c>
      <c r="F9537" s="7" t="n">
        <v>0</v>
      </c>
    </row>
    <row r="9538" spans="1:13">
      <c r="A9538" t="s">
        <v>4</v>
      </c>
      <c r="B9538" s="4" t="s">
        <v>5</v>
      </c>
      <c r="C9538" s="4" t="s">
        <v>16</v>
      </c>
    </row>
    <row r="9539" spans="1:13">
      <c r="A9539" t="n">
        <v>99452</v>
      </c>
      <c r="B9539" s="36" t="n">
        <v>15</v>
      </c>
      <c r="C9539" s="7" t="n">
        <v>32768</v>
      </c>
    </row>
    <row r="9540" spans="1:13">
      <c r="A9540" t="s">
        <v>4</v>
      </c>
      <c r="B9540" s="4" t="s">
        <v>5</v>
      </c>
      <c r="C9540" s="4" t="s">
        <v>7</v>
      </c>
      <c r="D9540" s="4" t="s">
        <v>11</v>
      </c>
      <c r="E9540" s="4" t="s">
        <v>8</v>
      </c>
    </row>
    <row r="9541" spans="1:13">
      <c r="A9541" t="n">
        <v>99457</v>
      </c>
      <c r="B9541" s="33" t="n">
        <v>51</v>
      </c>
      <c r="C9541" s="7" t="n">
        <v>4</v>
      </c>
      <c r="D9541" s="7" t="n">
        <v>1</v>
      </c>
      <c r="E9541" s="7" t="s">
        <v>779</v>
      </c>
    </row>
    <row r="9542" spans="1:13">
      <c r="A9542" t="s">
        <v>4</v>
      </c>
      <c r="B9542" s="4" t="s">
        <v>5</v>
      </c>
      <c r="C9542" s="4" t="s">
        <v>11</v>
      </c>
    </row>
    <row r="9543" spans="1:13">
      <c r="A9543" t="n">
        <v>99471</v>
      </c>
      <c r="B9543" s="34" t="n">
        <v>16</v>
      </c>
      <c r="C9543" s="7" t="n">
        <v>0</v>
      </c>
    </row>
    <row r="9544" spans="1:13">
      <c r="A9544" t="s">
        <v>4</v>
      </c>
      <c r="B9544" s="4" t="s">
        <v>5</v>
      </c>
      <c r="C9544" s="4" t="s">
        <v>11</v>
      </c>
      <c r="D9544" s="4" t="s">
        <v>7</v>
      </c>
      <c r="E9544" s="4" t="s">
        <v>16</v>
      </c>
      <c r="F9544" s="4" t="s">
        <v>53</v>
      </c>
      <c r="G9544" s="4" t="s">
        <v>7</v>
      </c>
      <c r="H9544" s="4" t="s">
        <v>7</v>
      </c>
    </row>
    <row r="9545" spans="1:13">
      <c r="A9545" t="n">
        <v>99474</v>
      </c>
      <c r="B9545" s="35" t="n">
        <v>26</v>
      </c>
      <c r="C9545" s="7" t="n">
        <v>1</v>
      </c>
      <c r="D9545" s="7" t="n">
        <v>17</v>
      </c>
      <c r="E9545" s="7" t="n">
        <v>62947</v>
      </c>
      <c r="F9545" s="7" t="s">
        <v>1002</v>
      </c>
      <c r="G9545" s="7" t="n">
        <v>2</v>
      </c>
      <c r="H9545" s="7" t="n">
        <v>0</v>
      </c>
    </row>
    <row r="9546" spans="1:13">
      <c r="A9546" t="s">
        <v>4</v>
      </c>
      <c r="B9546" s="4" t="s">
        <v>5</v>
      </c>
    </row>
    <row r="9547" spans="1:13">
      <c r="A9547" t="n">
        <v>99499</v>
      </c>
      <c r="B9547" s="29" t="n">
        <v>28</v>
      </c>
    </row>
    <row r="9548" spans="1:13">
      <c r="A9548" t="s">
        <v>4</v>
      </c>
      <c r="B9548" s="4" t="s">
        <v>5</v>
      </c>
      <c r="C9548" s="4" t="s">
        <v>7</v>
      </c>
      <c r="D9548" s="4" t="s">
        <v>11</v>
      </c>
      <c r="E9548" s="4" t="s">
        <v>15</v>
      </c>
      <c r="F9548" s="4" t="s">
        <v>11</v>
      </c>
      <c r="G9548" s="4" t="s">
        <v>16</v>
      </c>
      <c r="H9548" s="4" t="s">
        <v>16</v>
      </c>
      <c r="I9548" s="4" t="s">
        <v>11</v>
      </c>
      <c r="J9548" s="4" t="s">
        <v>11</v>
      </c>
      <c r="K9548" s="4" t="s">
        <v>16</v>
      </c>
      <c r="L9548" s="4" t="s">
        <v>16</v>
      </c>
      <c r="M9548" s="4" t="s">
        <v>16</v>
      </c>
      <c r="N9548" s="4" t="s">
        <v>16</v>
      </c>
      <c r="O9548" s="4" t="s">
        <v>8</v>
      </c>
    </row>
    <row r="9549" spans="1:13">
      <c r="A9549" t="n">
        <v>99500</v>
      </c>
      <c r="B9549" s="18" t="n">
        <v>50</v>
      </c>
      <c r="C9549" s="7" t="n">
        <v>0</v>
      </c>
      <c r="D9549" s="7" t="n">
        <v>2081</v>
      </c>
      <c r="E9549" s="7" t="n">
        <v>1</v>
      </c>
      <c r="F9549" s="7" t="n">
        <v>0</v>
      </c>
      <c r="G9549" s="7" t="n">
        <v>0</v>
      </c>
      <c r="H9549" s="7" t="n">
        <v>0</v>
      </c>
      <c r="I9549" s="7" t="n">
        <v>0</v>
      </c>
      <c r="J9549" s="7" t="n">
        <v>65533</v>
      </c>
      <c r="K9549" s="7" t="n">
        <v>0</v>
      </c>
      <c r="L9549" s="7" t="n">
        <v>0</v>
      </c>
      <c r="M9549" s="7" t="n">
        <v>0</v>
      </c>
      <c r="N9549" s="7" t="n">
        <v>0</v>
      </c>
      <c r="O9549" s="7" t="s">
        <v>25</v>
      </c>
    </row>
    <row r="9550" spans="1:13">
      <c r="A9550" t="s">
        <v>4</v>
      </c>
      <c r="B9550" s="4" t="s">
        <v>5</v>
      </c>
      <c r="C9550" s="4" t="s">
        <v>11</v>
      </c>
    </row>
    <row r="9551" spans="1:13">
      <c r="A9551" t="n">
        <v>99539</v>
      </c>
      <c r="B9551" s="34" t="n">
        <v>16</v>
      </c>
      <c r="C9551" s="7" t="n">
        <v>1500</v>
      </c>
    </row>
    <row r="9552" spans="1:13">
      <c r="A9552" t="s">
        <v>4</v>
      </c>
      <c r="B9552" s="4" t="s">
        <v>5</v>
      </c>
      <c r="C9552" s="4" t="s">
        <v>7</v>
      </c>
      <c r="D9552" s="4" t="s">
        <v>11</v>
      </c>
      <c r="E9552" s="4" t="s">
        <v>15</v>
      </c>
    </row>
    <row r="9553" spans="1:15">
      <c r="A9553" t="n">
        <v>99542</v>
      </c>
      <c r="B9553" s="31" t="n">
        <v>58</v>
      </c>
      <c r="C9553" s="7" t="n">
        <v>101</v>
      </c>
      <c r="D9553" s="7" t="n">
        <v>300</v>
      </c>
      <c r="E9553" s="7" t="n">
        <v>1</v>
      </c>
    </row>
    <row r="9554" spans="1:15">
      <c r="A9554" t="s">
        <v>4</v>
      </c>
      <c r="B9554" s="4" t="s">
        <v>5</v>
      </c>
      <c r="C9554" s="4" t="s">
        <v>7</v>
      </c>
      <c r="D9554" s="4" t="s">
        <v>11</v>
      </c>
    </row>
    <row r="9555" spans="1:15">
      <c r="A9555" t="n">
        <v>99550</v>
      </c>
      <c r="B9555" s="31" t="n">
        <v>58</v>
      </c>
      <c r="C9555" s="7" t="n">
        <v>254</v>
      </c>
      <c r="D9555" s="7" t="n">
        <v>0</v>
      </c>
    </row>
    <row r="9556" spans="1:15">
      <c r="A9556" t="s">
        <v>4</v>
      </c>
      <c r="B9556" s="4" t="s">
        <v>5</v>
      </c>
      <c r="C9556" s="4" t="s">
        <v>7</v>
      </c>
    </row>
    <row r="9557" spans="1:15">
      <c r="A9557" t="n">
        <v>99554</v>
      </c>
      <c r="B9557" s="15" t="n">
        <v>45</v>
      </c>
      <c r="C9557" s="7" t="n">
        <v>0</v>
      </c>
    </row>
    <row r="9558" spans="1:15">
      <c r="A9558" t="s">
        <v>4</v>
      </c>
      <c r="B9558" s="4" t="s">
        <v>5</v>
      </c>
      <c r="C9558" s="4" t="s">
        <v>11</v>
      </c>
      <c r="D9558" s="4" t="s">
        <v>16</v>
      </c>
    </row>
    <row r="9559" spans="1:15">
      <c r="A9559" t="n">
        <v>99556</v>
      </c>
      <c r="B9559" s="74" t="n">
        <v>44</v>
      </c>
      <c r="C9559" s="7" t="n">
        <v>0</v>
      </c>
      <c r="D9559" s="7" t="n">
        <v>1</v>
      </c>
    </row>
    <row r="9560" spans="1:15">
      <c r="A9560" t="s">
        <v>4</v>
      </c>
      <c r="B9560" s="4" t="s">
        <v>5</v>
      </c>
      <c r="C9560" s="4" t="s">
        <v>11</v>
      </c>
      <c r="D9560" s="4" t="s">
        <v>16</v>
      </c>
    </row>
    <row r="9561" spans="1:15">
      <c r="A9561" t="n">
        <v>99563</v>
      </c>
      <c r="B9561" s="74" t="n">
        <v>44</v>
      </c>
      <c r="C9561" s="7" t="n">
        <v>61491</v>
      </c>
      <c r="D9561" s="7" t="n">
        <v>1</v>
      </c>
    </row>
    <row r="9562" spans="1:15">
      <c r="A9562" t="s">
        <v>4</v>
      </c>
      <c r="B9562" s="4" t="s">
        <v>5</v>
      </c>
      <c r="C9562" s="4" t="s">
        <v>11</v>
      </c>
      <c r="D9562" s="4" t="s">
        <v>16</v>
      </c>
    </row>
    <row r="9563" spans="1:15">
      <c r="A9563" t="n">
        <v>99570</v>
      </c>
      <c r="B9563" s="74" t="n">
        <v>44</v>
      </c>
      <c r="C9563" s="7" t="n">
        <v>61492</v>
      </c>
      <c r="D9563" s="7" t="n">
        <v>1</v>
      </c>
    </row>
    <row r="9564" spans="1:15">
      <c r="A9564" t="s">
        <v>4</v>
      </c>
      <c r="B9564" s="4" t="s">
        <v>5</v>
      </c>
      <c r="C9564" s="4" t="s">
        <v>11</v>
      </c>
      <c r="D9564" s="4" t="s">
        <v>16</v>
      </c>
    </row>
    <row r="9565" spans="1:15">
      <c r="A9565" t="n">
        <v>99577</v>
      </c>
      <c r="B9565" s="74" t="n">
        <v>44</v>
      </c>
      <c r="C9565" s="7" t="n">
        <v>61493</v>
      </c>
      <c r="D9565" s="7" t="n">
        <v>1</v>
      </c>
    </row>
    <row r="9566" spans="1:15">
      <c r="A9566" t="s">
        <v>4</v>
      </c>
      <c r="B9566" s="4" t="s">
        <v>5</v>
      </c>
      <c r="C9566" s="4" t="s">
        <v>11</v>
      </c>
      <c r="D9566" s="4" t="s">
        <v>16</v>
      </c>
    </row>
    <row r="9567" spans="1:15">
      <c r="A9567" t="n">
        <v>99584</v>
      </c>
      <c r="B9567" s="74" t="n">
        <v>44</v>
      </c>
      <c r="C9567" s="7" t="n">
        <v>61494</v>
      </c>
      <c r="D9567" s="7" t="n">
        <v>1</v>
      </c>
    </row>
    <row r="9568" spans="1:15">
      <c r="A9568" t="s">
        <v>4</v>
      </c>
      <c r="B9568" s="4" t="s">
        <v>5</v>
      </c>
      <c r="C9568" s="4" t="s">
        <v>11</v>
      </c>
      <c r="D9568" s="4" t="s">
        <v>7</v>
      </c>
      <c r="E9568" s="4" t="s">
        <v>8</v>
      </c>
      <c r="F9568" s="4" t="s">
        <v>15</v>
      </c>
      <c r="G9568" s="4" t="s">
        <v>15</v>
      </c>
      <c r="H9568" s="4" t="s">
        <v>15</v>
      </c>
    </row>
    <row r="9569" spans="1:8">
      <c r="A9569" t="n">
        <v>99591</v>
      </c>
      <c r="B9569" s="47" t="n">
        <v>48</v>
      </c>
      <c r="C9569" s="7" t="n">
        <v>0</v>
      </c>
      <c r="D9569" s="7" t="n">
        <v>0</v>
      </c>
      <c r="E9569" s="7" t="s">
        <v>945</v>
      </c>
      <c r="F9569" s="7" t="n">
        <v>0</v>
      </c>
      <c r="G9569" s="7" t="n">
        <v>1</v>
      </c>
      <c r="H9569" s="7" t="n">
        <v>0</v>
      </c>
    </row>
    <row r="9570" spans="1:8">
      <c r="A9570" t="s">
        <v>4</v>
      </c>
      <c r="B9570" s="4" t="s">
        <v>5</v>
      </c>
      <c r="C9570" s="4" t="s">
        <v>7</v>
      </c>
      <c r="D9570" s="4" t="s">
        <v>11</v>
      </c>
      <c r="E9570" s="4" t="s">
        <v>8</v>
      </c>
      <c r="F9570" s="4" t="s">
        <v>8</v>
      </c>
      <c r="G9570" s="4" t="s">
        <v>8</v>
      </c>
      <c r="H9570" s="4" t="s">
        <v>8</v>
      </c>
    </row>
    <row r="9571" spans="1:8">
      <c r="A9571" t="n">
        <v>99616</v>
      </c>
      <c r="B9571" s="33" t="n">
        <v>51</v>
      </c>
      <c r="C9571" s="7" t="n">
        <v>3</v>
      </c>
      <c r="D9571" s="7" t="n">
        <v>1</v>
      </c>
      <c r="E9571" s="7" t="s">
        <v>969</v>
      </c>
      <c r="F9571" s="7" t="s">
        <v>68</v>
      </c>
      <c r="G9571" s="7" t="s">
        <v>67</v>
      </c>
      <c r="H9571" s="7" t="s">
        <v>68</v>
      </c>
    </row>
    <row r="9572" spans="1:8">
      <c r="A9572" t="s">
        <v>4</v>
      </c>
      <c r="B9572" s="4" t="s">
        <v>5</v>
      </c>
      <c r="C9572" s="4" t="s">
        <v>7</v>
      </c>
    </row>
    <row r="9573" spans="1:8">
      <c r="A9573" t="n">
        <v>99629</v>
      </c>
      <c r="B9573" s="15" t="n">
        <v>45</v>
      </c>
      <c r="C9573" s="7" t="n">
        <v>0</v>
      </c>
    </row>
    <row r="9574" spans="1:8">
      <c r="A9574" t="s">
        <v>4</v>
      </c>
      <c r="B9574" s="4" t="s">
        <v>5</v>
      </c>
      <c r="C9574" s="4" t="s">
        <v>7</v>
      </c>
      <c r="D9574" s="4" t="s">
        <v>7</v>
      </c>
      <c r="E9574" s="4" t="s">
        <v>15</v>
      </c>
      <c r="F9574" s="4" t="s">
        <v>15</v>
      </c>
      <c r="G9574" s="4" t="s">
        <v>15</v>
      </c>
      <c r="H9574" s="4" t="s">
        <v>11</v>
      </c>
    </row>
    <row r="9575" spans="1:8">
      <c r="A9575" t="n">
        <v>99631</v>
      </c>
      <c r="B9575" s="15" t="n">
        <v>45</v>
      </c>
      <c r="C9575" s="7" t="n">
        <v>2</v>
      </c>
      <c r="D9575" s="7" t="n">
        <v>3</v>
      </c>
      <c r="E9575" s="7" t="n">
        <v>-0.0399999991059303</v>
      </c>
      <c r="F9575" s="7" t="n">
        <v>1.21000003814697</v>
      </c>
      <c r="G9575" s="7" t="n">
        <v>28.5799999237061</v>
      </c>
      <c r="H9575" s="7" t="n">
        <v>0</v>
      </c>
    </row>
    <row r="9576" spans="1:8">
      <c r="A9576" t="s">
        <v>4</v>
      </c>
      <c r="B9576" s="4" t="s">
        <v>5</v>
      </c>
      <c r="C9576" s="4" t="s">
        <v>7</v>
      </c>
      <c r="D9576" s="4" t="s">
        <v>7</v>
      </c>
      <c r="E9576" s="4" t="s">
        <v>15</v>
      </c>
      <c r="F9576" s="4" t="s">
        <v>15</v>
      </c>
      <c r="G9576" s="4" t="s">
        <v>15</v>
      </c>
      <c r="H9576" s="4" t="s">
        <v>11</v>
      </c>
      <c r="I9576" s="4" t="s">
        <v>7</v>
      </c>
    </row>
    <row r="9577" spans="1:8">
      <c r="A9577" t="n">
        <v>99648</v>
      </c>
      <c r="B9577" s="15" t="n">
        <v>45</v>
      </c>
      <c r="C9577" s="7" t="n">
        <v>4</v>
      </c>
      <c r="D9577" s="7" t="n">
        <v>3</v>
      </c>
      <c r="E9577" s="7" t="n">
        <v>11.3999996185303</v>
      </c>
      <c r="F9577" s="7" t="n">
        <v>137.830001831055</v>
      </c>
      <c r="G9577" s="7" t="n">
        <v>0</v>
      </c>
      <c r="H9577" s="7" t="n">
        <v>0</v>
      </c>
      <c r="I9577" s="7" t="n">
        <v>0</v>
      </c>
    </row>
    <row r="9578" spans="1:8">
      <c r="A9578" t="s">
        <v>4</v>
      </c>
      <c r="B9578" s="4" t="s">
        <v>5</v>
      </c>
      <c r="C9578" s="4" t="s">
        <v>7</v>
      </c>
      <c r="D9578" s="4" t="s">
        <v>7</v>
      </c>
      <c r="E9578" s="4" t="s">
        <v>15</v>
      </c>
      <c r="F9578" s="4" t="s">
        <v>11</v>
      </c>
    </row>
    <row r="9579" spans="1:8">
      <c r="A9579" t="n">
        <v>99666</v>
      </c>
      <c r="B9579" s="15" t="n">
        <v>45</v>
      </c>
      <c r="C9579" s="7" t="n">
        <v>5</v>
      </c>
      <c r="D9579" s="7" t="n">
        <v>3</v>
      </c>
      <c r="E9579" s="7" t="n">
        <v>3</v>
      </c>
      <c r="F9579" s="7" t="n">
        <v>0</v>
      </c>
    </row>
    <row r="9580" spans="1:8">
      <c r="A9580" t="s">
        <v>4</v>
      </c>
      <c r="B9580" s="4" t="s">
        <v>5</v>
      </c>
      <c r="C9580" s="4" t="s">
        <v>7</v>
      </c>
      <c r="D9580" s="4" t="s">
        <v>7</v>
      </c>
      <c r="E9580" s="4" t="s">
        <v>15</v>
      </c>
      <c r="F9580" s="4" t="s">
        <v>11</v>
      </c>
    </row>
    <row r="9581" spans="1:8">
      <c r="A9581" t="n">
        <v>99675</v>
      </c>
      <c r="B9581" s="15" t="n">
        <v>45</v>
      </c>
      <c r="C9581" s="7" t="n">
        <v>11</v>
      </c>
      <c r="D9581" s="7" t="n">
        <v>3</v>
      </c>
      <c r="E9581" s="7" t="n">
        <v>40</v>
      </c>
      <c r="F9581" s="7" t="n">
        <v>0</v>
      </c>
    </row>
    <row r="9582" spans="1:8">
      <c r="A9582" t="s">
        <v>4</v>
      </c>
      <c r="B9582" s="4" t="s">
        <v>5</v>
      </c>
      <c r="C9582" s="4" t="s">
        <v>7</v>
      </c>
      <c r="D9582" s="4" t="s">
        <v>11</v>
      </c>
    </row>
    <row r="9583" spans="1:8">
      <c r="A9583" t="n">
        <v>99684</v>
      </c>
      <c r="B9583" s="31" t="n">
        <v>58</v>
      </c>
      <c r="C9583" s="7" t="n">
        <v>255</v>
      </c>
      <c r="D9583" s="7" t="n">
        <v>0</v>
      </c>
    </row>
    <row r="9584" spans="1:8">
      <c r="A9584" t="s">
        <v>4</v>
      </c>
      <c r="B9584" s="4" t="s">
        <v>5</v>
      </c>
      <c r="C9584" s="4" t="s">
        <v>11</v>
      </c>
      <c r="D9584" s="4" t="s">
        <v>7</v>
      </c>
      <c r="E9584" s="4" t="s">
        <v>8</v>
      </c>
      <c r="F9584" s="4" t="s">
        <v>15</v>
      </c>
      <c r="G9584" s="4" t="s">
        <v>15</v>
      </c>
      <c r="H9584" s="4" t="s">
        <v>15</v>
      </c>
    </row>
    <row r="9585" spans="1:9">
      <c r="A9585" t="n">
        <v>99688</v>
      </c>
      <c r="B9585" s="47" t="n">
        <v>48</v>
      </c>
      <c r="C9585" s="7" t="n">
        <v>1</v>
      </c>
      <c r="D9585" s="7" t="n">
        <v>0</v>
      </c>
      <c r="E9585" s="7" t="s">
        <v>974</v>
      </c>
      <c r="F9585" s="7" t="n">
        <v>0.349999994039536</v>
      </c>
      <c r="G9585" s="7" t="n">
        <v>1</v>
      </c>
      <c r="H9585" s="7" t="n">
        <v>0</v>
      </c>
    </row>
    <row r="9586" spans="1:9">
      <c r="A9586" t="s">
        <v>4</v>
      </c>
      <c r="B9586" s="4" t="s">
        <v>5</v>
      </c>
      <c r="C9586" s="4" t="s">
        <v>11</v>
      </c>
    </row>
    <row r="9587" spans="1:9">
      <c r="A9587" t="n">
        <v>99714</v>
      </c>
      <c r="B9587" s="34" t="n">
        <v>16</v>
      </c>
      <c r="C9587" s="7" t="n">
        <v>700</v>
      </c>
    </row>
    <row r="9588" spans="1:9">
      <c r="A9588" t="s">
        <v>4</v>
      </c>
      <c r="B9588" s="4" t="s">
        <v>5</v>
      </c>
      <c r="C9588" s="4" t="s">
        <v>7</v>
      </c>
      <c r="D9588" s="4" t="s">
        <v>11</v>
      </c>
      <c r="E9588" s="4" t="s">
        <v>8</v>
      </c>
    </row>
    <row r="9589" spans="1:9">
      <c r="A9589" t="n">
        <v>99717</v>
      </c>
      <c r="B9589" s="33" t="n">
        <v>51</v>
      </c>
      <c r="C9589" s="7" t="n">
        <v>4</v>
      </c>
      <c r="D9589" s="7" t="n">
        <v>1</v>
      </c>
      <c r="E9589" s="7" t="s">
        <v>69</v>
      </c>
    </row>
    <row r="9590" spans="1:9">
      <c r="A9590" t="s">
        <v>4</v>
      </c>
      <c r="B9590" s="4" t="s">
        <v>5</v>
      </c>
      <c r="C9590" s="4" t="s">
        <v>11</v>
      </c>
    </row>
    <row r="9591" spans="1:9">
      <c r="A9591" t="n">
        <v>99730</v>
      </c>
      <c r="B9591" s="34" t="n">
        <v>16</v>
      </c>
      <c r="C9591" s="7" t="n">
        <v>0</v>
      </c>
    </row>
    <row r="9592" spans="1:9">
      <c r="A9592" t="s">
        <v>4</v>
      </c>
      <c r="B9592" s="4" t="s">
        <v>5</v>
      </c>
      <c r="C9592" s="4" t="s">
        <v>11</v>
      </c>
      <c r="D9592" s="4" t="s">
        <v>7</v>
      </c>
      <c r="E9592" s="4" t="s">
        <v>16</v>
      </c>
      <c r="F9592" s="4" t="s">
        <v>53</v>
      </c>
      <c r="G9592" s="4" t="s">
        <v>7</v>
      </c>
      <c r="H9592" s="4" t="s">
        <v>7</v>
      </c>
    </row>
    <row r="9593" spans="1:9">
      <c r="A9593" t="n">
        <v>99733</v>
      </c>
      <c r="B9593" s="35" t="n">
        <v>26</v>
      </c>
      <c r="C9593" s="7" t="n">
        <v>1</v>
      </c>
      <c r="D9593" s="7" t="n">
        <v>17</v>
      </c>
      <c r="E9593" s="7" t="n">
        <v>62948</v>
      </c>
      <c r="F9593" s="7" t="s">
        <v>1003</v>
      </c>
      <c r="G9593" s="7" t="n">
        <v>2</v>
      </c>
      <c r="H9593" s="7" t="n">
        <v>0</v>
      </c>
    </row>
    <row r="9594" spans="1:9">
      <c r="A9594" t="s">
        <v>4</v>
      </c>
      <c r="B9594" s="4" t="s">
        <v>5</v>
      </c>
    </row>
    <row r="9595" spans="1:9">
      <c r="A9595" t="n">
        <v>99766</v>
      </c>
      <c r="B9595" s="29" t="n">
        <v>28</v>
      </c>
    </row>
    <row r="9596" spans="1:9">
      <c r="A9596" t="s">
        <v>4</v>
      </c>
      <c r="B9596" s="4" t="s">
        <v>5</v>
      </c>
      <c r="C9596" s="4" t="s">
        <v>11</v>
      </c>
      <c r="D9596" s="4" t="s">
        <v>7</v>
      </c>
    </row>
    <row r="9597" spans="1:9">
      <c r="A9597" t="n">
        <v>99767</v>
      </c>
      <c r="B9597" s="37" t="n">
        <v>89</v>
      </c>
      <c r="C9597" s="7" t="n">
        <v>65533</v>
      </c>
      <c r="D9597" s="7" t="n">
        <v>1</v>
      </c>
    </row>
    <row r="9598" spans="1:9">
      <c r="A9598" t="s">
        <v>4</v>
      </c>
      <c r="B9598" s="4" t="s">
        <v>5</v>
      </c>
      <c r="C9598" s="4" t="s">
        <v>7</v>
      </c>
      <c r="D9598" s="10" t="s">
        <v>10</v>
      </c>
      <c r="E9598" s="4" t="s">
        <v>5</v>
      </c>
      <c r="F9598" s="4" t="s">
        <v>7</v>
      </c>
      <c r="G9598" s="4" t="s">
        <v>11</v>
      </c>
      <c r="H9598" s="10" t="s">
        <v>12</v>
      </c>
      <c r="I9598" s="4" t="s">
        <v>7</v>
      </c>
      <c r="J9598" s="4" t="s">
        <v>13</v>
      </c>
    </row>
    <row r="9599" spans="1:9">
      <c r="A9599" t="n">
        <v>99771</v>
      </c>
      <c r="B9599" s="9" t="n">
        <v>5</v>
      </c>
      <c r="C9599" s="7" t="n">
        <v>28</v>
      </c>
      <c r="D9599" s="10" t="s">
        <v>3</v>
      </c>
      <c r="E9599" s="53" t="n">
        <v>64</v>
      </c>
      <c r="F9599" s="7" t="n">
        <v>5</v>
      </c>
      <c r="G9599" s="7" t="n">
        <v>2</v>
      </c>
      <c r="H9599" s="10" t="s">
        <v>3</v>
      </c>
      <c r="I9599" s="7" t="n">
        <v>1</v>
      </c>
      <c r="J9599" s="11" t="n">
        <f t="normal" ca="1">A9615</f>
        <v>0</v>
      </c>
    </row>
    <row r="9600" spans="1:9">
      <c r="A9600" t="s">
        <v>4</v>
      </c>
      <c r="B9600" s="4" t="s">
        <v>5</v>
      </c>
      <c r="C9600" s="4" t="s">
        <v>7</v>
      </c>
      <c r="D9600" s="4" t="s">
        <v>11</v>
      </c>
      <c r="E9600" s="4" t="s">
        <v>8</v>
      </c>
    </row>
    <row r="9601" spans="1:10">
      <c r="A9601" t="n">
        <v>99782</v>
      </c>
      <c r="B9601" s="33" t="n">
        <v>51</v>
      </c>
      <c r="C9601" s="7" t="n">
        <v>4</v>
      </c>
      <c r="D9601" s="7" t="n">
        <v>2</v>
      </c>
      <c r="E9601" s="7" t="s">
        <v>1004</v>
      </c>
    </row>
    <row r="9602" spans="1:10">
      <c r="A9602" t="s">
        <v>4</v>
      </c>
      <c r="B9602" s="4" t="s">
        <v>5</v>
      </c>
      <c r="C9602" s="4" t="s">
        <v>11</v>
      </c>
    </row>
    <row r="9603" spans="1:10">
      <c r="A9603" t="n">
        <v>99796</v>
      </c>
      <c r="B9603" s="34" t="n">
        <v>16</v>
      </c>
      <c r="C9603" s="7" t="n">
        <v>0</v>
      </c>
    </row>
    <row r="9604" spans="1:10">
      <c r="A9604" t="s">
        <v>4</v>
      </c>
      <c r="B9604" s="4" t="s">
        <v>5</v>
      </c>
      <c r="C9604" s="4" t="s">
        <v>11</v>
      </c>
      <c r="D9604" s="4" t="s">
        <v>7</v>
      </c>
      <c r="E9604" s="4" t="s">
        <v>16</v>
      </c>
      <c r="F9604" s="4" t="s">
        <v>53</v>
      </c>
      <c r="G9604" s="4" t="s">
        <v>7</v>
      </c>
      <c r="H9604" s="4" t="s">
        <v>7</v>
      </c>
    </row>
    <row r="9605" spans="1:10">
      <c r="A9605" t="n">
        <v>99799</v>
      </c>
      <c r="B9605" s="35" t="n">
        <v>26</v>
      </c>
      <c r="C9605" s="7" t="n">
        <v>2</v>
      </c>
      <c r="D9605" s="7" t="n">
        <v>17</v>
      </c>
      <c r="E9605" s="7" t="n">
        <v>62949</v>
      </c>
      <c r="F9605" s="7" t="s">
        <v>1005</v>
      </c>
      <c r="G9605" s="7" t="n">
        <v>2</v>
      </c>
      <c r="H9605" s="7" t="n">
        <v>0</v>
      </c>
    </row>
    <row r="9606" spans="1:10">
      <c r="A9606" t="s">
        <v>4</v>
      </c>
      <c r="B9606" s="4" t="s">
        <v>5</v>
      </c>
    </row>
    <row r="9607" spans="1:10">
      <c r="A9607" t="n">
        <v>99846</v>
      </c>
      <c r="B9607" s="29" t="n">
        <v>28</v>
      </c>
    </row>
    <row r="9608" spans="1:10">
      <c r="A9608" t="s">
        <v>4</v>
      </c>
      <c r="B9608" s="4" t="s">
        <v>5</v>
      </c>
      <c r="C9608" s="4" t="s">
        <v>11</v>
      </c>
      <c r="D9608" s="4" t="s">
        <v>11</v>
      </c>
      <c r="E9608" s="4" t="s">
        <v>11</v>
      </c>
    </row>
    <row r="9609" spans="1:10">
      <c r="A9609" t="n">
        <v>99847</v>
      </c>
      <c r="B9609" s="59" t="n">
        <v>61</v>
      </c>
      <c r="C9609" s="7" t="n">
        <v>1</v>
      </c>
      <c r="D9609" s="7" t="n">
        <v>2</v>
      </c>
      <c r="E9609" s="7" t="n">
        <v>1000</v>
      </c>
    </row>
    <row r="9610" spans="1:10">
      <c r="A9610" t="s">
        <v>4</v>
      </c>
      <c r="B9610" s="4" t="s">
        <v>5</v>
      </c>
      <c r="C9610" s="4" t="s">
        <v>11</v>
      </c>
    </row>
    <row r="9611" spans="1:10">
      <c r="A9611" t="n">
        <v>99854</v>
      </c>
      <c r="B9611" s="34" t="n">
        <v>16</v>
      </c>
      <c r="C9611" s="7" t="n">
        <v>300</v>
      </c>
    </row>
    <row r="9612" spans="1:10">
      <c r="A9612" t="s">
        <v>4</v>
      </c>
      <c r="B9612" s="4" t="s">
        <v>5</v>
      </c>
      <c r="C9612" s="4" t="s">
        <v>13</v>
      </c>
    </row>
    <row r="9613" spans="1:10">
      <c r="A9613" t="n">
        <v>99857</v>
      </c>
      <c r="B9613" s="17" t="n">
        <v>3</v>
      </c>
      <c r="C9613" s="11" t="n">
        <f t="normal" ca="1">A9659</f>
        <v>0</v>
      </c>
    </row>
    <row r="9614" spans="1:10">
      <c r="A9614" t="s">
        <v>4</v>
      </c>
      <c r="B9614" s="4" t="s">
        <v>5</v>
      </c>
      <c r="C9614" s="4" t="s">
        <v>7</v>
      </c>
      <c r="D9614" s="10" t="s">
        <v>10</v>
      </c>
      <c r="E9614" s="4" t="s">
        <v>5</v>
      </c>
      <c r="F9614" s="4" t="s">
        <v>7</v>
      </c>
      <c r="G9614" s="4" t="s">
        <v>11</v>
      </c>
      <c r="H9614" s="10" t="s">
        <v>12</v>
      </c>
      <c r="I9614" s="4" t="s">
        <v>7</v>
      </c>
      <c r="J9614" s="4" t="s">
        <v>13</v>
      </c>
    </row>
    <row r="9615" spans="1:10">
      <c r="A9615" t="n">
        <v>99862</v>
      </c>
      <c r="B9615" s="9" t="n">
        <v>5</v>
      </c>
      <c r="C9615" s="7" t="n">
        <v>28</v>
      </c>
      <c r="D9615" s="10" t="s">
        <v>3</v>
      </c>
      <c r="E9615" s="53" t="n">
        <v>64</v>
      </c>
      <c r="F9615" s="7" t="n">
        <v>5</v>
      </c>
      <c r="G9615" s="7" t="n">
        <v>4</v>
      </c>
      <c r="H9615" s="10" t="s">
        <v>3</v>
      </c>
      <c r="I9615" s="7" t="n">
        <v>1</v>
      </c>
      <c r="J9615" s="11" t="n">
        <f t="normal" ca="1">A9631</f>
        <v>0</v>
      </c>
    </row>
    <row r="9616" spans="1:10">
      <c r="A9616" t="s">
        <v>4</v>
      </c>
      <c r="B9616" s="4" t="s">
        <v>5</v>
      </c>
      <c r="C9616" s="4" t="s">
        <v>7</v>
      </c>
      <c r="D9616" s="4" t="s">
        <v>11</v>
      </c>
      <c r="E9616" s="4" t="s">
        <v>8</v>
      </c>
    </row>
    <row r="9617" spans="1:10">
      <c r="A9617" t="n">
        <v>99873</v>
      </c>
      <c r="B9617" s="33" t="n">
        <v>51</v>
      </c>
      <c r="C9617" s="7" t="n">
        <v>4</v>
      </c>
      <c r="D9617" s="7" t="n">
        <v>4</v>
      </c>
      <c r="E9617" s="7" t="s">
        <v>55</v>
      </c>
    </row>
    <row r="9618" spans="1:10">
      <c r="A9618" t="s">
        <v>4</v>
      </c>
      <c r="B9618" s="4" t="s">
        <v>5</v>
      </c>
      <c r="C9618" s="4" t="s">
        <v>11</v>
      </c>
    </row>
    <row r="9619" spans="1:10">
      <c r="A9619" t="n">
        <v>99886</v>
      </c>
      <c r="B9619" s="34" t="n">
        <v>16</v>
      </c>
      <c r="C9619" s="7" t="n">
        <v>0</v>
      </c>
    </row>
    <row r="9620" spans="1:10">
      <c r="A9620" t="s">
        <v>4</v>
      </c>
      <c r="B9620" s="4" t="s">
        <v>5</v>
      </c>
      <c r="C9620" s="4" t="s">
        <v>11</v>
      </c>
      <c r="D9620" s="4" t="s">
        <v>7</v>
      </c>
      <c r="E9620" s="4" t="s">
        <v>16</v>
      </c>
      <c r="F9620" s="4" t="s">
        <v>53</v>
      </c>
      <c r="G9620" s="4" t="s">
        <v>7</v>
      </c>
      <c r="H9620" s="4" t="s">
        <v>7</v>
      </c>
    </row>
    <row r="9621" spans="1:10">
      <c r="A9621" t="n">
        <v>99889</v>
      </c>
      <c r="B9621" s="35" t="n">
        <v>26</v>
      </c>
      <c r="C9621" s="7" t="n">
        <v>4</v>
      </c>
      <c r="D9621" s="7" t="n">
        <v>17</v>
      </c>
      <c r="E9621" s="7" t="n">
        <v>62950</v>
      </c>
      <c r="F9621" s="7" t="s">
        <v>1006</v>
      </c>
      <c r="G9621" s="7" t="n">
        <v>2</v>
      </c>
      <c r="H9621" s="7" t="n">
        <v>0</v>
      </c>
    </row>
    <row r="9622" spans="1:10">
      <c r="A9622" t="s">
        <v>4</v>
      </c>
      <c r="B9622" s="4" t="s">
        <v>5</v>
      </c>
    </row>
    <row r="9623" spans="1:10">
      <c r="A9623" t="n">
        <v>99934</v>
      </c>
      <c r="B9623" s="29" t="n">
        <v>28</v>
      </c>
    </row>
    <row r="9624" spans="1:10">
      <c r="A9624" t="s">
        <v>4</v>
      </c>
      <c r="B9624" s="4" t="s">
        <v>5</v>
      </c>
      <c r="C9624" s="4" t="s">
        <v>11</v>
      </c>
      <c r="D9624" s="4" t="s">
        <v>11</v>
      </c>
      <c r="E9624" s="4" t="s">
        <v>11</v>
      </c>
    </row>
    <row r="9625" spans="1:10">
      <c r="A9625" t="n">
        <v>99935</v>
      </c>
      <c r="B9625" s="59" t="n">
        <v>61</v>
      </c>
      <c r="C9625" s="7" t="n">
        <v>1</v>
      </c>
      <c r="D9625" s="7" t="n">
        <v>4</v>
      </c>
      <c r="E9625" s="7" t="n">
        <v>1000</v>
      </c>
    </row>
    <row r="9626" spans="1:10">
      <c r="A9626" t="s">
        <v>4</v>
      </c>
      <c r="B9626" s="4" t="s">
        <v>5</v>
      </c>
      <c r="C9626" s="4" t="s">
        <v>11</v>
      </c>
    </row>
    <row r="9627" spans="1:10">
      <c r="A9627" t="n">
        <v>99942</v>
      </c>
      <c r="B9627" s="34" t="n">
        <v>16</v>
      </c>
      <c r="C9627" s="7" t="n">
        <v>300</v>
      </c>
    </row>
    <row r="9628" spans="1:10">
      <c r="A9628" t="s">
        <v>4</v>
      </c>
      <c r="B9628" s="4" t="s">
        <v>5</v>
      </c>
      <c r="C9628" s="4" t="s">
        <v>13</v>
      </c>
    </row>
    <row r="9629" spans="1:10">
      <c r="A9629" t="n">
        <v>99945</v>
      </c>
      <c r="B9629" s="17" t="n">
        <v>3</v>
      </c>
      <c r="C9629" s="11" t="n">
        <f t="normal" ca="1">A9659</f>
        <v>0</v>
      </c>
    </row>
    <row r="9630" spans="1:10">
      <c r="A9630" t="s">
        <v>4</v>
      </c>
      <c r="B9630" s="4" t="s">
        <v>5</v>
      </c>
      <c r="C9630" s="4" t="s">
        <v>7</v>
      </c>
      <c r="D9630" s="10" t="s">
        <v>10</v>
      </c>
      <c r="E9630" s="4" t="s">
        <v>5</v>
      </c>
      <c r="F9630" s="4" t="s">
        <v>7</v>
      </c>
      <c r="G9630" s="4" t="s">
        <v>11</v>
      </c>
      <c r="H9630" s="10" t="s">
        <v>12</v>
      </c>
      <c r="I9630" s="4" t="s">
        <v>7</v>
      </c>
      <c r="J9630" s="4" t="s">
        <v>13</v>
      </c>
    </row>
    <row r="9631" spans="1:10">
      <c r="A9631" t="n">
        <v>99950</v>
      </c>
      <c r="B9631" s="9" t="n">
        <v>5</v>
      </c>
      <c r="C9631" s="7" t="n">
        <v>28</v>
      </c>
      <c r="D9631" s="10" t="s">
        <v>3</v>
      </c>
      <c r="E9631" s="53" t="n">
        <v>64</v>
      </c>
      <c r="F9631" s="7" t="n">
        <v>5</v>
      </c>
      <c r="G9631" s="7" t="n">
        <v>7</v>
      </c>
      <c r="H9631" s="10" t="s">
        <v>3</v>
      </c>
      <c r="I9631" s="7" t="n">
        <v>1</v>
      </c>
      <c r="J9631" s="11" t="n">
        <f t="normal" ca="1">A9647</f>
        <v>0</v>
      </c>
    </row>
    <row r="9632" spans="1:10">
      <c r="A9632" t="s">
        <v>4</v>
      </c>
      <c r="B9632" s="4" t="s">
        <v>5</v>
      </c>
      <c r="C9632" s="4" t="s">
        <v>7</v>
      </c>
      <c r="D9632" s="4" t="s">
        <v>11</v>
      </c>
      <c r="E9632" s="4" t="s">
        <v>8</v>
      </c>
    </row>
    <row r="9633" spans="1:10">
      <c r="A9633" t="n">
        <v>99961</v>
      </c>
      <c r="B9633" s="33" t="n">
        <v>51</v>
      </c>
      <c r="C9633" s="7" t="n">
        <v>4</v>
      </c>
      <c r="D9633" s="7" t="n">
        <v>7</v>
      </c>
      <c r="E9633" s="7" t="s">
        <v>779</v>
      </c>
    </row>
    <row r="9634" spans="1:10">
      <c r="A9634" t="s">
        <v>4</v>
      </c>
      <c r="B9634" s="4" t="s">
        <v>5</v>
      </c>
      <c r="C9634" s="4" t="s">
        <v>11</v>
      </c>
    </row>
    <row r="9635" spans="1:10">
      <c r="A9635" t="n">
        <v>99975</v>
      </c>
      <c r="B9635" s="34" t="n">
        <v>16</v>
      </c>
      <c r="C9635" s="7" t="n">
        <v>0</v>
      </c>
    </row>
    <row r="9636" spans="1:10">
      <c r="A9636" t="s">
        <v>4</v>
      </c>
      <c r="B9636" s="4" t="s">
        <v>5</v>
      </c>
      <c r="C9636" s="4" t="s">
        <v>11</v>
      </c>
      <c r="D9636" s="4" t="s">
        <v>7</v>
      </c>
      <c r="E9636" s="4" t="s">
        <v>16</v>
      </c>
      <c r="F9636" s="4" t="s">
        <v>53</v>
      </c>
      <c r="G9636" s="4" t="s">
        <v>7</v>
      </c>
      <c r="H9636" s="4" t="s">
        <v>7</v>
      </c>
    </row>
    <row r="9637" spans="1:10">
      <c r="A9637" t="n">
        <v>99978</v>
      </c>
      <c r="B9637" s="35" t="n">
        <v>26</v>
      </c>
      <c r="C9637" s="7" t="n">
        <v>7</v>
      </c>
      <c r="D9637" s="7" t="n">
        <v>17</v>
      </c>
      <c r="E9637" s="7" t="n">
        <v>62951</v>
      </c>
      <c r="F9637" s="7" t="s">
        <v>1007</v>
      </c>
      <c r="G9637" s="7" t="n">
        <v>2</v>
      </c>
      <c r="H9637" s="7" t="n">
        <v>0</v>
      </c>
    </row>
    <row r="9638" spans="1:10">
      <c r="A9638" t="s">
        <v>4</v>
      </c>
      <c r="B9638" s="4" t="s">
        <v>5</v>
      </c>
    </row>
    <row r="9639" spans="1:10">
      <c r="A9639" t="n">
        <v>100012</v>
      </c>
      <c r="B9639" s="29" t="n">
        <v>28</v>
      </c>
    </row>
    <row r="9640" spans="1:10">
      <c r="A9640" t="s">
        <v>4</v>
      </c>
      <c r="B9640" s="4" t="s">
        <v>5</v>
      </c>
      <c r="C9640" s="4" t="s">
        <v>11</v>
      </c>
      <c r="D9640" s="4" t="s">
        <v>11</v>
      </c>
      <c r="E9640" s="4" t="s">
        <v>11</v>
      </c>
    </row>
    <row r="9641" spans="1:10">
      <c r="A9641" t="n">
        <v>100013</v>
      </c>
      <c r="B9641" s="59" t="n">
        <v>61</v>
      </c>
      <c r="C9641" s="7" t="n">
        <v>1</v>
      </c>
      <c r="D9641" s="7" t="n">
        <v>7</v>
      </c>
      <c r="E9641" s="7" t="n">
        <v>1000</v>
      </c>
    </row>
    <row r="9642" spans="1:10">
      <c r="A9642" t="s">
        <v>4</v>
      </c>
      <c r="B9642" s="4" t="s">
        <v>5</v>
      </c>
      <c r="C9642" s="4" t="s">
        <v>11</v>
      </c>
    </row>
    <row r="9643" spans="1:10">
      <c r="A9643" t="n">
        <v>100020</v>
      </c>
      <c r="B9643" s="34" t="n">
        <v>16</v>
      </c>
      <c r="C9643" s="7" t="n">
        <v>300</v>
      </c>
    </row>
    <row r="9644" spans="1:10">
      <c r="A9644" t="s">
        <v>4</v>
      </c>
      <c r="B9644" s="4" t="s">
        <v>5</v>
      </c>
      <c r="C9644" s="4" t="s">
        <v>13</v>
      </c>
    </row>
    <row r="9645" spans="1:10">
      <c r="A9645" t="n">
        <v>100023</v>
      </c>
      <c r="B9645" s="17" t="n">
        <v>3</v>
      </c>
      <c r="C9645" s="11" t="n">
        <f t="normal" ca="1">A9659</f>
        <v>0</v>
      </c>
    </row>
    <row r="9646" spans="1:10">
      <c r="A9646" t="s">
        <v>4</v>
      </c>
      <c r="B9646" s="4" t="s">
        <v>5</v>
      </c>
      <c r="C9646" s="4" t="s">
        <v>7</v>
      </c>
      <c r="D9646" s="4" t="s">
        <v>11</v>
      </c>
      <c r="E9646" s="4" t="s">
        <v>8</v>
      </c>
    </row>
    <row r="9647" spans="1:10">
      <c r="A9647" t="n">
        <v>100028</v>
      </c>
      <c r="B9647" s="33" t="n">
        <v>51</v>
      </c>
      <c r="C9647" s="7" t="n">
        <v>4</v>
      </c>
      <c r="D9647" s="7" t="n">
        <v>0</v>
      </c>
      <c r="E9647" s="7" t="s">
        <v>779</v>
      </c>
    </row>
    <row r="9648" spans="1:10">
      <c r="A9648" t="s">
        <v>4</v>
      </c>
      <c r="B9648" s="4" t="s">
        <v>5</v>
      </c>
      <c r="C9648" s="4" t="s">
        <v>11</v>
      </c>
    </row>
    <row r="9649" spans="1:8">
      <c r="A9649" t="n">
        <v>100042</v>
      </c>
      <c r="B9649" s="34" t="n">
        <v>16</v>
      </c>
      <c r="C9649" s="7" t="n">
        <v>0</v>
      </c>
    </row>
    <row r="9650" spans="1:8">
      <c r="A9650" t="s">
        <v>4</v>
      </c>
      <c r="B9650" s="4" t="s">
        <v>5</v>
      </c>
      <c r="C9650" s="4" t="s">
        <v>11</v>
      </c>
      <c r="D9650" s="4" t="s">
        <v>7</v>
      </c>
      <c r="E9650" s="4" t="s">
        <v>16</v>
      </c>
      <c r="F9650" s="4" t="s">
        <v>53</v>
      </c>
      <c r="G9650" s="4" t="s">
        <v>7</v>
      </c>
      <c r="H9650" s="4" t="s">
        <v>7</v>
      </c>
    </row>
    <row r="9651" spans="1:8">
      <c r="A9651" t="n">
        <v>100045</v>
      </c>
      <c r="B9651" s="35" t="n">
        <v>26</v>
      </c>
      <c r="C9651" s="7" t="n">
        <v>0</v>
      </c>
      <c r="D9651" s="7" t="n">
        <v>17</v>
      </c>
      <c r="E9651" s="7" t="n">
        <v>62952</v>
      </c>
      <c r="F9651" s="7" t="s">
        <v>1008</v>
      </c>
      <c r="G9651" s="7" t="n">
        <v>2</v>
      </c>
      <c r="H9651" s="7" t="n">
        <v>0</v>
      </c>
    </row>
    <row r="9652" spans="1:8">
      <c r="A9652" t="s">
        <v>4</v>
      </c>
      <c r="B9652" s="4" t="s">
        <v>5</v>
      </c>
    </row>
    <row r="9653" spans="1:8">
      <c r="A9653" t="n">
        <v>100092</v>
      </c>
      <c r="B9653" s="29" t="n">
        <v>28</v>
      </c>
    </row>
    <row r="9654" spans="1:8">
      <c r="A9654" t="s">
        <v>4</v>
      </c>
      <c r="B9654" s="4" t="s">
        <v>5</v>
      </c>
      <c r="C9654" s="4" t="s">
        <v>11</v>
      </c>
      <c r="D9654" s="4" t="s">
        <v>11</v>
      </c>
      <c r="E9654" s="4" t="s">
        <v>11</v>
      </c>
    </row>
    <row r="9655" spans="1:8">
      <c r="A9655" t="n">
        <v>100093</v>
      </c>
      <c r="B9655" s="59" t="n">
        <v>61</v>
      </c>
      <c r="C9655" s="7" t="n">
        <v>1</v>
      </c>
      <c r="D9655" s="7" t="n">
        <v>0</v>
      </c>
      <c r="E9655" s="7" t="n">
        <v>1000</v>
      </c>
    </row>
    <row r="9656" spans="1:8">
      <c r="A9656" t="s">
        <v>4</v>
      </c>
      <c r="B9656" s="4" t="s">
        <v>5</v>
      </c>
      <c r="C9656" s="4" t="s">
        <v>11</v>
      </c>
    </row>
    <row r="9657" spans="1:8">
      <c r="A9657" t="n">
        <v>100100</v>
      </c>
      <c r="B9657" s="34" t="n">
        <v>16</v>
      </c>
      <c r="C9657" s="7" t="n">
        <v>300</v>
      </c>
    </row>
    <row r="9658" spans="1:8">
      <c r="A9658" t="s">
        <v>4</v>
      </c>
      <c r="B9658" s="4" t="s">
        <v>5</v>
      </c>
      <c r="C9658" s="4" t="s">
        <v>7</v>
      </c>
      <c r="D9658" s="4" t="s">
        <v>11</v>
      </c>
      <c r="E9658" s="4" t="s">
        <v>8</v>
      </c>
      <c r="F9658" s="4" t="s">
        <v>8</v>
      </c>
      <c r="G9658" s="4" t="s">
        <v>8</v>
      </c>
      <c r="H9658" s="4" t="s">
        <v>8</v>
      </c>
    </row>
    <row r="9659" spans="1:8">
      <c r="A9659" t="n">
        <v>100103</v>
      </c>
      <c r="B9659" s="33" t="n">
        <v>51</v>
      </c>
      <c r="C9659" s="7" t="n">
        <v>3</v>
      </c>
      <c r="D9659" s="7" t="n">
        <v>1</v>
      </c>
      <c r="E9659" s="7" t="s">
        <v>492</v>
      </c>
      <c r="F9659" s="7" t="s">
        <v>68</v>
      </c>
      <c r="G9659" s="7" t="s">
        <v>67</v>
      </c>
      <c r="H9659" s="7" t="s">
        <v>68</v>
      </c>
    </row>
    <row r="9660" spans="1:8">
      <c r="A9660" t="s">
        <v>4</v>
      </c>
      <c r="B9660" s="4" t="s">
        <v>5</v>
      </c>
      <c r="C9660" s="4" t="s">
        <v>11</v>
      </c>
      <c r="D9660" s="4" t="s">
        <v>7</v>
      </c>
      <c r="E9660" s="4" t="s">
        <v>7</v>
      </c>
      <c r="F9660" s="4" t="s">
        <v>8</v>
      </c>
    </row>
    <row r="9661" spans="1:8">
      <c r="A9661" t="n">
        <v>100116</v>
      </c>
      <c r="B9661" s="25" t="n">
        <v>20</v>
      </c>
      <c r="C9661" s="7" t="n">
        <v>1</v>
      </c>
      <c r="D9661" s="7" t="n">
        <v>2</v>
      </c>
      <c r="E9661" s="7" t="n">
        <v>10</v>
      </c>
      <c r="F9661" s="7" t="s">
        <v>891</v>
      </c>
    </row>
    <row r="9662" spans="1:8">
      <c r="A9662" t="s">
        <v>4</v>
      </c>
      <c r="B9662" s="4" t="s">
        <v>5</v>
      </c>
      <c r="C9662" s="4" t="s">
        <v>11</v>
      </c>
    </row>
    <row r="9663" spans="1:8">
      <c r="A9663" t="n">
        <v>100137</v>
      </c>
      <c r="B9663" s="34" t="n">
        <v>16</v>
      </c>
      <c r="C9663" s="7" t="n">
        <v>500</v>
      </c>
    </row>
    <row r="9664" spans="1:8">
      <c r="A9664" t="s">
        <v>4</v>
      </c>
      <c r="B9664" s="4" t="s">
        <v>5</v>
      </c>
      <c r="C9664" s="4" t="s">
        <v>7</v>
      </c>
      <c r="D9664" s="4" t="s">
        <v>11</v>
      </c>
      <c r="E9664" s="4" t="s">
        <v>8</v>
      </c>
    </row>
    <row r="9665" spans="1:8">
      <c r="A9665" t="n">
        <v>100140</v>
      </c>
      <c r="B9665" s="33" t="n">
        <v>51</v>
      </c>
      <c r="C9665" s="7" t="n">
        <v>4</v>
      </c>
      <c r="D9665" s="7" t="n">
        <v>1</v>
      </c>
      <c r="E9665" s="7" t="s">
        <v>600</v>
      </c>
    </row>
    <row r="9666" spans="1:8">
      <c r="A9666" t="s">
        <v>4</v>
      </c>
      <c r="B9666" s="4" t="s">
        <v>5</v>
      </c>
      <c r="C9666" s="4" t="s">
        <v>11</v>
      </c>
    </row>
    <row r="9667" spans="1:8">
      <c r="A9667" t="n">
        <v>100154</v>
      </c>
      <c r="B9667" s="34" t="n">
        <v>16</v>
      </c>
      <c r="C9667" s="7" t="n">
        <v>0</v>
      </c>
    </row>
    <row r="9668" spans="1:8">
      <c r="A9668" t="s">
        <v>4</v>
      </c>
      <c r="B9668" s="4" t="s">
        <v>5</v>
      </c>
      <c r="C9668" s="4" t="s">
        <v>11</v>
      </c>
      <c r="D9668" s="4" t="s">
        <v>7</v>
      </c>
      <c r="E9668" s="4" t="s">
        <v>16</v>
      </c>
      <c r="F9668" s="4" t="s">
        <v>53</v>
      </c>
      <c r="G9668" s="4" t="s">
        <v>7</v>
      </c>
      <c r="H9668" s="4" t="s">
        <v>7</v>
      </c>
      <c r="I9668" s="4" t="s">
        <v>7</v>
      </c>
      <c r="J9668" s="4" t="s">
        <v>16</v>
      </c>
      <c r="K9668" s="4" t="s">
        <v>53</v>
      </c>
      <c r="L9668" s="4" t="s">
        <v>7</v>
      </c>
      <c r="M9668" s="4" t="s">
        <v>7</v>
      </c>
    </row>
    <row r="9669" spans="1:8">
      <c r="A9669" t="n">
        <v>100157</v>
      </c>
      <c r="B9669" s="35" t="n">
        <v>26</v>
      </c>
      <c r="C9669" s="7" t="n">
        <v>1</v>
      </c>
      <c r="D9669" s="7" t="n">
        <v>17</v>
      </c>
      <c r="E9669" s="7" t="n">
        <v>62953</v>
      </c>
      <c r="F9669" s="7" t="s">
        <v>1009</v>
      </c>
      <c r="G9669" s="7" t="n">
        <v>2</v>
      </c>
      <c r="H9669" s="7" t="n">
        <v>3</v>
      </c>
      <c r="I9669" s="7" t="n">
        <v>17</v>
      </c>
      <c r="J9669" s="7" t="n">
        <v>62954</v>
      </c>
      <c r="K9669" s="7" t="s">
        <v>1010</v>
      </c>
      <c r="L9669" s="7" t="n">
        <v>2</v>
      </c>
      <c r="M9669" s="7" t="n">
        <v>0</v>
      </c>
    </row>
    <row r="9670" spans="1:8">
      <c r="A9670" t="s">
        <v>4</v>
      </c>
      <c r="B9670" s="4" t="s">
        <v>5</v>
      </c>
    </row>
    <row r="9671" spans="1:8">
      <c r="A9671" t="n">
        <v>100330</v>
      </c>
      <c r="B9671" s="29" t="n">
        <v>28</v>
      </c>
    </row>
    <row r="9672" spans="1:8">
      <c r="A9672" t="s">
        <v>4</v>
      </c>
      <c r="B9672" s="4" t="s">
        <v>5</v>
      </c>
      <c r="C9672" s="4" t="s">
        <v>7</v>
      </c>
      <c r="D9672" s="4" t="s">
        <v>11</v>
      </c>
      <c r="E9672" s="4" t="s">
        <v>8</v>
      </c>
    </row>
    <row r="9673" spans="1:8">
      <c r="A9673" t="n">
        <v>100331</v>
      </c>
      <c r="B9673" s="33" t="n">
        <v>51</v>
      </c>
      <c r="C9673" s="7" t="n">
        <v>4</v>
      </c>
      <c r="D9673" s="7" t="n">
        <v>0</v>
      </c>
      <c r="E9673" s="7" t="s">
        <v>575</v>
      </c>
    </row>
    <row r="9674" spans="1:8">
      <c r="A9674" t="s">
        <v>4</v>
      </c>
      <c r="B9674" s="4" t="s">
        <v>5</v>
      </c>
      <c r="C9674" s="4" t="s">
        <v>11</v>
      </c>
    </row>
    <row r="9675" spans="1:8">
      <c r="A9675" t="n">
        <v>100345</v>
      </c>
      <c r="B9675" s="34" t="n">
        <v>16</v>
      </c>
      <c r="C9675" s="7" t="n">
        <v>0</v>
      </c>
    </row>
    <row r="9676" spans="1:8">
      <c r="A9676" t="s">
        <v>4</v>
      </c>
      <c r="B9676" s="4" t="s">
        <v>5</v>
      </c>
      <c r="C9676" s="4" t="s">
        <v>11</v>
      </c>
      <c r="D9676" s="4" t="s">
        <v>7</v>
      </c>
      <c r="E9676" s="4" t="s">
        <v>16</v>
      </c>
      <c r="F9676" s="4" t="s">
        <v>53</v>
      </c>
      <c r="G9676" s="4" t="s">
        <v>7</v>
      </c>
      <c r="H9676" s="4" t="s">
        <v>7</v>
      </c>
      <c r="I9676" s="4" t="s">
        <v>7</v>
      </c>
      <c r="J9676" s="4" t="s">
        <v>16</v>
      </c>
      <c r="K9676" s="4" t="s">
        <v>53</v>
      </c>
      <c r="L9676" s="4" t="s">
        <v>7</v>
      </c>
      <c r="M9676" s="4" t="s">
        <v>7</v>
      </c>
    </row>
    <row r="9677" spans="1:8">
      <c r="A9677" t="n">
        <v>100348</v>
      </c>
      <c r="B9677" s="35" t="n">
        <v>26</v>
      </c>
      <c r="C9677" s="7" t="n">
        <v>0</v>
      </c>
      <c r="D9677" s="7" t="n">
        <v>17</v>
      </c>
      <c r="E9677" s="7" t="n">
        <v>62955</v>
      </c>
      <c r="F9677" s="7" t="s">
        <v>1011</v>
      </c>
      <c r="G9677" s="7" t="n">
        <v>2</v>
      </c>
      <c r="H9677" s="7" t="n">
        <v>3</v>
      </c>
      <c r="I9677" s="7" t="n">
        <v>17</v>
      </c>
      <c r="J9677" s="7" t="n">
        <v>62956</v>
      </c>
      <c r="K9677" s="7" t="s">
        <v>1012</v>
      </c>
      <c r="L9677" s="7" t="n">
        <v>2</v>
      </c>
      <c r="M9677" s="7" t="n">
        <v>0</v>
      </c>
    </row>
    <row r="9678" spans="1:8">
      <c r="A9678" t="s">
        <v>4</v>
      </c>
      <c r="B9678" s="4" t="s">
        <v>5</v>
      </c>
    </row>
    <row r="9679" spans="1:8">
      <c r="A9679" t="n">
        <v>100435</v>
      </c>
      <c r="B9679" s="29" t="n">
        <v>28</v>
      </c>
    </row>
    <row r="9680" spans="1:8">
      <c r="A9680" t="s">
        <v>4</v>
      </c>
      <c r="B9680" s="4" t="s">
        <v>5</v>
      </c>
      <c r="C9680" s="4" t="s">
        <v>7</v>
      </c>
      <c r="D9680" s="4" t="s">
        <v>11</v>
      </c>
      <c r="E9680" s="4" t="s">
        <v>15</v>
      </c>
    </row>
    <row r="9681" spans="1:13">
      <c r="A9681" t="n">
        <v>100436</v>
      </c>
      <c r="B9681" s="31" t="n">
        <v>58</v>
      </c>
      <c r="C9681" s="7" t="n">
        <v>0</v>
      </c>
      <c r="D9681" s="7" t="n">
        <v>1000</v>
      </c>
      <c r="E9681" s="7" t="n">
        <v>1</v>
      </c>
    </row>
    <row r="9682" spans="1:13">
      <c r="A9682" t="s">
        <v>4</v>
      </c>
      <c r="B9682" s="4" t="s">
        <v>5</v>
      </c>
      <c r="C9682" s="4" t="s">
        <v>7</v>
      </c>
      <c r="D9682" s="4" t="s">
        <v>11</v>
      </c>
    </row>
    <row r="9683" spans="1:13">
      <c r="A9683" t="n">
        <v>100444</v>
      </c>
      <c r="B9683" s="31" t="n">
        <v>58</v>
      </c>
      <c r="C9683" s="7" t="n">
        <v>255</v>
      </c>
      <c r="D9683" s="7" t="n">
        <v>0</v>
      </c>
    </row>
    <row r="9684" spans="1:13">
      <c r="A9684" t="s">
        <v>4</v>
      </c>
      <c r="B9684" s="4" t="s">
        <v>5</v>
      </c>
      <c r="C9684" s="4" t="s">
        <v>7</v>
      </c>
    </row>
    <row r="9685" spans="1:13">
      <c r="A9685" t="n">
        <v>100448</v>
      </c>
      <c r="B9685" s="15" t="n">
        <v>45</v>
      </c>
      <c r="C9685" s="7" t="n">
        <v>0</v>
      </c>
    </row>
    <row r="9686" spans="1:13">
      <c r="A9686" t="s">
        <v>4</v>
      </c>
      <c r="B9686" s="4" t="s">
        <v>5</v>
      </c>
      <c r="C9686" s="4" t="s">
        <v>11</v>
      </c>
    </row>
    <row r="9687" spans="1:13">
      <c r="A9687" t="n">
        <v>100450</v>
      </c>
      <c r="B9687" s="13" t="n">
        <v>12</v>
      </c>
      <c r="C9687" s="7" t="n">
        <v>9226</v>
      </c>
    </row>
    <row r="9688" spans="1:13">
      <c r="A9688" t="s">
        <v>4</v>
      </c>
      <c r="B9688" s="4" t="s">
        <v>5</v>
      </c>
      <c r="C9688" s="4" t="s">
        <v>11</v>
      </c>
      <c r="D9688" s="4" t="s">
        <v>7</v>
      </c>
      <c r="E9688" s="4" t="s">
        <v>11</v>
      </c>
    </row>
    <row r="9689" spans="1:13">
      <c r="A9689" t="n">
        <v>100453</v>
      </c>
      <c r="B9689" s="70" t="n">
        <v>104</v>
      </c>
      <c r="C9689" s="7" t="n">
        <v>119</v>
      </c>
      <c r="D9689" s="7" t="n">
        <v>1</v>
      </c>
      <c r="E9689" s="7" t="n">
        <v>8</v>
      </c>
    </row>
    <row r="9690" spans="1:13">
      <c r="A9690" t="s">
        <v>4</v>
      </c>
      <c r="B9690" s="4" t="s">
        <v>5</v>
      </c>
    </row>
    <row r="9691" spans="1:13">
      <c r="A9691" t="n">
        <v>100459</v>
      </c>
      <c r="B9691" s="5" t="n">
        <v>1</v>
      </c>
    </row>
    <row r="9692" spans="1:13">
      <c r="A9692" t="s">
        <v>4</v>
      </c>
      <c r="B9692" s="4" t="s">
        <v>5</v>
      </c>
      <c r="C9692" s="4" t="s">
        <v>7</v>
      </c>
      <c r="D9692" s="4" t="s">
        <v>11</v>
      </c>
      <c r="E9692" s="4" t="s">
        <v>7</v>
      </c>
    </row>
    <row r="9693" spans="1:13">
      <c r="A9693" t="n">
        <v>100460</v>
      </c>
      <c r="B9693" s="46" t="n">
        <v>36</v>
      </c>
      <c r="C9693" s="7" t="n">
        <v>9</v>
      </c>
      <c r="D9693" s="7" t="n">
        <v>1</v>
      </c>
      <c r="E9693" s="7" t="n">
        <v>0</v>
      </c>
    </row>
    <row r="9694" spans="1:13">
      <c r="A9694" t="s">
        <v>4</v>
      </c>
      <c r="B9694" s="4" t="s">
        <v>5</v>
      </c>
      <c r="C9694" s="4" t="s">
        <v>11</v>
      </c>
      <c r="D9694" s="4" t="s">
        <v>15</v>
      </c>
      <c r="E9694" s="4" t="s">
        <v>15</v>
      </c>
      <c r="F9694" s="4" t="s">
        <v>15</v>
      </c>
      <c r="G9694" s="4" t="s">
        <v>15</v>
      </c>
    </row>
    <row r="9695" spans="1:13">
      <c r="A9695" t="n">
        <v>100465</v>
      </c>
      <c r="B9695" s="45" t="n">
        <v>46</v>
      </c>
      <c r="C9695" s="7" t="n">
        <v>61456</v>
      </c>
      <c r="D9695" s="7" t="n">
        <v>0</v>
      </c>
      <c r="E9695" s="7" t="n">
        <v>0</v>
      </c>
      <c r="F9695" s="7" t="n">
        <v>28</v>
      </c>
      <c r="G9695" s="7" t="n">
        <v>300</v>
      </c>
    </row>
    <row r="9696" spans="1:13">
      <c r="A9696" t="s">
        <v>4</v>
      </c>
      <c r="B9696" s="4" t="s">
        <v>5</v>
      </c>
      <c r="C9696" s="4" t="s">
        <v>7</v>
      </c>
      <c r="D9696" s="4" t="s">
        <v>7</v>
      </c>
      <c r="E9696" s="4" t="s">
        <v>15</v>
      </c>
      <c r="F9696" s="4" t="s">
        <v>15</v>
      </c>
      <c r="G9696" s="4" t="s">
        <v>15</v>
      </c>
      <c r="H9696" s="4" t="s">
        <v>11</v>
      </c>
      <c r="I9696" s="4" t="s">
        <v>7</v>
      </c>
    </row>
    <row r="9697" spans="1:9">
      <c r="A9697" t="n">
        <v>100484</v>
      </c>
      <c r="B9697" s="15" t="n">
        <v>45</v>
      </c>
      <c r="C9697" s="7" t="n">
        <v>4</v>
      </c>
      <c r="D9697" s="7" t="n">
        <v>3</v>
      </c>
      <c r="E9697" s="7" t="n">
        <v>5</v>
      </c>
      <c r="F9697" s="7" t="n">
        <v>120</v>
      </c>
      <c r="G9697" s="7" t="n">
        <v>0</v>
      </c>
      <c r="H9697" s="7" t="n">
        <v>0</v>
      </c>
      <c r="I9697" s="7" t="n">
        <v>0</v>
      </c>
    </row>
    <row r="9698" spans="1:9">
      <c r="A9698" t="s">
        <v>4</v>
      </c>
      <c r="B9698" s="4" t="s">
        <v>5</v>
      </c>
      <c r="C9698" s="4" t="s">
        <v>7</v>
      </c>
      <c r="D9698" s="4" t="s">
        <v>8</v>
      </c>
    </row>
    <row r="9699" spans="1:9">
      <c r="A9699" t="n">
        <v>100502</v>
      </c>
      <c r="B9699" s="6" t="n">
        <v>2</v>
      </c>
      <c r="C9699" s="7" t="n">
        <v>10</v>
      </c>
      <c r="D9699" s="7" t="s">
        <v>893</v>
      </c>
    </row>
    <row r="9700" spans="1:9">
      <c r="A9700" t="s">
        <v>4</v>
      </c>
      <c r="B9700" s="4" t="s">
        <v>5</v>
      </c>
      <c r="C9700" s="4" t="s">
        <v>11</v>
      </c>
    </row>
    <row r="9701" spans="1:9">
      <c r="A9701" t="n">
        <v>100517</v>
      </c>
      <c r="B9701" s="34" t="n">
        <v>16</v>
      </c>
      <c r="C9701" s="7" t="n">
        <v>0</v>
      </c>
    </row>
    <row r="9702" spans="1:9">
      <c r="A9702" t="s">
        <v>4</v>
      </c>
      <c r="B9702" s="4" t="s">
        <v>5</v>
      </c>
      <c r="C9702" s="4" t="s">
        <v>7</v>
      </c>
      <c r="D9702" s="4" t="s">
        <v>11</v>
      </c>
    </row>
    <row r="9703" spans="1:9">
      <c r="A9703" t="n">
        <v>100520</v>
      </c>
      <c r="B9703" s="31" t="n">
        <v>58</v>
      </c>
      <c r="C9703" s="7" t="n">
        <v>105</v>
      </c>
      <c r="D9703" s="7" t="n">
        <v>300</v>
      </c>
    </row>
    <row r="9704" spans="1:9">
      <c r="A9704" t="s">
        <v>4</v>
      </c>
      <c r="B9704" s="4" t="s">
        <v>5</v>
      </c>
      <c r="C9704" s="4" t="s">
        <v>15</v>
      </c>
      <c r="D9704" s="4" t="s">
        <v>11</v>
      </c>
    </row>
    <row r="9705" spans="1:9">
      <c r="A9705" t="n">
        <v>100524</v>
      </c>
      <c r="B9705" s="32" t="n">
        <v>103</v>
      </c>
      <c r="C9705" s="7" t="n">
        <v>1</v>
      </c>
      <c r="D9705" s="7" t="n">
        <v>300</v>
      </c>
    </row>
    <row r="9706" spans="1:9">
      <c r="A9706" t="s">
        <v>4</v>
      </c>
      <c r="B9706" s="4" t="s">
        <v>5</v>
      </c>
      <c r="C9706" s="4" t="s">
        <v>7</v>
      </c>
      <c r="D9706" s="4" t="s">
        <v>11</v>
      </c>
    </row>
    <row r="9707" spans="1:9">
      <c r="A9707" t="n">
        <v>100531</v>
      </c>
      <c r="B9707" s="64" t="n">
        <v>72</v>
      </c>
      <c r="C9707" s="7" t="n">
        <v>4</v>
      </c>
      <c r="D9707" s="7" t="n">
        <v>0</v>
      </c>
    </row>
    <row r="9708" spans="1:9">
      <c r="A9708" t="s">
        <v>4</v>
      </c>
      <c r="B9708" s="4" t="s">
        <v>5</v>
      </c>
      <c r="C9708" s="4" t="s">
        <v>16</v>
      </c>
    </row>
    <row r="9709" spans="1:9">
      <c r="A9709" t="n">
        <v>100535</v>
      </c>
      <c r="B9709" s="36" t="n">
        <v>15</v>
      </c>
      <c r="C9709" s="7" t="n">
        <v>1073741824</v>
      </c>
    </row>
    <row r="9710" spans="1:9">
      <c r="A9710" t="s">
        <v>4</v>
      </c>
      <c r="B9710" s="4" t="s">
        <v>5</v>
      </c>
      <c r="C9710" s="4" t="s">
        <v>7</v>
      </c>
    </row>
    <row r="9711" spans="1:9">
      <c r="A9711" t="n">
        <v>100540</v>
      </c>
      <c r="B9711" s="53" t="n">
        <v>64</v>
      </c>
      <c r="C9711" s="7" t="n">
        <v>3</v>
      </c>
    </row>
    <row r="9712" spans="1:9">
      <c r="A9712" t="s">
        <v>4</v>
      </c>
      <c r="B9712" s="4" t="s">
        <v>5</v>
      </c>
      <c r="C9712" s="4" t="s">
        <v>7</v>
      </c>
    </row>
    <row r="9713" spans="1:9">
      <c r="A9713" t="n">
        <v>100542</v>
      </c>
      <c r="B9713" s="52" t="n">
        <v>74</v>
      </c>
      <c r="C9713" s="7" t="n">
        <v>67</v>
      </c>
    </row>
    <row r="9714" spans="1:9">
      <c r="A9714" t="s">
        <v>4</v>
      </c>
      <c r="B9714" s="4" t="s">
        <v>5</v>
      </c>
      <c r="C9714" s="4" t="s">
        <v>7</v>
      </c>
      <c r="D9714" s="4" t="s">
        <v>7</v>
      </c>
      <c r="E9714" s="4" t="s">
        <v>11</v>
      </c>
    </row>
    <row r="9715" spans="1:9">
      <c r="A9715" t="n">
        <v>100544</v>
      </c>
      <c r="B9715" s="15" t="n">
        <v>45</v>
      </c>
      <c r="C9715" s="7" t="n">
        <v>8</v>
      </c>
      <c r="D9715" s="7" t="n">
        <v>1</v>
      </c>
      <c r="E9715" s="7" t="n">
        <v>0</v>
      </c>
    </row>
    <row r="9716" spans="1:9">
      <c r="A9716" t="s">
        <v>4</v>
      </c>
      <c r="B9716" s="4" t="s">
        <v>5</v>
      </c>
      <c r="C9716" s="4" t="s">
        <v>11</v>
      </c>
    </row>
    <row r="9717" spans="1:9">
      <c r="A9717" t="n">
        <v>100549</v>
      </c>
      <c r="B9717" s="12" t="n">
        <v>13</v>
      </c>
      <c r="C9717" s="7" t="n">
        <v>6409</v>
      </c>
    </row>
    <row r="9718" spans="1:9">
      <c r="A9718" t="s">
        <v>4</v>
      </c>
      <c r="B9718" s="4" t="s">
        <v>5</v>
      </c>
      <c r="C9718" s="4" t="s">
        <v>11</v>
      </c>
    </row>
    <row r="9719" spans="1:9">
      <c r="A9719" t="n">
        <v>100552</v>
      </c>
      <c r="B9719" s="12" t="n">
        <v>13</v>
      </c>
      <c r="C9719" s="7" t="n">
        <v>6408</v>
      </c>
    </row>
    <row r="9720" spans="1:9">
      <c r="A9720" t="s">
        <v>4</v>
      </c>
      <c r="B9720" s="4" t="s">
        <v>5</v>
      </c>
      <c r="C9720" s="4" t="s">
        <v>11</v>
      </c>
    </row>
    <row r="9721" spans="1:9">
      <c r="A9721" t="n">
        <v>100555</v>
      </c>
      <c r="B9721" s="13" t="n">
        <v>12</v>
      </c>
      <c r="C9721" s="7" t="n">
        <v>6464</v>
      </c>
    </row>
    <row r="9722" spans="1:9">
      <c r="A9722" t="s">
        <v>4</v>
      </c>
      <c r="B9722" s="4" t="s">
        <v>5</v>
      </c>
      <c r="C9722" s="4" t="s">
        <v>11</v>
      </c>
    </row>
    <row r="9723" spans="1:9">
      <c r="A9723" t="n">
        <v>100558</v>
      </c>
      <c r="B9723" s="12" t="n">
        <v>13</v>
      </c>
      <c r="C9723" s="7" t="n">
        <v>6465</v>
      </c>
    </row>
    <row r="9724" spans="1:9">
      <c r="A9724" t="s">
        <v>4</v>
      </c>
      <c r="B9724" s="4" t="s">
        <v>5</v>
      </c>
      <c r="C9724" s="4" t="s">
        <v>11</v>
      </c>
    </row>
    <row r="9725" spans="1:9">
      <c r="A9725" t="n">
        <v>100561</v>
      </c>
      <c r="B9725" s="12" t="n">
        <v>13</v>
      </c>
      <c r="C9725" s="7" t="n">
        <v>6466</v>
      </c>
    </row>
    <row r="9726" spans="1:9">
      <c r="A9726" t="s">
        <v>4</v>
      </c>
      <c r="B9726" s="4" t="s">
        <v>5</v>
      </c>
      <c r="C9726" s="4" t="s">
        <v>11</v>
      </c>
    </row>
    <row r="9727" spans="1:9">
      <c r="A9727" t="n">
        <v>100564</v>
      </c>
      <c r="B9727" s="12" t="n">
        <v>13</v>
      </c>
      <c r="C9727" s="7" t="n">
        <v>6467</v>
      </c>
    </row>
    <row r="9728" spans="1:9">
      <c r="A9728" t="s">
        <v>4</v>
      </c>
      <c r="B9728" s="4" t="s">
        <v>5</v>
      </c>
      <c r="C9728" s="4" t="s">
        <v>11</v>
      </c>
    </row>
    <row r="9729" spans="1:5">
      <c r="A9729" t="n">
        <v>100567</v>
      </c>
      <c r="B9729" s="12" t="n">
        <v>13</v>
      </c>
      <c r="C9729" s="7" t="n">
        <v>6468</v>
      </c>
    </row>
    <row r="9730" spans="1:5">
      <c r="A9730" t="s">
        <v>4</v>
      </c>
      <c r="B9730" s="4" t="s">
        <v>5</v>
      </c>
      <c r="C9730" s="4" t="s">
        <v>11</v>
      </c>
    </row>
    <row r="9731" spans="1:5">
      <c r="A9731" t="n">
        <v>100570</v>
      </c>
      <c r="B9731" s="12" t="n">
        <v>13</v>
      </c>
      <c r="C9731" s="7" t="n">
        <v>6469</v>
      </c>
    </row>
    <row r="9732" spans="1:5">
      <c r="A9732" t="s">
        <v>4</v>
      </c>
      <c r="B9732" s="4" t="s">
        <v>5</v>
      </c>
      <c r="C9732" s="4" t="s">
        <v>11</v>
      </c>
    </row>
    <row r="9733" spans="1:5">
      <c r="A9733" t="n">
        <v>100573</v>
      </c>
      <c r="B9733" s="12" t="n">
        <v>13</v>
      </c>
      <c r="C9733" s="7" t="n">
        <v>6470</v>
      </c>
    </row>
    <row r="9734" spans="1:5">
      <c r="A9734" t="s">
        <v>4</v>
      </c>
      <c r="B9734" s="4" t="s">
        <v>5</v>
      </c>
      <c r="C9734" s="4" t="s">
        <v>11</v>
      </c>
    </row>
    <row r="9735" spans="1:5">
      <c r="A9735" t="n">
        <v>100576</v>
      </c>
      <c r="B9735" s="12" t="n">
        <v>13</v>
      </c>
      <c r="C9735" s="7" t="n">
        <v>6471</v>
      </c>
    </row>
    <row r="9736" spans="1:5">
      <c r="A9736" t="s">
        <v>4</v>
      </c>
      <c r="B9736" s="4" t="s">
        <v>5</v>
      </c>
      <c r="C9736" s="4" t="s">
        <v>7</v>
      </c>
    </row>
    <row r="9737" spans="1:5">
      <c r="A9737" t="n">
        <v>100579</v>
      </c>
      <c r="B9737" s="52" t="n">
        <v>74</v>
      </c>
      <c r="C9737" s="7" t="n">
        <v>18</v>
      </c>
    </row>
    <row r="9738" spans="1:5">
      <c r="A9738" t="s">
        <v>4</v>
      </c>
      <c r="B9738" s="4" t="s">
        <v>5</v>
      </c>
      <c r="C9738" s="4" t="s">
        <v>7</v>
      </c>
    </row>
    <row r="9739" spans="1:5">
      <c r="A9739" t="n">
        <v>100581</v>
      </c>
      <c r="B9739" s="52" t="n">
        <v>74</v>
      </c>
      <c r="C9739" s="7" t="n">
        <v>45</v>
      </c>
    </row>
    <row r="9740" spans="1:5">
      <c r="A9740" t="s">
        <v>4</v>
      </c>
      <c r="B9740" s="4" t="s">
        <v>5</v>
      </c>
      <c r="C9740" s="4" t="s">
        <v>11</v>
      </c>
    </row>
    <row r="9741" spans="1:5">
      <c r="A9741" t="n">
        <v>100583</v>
      </c>
      <c r="B9741" s="34" t="n">
        <v>16</v>
      </c>
      <c r="C9741" s="7" t="n">
        <v>0</v>
      </c>
    </row>
    <row r="9742" spans="1:5">
      <c r="A9742" t="s">
        <v>4</v>
      </c>
      <c r="B9742" s="4" t="s">
        <v>5</v>
      </c>
      <c r="C9742" s="4" t="s">
        <v>7</v>
      </c>
      <c r="D9742" s="4" t="s">
        <v>7</v>
      </c>
      <c r="E9742" s="4" t="s">
        <v>7</v>
      </c>
      <c r="F9742" s="4" t="s">
        <v>7</v>
      </c>
    </row>
    <row r="9743" spans="1:5">
      <c r="A9743" t="n">
        <v>100586</v>
      </c>
      <c r="B9743" s="14" t="n">
        <v>14</v>
      </c>
      <c r="C9743" s="7" t="n">
        <v>0</v>
      </c>
      <c r="D9743" s="7" t="n">
        <v>8</v>
      </c>
      <c r="E9743" s="7" t="n">
        <v>0</v>
      </c>
      <c r="F9743" s="7" t="n">
        <v>0</v>
      </c>
    </row>
    <row r="9744" spans="1:5">
      <c r="A9744" t="s">
        <v>4</v>
      </c>
      <c r="B9744" s="4" t="s">
        <v>5</v>
      </c>
      <c r="C9744" s="4" t="s">
        <v>7</v>
      </c>
      <c r="D9744" s="4" t="s">
        <v>8</v>
      </c>
    </row>
    <row r="9745" spans="1:6">
      <c r="A9745" t="n">
        <v>100591</v>
      </c>
      <c r="B9745" s="6" t="n">
        <v>2</v>
      </c>
      <c r="C9745" s="7" t="n">
        <v>11</v>
      </c>
      <c r="D9745" s="7" t="s">
        <v>24</v>
      </c>
    </row>
    <row r="9746" spans="1:6">
      <c r="A9746" t="s">
        <v>4</v>
      </c>
      <c r="B9746" s="4" t="s">
        <v>5</v>
      </c>
      <c r="C9746" s="4" t="s">
        <v>11</v>
      </c>
    </row>
    <row r="9747" spans="1:6">
      <c r="A9747" t="n">
        <v>100605</v>
      </c>
      <c r="B9747" s="34" t="n">
        <v>16</v>
      </c>
      <c r="C9747" s="7" t="n">
        <v>0</v>
      </c>
    </row>
    <row r="9748" spans="1:6">
      <c r="A9748" t="s">
        <v>4</v>
      </c>
      <c r="B9748" s="4" t="s">
        <v>5</v>
      </c>
      <c r="C9748" s="4" t="s">
        <v>7</v>
      </c>
      <c r="D9748" s="4" t="s">
        <v>8</v>
      </c>
    </row>
    <row r="9749" spans="1:6">
      <c r="A9749" t="n">
        <v>100608</v>
      </c>
      <c r="B9749" s="6" t="n">
        <v>2</v>
      </c>
      <c r="C9749" s="7" t="n">
        <v>11</v>
      </c>
      <c r="D9749" s="7" t="s">
        <v>894</v>
      </c>
    </row>
    <row r="9750" spans="1:6">
      <c r="A9750" t="s">
        <v>4</v>
      </c>
      <c r="B9750" s="4" t="s">
        <v>5</v>
      </c>
      <c r="C9750" s="4" t="s">
        <v>11</v>
      </c>
    </row>
    <row r="9751" spans="1:6">
      <c r="A9751" t="n">
        <v>100617</v>
      </c>
      <c r="B9751" s="34" t="n">
        <v>16</v>
      </c>
      <c r="C9751" s="7" t="n">
        <v>0</v>
      </c>
    </row>
    <row r="9752" spans="1:6">
      <c r="A9752" t="s">
        <v>4</v>
      </c>
      <c r="B9752" s="4" t="s">
        <v>5</v>
      </c>
      <c r="C9752" s="4" t="s">
        <v>16</v>
      </c>
    </row>
    <row r="9753" spans="1:6">
      <c r="A9753" t="n">
        <v>100620</v>
      </c>
      <c r="B9753" s="36" t="n">
        <v>15</v>
      </c>
      <c r="C9753" s="7" t="n">
        <v>2048</v>
      </c>
    </row>
    <row r="9754" spans="1:6">
      <c r="A9754" t="s">
        <v>4</v>
      </c>
      <c r="B9754" s="4" t="s">
        <v>5</v>
      </c>
      <c r="C9754" s="4" t="s">
        <v>7</v>
      </c>
      <c r="D9754" s="4" t="s">
        <v>8</v>
      </c>
    </row>
    <row r="9755" spans="1:6">
      <c r="A9755" t="n">
        <v>100625</v>
      </c>
      <c r="B9755" s="6" t="n">
        <v>2</v>
      </c>
      <c r="C9755" s="7" t="n">
        <v>10</v>
      </c>
      <c r="D9755" s="7" t="s">
        <v>59</v>
      </c>
    </row>
    <row r="9756" spans="1:6">
      <c r="A9756" t="s">
        <v>4</v>
      </c>
      <c r="B9756" s="4" t="s">
        <v>5</v>
      </c>
      <c r="C9756" s="4" t="s">
        <v>11</v>
      </c>
    </row>
    <row r="9757" spans="1:6">
      <c r="A9757" t="n">
        <v>100643</v>
      </c>
      <c r="B9757" s="34" t="n">
        <v>16</v>
      </c>
      <c r="C9757" s="7" t="n">
        <v>0</v>
      </c>
    </row>
    <row r="9758" spans="1:6">
      <c r="A9758" t="s">
        <v>4</v>
      </c>
      <c r="B9758" s="4" t="s">
        <v>5</v>
      </c>
      <c r="C9758" s="4" t="s">
        <v>7</v>
      </c>
      <c r="D9758" s="4" t="s">
        <v>8</v>
      </c>
    </row>
    <row r="9759" spans="1:6">
      <c r="A9759" t="n">
        <v>100646</v>
      </c>
      <c r="B9759" s="6" t="n">
        <v>2</v>
      </c>
      <c r="C9759" s="7" t="n">
        <v>10</v>
      </c>
      <c r="D9759" s="7" t="s">
        <v>60</v>
      </c>
    </row>
    <row r="9760" spans="1:6">
      <c r="A9760" t="s">
        <v>4</v>
      </c>
      <c r="B9760" s="4" t="s">
        <v>5</v>
      </c>
      <c r="C9760" s="4" t="s">
        <v>11</v>
      </c>
    </row>
    <row r="9761" spans="1:4">
      <c r="A9761" t="n">
        <v>100665</v>
      </c>
      <c r="B9761" s="34" t="n">
        <v>16</v>
      </c>
      <c r="C9761" s="7" t="n">
        <v>0</v>
      </c>
    </row>
    <row r="9762" spans="1:4">
      <c r="A9762" t="s">
        <v>4</v>
      </c>
      <c r="B9762" s="4" t="s">
        <v>5</v>
      </c>
      <c r="C9762" s="4" t="s">
        <v>7</v>
      </c>
      <c r="D9762" s="4" t="s">
        <v>11</v>
      </c>
      <c r="E9762" s="4" t="s">
        <v>15</v>
      </c>
    </row>
    <row r="9763" spans="1:4">
      <c r="A9763" t="n">
        <v>100668</v>
      </c>
      <c r="B9763" s="31" t="n">
        <v>58</v>
      </c>
      <c r="C9763" s="7" t="n">
        <v>100</v>
      </c>
      <c r="D9763" s="7" t="n">
        <v>300</v>
      </c>
      <c r="E9763" s="7" t="n">
        <v>1</v>
      </c>
    </row>
    <row r="9764" spans="1:4">
      <c r="A9764" t="s">
        <v>4</v>
      </c>
      <c r="B9764" s="4" t="s">
        <v>5</v>
      </c>
      <c r="C9764" s="4" t="s">
        <v>7</v>
      </c>
      <c r="D9764" s="4" t="s">
        <v>11</v>
      </c>
    </row>
    <row r="9765" spans="1:4">
      <c r="A9765" t="n">
        <v>100676</v>
      </c>
      <c r="B9765" s="31" t="n">
        <v>58</v>
      </c>
      <c r="C9765" s="7" t="n">
        <v>255</v>
      </c>
      <c r="D9765" s="7" t="n">
        <v>0</v>
      </c>
    </row>
    <row r="9766" spans="1:4">
      <c r="A9766" t="s">
        <v>4</v>
      </c>
      <c r="B9766" s="4" t="s">
        <v>5</v>
      </c>
      <c r="C9766" s="4" t="s">
        <v>7</v>
      </c>
    </row>
    <row r="9767" spans="1:4">
      <c r="A9767" t="n">
        <v>100680</v>
      </c>
      <c r="B9767" s="38" t="n">
        <v>23</v>
      </c>
      <c r="C9767" s="7" t="n">
        <v>0</v>
      </c>
    </row>
    <row r="9768" spans="1:4">
      <c r="A9768" t="s">
        <v>4</v>
      </c>
      <c r="B9768" s="4" t="s">
        <v>5</v>
      </c>
    </row>
    <row r="9769" spans="1:4">
      <c r="A9769" t="n">
        <v>100682</v>
      </c>
      <c r="B9769" s="5" t="n">
        <v>1</v>
      </c>
    </row>
    <row r="9770" spans="1:4" s="3" customFormat="1" customHeight="0">
      <c r="A9770" s="3" t="s">
        <v>2</v>
      </c>
      <c r="B9770" s="3" t="s">
        <v>1013</v>
      </c>
    </row>
    <row r="9771" spans="1:4">
      <c r="A9771" t="s">
        <v>4</v>
      </c>
      <c r="B9771" s="4" t="s">
        <v>5</v>
      </c>
      <c r="C9771" s="4" t="s">
        <v>11</v>
      </c>
      <c r="D9771" s="4" t="s">
        <v>11</v>
      </c>
      <c r="E9771" s="4" t="s">
        <v>11</v>
      </c>
    </row>
    <row r="9772" spans="1:4">
      <c r="A9772" t="n">
        <v>100684</v>
      </c>
      <c r="B9772" s="59" t="n">
        <v>61</v>
      </c>
      <c r="C9772" s="7" t="n">
        <v>65534</v>
      </c>
      <c r="D9772" s="7" t="n">
        <v>1</v>
      </c>
      <c r="E9772" s="7" t="n">
        <v>1000</v>
      </c>
    </row>
    <row r="9773" spans="1:4">
      <c r="A9773" t="s">
        <v>4</v>
      </c>
      <c r="B9773" s="4" t="s">
        <v>5</v>
      </c>
      <c r="C9773" s="4" t="s">
        <v>11</v>
      </c>
    </row>
    <row r="9774" spans="1:4">
      <c r="A9774" t="n">
        <v>100691</v>
      </c>
      <c r="B9774" s="34" t="n">
        <v>16</v>
      </c>
      <c r="C9774" s="7" t="n">
        <v>300</v>
      </c>
    </row>
    <row r="9775" spans="1:4">
      <c r="A9775" t="s">
        <v>4</v>
      </c>
      <c r="B9775" s="4" t="s">
        <v>5</v>
      </c>
      <c r="C9775" s="4" t="s">
        <v>11</v>
      </c>
      <c r="D9775" s="4" t="s">
        <v>11</v>
      </c>
      <c r="E9775" s="4" t="s">
        <v>15</v>
      </c>
      <c r="F9775" s="4" t="s">
        <v>7</v>
      </c>
    </row>
    <row r="9776" spans="1:4">
      <c r="A9776" t="n">
        <v>100694</v>
      </c>
      <c r="B9776" s="61" t="n">
        <v>53</v>
      </c>
      <c r="C9776" s="7" t="n">
        <v>65534</v>
      </c>
      <c r="D9776" s="7" t="n">
        <v>1</v>
      </c>
      <c r="E9776" s="7" t="n">
        <v>10</v>
      </c>
      <c r="F9776" s="7" t="n">
        <v>0</v>
      </c>
    </row>
    <row r="9777" spans="1:6">
      <c r="A9777" t="s">
        <v>4</v>
      </c>
      <c r="B9777" s="4" t="s">
        <v>5</v>
      </c>
      <c r="C9777" s="4" t="s">
        <v>11</v>
      </c>
    </row>
    <row r="9778" spans="1:6">
      <c r="A9778" t="n">
        <v>100704</v>
      </c>
      <c r="B9778" s="62" t="n">
        <v>54</v>
      </c>
      <c r="C9778" s="7" t="n">
        <v>65534</v>
      </c>
    </row>
    <row r="9779" spans="1:6">
      <c r="A9779" t="s">
        <v>4</v>
      </c>
      <c r="B9779" s="4" t="s">
        <v>5</v>
      </c>
    </row>
    <row r="9780" spans="1:6">
      <c r="A9780" t="n">
        <v>100707</v>
      </c>
      <c r="B9780" s="5" t="n">
        <v>1</v>
      </c>
    </row>
    <row r="9781" spans="1:6" s="3" customFormat="1" customHeight="0">
      <c r="A9781" s="3" t="s">
        <v>2</v>
      </c>
      <c r="B9781" s="3" t="s">
        <v>1014</v>
      </c>
    </row>
    <row r="9782" spans="1:6">
      <c r="A9782" t="s">
        <v>4</v>
      </c>
      <c r="B9782" s="4" t="s">
        <v>5</v>
      </c>
      <c r="C9782" s="4" t="s">
        <v>7</v>
      </c>
      <c r="D9782" s="4" t="s">
        <v>7</v>
      </c>
      <c r="E9782" s="4" t="s">
        <v>7</v>
      </c>
      <c r="F9782" s="4" t="s">
        <v>7</v>
      </c>
    </row>
    <row r="9783" spans="1:6">
      <c r="A9783" t="n">
        <v>100708</v>
      </c>
      <c r="B9783" s="14" t="n">
        <v>14</v>
      </c>
      <c r="C9783" s="7" t="n">
        <v>2</v>
      </c>
      <c r="D9783" s="7" t="n">
        <v>0</v>
      </c>
      <c r="E9783" s="7" t="n">
        <v>0</v>
      </c>
      <c r="F9783" s="7" t="n">
        <v>0</v>
      </c>
    </row>
    <row r="9784" spans="1:6">
      <c r="A9784" t="s">
        <v>4</v>
      </c>
      <c r="B9784" s="4" t="s">
        <v>5</v>
      </c>
      <c r="C9784" s="4" t="s">
        <v>7</v>
      </c>
      <c r="D9784" s="10" t="s">
        <v>10</v>
      </c>
      <c r="E9784" s="4" t="s">
        <v>5</v>
      </c>
      <c r="F9784" s="4" t="s">
        <v>7</v>
      </c>
      <c r="G9784" s="4" t="s">
        <v>11</v>
      </c>
      <c r="H9784" s="10" t="s">
        <v>12</v>
      </c>
      <c r="I9784" s="4" t="s">
        <v>7</v>
      </c>
      <c r="J9784" s="4" t="s">
        <v>16</v>
      </c>
      <c r="K9784" s="4" t="s">
        <v>7</v>
      </c>
      <c r="L9784" s="4" t="s">
        <v>7</v>
      </c>
      <c r="M9784" s="10" t="s">
        <v>10</v>
      </c>
      <c r="N9784" s="4" t="s">
        <v>5</v>
      </c>
      <c r="O9784" s="4" t="s">
        <v>7</v>
      </c>
      <c r="P9784" s="4" t="s">
        <v>11</v>
      </c>
      <c r="Q9784" s="10" t="s">
        <v>12</v>
      </c>
      <c r="R9784" s="4" t="s">
        <v>7</v>
      </c>
      <c r="S9784" s="4" t="s">
        <v>16</v>
      </c>
      <c r="T9784" s="4" t="s">
        <v>7</v>
      </c>
      <c r="U9784" s="4" t="s">
        <v>7</v>
      </c>
      <c r="V9784" s="4" t="s">
        <v>7</v>
      </c>
      <c r="W9784" s="4" t="s">
        <v>13</v>
      </c>
    </row>
    <row r="9785" spans="1:6">
      <c r="A9785" t="n">
        <v>100713</v>
      </c>
      <c r="B9785" s="9" t="n">
        <v>5</v>
      </c>
      <c r="C9785" s="7" t="n">
        <v>28</v>
      </c>
      <c r="D9785" s="10" t="s">
        <v>3</v>
      </c>
      <c r="E9785" s="8" t="n">
        <v>162</v>
      </c>
      <c r="F9785" s="7" t="n">
        <v>3</v>
      </c>
      <c r="G9785" s="7" t="n">
        <v>12325</v>
      </c>
      <c r="H9785" s="10" t="s">
        <v>3</v>
      </c>
      <c r="I9785" s="7" t="n">
        <v>0</v>
      </c>
      <c r="J9785" s="7" t="n">
        <v>1</v>
      </c>
      <c r="K9785" s="7" t="n">
        <v>2</v>
      </c>
      <c r="L9785" s="7" t="n">
        <v>28</v>
      </c>
      <c r="M9785" s="10" t="s">
        <v>3</v>
      </c>
      <c r="N9785" s="8" t="n">
        <v>162</v>
      </c>
      <c r="O9785" s="7" t="n">
        <v>3</v>
      </c>
      <c r="P9785" s="7" t="n">
        <v>12325</v>
      </c>
      <c r="Q9785" s="10" t="s">
        <v>3</v>
      </c>
      <c r="R9785" s="7" t="n">
        <v>0</v>
      </c>
      <c r="S9785" s="7" t="n">
        <v>2</v>
      </c>
      <c r="T9785" s="7" t="n">
        <v>2</v>
      </c>
      <c r="U9785" s="7" t="n">
        <v>11</v>
      </c>
      <c r="V9785" s="7" t="n">
        <v>1</v>
      </c>
      <c r="W9785" s="11" t="n">
        <f t="normal" ca="1">A9789</f>
        <v>0</v>
      </c>
    </row>
    <row r="9786" spans="1:6">
      <c r="A9786" t="s">
        <v>4</v>
      </c>
      <c r="B9786" s="4" t="s">
        <v>5</v>
      </c>
      <c r="C9786" s="4" t="s">
        <v>7</v>
      </c>
      <c r="D9786" s="4" t="s">
        <v>11</v>
      </c>
      <c r="E9786" s="4" t="s">
        <v>15</v>
      </c>
    </row>
    <row r="9787" spans="1:6">
      <c r="A9787" t="n">
        <v>100742</v>
      </c>
      <c r="B9787" s="31" t="n">
        <v>58</v>
      </c>
      <c r="C9787" s="7" t="n">
        <v>0</v>
      </c>
      <c r="D9787" s="7" t="n">
        <v>0</v>
      </c>
      <c r="E9787" s="7" t="n">
        <v>1</v>
      </c>
    </row>
    <row r="9788" spans="1:6">
      <c r="A9788" t="s">
        <v>4</v>
      </c>
      <c r="B9788" s="4" t="s">
        <v>5</v>
      </c>
      <c r="C9788" s="4" t="s">
        <v>7</v>
      </c>
      <c r="D9788" s="10" t="s">
        <v>10</v>
      </c>
      <c r="E9788" s="4" t="s">
        <v>5</v>
      </c>
      <c r="F9788" s="4" t="s">
        <v>7</v>
      </c>
      <c r="G9788" s="4" t="s">
        <v>11</v>
      </c>
      <c r="H9788" s="10" t="s">
        <v>12</v>
      </c>
      <c r="I9788" s="4" t="s">
        <v>7</v>
      </c>
      <c r="J9788" s="4" t="s">
        <v>16</v>
      </c>
      <c r="K9788" s="4" t="s">
        <v>7</v>
      </c>
      <c r="L9788" s="4" t="s">
        <v>7</v>
      </c>
      <c r="M9788" s="10" t="s">
        <v>10</v>
      </c>
      <c r="N9788" s="4" t="s">
        <v>5</v>
      </c>
      <c r="O9788" s="4" t="s">
        <v>7</v>
      </c>
      <c r="P9788" s="4" t="s">
        <v>11</v>
      </c>
      <c r="Q9788" s="10" t="s">
        <v>12</v>
      </c>
      <c r="R9788" s="4" t="s">
        <v>7</v>
      </c>
      <c r="S9788" s="4" t="s">
        <v>16</v>
      </c>
      <c r="T9788" s="4" t="s">
        <v>7</v>
      </c>
      <c r="U9788" s="4" t="s">
        <v>7</v>
      </c>
      <c r="V9788" s="4" t="s">
        <v>7</v>
      </c>
      <c r="W9788" s="4" t="s">
        <v>13</v>
      </c>
    </row>
    <row r="9789" spans="1:6">
      <c r="A9789" t="n">
        <v>100750</v>
      </c>
      <c r="B9789" s="9" t="n">
        <v>5</v>
      </c>
      <c r="C9789" s="7" t="n">
        <v>28</v>
      </c>
      <c r="D9789" s="10" t="s">
        <v>3</v>
      </c>
      <c r="E9789" s="8" t="n">
        <v>162</v>
      </c>
      <c r="F9789" s="7" t="n">
        <v>3</v>
      </c>
      <c r="G9789" s="7" t="n">
        <v>12325</v>
      </c>
      <c r="H9789" s="10" t="s">
        <v>3</v>
      </c>
      <c r="I9789" s="7" t="n">
        <v>0</v>
      </c>
      <c r="J9789" s="7" t="n">
        <v>1</v>
      </c>
      <c r="K9789" s="7" t="n">
        <v>3</v>
      </c>
      <c r="L9789" s="7" t="n">
        <v>28</v>
      </c>
      <c r="M9789" s="10" t="s">
        <v>3</v>
      </c>
      <c r="N9789" s="8" t="n">
        <v>162</v>
      </c>
      <c r="O9789" s="7" t="n">
        <v>3</v>
      </c>
      <c r="P9789" s="7" t="n">
        <v>12325</v>
      </c>
      <c r="Q9789" s="10" t="s">
        <v>3</v>
      </c>
      <c r="R9789" s="7" t="n">
        <v>0</v>
      </c>
      <c r="S9789" s="7" t="n">
        <v>2</v>
      </c>
      <c r="T9789" s="7" t="n">
        <v>3</v>
      </c>
      <c r="U9789" s="7" t="n">
        <v>9</v>
      </c>
      <c r="V9789" s="7" t="n">
        <v>1</v>
      </c>
      <c r="W9789" s="11" t="n">
        <f t="normal" ca="1">A9799</f>
        <v>0</v>
      </c>
    </row>
    <row r="9790" spans="1:6">
      <c r="A9790" t="s">
        <v>4</v>
      </c>
      <c r="B9790" s="4" t="s">
        <v>5</v>
      </c>
      <c r="C9790" s="4" t="s">
        <v>7</v>
      </c>
      <c r="D9790" s="10" t="s">
        <v>10</v>
      </c>
      <c r="E9790" s="4" t="s">
        <v>5</v>
      </c>
      <c r="F9790" s="4" t="s">
        <v>11</v>
      </c>
      <c r="G9790" s="4" t="s">
        <v>7</v>
      </c>
      <c r="H9790" s="4" t="s">
        <v>7</v>
      </c>
      <c r="I9790" s="4" t="s">
        <v>8</v>
      </c>
      <c r="J9790" s="10" t="s">
        <v>12</v>
      </c>
      <c r="K9790" s="4" t="s">
        <v>7</v>
      </c>
      <c r="L9790" s="4" t="s">
        <v>7</v>
      </c>
      <c r="M9790" s="10" t="s">
        <v>10</v>
      </c>
      <c r="N9790" s="4" t="s">
        <v>5</v>
      </c>
      <c r="O9790" s="4" t="s">
        <v>7</v>
      </c>
      <c r="P9790" s="10" t="s">
        <v>12</v>
      </c>
      <c r="Q9790" s="4" t="s">
        <v>7</v>
      </c>
      <c r="R9790" s="4" t="s">
        <v>16</v>
      </c>
      <c r="S9790" s="4" t="s">
        <v>7</v>
      </c>
      <c r="T9790" s="4" t="s">
        <v>7</v>
      </c>
      <c r="U9790" s="4" t="s">
        <v>7</v>
      </c>
      <c r="V9790" s="10" t="s">
        <v>10</v>
      </c>
      <c r="W9790" s="4" t="s">
        <v>5</v>
      </c>
      <c r="X9790" s="4" t="s">
        <v>7</v>
      </c>
      <c r="Y9790" s="10" t="s">
        <v>12</v>
      </c>
      <c r="Z9790" s="4" t="s">
        <v>7</v>
      </c>
      <c r="AA9790" s="4" t="s">
        <v>16</v>
      </c>
      <c r="AB9790" s="4" t="s">
        <v>7</v>
      </c>
      <c r="AC9790" s="4" t="s">
        <v>7</v>
      </c>
      <c r="AD9790" s="4" t="s">
        <v>7</v>
      </c>
      <c r="AE9790" s="4" t="s">
        <v>13</v>
      </c>
    </row>
    <row r="9791" spans="1:6">
      <c r="A9791" t="n">
        <v>100779</v>
      </c>
      <c r="B9791" s="9" t="n">
        <v>5</v>
      </c>
      <c r="C9791" s="7" t="n">
        <v>28</v>
      </c>
      <c r="D9791" s="10" t="s">
        <v>3</v>
      </c>
      <c r="E9791" s="51" t="n">
        <v>47</v>
      </c>
      <c r="F9791" s="7" t="n">
        <v>61456</v>
      </c>
      <c r="G9791" s="7" t="n">
        <v>2</v>
      </c>
      <c r="H9791" s="7" t="n">
        <v>0</v>
      </c>
      <c r="I9791" s="7" t="s">
        <v>861</v>
      </c>
      <c r="J9791" s="10" t="s">
        <v>3</v>
      </c>
      <c r="K9791" s="7" t="n">
        <v>8</v>
      </c>
      <c r="L9791" s="7" t="n">
        <v>28</v>
      </c>
      <c r="M9791" s="10" t="s">
        <v>3</v>
      </c>
      <c r="N9791" s="52" t="n">
        <v>74</v>
      </c>
      <c r="O9791" s="7" t="n">
        <v>65</v>
      </c>
      <c r="P9791" s="10" t="s">
        <v>3</v>
      </c>
      <c r="Q9791" s="7" t="n">
        <v>0</v>
      </c>
      <c r="R9791" s="7" t="n">
        <v>1</v>
      </c>
      <c r="S9791" s="7" t="n">
        <v>3</v>
      </c>
      <c r="T9791" s="7" t="n">
        <v>9</v>
      </c>
      <c r="U9791" s="7" t="n">
        <v>28</v>
      </c>
      <c r="V9791" s="10" t="s">
        <v>3</v>
      </c>
      <c r="W9791" s="52" t="n">
        <v>74</v>
      </c>
      <c r="X9791" s="7" t="n">
        <v>65</v>
      </c>
      <c r="Y9791" s="10" t="s">
        <v>3</v>
      </c>
      <c r="Z9791" s="7" t="n">
        <v>0</v>
      </c>
      <c r="AA9791" s="7" t="n">
        <v>2</v>
      </c>
      <c r="AB9791" s="7" t="n">
        <v>3</v>
      </c>
      <c r="AC9791" s="7" t="n">
        <v>9</v>
      </c>
      <c r="AD9791" s="7" t="n">
        <v>1</v>
      </c>
      <c r="AE9791" s="11" t="n">
        <f t="normal" ca="1">A9795</f>
        <v>0</v>
      </c>
    </row>
    <row r="9792" spans="1:6">
      <c r="A9792" t="s">
        <v>4</v>
      </c>
      <c r="B9792" s="4" t="s">
        <v>5</v>
      </c>
      <c r="C9792" s="4" t="s">
        <v>11</v>
      </c>
      <c r="D9792" s="4" t="s">
        <v>7</v>
      </c>
      <c r="E9792" s="4" t="s">
        <v>7</v>
      </c>
      <c r="F9792" s="4" t="s">
        <v>8</v>
      </c>
    </row>
    <row r="9793" spans="1:31">
      <c r="A9793" t="n">
        <v>100827</v>
      </c>
      <c r="B9793" s="51" t="n">
        <v>47</v>
      </c>
      <c r="C9793" s="7" t="n">
        <v>61456</v>
      </c>
      <c r="D9793" s="7" t="n">
        <v>0</v>
      </c>
      <c r="E9793" s="7" t="n">
        <v>0</v>
      </c>
      <c r="F9793" s="7" t="s">
        <v>323</v>
      </c>
    </row>
    <row r="9794" spans="1:31">
      <c r="A9794" t="s">
        <v>4</v>
      </c>
      <c r="B9794" s="4" t="s">
        <v>5</v>
      </c>
      <c r="C9794" s="4" t="s">
        <v>7</v>
      </c>
      <c r="D9794" s="4" t="s">
        <v>11</v>
      </c>
      <c r="E9794" s="4" t="s">
        <v>15</v>
      </c>
    </row>
    <row r="9795" spans="1:31">
      <c r="A9795" t="n">
        <v>100840</v>
      </c>
      <c r="B9795" s="31" t="n">
        <v>58</v>
      </c>
      <c r="C9795" s="7" t="n">
        <v>0</v>
      </c>
      <c r="D9795" s="7" t="n">
        <v>300</v>
      </c>
      <c r="E9795" s="7" t="n">
        <v>1</v>
      </c>
    </row>
    <row r="9796" spans="1:31">
      <c r="A9796" t="s">
        <v>4</v>
      </c>
      <c r="B9796" s="4" t="s">
        <v>5</v>
      </c>
      <c r="C9796" s="4" t="s">
        <v>7</v>
      </c>
      <c r="D9796" s="4" t="s">
        <v>11</v>
      </c>
    </row>
    <row r="9797" spans="1:31">
      <c r="A9797" t="n">
        <v>100848</v>
      </c>
      <c r="B9797" s="31" t="n">
        <v>58</v>
      </c>
      <c r="C9797" s="7" t="n">
        <v>255</v>
      </c>
      <c r="D9797" s="7" t="n">
        <v>0</v>
      </c>
    </row>
    <row r="9798" spans="1:31">
      <c r="A9798" t="s">
        <v>4</v>
      </c>
      <c r="B9798" s="4" t="s">
        <v>5</v>
      </c>
      <c r="C9798" s="4" t="s">
        <v>7</v>
      </c>
      <c r="D9798" s="4" t="s">
        <v>7</v>
      </c>
      <c r="E9798" s="4" t="s">
        <v>7</v>
      </c>
      <c r="F9798" s="4" t="s">
        <v>7</v>
      </c>
    </row>
    <row r="9799" spans="1:31">
      <c r="A9799" t="n">
        <v>100852</v>
      </c>
      <c r="B9799" s="14" t="n">
        <v>14</v>
      </c>
      <c r="C9799" s="7" t="n">
        <v>0</v>
      </c>
      <c r="D9799" s="7" t="n">
        <v>0</v>
      </c>
      <c r="E9799" s="7" t="n">
        <v>0</v>
      </c>
      <c r="F9799" s="7" t="n">
        <v>64</v>
      </c>
    </row>
    <row r="9800" spans="1:31">
      <c r="A9800" t="s">
        <v>4</v>
      </c>
      <c r="B9800" s="4" t="s">
        <v>5</v>
      </c>
      <c r="C9800" s="4" t="s">
        <v>7</v>
      </c>
      <c r="D9800" s="4" t="s">
        <v>11</v>
      </c>
    </row>
    <row r="9801" spans="1:31">
      <c r="A9801" t="n">
        <v>100857</v>
      </c>
      <c r="B9801" s="26" t="n">
        <v>22</v>
      </c>
      <c r="C9801" s="7" t="n">
        <v>0</v>
      </c>
      <c r="D9801" s="7" t="n">
        <v>12325</v>
      </c>
    </row>
    <row r="9802" spans="1:31">
      <c r="A9802" t="s">
        <v>4</v>
      </c>
      <c r="B9802" s="4" t="s">
        <v>5</v>
      </c>
      <c r="C9802" s="4" t="s">
        <v>7</v>
      </c>
      <c r="D9802" s="4" t="s">
        <v>11</v>
      </c>
    </row>
    <row r="9803" spans="1:31">
      <c r="A9803" t="n">
        <v>100861</v>
      </c>
      <c r="B9803" s="31" t="n">
        <v>58</v>
      </c>
      <c r="C9803" s="7" t="n">
        <v>5</v>
      </c>
      <c r="D9803" s="7" t="n">
        <v>300</v>
      </c>
    </row>
    <row r="9804" spans="1:31">
      <c r="A9804" t="s">
        <v>4</v>
      </c>
      <c r="B9804" s="4" t="s">
        <v>5</v>
      </c>
      <c r="C9804" s="4" t="s">
        <v>15</v>
      </c>
      <c r="D9804" s="4" t="s">
        <v>11</v>
      </c>
    </row>
    <row r="9805" spans="1:31">
      <c r="A9805" t="n">
        <v>100865</v>
      </c>
      <c r="B9805" s="32" t="n">
        <v>103</v>
      </c>
      <c r="C9805" s="7" t="n">
        <v>0</v>
      </c>
      <c r="D9805" s="7" t="n">
        <v>300</v>
      </c>
    </row>
    <row r="9806" spans="1:31">
      <c r="A9806" t="s">
        <v>4</v>
      </c>
      <c r="B9806" s="4" t="s">
        <v>5</v>
      </c>
      <c r="C9806" s="4" t="s">
        <v>7</v>
      </c>
    </row>
    <row r="9807" spans="1:31">
      <c r="A9807" t="n">
        <v>100872</v>
      </c>
      <c r="B9807" s="53" t="n">
        <v>64</v>
      </c>
      <c r="C9807" s="7" t="n">
        <v>7</v>
      </c>
    </row>
    <row r="9808" spans="1:31">
      <c r="A9808" t="s">
        <v>4</v>
      </c>
      <c r="B9808" s="4" t="s">
        <v>5</v>
      </c>
      <c r="C9808" s="4" t="s">
        <v>7</v>
      </c>
      <c r="D9808" s="4" t="s">
        <v>11</v>
      </c>
    </row>
    <row r="9809" spans="1:6">
      <c r="A9809" t="n">
        <v>100874</v>
      </c>
      <c r="B9809" s="64" t="n">
        <v>72</v>
      </c>
      <c r="C9809" s="7" t="n">
        <v>5</v>
      </c>
      <c r="D9809" s="7" t="n">
        <v>0</v>
      </c>
    </row>
    <row r="9810" spans="1:6">
      <c r="A9810" t="s">
        <v>4</v>
      </c>
      <c r="B9810" s="4" t="s">
        <v>5</v>
      </c>
      <c r="C9810" s="4" t="s">
        <v>7</v>
      </c>
      <c r="D9810" s="10" t="s">
        <v>10</v>
      </c>
      <c r="E9810" s="4" t="s">
        <v>5</v>
      </c>
      <c r="F9810" s="4" t="s">
        <v>7</v>
      </c>
      <c r="G9810" s="4" t="s">
        <v>11</v>
      </c>
      <c r="H9810" s="10" t="s">
        <v>12</v>
      </c>
      <c r="I9810" s="4" t="s">
        <v>7</v>
      </c>
      <c r="J9810" s="4" t="s">
        <v>16</v>
      </c>
      <c r="K9810" s="4" t="s">
        <v>7</v>
      </c>
      <c r="L9810" s="4" t="s">
        <v>7</v>
      </c>
      <c r="M9810" s="4" t="s">
        <v>13</v>
      </c>
    </row>
    <row r="9811" spans="1:6">
      <c r="A9811" t="n">
        <v>100878</v>
      </c>
      <c r="B9811" s="9" t="n">
        <v>5</v>
      </c>
      <c r="C9811" s="7" t="n">
        <v>28</v>
      </c>
      <c r="D9811" s="10" t="s">
        <v>3</v>
      </c>
      <c r="E9811" s="8" t="n">
        <v>162</v>
      </c>
      <c r="F9811" s="7" t="n">
        <v>4</v>
      </c>
      <c r="G9811" s="7" t="n">
        <v>12325</v>
      </c>
      <c r="H9811" s="10" t="s">
        <v>3</v>
      </c>
      <c r="I9811" s="7" t="n">
        <v>0</v>
      </c>
      <c r="J9811" s="7" t="n">
        <v>1</v>
      </c>
      <c r="K9811" s="7" t="n">
        <v>2</v>
      </c>
      <c r="L9811" s="7" t="n">
        <v>1</v>
      </c>
      <c r="M9811" s="11" t="n">
        <f t="normal" ca="1">A9817</f>
        <v>0</v>
      </c>
    </row>
    <row r="9812" spans="1:6">
      <c r="A9812" t="s">
        <v>4</v>
      </c>
      <c r="B9812" s="4" t="s">
        <v>5</v>
      </c>
      <c r="C9812" s="4" t="s">
        <v>7</v>
      </c>
      <c r="D9812" s="4" t="s">
        <v>8</v>
      </c>
    </row>
    <row r="9813" spans="1:6">
      <c r="A9813" t="n">
        <v>100895</v>
      </c>
      <c r="B9813" s="6" t="n">
        <v>2</v>
      </c>
      <c r="C9813" s="7" t="n">
        <v>10</v>
      </c>
      <c r="D9813" s="7" t="s">
        <v>862</v>
      </c>
    </row>
    <row r="9814" spans="1:6">
      <c r="A9814" t="s">
        <v>4</v>
      </c>
      <c r="B9814" s="4" t="s">
        <v>5</v>
      </c>
      <c r="C9814" s="4" t="s">
        <v>11</v>
      </c>
    </row>
    <row r="9815" spans="1:6">
      <c r="A9815" t="n">
        <v>100912</v>
      </c>
      <c r="B9815" s="34" t="n">
        <v>16</v>
      </c>
      <c r="C9815" s="7" t="n">
        <v>0</v>
      </c>
    </row>
    <row r="9816" spans="1:6">
      <c r="A9816" t="s">
        <v>4</v>
      </c>
      <c r="B9816" s="4" t="s">
        <v>5</v>
      </c>
      <c r="C9816" s="4" t="s">
        <v>11</v>
      </c>
      <c r="D9816" s="4" t="s">
        <v>8</v>
      </c>
      <c r="E9816" s="4" t="s">
        <v>8</v>
      </c>
      <c r="F9816" s="4" t="s">
        <v>8</v>
      </c>
      <c r="G9816" s="4" t="s">
        <v>7</v>
      </c>
      <c r="H9816" s="4" t="s">
        <v>16</v>
      </c>
      <c r="I9816" s="4" t="s">
        <v>15</v>
      </c>
      <c r="J9816" s="4" t="s">
        <v>15</v>
      </c>
      <c r="K9816" s="4" t="s">
        <v>15</v>
      </c>
      <c r="L9816" s="4" t="s">
        <v>15</v>
      </c>
      <c r="M9816" s="4" t="s">
        <v>15</v>
      </c>
      <c r="N9816" s="4" t="s">
        <v>15</v>
      </c>
      <c r="O9816" s="4" t="s">
        <v>15</v>
      </c>
      <c r="P9816" s="4" t="s">
        <v>8</v>
      </c>
      <c r="Q9816" s="4" t="s">
        <v>8</v>
      </c>
      <c r="R9816" s="4" t="s">
        <v>16</v>
      </c>
      <c r="S9816" s="4" t="s">
        <v>7</v>
      </c>
      <c r="T9816" s="4" t="s">
        <v>16</v>
      </c>
      <c r="U9816" s="4" t="s">
        <v>16</v>
      </c>
      <c r="V9816" s="4" t="s">
        <v>11</v>
      </c>
    </row>
    <row r="9817" spans="1:6">
      <c r="A9817" t="n">
        <v>100915</v>
      </c>
      <c r="B9817" s="65" t="n">
        <v>19</v>
      </c>
      <c r="C9817" s="7" t="n">
        <v>1600</v>
      </c>
      <c r="D9817" s="7" t="s">
        <v>971</v>
      </c>
      <c r="E9817" s="7" t="s">
        <v>972</v>
      </c>
      <c r="F9817" s="7" t="s">
        <v>25</v>
      </c>
      <c r="G9817" s="7" t="n">
        <v>0</v>
      </c>
      <c r="H9817" s="7" t="n">
        <v>1</v>
      </c>
      <c r="I9817" s="7" t="n">
        <v>0</v>
      </c>
      <c r="J9817" s="7" t="n">
        <v>0</v>
      </c>
      <c r="K9817" s="7" t="n">
        <v>0</v>
      </c>
      <c r="L9817" s="7" t="n">
        <v>0</v>
      </c>
      <c r="M9817" s="7" t="n">
        <v>1</v>
      </c>
      <c r="N9817" s="7" t="n">
        <v>1.60000002384186</v>
      </c>
      <c r="O9817" s="7" t="n">
        <v>0.0900000035762787</v>
      </c>
      <c r="P9817" s="7" t="s">
        <v>25</v>
      </c>
      <c r="Q9817" s="7" t="s">
        <v>25</v>
      </c>
      <c r="R9817" s="7" t="n">
        <v>-1</v>
      </c>
      <c r="S9817" s="7" t="n">
        <v>0</v>
      </c>
      <c r="T9817" s="7" t="n">
        <v>0</v>
      </c>
      <c r="U9817" s="7" t="n">
        <v>0</v>
      </c>
      <c r="V9817" s="7" t="n">
        <v>0</v>
      </c>
    </row>
    <row r="9818" spans="1:6">
      <c r="A9818" t="s">
        <v>4</v>
      </c>
      <c r="B9818" s="4" t="s">
        <v>5</v>
      </c>
      <c r="C9818" s="4" t="s">
        <v>11</v>
      </c>
      <c r="D9818" s="4" t="s">
        <v>7</v>
      </c>
      <c r="E9818" s="4" t="s">
        <v>7</v>
      </c>
      <c r="F9818" s="4" t="s">
        <v>8</v>
      </c>
    </row>
    <row r="9819" spans="1:6">
      <c r="A9819" t="n">
        <v>100984</v>
      </c>
      <c r="B9819" s="25" t="n">
        <v>20</v>
      </c>
      <c r="C9819" s="7" t="n">
        <v>0</v>
      </c>
      <c r="D9819" s="7" t="n">
        <v>3</v>
      </c>
      <c r="E9819" s="7" t="n">
        <v>10</v>
      </c>
      <c r="F9819" s="7" t="s">
        <v>863</v>
      </c>
    </row>
    <row r="9820" spans="1:6">
      <c r="A9820" t="s">
        <v>4</v>
      </c>
      <c r="B9820" s="4" t="s">
        <v>5</v>
      </c>
      <c r="C9820" s="4" t="s">
        <v>11</v>
      </c>
    </row>
    <row r="9821" spans="1:6">
      <c r="A9821" t="n">
        <v>101002</v>
      </c>
      <c r="B9821" s="34" t="n">
        <v>16</v>
      </c>
      <c r="C9821" s="7" t="n">
        <v>0</v>
      </c>
    </row>
    <row r="9822" spans="1:6">
      <c r="A9822" t="s">
        <v>4</v>
      </c>
      <c r="B9822" s="4" t="s">
        <v>5</v>
      </c>
      <c r="C9822" s="4" t="s">
        <v>11</v>
      </c>
      <c r="D9822" s="4" t="s">
        <v>7</v>
      </c>
      <c r="E9822" s="4" t="s">
        <v>7</v>
      </c>
      <c r="F9822" s="4" t="s">
        <v>8</v>
      </c>
    </row>
    <row r="9823" spans="1:6">
      <c r="A9823" t="n">
        <v>101005</v>
      </c>
      <c r="B9823" s="25" t="n">
        <v>20</v>
      </c>
      <c r="C9823" s="7" t="n">
        <v>1</v>
      </c>
      <c r="D9823" s="7" t="n">
        <v>3</v>
      </c>
      <c r="E9823" s="7" t="n">
        <v>10</v>
      </c>
      <c r="F9823" s="7" t="s">
        <v>863</v>
      </c>
    </row>
    <row r="9824" spans="1:6">
      <c r="A9824" t="s">
        <v>4</v>
      </c>
      <c r="B9824" s="4" t="s">
        <v>5</v>
      </c>
      <c r="C9824" s="4" t="s">
        <v>11</v>
      </c>
    </row>
    <row r="9825" spans="1:22">
      <c r="A9825" t="n">
        <v>101023</v>
      </c>
      <c r="B9825" s="34" t="n">
        <v>16</v>
      </c>
      <c r="C9825" s="7" t="n">
        <v>0</v>
      </c>
    </row>
    <row r="9826" spans="1:22">
      <c r="A9826" t="s">
        <v>4</v>
      </c>
      <c r="B9826" s="4" t="s">
        <v>5</v>
      </c>
      <c r="C9826" s="4" t="s">
        <v>11</v>
      </c>
      <c r="D9826" s="4" t="s">
        <v>7</v>
      </c>
      <c r="E9826" s="4" t="s">
        <v>7</v>
      </c>
      <c r="F9826" s="4" t="s">
        <v>8</v>
      </c>
    </row>
    <row r="9827" spans="1:22">
      <c r="A9827" t="n">
        <v>101026</v>
      </c>
      <c r="B9827" s="25" t="n">
        <v>20</v>
      </c>
      <c r="C9827" s="7" t="n">
        <v>61491</v>
      </c>
      <c r="D9827" s="7" t="n">
        <v>3</v>
      </c>
      <c r="E9827" s="7" t="n">
        <v>10</v>
      </c>
      <c r="F9827" s="7" t="s">
        <v>863</v>
      </c>
    </row>
    <row r="9828" spans="1:22">
      <c r="A9828" t="s">
        <v>4</v>
      </c>
      <c r="B9828" s="4" t="s">
        <v>5</v>
      </c>
      <c r="C9828" s="4" t="s">
        <v>11</v>
      </c>
    </row>
    <row r="9829" spans="1:22">
      <c r="A9829" t="n">
        <v>101044</v>
      </c>
      <c r="B9829" s="34" t="n">
        <v>16</v>
      </c>
      <c r="C9829" s="7" t="n">
        <v>0</v>
      </c>
    </row>
    <row r="9830" spans="1:22">
      <c r="A9830" t="s">
        <v>4</v>
      </c>
      <c r="B9830" s="4" t="s">
        <v>5</v>
      </c>
      <c r="C9830" s="4" t="s">
        <v>11</v>
      </c>
      <c r="D9830" s="4" t="s">
        <v>7</v>
      </c>
      <c r="E9830" s="4" t="s">
        <v>7</v>
      </c>
      <c r="F9830" s="4" t="s">
        <v>8</v>
      </c>
    </row>
    <row r="9831" spans="1:22">
      <c r="A9831" t="n">
        <v>101047</v>
      </c>
      <c r="B9831" s="25" t="n">
        <v>20</v>
      </c>
      <c r="C9831" s="7" t="n">
        <v>61492</v>
      </c>
      <c r="D9831" s="7" t="n">
        <v>3</v>
      </c>
      <c r="E9831" s="7" t="n">
        <v>10</v>
      </c>
      <c r="F9831" s="7" t="s">
        <v>863</v>
      </c>
    </row>
    <row r="9832" spans="1:22">
      <c r="A9832" t="s">
        <v>4</v>
      </c>
      <c r="B9832" s="4" t="s">
        <v>5</v>
      </c>
      <c r="C9832" s="4" t="s">
        <v>11</v>
      </c>
    </row>
    <row r="9833" spans="1:22">
      <c r="A9833" t="n">
        <v>101065</v>
      </c>
      <c r="B9833" s="34" t="n">
        <v>16</v>
      </c>
      <c r="C9833" s="7" t="n">
        <v>0</v>
      </c>
    </row>
    <row r="9834" spans="1:22">
      <c r="A9834" t="s">
        <v>4</v>
      </c>
      <c r="B9834" s="4" t="s">
        <v>5</v>
      </c>
      <c r="C9834" s="4" t="s">
        <v>11</v>
      </c>
      <c r="D9834" s="4" t="s">
        <v>7</v>
      </c>
      <c r="E9834" s="4" t="s">
        <v>7</v>
      </c>
      <c r="F9834" s="4" t="s">
        <v>8</v>
      </c>
    </row>
    <row r="9835" spans="1:22">
      <c r="A9835" t="n">
        <v>101068</v>
      </c>
      <c r="B9835" s="25" t="n">
        <v>20</v>
      </c>
      <c r="C9835" s="7" t="n">
        <v>61493</v>
      </c>
      <c r="D9835" s="7" t="n">
        <v>3</v>
      </c>
      <c r="E9835" s="7" t="n">
        <v>10</v>
      </c>
      <c r="F9835" s="7" t="s">
        <v>863</v>
      </c>
    </row>
    <row r="9836" spans="1:22">
      <c r="A9836" t="s">
        <v>4</v>
      </c>
      <c r="B9836" s="4" t="s">
        <v>5</v>
      </c>
      <c r="C9836" s="4" t="s">
        <v>11</v>
      </c>
    </row>
    <row r="9837" spans="1:22">
      <c r="A9837" t="n">
        <v>101086</v>
      </c>
      <c r="B9837" s="34" t="n">
        <v>16</v>
      </c>
      <c r="C9837" s="7" t="n">
        <v>0</v>
      </c>
    </row>
    <row r="9838" spans="1:22">
      <c r="A9838" t="s">
        <v>4</v>
      </c>
      <c r="B9838" s="4" t="s">
        <v>5</v>
      </c>
      <c r="C9838" s="4" t="s">
        <v>11</v>
      </c>
      <c r="D9838" s="4" t="s">
        <v>7</v>
      </c>
      <c r="E9838" s="4" t="s">
        <v>7</v>
      </c>
      <c r="F9838" s="4" t="s">
        <v>8</v>
      </c>
    </row>
    <row r="9839" spans="1:22">
      <c r="A9839" t="n">
        <v>101089</v>
      </c>
      <c r="B9839" s="25" t="n">
        <v>20</v>
      </c>
      <c r="C9839" s="7" t="n">
        <v>61494</v>
      </c>
      <c r="D9839" s="7" t="n">
        <v>3</v>
      </c>
      <c r="E9839" s="7" t="n">
        <v>10</v>
      </c>
      <c r="F9839" s="7" t="s">
        <v>863</v>
      </c>
    </row>
    <row r="9840" spans="1:22">
      <c r="A9840" t="s">
        <v>4</v>
      </c>
      <c r="B9840" s="4" t="s">
        <v>5</v>
      </c>
      <c r="C9840" s="4" t="s">
        <v>11</v>
      </c>
    </row>
    <row r="9841" spans="1:6">
      <c r="A9841" t="n">
        <v>101107</v>
      </c>
      <c r="B9841" s="34" t="n">
        <v>16</v>
      </c>
      <c r="C9841" s="7" t="n">
        <v>0</v>
      </c>
    </row>
    <row r="9842" spans="1:6">
      <c r="A9842" t="s">
        <v>4</v>
      </c>
      <c r="B9842" s="4" t="s">
        <v>5</v>
      </c>
      <c r="C9842" s="4" t="s">
        <v>11</v>
      </c>
      <c r="D9842" s="4" t="s">
        <v>7</v>
      </c>
      <c r="E9842" s="4" t="s">
        <v>7</v>
      </c>
      <c r="F9842" s="4" t="s">
        <v>8</v>
      </c>
    </row>
    <row r="9843" spans="1:6">
      <c r="A9843" t="n">
        <v>101110</v>
      </c>
      <c r="B9843" s="25" t="n">
        <v>20</v>
      </c>
      <c r="C9843" s="7" t="n">
        <v>1600</v>
      </c>
      <c r="D9843" s="7" t="n">
        <v>3</v>
      </c>
      <c r="E9843" s="7" t="n">
        <v>10</v>
      </c>
      <c r="F9843" s="7" t="s">
        <v>863</v>
      </c>
    </row>
    <row r="9844" spans="1:6">
      <c r="A9844" t="s">
        <v>4</v>
      </c>
      <c r="B9844" s="4" t="s">
        <v>5</v>
      </c>
      <c r="C9844" s="4" t="s">
        <v>11</v>
      </c>
    </row>
    <row r="9845" spans="1:6">
      <c r="A9845" t="n">
        <v>101128</v>
      </c>
      <c r="B9845" s="34" t="n">
        <v>16</v>
      </c>
      <c r="C9845" s="7" t="n">
        <v>0</v>
      </c>
    </row>
    <row r="9846" spans="1:6">
      <c r="A9846" t="s">
        <v>4</v>
      </c>
      <c r="B9846" s="4" t="s">
        <v>5</v>
      </c>
      <c r="C9846" s="4" t="s">
        <v>11</v>
      </c>
      <c r="D9846" s="4" t="s">
        <v>16</v>
      </c>
    </row>
    <row r="9847" spans="1:6">
      <c r="A9847" t="n">
        <v>101131</v>
      </c>
      <c r="B9847" s="48" t="n">
        <v>43</v>
      </c>
      <c r="C9847" s="7" t="n">
        <v>1600</v>
      </c>
      <c r="D9847" s="7" t="n">
        <v>128</v>
      </c>
    </row>
    <row r="9848" spans="1:6">
      <c r="A9848" t="s">
        <v>4</v>
      </c>
      <c r="B9848" s="4" t="s">
        <v>5</v>
      </c>
      <c r="C9848" s="4" t="s">
        <v>11</v>
      </c>
      <c r="D9848" s="4" t="s">
        <v>16</v>
      </c>
    </row>
    <row r="9849" spans="1:6">
      <c r="A9849" t="n">
        <v>101138</v>
      </c>
      <c r="B9849" s="48" t="n">
        <v>43</v>
      </c>
      <c r="C9849" s="7" t="n">
        <v>1600</v>
      </c>
      <c r="D9849" s="7" t="n">
        <v>32</v>
      </c>
    </row>
    <row r="9850" spans="1:6">
      <c r="A9850" t="s">
        <v>4</v>
      </c>
      <c r="B9850" s="4" t="s">
        <v>5</v>
      </c>
      <c r="C9850" s="4" t="s">
        <v>7</v>
      </c>
    </row>
    <row r="9851" spans="1:6">
      <c r="A9851" t="n">
        <v>101145</v>
      </c>
      <c r="B9851" s="68" t="n">
        <v>116</v>
      </c>
      <c r="C9851" s="7" t="n">
        <v>0</v>
      </c>
    </row>
    <row r="9852" spans="1:6">
      <c r="A9852" t="s">
        <v>4</v>
      </c>
      <c r="B9852" s="4" t="s">
        <v>5</v>
      </c>
      <c r="C9852" s="4" t="s">
        <v>7</v>
      </c>
      <c r="D9852" s="4" t="s">
        <v>11</v>
      </c>
    </row>
    <row r="9853" spans="1:6">
      <c r="A9853" t="n">
        <v>101147</v>
      </c>
      <c r="B9853" s="68" t="n">
        <v>116</v>
      </c>
      <c r="C9853" s="7" t="n">
        <v>2</v>
      </c>
      <c r="D9853" s="7" t="n">
        <v>1</v>
      </c>
    </row>
    <row r="9854" spans="1:6">
      <c r="A9854" t="s">
        <v>4</v>
      </c>
      <c r="B9854" s="4" t="s">
        <v>5</v>
      </c>
      <c r="C9854" s="4" t="s">
        <v>7</v>
      </c>
      <c r="D9854" s="4" t="s">
        <v>16</v>
      </c>
    </row>
    <row r="9855" spans="1:6">
      <c r="A9855" t="n">
        <v>101151</v>
      </c>
      <c r="B9855" s="68" t="n">
        <v>116</v>
      </c>
      <c r="C9855" s="7" t="n">
        <v>5</v>
      </c>
      <c r="D9855" s="7" t="n">
        <v>1097859072</v>
      </c>
    </row>
    <row r="9856" spans="1:6">
      <c r="A9856" t="s">
        <v>4</v>
      </c>
      <c r="B9856" s="4" t="s">
        <v>5</v>
      </c>
      <c r="C9856" s="4" t="s">
        <v>7</v>
      </c>
      <c r="D9856" s="4" t="s">
        <v>11</v>
      </c>
    </row>
    <row r="9857" spans="1:6">
      <c r="A9857" t="n">
        <v>101157</v>
      </c>
      <c r="B9857" s="68" t="n">
        <v>116</v>
      </c>
      <c r="C9857" s="7" t="n">
        <v>6</v>
      </c>
      <c r="D9857" s="7" t="n">
        <v>1</v>
      </c>
    </row>
    <row r="9858" spans="1:6">
      <c r="A9858" t="s">
        <v>4</v>
      </c>
      <c r="B9858" s="4" t="s">
        <v>5</v>
      </c>
      <c r="C9858" s="4" t="s">
        <v>11</v>
      </c>
      <c r="D9858" s="4" t="s">
        <v>15</v>
      </c>
      <c r="E9858" s="4" t="s">
        <v>15</v>
      </c>
      <c r="F9858" s="4" t="s">
        <v>15</v>
      </c>
      <c r="G9858" s="4" t="s">
        <v>15</v>
      </c>
    </row>
    <row r="9859" spans="1:6">
      <c r="A9859" t="n">
        <v>101161</v>
      </c>
      <c r="B9859" s="45" t="n">
        <v>46</v>
      </c>
      <c r="C9859" s="7" t="n">
        <v>0</v>
      </c>
      <c r="D9859" s="7" t="n">
        <v>-56.8699989318848</v>
      </c>
      <c r="E9859" s="7" t="n">
        <v>0</v>
      </c>
      <c r="F9859" s="7" t="n">
        <v>29.7099990844727</v>
      </c>
      <c r="G9859" s="7" t="n">
        <v>240</v>
      </c>
    </row>
    <row r="9860" spans="1:6">
      <c r="A9860" t="s">
        <v>4</v>
      </c>
      <c r="B9860" s="4" t="s">
        <v>5</v>
      </c>
      <c r="C9860" s="4" t="s">
        <v>11</v>
      </c>
      <c r="D9860" s="4" t="s">
        <v>15</v>
      </c>
      <c r="E9860" s="4" t="s">
        <v>15</v>
      </c>
      <c r="F9860" s="4" t="s">
        <v>15</v>
      </c>
      <c r="G9860" s="4" t="s">
        <v>15</v>
      </c>
    </row>
    <row r="9861" spans="1:6">
      <c r="A9861" t="n">
        <v>101180</v>
      </c>
      <c r="B9861" s="45" t="n">
        <v>46</v>
      </c>
      <c r="C9861" s="7" t="n">
        <v>1</v>
      </c>
      <c r="D9861" s="7" t="n">
        <v>-58.2299995422363</v>
      </c>
      <c r="E9861" s="7" t="n">
        <v>0.449999988079071</v>
      </c>
      <c r="F9861" s="7" t="n">
        <v>28.7999992370605</v>
      </c>
      <c r="G9861" s="7" t="n">
        <v>240</v>
      </c>
    </row>
    <row r="9862" spans="1:6">
      <c r="A9862" t="s">
        <v>4</v>
      </c>
      <c r="B9862" s="4" t="s">
        <v>5</v>
      </c>
      <c r="C9862" s="4" t="s">
        <v>11</v>
      </c>
      <c r="D9862" s="4" t="s">
        <v>15</v>
      </c>
      <c r="E9862" s="4" t="s">
        <v>15</v>
      </c>
      <c r="F9862" s="4" t="s">
        <v>15</v>
      </c>
      <c r="G9862" s="4" t="s">
        <v>15</v>
      </c>
    </row>
    <row r="9863" spans="1:6">
      <c r="A9863" t="n">
        <v>101199</v>
      </c>
      <c r="B9863" s="45" t="n">
        <v>46</v>
      </c>
      <c r="C9863" s="7" t="n">
        <v>61491</v>
      </c>
      <c r="D9863" s="7" t="n">
        <v>-55.8199996948242</v>
      </c>
      <c r="E9863" s="7" t="n">
        <v>0</v>
      </c>
      <c r="F9863" s="7" t="n">
        <v>28.5100002288818</v>
      </c>
      <c r="G9863" s="7" t="n">
        <v>-69.9000015258789</v>
      </c>
    </row>
    <row r="9864" spans="1:6">
      <c r="A9864" t="s">
        <v>4</v>
      </c>
      <c r="B9864" s="4" t="s">
        <v>5</v>
      </c>
      <c r="C9864" s="4" t="s">
        <v>11</v>
      </c>
      <c r="D9864" s="4" t="s">
        <v>15</v>
      </c>
      <c r="E9864" s="4" t="s">
        <v>15</v>
      </c>
      <c r="F9864" s="4" t="s">
        <v>15</v>
      </c>
      <c r="G9864" s="4" t="s">
        <v>15</v>
      </c>
    </row>
    <row r="9865" spans="1:6">
      <c r="A9865" t="n">
        <v>101218</v>
      </c>
      <c r="B9865" s="45" t="n">
        <v>46</v>
      </c>
      <c r="C9865" s="7" t="n">
        <v>61492</v>
      </c>
      <c r="D9865" s="7" t="n">
        <v>-56.5200004577637</v>
      </c>
      <c r="E9865" s="7" t="n">
        <v>0</v>
      </c>
      <c r="F9865" s="7" t="n">
        <v>28.8999996185303</v>
      </c>
      <c r="G9865" s="7" t="n">
        <v>-88.5999984741211</v>
      </c>
    </row>
    <row r="9866" spans="1:6">
      <c r="A9866" t="s">
        <v>4</v>
      </c>
      <c r="B9866" s="4" t="s">
        <v>5</v>
      </c>
      <c r="C9866" s="4" t="s">
        <v>11</v>
      </c>
      <c r="D9866" s="4" t="s">
        <v>15</v>
      </c>
      <c r="E9866" s="4" t="s">
        <v>15</v>
      </c>
      <c r="F9866" s="4" t="s">
        <v>15</v>
      </c>
      <c r="G9866" s="4" t="s">
        <v>15</v>
      </c>
    </row>
    <row r="9867" spans="1:6">
      <c r="A9867" t="n">
        <v>101237</v>
      </c>
      <c r="B9867" s="45" t="n">
        <v>46</v>
      </c>
      <c r="C9867" s="7" t="n">
        <v>61493</v>
      </c>
      <c r="D9867" s="7" t="n">
        <v>-56.3400001525879</v>
      </c>
      <c r="E9867" s="7" t="n">
        <v>0</v>
      </c>
      <c r="F9867" s="7" t="n">
        <v>30.3799991607666</v>
      </c>
      <c r="G9867" s="7" t="n">
        <v>258.799987792969</v>
      </c>
    </row>
    <row r="9868" spans="1:6">
      <c r="A9868" t="s">
        <v>4</v>
      </c>
      <c r="B9868" s="4" t="s">
        <v>5</v>
      </c>
      <c r="C9868" s="4" t="s">
        <v>11</v>
      </c>
      <c r="D9868" s="4" t="s">
        <v>15</v>
      </c>
      <c r="E9868" s="4" t="s">
        <v>15</v>
      </c>
      <c r="F9868" s="4" t="s">
        <v>15</v>
      </c>
      <c r="G9868" s="4" t="s">
        <v>15</v>
      </c>
    </row>
    <row r="9869" spans="1:6">
      <c r="A9869" t="n">
        <v>101256</v>
      </c>
      <c r="B9869" s="45" t="n">
        <v>46</v>
      </c>
      <c r="C9869" s="7" t="n">
        <v>61494</v>
      </c>
      <c r="D9869" s="7" t="n">
        <v>-55.7099990844727</v>
      </c>
      <c r="E9869" s="7" t="n">
        <v>0</v>
      </c>
      <c r="F9869" s="7" t="n">
        <v>29.6399993896484</v>
      </c>
      <c r="G9869" s="7" t="n">
        <v>247.800003051758</v>
      </c>
    </row>
    <row r="9870" spans="1:6">
      <c r="A9870" t="s">
        <v>4</v>
      </c>
      <c r="B9870" s="4" t="s">
        <v>5</v>
      </c>
      <c r="C9870" s="4" t="s">
        <v>11</v>
      </c>
      <c r="D9870" s="4" t="s">
        <v>15</v>
      </c>
      <c r="E9870" s="4" t="s">
        <v>15</v>
      </c>
      <c r="F9870" s="4" t="s">
        <v>15</v>
      </c>
      <c r="G9870" s="4" t="s">
        <v>15</v>
      </c>
    </row>
    <row r="9871" spans="1:6">
      <c r="A9871" t="n">
        <v>101275</v>
      </c>
      <c r="B9871" s="45" t="n">
        <v>46</v>
      </c>
      <c r="C9871" s="7" t="n">
        <v>7032</v>
      </c>
      <c r="D9871" s="7" t="n">
        <v>-56.4500007629395</v>
      </c>
      <c r="E9871" s="7" t="n">
        <v>0</v>
      </c>
      <c r="F9871" s="7" t="n">
        <v>29.5</v>
      </c>
      <c r="G9871" s="7" t="n">
        <v>-106.099998474121</v>
      </c>
    </row>
    <row r="9872" spans="1:6">
      <c r="A9872" t="s">
        <v>4</v>
      </c>
      <c r="B9872" s="4" t="s">
        <v>5</v>
      </c>
      <c r="C9872" s="4" t="s">
        <v>11</v>
      </c>
      <c r="D9872" s="4" t="s">
        <v>15</v>
      </c>
      <c r="E9872" s="4" t="s">
        <v>16</v>
      </c>
      <c r="F9872" s="4" t="s">
        <v>15</v>
      </c>
      <c r="G9872" s="4" t="s">
        <v>15</v>
      </c>
      <c r="H9872" s="4" t="s">
        <v>7</v>
      </c>
    </row>
    <row r="9873" spans="1:8">
      <c r="A9873" t="n">
        <v>101294</v>
      </c>
      <c r="B9873" s="69" t="n">
        <v>100</v>
      </c>
      <c r="C9873" s="7" t="n">
        <v>61491</v>
      </c>
      <c r="D9873" s="7" t="n">
        <v>-58.3499984741211</v>
      </c>
      <c r="E9873" s="7" t="n">
        <v>1055286886</v>
      </c>
      <c r="F9873" s="7" t="n">
        <v>28.9500007629395</v>
      </c>
      <c r="G9873" s="7" t="n">
        <v>0</v>
      </c>
      <c r="H9873" s="7" t="n">
        <v>0</v>
      </c>
    </row>
    <row r="9874" spans="1:8">
      <c r="A9874" t="s">
        <v>4</v>
      </c>
      <c r="B9874" s="4" t="s">
        <v>5</v>
      </c>
      <c r="C9874" s="4" t="s">
        <v>11</v>
      </c>
      <c r="D9874" s="4" t="s">
        <v>15</v>
      </c>
      <c r="E9874" s="4" t="s">
        <v>16</v>
      </c>
      <c r="F9874" s="4" t="s">
        <v>15</v>
      </c>
      <c r="G9874" s="4" t="s">
        <v>15</v>
      </c>
      <c r="H9874" s="4" t="s">
        <v>7</v>
      </c>
    </row>
    <row r="9875" spans="1:8">
      <c r="A9875" t="n">
        <v>101314</v>
      </c>
      <c r="B9875" s="69" t="n">
        <v>100</v>
      </c>
      <c r="C9875" s="7" t="n">
        <v>61492</v>
      </c>
      <c r="D9875" s="7" t="n">
        <v>-58.3499984741211</v>
      </c>
      <c r="E9875" s="7" t="n">
        <v>1055286886</v>
      </c>
      <c r="F9875" s="7" t="n">
        <v>28.9500007629395</v>
      </c>
      <c r="G9875" s="7" t="n">
        <v>0</v>
      </c>
      <c r="H9875" s="7" t="n">
        <v>0</v>
      </c>
    </row>
    <row r="9876" spans="1:8">
      <c r="A9876" t="s">
        <v>4</v>
      </c>
      <c r="B9876" s="4" t="s">
        <v>5</v>
      </c>
      <c r="C9876" s="4" t="s">
        <v>11</v>
      </c>
      <c r="D9876" s="4" t="s">
        <v>15</v>
      </c>
      <c r="E9876" s="4" t="s">
        <v>16</v>
      </c>
      <c r="F9876" s="4" t="s">
        <v>15</v>
      </c>
      <c r="G9876" s="4" t="s">
        <v>15</v>
      </c>
      <c r="H9876" s="4" t="s">
        <v>7</v>
      </c>
    </row>
    <row r="9877" spans="1:8">
      <c r="A9877" t="n">
        <v>101334</v>
      </c>
      <c r="B9877" s="69" t="n">
        <v>100</v>
      </c>
      <c r="C9877" s="7" t="n">
        <v>61493</v>
      </c>
      <c r="D9877" s="7" t="n">
        <v>-58.3499984741211</v>
      </c>
      <c r="E9877" s="7" t="n">
        <v>1055286886</v>
      </c>
      <c r="F9877" s="7" t="n">
        <v>28.9500007629395</v>
      </c>
      <c r="G9877" s="7" t="n">
        <v>0</v>
      </c>
      <c r="H9877" s="7" t="n">
        <v>0</v>
      </c>
    </row>
    <row r="9878" spans="1:8">
      <c r="A9878" t="s">
        <v>4</v>
      </c>
      <c r="B9878" s="4" t="s">
        <v>5</v>
      </c>
      <c r="C9878" s="4" t="s">
        <v>11</v>
      </c>
      <c r="D9878" s="4" t="s">
        <v>15</v>
      </c>
      <c r="E9878" s="4" t="s">
        <v>16</v>
      </c>
      <c r="F9878" s="4" t="s">
        <v>15</v>
      </c>
      <c r="G9878" s="4" t="s">
        <v>15</v>
      </c>
      <c r="H9878" s="4" t="s">
        <v>7</v>
      </c>
    </row>
    <row r="9879" spans="1:8">
      <c r="A9879" t="n">
        <v>101354</v>
      </c>
      <c r="B9879" s="69" t="n">
        <v>100</v>
      </c>
      <c r="C9879" s="7" t="n">
        <v>61494</v>
      </c>
      <c r="D9879" s="7" t="n">
        <v>-58.3499984741211</v>
      </c>
      <c r="E9879" s="7" t="n">
        <v>1055286886</v>
      </c>
      <c r="F9879" s="7" t="n">
        <v>28.9500007629395</v>
      </c>
      <c r="G9879" s="7" t="n">
        <v>0</v>
      </c>
      <c r="H9879" s="7" t="n">
        <v>0</v>
      </c>
    </row>
    <row r="9880" spans="1:8">
      <c r="A9880" t="s">
        <v>4</v>
      </c>
      <c r="B9880" s="4" t="s">
        <v>5</v>
      </c>
      <c r="C9880" s="4" t="s">
        <v>7</v>
      </c>
      <c r="D9880" s="4" t="s">
        <v>7</v>
      </c>
      <c r="E9880" s="4" t="s">
        <v>15</v>
      </c>
      <c r="F9880" s="4" t="s">
        <v>15</v>
      </c>
      <c r="G9880" s="4" t="s">
        <v>15</v>
      </c>
      <c r="H9880" s="4" t="s">
        <v>11</v>
      </c>
    </row>
    <row r="9881" spans="1:8">
      <c r="A9881" t="n">
        <v>101374</v>
      </c>
      <c r="B9881" s="15" t="n">
        <v>45</v>
      </c>
      <c r="C9881" s="7" t="n">
        <v>2</v>
      </c>
      <c r="D9881" s="7" t="n">
        <v>3</v>
      </c>
      <c r="E9881" s="7" t="n">
        <v>-57.5999984741211</v>
      </c>
      <c r="F9881" s="7" t="n">
        <v>1.78999996185303</v>
      </c>
      <c r="G9881" s="7" t="n">
        <v>29.3500003814697</v>
      </c>
      <c r="H9881" s="7" t="n">
        <v>0</v>
      </c>
    </row>
    <row r="9882" spans="1:8">
      <c r="A9882" t="s">
        <v>4</v>
      </c>
      <c r="B9882" s="4" t="s">
        <v>5</v>
      </c>
      <c r="C9882" s="4" t="s">
        <v>7</v>
      </c>
      <c r="D9882" s="4" t="s">
        <v>7</v>
      </c>
      <c r="E9882" s="4" t="s">
        <v>15</v>
      </c>
      <c r="F9882" s="4" t="s">
        <v>15</v>
      </c>
      <c r="G9882" s="4" t="s">
        <v>15</v>
      </c>
      <c r="H9882" s="4" t="s">
        <v>11</v>
      </c>
      <c r="I9882" s="4" t="s">
        <v>7</v>
      </c>
    </row>
    <row r="9883" spans="1:8">
      <c r="A9883" t="n">
        <v>101391</v>
      </c>
      <c r="B9883" s="15" t="n">
        <v>45</v>
      </c>
      <c r="C9883" s="7" t="n">
        <v>4</v>
      </c>
      <c r="D9883" s="7" t="n">
        <v>3</v>
      </c>
      <c r="E9883" s="7" t="n">
        <v>13.9099998474121</v>
      </c>
      <c r="F9883" s="7" t="n">
        <v>46.060001373291</v>
      </c>
      <c r="G9883" s="7" t="n">
        <v>0</v>
      </c>
      <c r="H9883" s="7" t="n">
        <v>0</v>
      </c>
      <c r="I9883" s="7" t="n">
        <v>0</v>
      </c>
    </row>
    <row r="9884" spans="1:8">
      <c r="A9884" t="s">
        <v>4</v>
      </c>
      <c r="B9884" s="4" t="s">
        <v>5</v>
      </c>
      <c r="C9884" s="4" t="s">
        <v>7</v>
      </c>
      <c r="D9884" s="4" t="s">
        <v>7</v>
      </c>
      <c r="E9884" s="4" t="s">
        <v>15</v>
      </c>
      <c r="F9884" s="4" t="s">
        <v>11</v>
      </c>
    </row>
    <row r="9885" spans="1:8">
      <c r="A9885" t="n">
        <v>101409</v>
      </c>
      <c r="B9885" s="15" t="n">
        <v>45</v>
      </c>
      <c r="C9885" s="7" t="n">
        <v>5</v>
      </c>
      <c r="D9885" s="7" t="n">
        <v>3</v>
      </c>
      <c r="E9885" s="7" t="n">
        <v>4.09999990463257</v>
      </c>
      <c r="F9885" s="7" t="n">
        <v>0</v>
      </c>
    </row>
    <row r="9886" spans="1:8">
      <c r="A9886" t="s">
        <v>4</v>
      </c>
      <c r="B9886" s="4" t="s">
        <v>5</v>
      </c>
      <c r="C9886" s="4" t="s">
        <v>7</v>
      </c>
      <c r="D9886" s="4" t="s">
        <v>7</v>
      </c>
      <c r="E9886" s="4" t="s">
        <v>15</v>
      </c>
      <c r="F9886" s="4" t="s">
        <v>11</v>
      </c>
    </row>
    <row r="9887" spans="1:8">
      <c r="A9887" t="n">
        <v>101418</v>
      </c>
      <c r="B9887" s="15" t="n">
        <v>45</v>
      </c>
      <c r="C9887" s="7" t="n">
        <v>11</v>
      </c>
      <c r="D9887" s="7" t="n">
        <v>3</v>
      </c>
      <c r="E9887" s="7" t="n">
        <v>40</v>
      </c>
      <c r="F9887" s="7" t="n">
        <v>0</v>
      </c>
    </row>
    <row r="9888" spans="1:8">
      <c r="A9888" t="s">
        <v>4</v>
      </c>
      <c r="B9888" s="4" t="s">
        <v>5</v>
      </c>
      <c r="C9888" s="4" t="s">
        <v>7</v>
      </c>
      <c r="D9888" s="4" t="s">
        <v>7</v>
      </c>
      <c r="E9888" s="4" t="s">
        <v>15</v>
      </c>
      <c r="F9888" s="4" t="s">
        <v>15</v>
      </c>
      <c r="G9888" s="4" t="s">
        <v>15</v>
      </c>
      <c r="H9888" s="4" t="s">
        <v>11</v>
      </c>
    </row>
    <row r="9889" spans="1:9">
      <c r="A9889" t="n">
        <v>101427</v>
      </c>
      <c r="B9889" s="15" t="n">
        <v>45</v>
      </c>
      <c r="C9889" s="7" t="n">
        <v>2</v>
      </c>
      <c r="D9889" s="7" t="n">
        <v>3</v>
      </c>
      <c r="E9889" s="7" t="n">
        <v>-57.5999984741211</v>
      </c>
      <c r="F9889" s="7" t="n">
        <v>1.54999995231628</v>
      </c>
      <c r="G9889" s="7" t="n">
        <v>29.3500003814697</v>
      </c>
      <c r="H9889" s="7" t="n">
        <v>3000</v>
      </c>
    </row>
    <row r="9890" spans="1:9">
      <c r="A9890" t="s">
        <v>4</v>
      </c>
      <c r="B9890" s="4" t="s">
        <v>5</v>
      </c>
      <c r="C9890" s="4" t="s">
        <v>7</v>
      </c>
      <c r="D9890" s="4" t="s">
        <v>7</v>
      </c>
      <c r="E9890" s="4" t="s">
        <v>15</v>
      </c>
      <c r="F9890" s="4" t="s">
        <v>15</v>
      </c>
      <c r="G9890" s="4" t="s">
        <v>15</v>
      </c>
      <c r="H9890" s="4" t="s">
        <v>11</v>
      </c>
      <c r="I9890" s="4" t="s">
        <v>7</v>
      </c>
    </row>
    <row r="9891" spans="1:9">
      <c r="A9891" t="n">
        <v>101444</v>
      </c>
      <c r="B9891" s="15" t="n">
        <v>45</v>
      </c>
      <c r="C9891" s="7" t="n">
        <v>4</v>
      </c>
      <c r="D9891" s="7" t="n">
        <v>3</v>
      </c>
      <c r="E9891" s="7" t="n">
        <v>13.6999998092651</v>
      </c>
      <c r="F9891" s="7" t="n">
        <v>29.6000003814697</v>
      </c>
      <c r="G9891" s="7" t="n">
        <v>0</v>
      </c>
      <c r="H9891" s="7" t="n">
        <v>3000</v>
      </c>
      <c r="I9891" s="7" t="n">
        <v>1</v>
      </c>
    </row>
    <row r="9892" spans="1:9">
      <c r="A9892" t="s">
        <v>4</v>
      </c>
      <c r="B9892" s="4" t="s">
        <v>5</v>
      </c>
      <c r="C9892" s="4" t="s">
        <v>7</v>
      </c>
      <c r="D9892" s="4" t="s">
        <v>7</v>
      </c>
      <c r="E9892" s="4" t="s">
        <v>15</v>
      </c>
      <c r="F9892" s="4" t="s">
        <v>11</v>
      </c>
    </row>
    <row r="9893" spans="1:9">
      <c r="A9893" t="n">
        <v>101462</v>
      </c>
      <c r="B9893" s="15" t="n">
        <v>45</v>
      </c>
      <c r="C9893" s="7" t="n">
        <v>5</v>
      </c>
      <c r="D9893" s="7" t="n">
        <v>3</v>
      </c>
      <c r="E9893" s="7" t="n">
        <v>3.70000004768372</v>
      </c>
      <c r="F9893" s="7" t="n">
        <v>3000</v>
      </c>
    </row>
    <row r="9894" spans="1:9">
      <c r="A9894" t="s">
        <v>4</v>
      </c>
      <c r="B9894" s="4" t="s">
        <v>5</v>
      </c>
      <c r="C9894" s="4" t="s">
        <v>7</v>
      </c>
      <c r="D9894" s="4" t="s">
        <v>8</v>
      </c>
      <c r="E9894" s="4" t="s">
        <v>11</v>
      </c>
    </row>
    <row r="9895" spans="1:9">
      <c r="A9895" t="n">
        <v>101471</v>
      </c>
      <c r="B9895" s="20" t="n">
        <v>94</v>
      </c>
      <c r="C9895" s="7" t="n">
        <v>0</v>
      </c>
      <c r="D9895" s="7" t="s">
        <v>45</v>
      </c>
      <c r="E9895" s="7" t="n">
        <v>16</v>
      </c>
    </row>
    <row r="9896" spans="1:9">
      <c r="A9896" t="s">
        <v>4</v>
      </c>
      <c r="B9896" s="4" t="s">
        <v>5</v>
      </c>
      <c r="C9896" s="4" t="s">
        <v>7</v>
      </c>
      <c r="D9896" s="4" t="s">
        <v>8</v>
      </c>
      <c r="E9896" s="4" t="s">
        <v>11</v>
      </c>
    </row>
    <row r="9897" spans="1:9">
      <c r="A9897" t="n">
        <v>101482</v>
      </c>
      <c r="B9897" s="20" t="n">
        <v>94</v>
      </c>
      <c r="C9897" s="7" t="n">
        <v>0</v>
      </c>
      <c r="D9897" s="7" t="s">
        <v>45</v>
      </c>
      <c r="E9897" s="7" t="n">
        <v>512</v>
      </c>
    </row>
    <row r="9898" spans="1:9">
      <c r="A9898" t="s">
        <v>4</v>
      </c>
      <c r="B9898" s="4" t="s">
        <v>5</v>
      </c>
      <c r="C9898" s="4" t="s">
        <v>8</v>
      </c>
      <c r="D9898" s="4" t="s">
        <v>8</v>
      </c>
    </row>
    <row r="9899" spans="1:9">
      <c r="A9899" t="n">
        <v>101493</v>
      </c>
      <c r="B9899" s="21" t="n">
        <v>70</v>
      </c>
      <c r="C9899" s="7" t="s">
        <v>45</v>
      </c>
      <c r="D9899" s="7" t="s">
        <v>31</v>
      </c>
    </row>
    <row r="9900" spans="1:9">
      <c r="A9900" t="s">
        <v>4</v>
      </c>
      <c r="B9900" s="4" t="s">
        <v>5</v>
      </c>
      <c r="C9900" s="4" t="s">
        <v>7</v>
      </c>
      <c r="D9900" s="4" t="s">
        <v>11</v>
      </c>
      <c r="E9900" s="4" t="s">
        <v>15</v>
      </c>
    </row>
    <row r="9901" spans="1:9">
      <c r="A9901" t="n">
        <v>101506</v>
      </c>
      <c r="B9901" s="31" t="n">
        <v>58</v>
      </c>
      <c r="C9901" s="7" t="n">
        <v>100</v>
      </c>
      <c r="D9901" s="7" t="n">
        <v>1000</v>
      </c>
      <c r="E9901" s="7" t="n">
        <v>1</v>
      </c>
    </row>
    <row r="9902" spans="1:9">
      <c r="A9902" t="s">
        <v>4</v>
      </c>
      <c r="B9902" s="4" t="s">
        <v>5</v>
      </c>
      <c r="C9902" s="4" t="s">
        <v>7</v>
      </c>
      <c r="D9902" s="4" t="s">
        <v>11</v>
      </c>
    </row>
    <row r="9903" spans="1:9">
      <c r="A9903" t="n">
        <v>101514</v>
      </c>
      <c r="B9903" s="31" t="n">
        <v>58</v>
      </c>
      <c r="C9903" s="7" t="n">
        <v>255</v>
      </c>
      <c r="D9903" s="7" t="n">
        <v>0</v>
      </c>
    </row>
    <row r="9904" spans="1:9">
      <c r="A9904" t="s">
        <v>4</v>
      </c>
      <c r="B9904" s="4" t="s">
        <v>5</v>
      </c>
      <c r="C9904" s="4" t="s">
        <v>7</v>
      </c>
      <c r="D9904" s="4" t="s">
        <v>11</v>
      </c>
    </row>
    <row r="9905" spans="1:9">
      <c r="A9905" t="n">
        <v>101518</v>
      </c>
      <c r="B9905" s="15" t="n">
        <v>45</v>
      </c>
      <c r="C9905" s="7" t="n">
        <v>7</v>
      </c>
      <c r="D9905" s="7" t="n">
        <v>255</v>
      </c>
    </row>
    <row r="9906" spans="1:9">
      <c r="A9906" t="s">
        <v>4</v>
      </c>
      <c r="B9906" s="4" t="s">
        <v>5</v>
      </c>
      <c r="C9906" s="4" t="s">
        <v>7</v>
      </c>
      <c r="D9906" s="4" t="s">
        <v>11</v>
      </c>
      <c r="E9906" s="4" t="s">
        <v>7</v>
      </c>
      <c r="F9906" s="4" t="s">
        <v>13</v>
      </c>
    </row>
    <row r="9907" spans="1:9">
      <c r="A9907" t="n">
        <v>101522</v>
      </c>
      <c r="B9907" s="9" t="n">
        <v>5</v>
      </c>
      <c r="C9907" s="7" t="n">
        <v>30</v>
      </c>
      <c r="D9907" s="7" t="n">
        <v>9262</v>
      </c>
      <c r="E9907" s="7" t="n">
        <v>1</v>
      </c>
      <c r="F9907" s="11" t="n">
        <f t="normal" ca="1">A9921</f>
        <v>0</v>
      </c>
    </row>
    <row r="9908" spans="1:9">
      <c r="A9908" t="s">
        <v>4</v>
      </c>
      <c r="B9908" s="4" t="s">
        <v>5</v>
      </c>
      <c r="C9908" s="4" t="s">
        <v>7</v>
      </c>
      <c r="D9908" s="4" t="s">
        <v>11</v>
      </c>
      <c r="E9908" s="4" t="s">
        <v>8</v>
      </c>
    </row>
    <row r="9909" spans="1:9">
      <c r="A9909" t="n">
        <v>101531</v>
      </c>
      <c r="B9909" s="33" t="n">
        <v>51</v>
      </c>
      <c r="C9909" s="7" t="n">
        <v>4</v>
      </c>
      <c r="D9909" s="7" t="n">
        <v>1</v>
      </c>
      <c r="E9909" s="7" t="s">
        <v>779</v>
      </c>
    </row>
    <row r="9910" spans="1:9">
      <c r="A9910" t="s">
        <v>4</v>
      </c>
      <c r="B9910" s="4" t="s">
        <v>5</v>
      </c>
      <c r="C9910" s="4" t="s">
        <v>11</v>
      </c>
    </row>
    <row r="9911" spans="1:9">
      <c r="A9911" t="n">
        <v>101545</v>
      </c>
      <c r="B9911" s="34" t="n">
        <v>16</v>
      </c>
      <c r="C9911" s="7" t="n">
        <v>0</v>
      </c>
    </row>
    <row r="9912" spans="1:9">
      <c r="A9912" t="s">
        <v>4</v>
      </c>
      <c r="B9912" s="4" t="s">
        <v>5</v>
      </c>
      <c r="C9912" s="4" t="s">
        <v>11</v>
      </c>
      <c r="D9912" s="4" t="s">
        <v>7</v>
      </c>
      <c r="E9912" s="4" t="s">
        <v>16</v>
      </c>
      <c r="F9912" s="4" t="s">
        <v>53</v>
      </c>
      <c r="G9912" s="4" t="s">
        <v>7</v>
      </c>
      <c r="H9912" s="4" t="s">
        <v>7</v>
      </c>
    </row>
    <row r="9913" spans="1:9">
      <c r="A9913" t="n">
        <v>101548</v>
      </c>
      <c r="B9913" s="35" t="n">
        <v>26</v>
      </c>
      <c r="C9913" s="7" t="n">
        <v>1</v>
      </c>
      <c r="D9913" s="7" t="n">
        <v>17</v>
      </c>
      <c r="E9913" s="7" t="n">
        <v>62957</v>
      </c>
      <c r="F9913" s="7" t="s">
        <v>1015</v>
      </c>
      <c r="G9913" s="7" t="n">
        <v>2</v>
      </c>
      <c r="H9913" s="7" t="n">
        <v>0</v>
      </c>
    </row>
    <row r="9914" spans="1:9">
      <c r="A9914" t="s">
        <v>4</v>
      </c>
      <c r="B9914" s="4" t="s">
        <v>5</v>
      </c>
    </row>
    <row r="9915" spans="1:9">
      <c r="A9915" t="n">
        <v>101629</v>
      </c>
      <c r="B9915" s="29" t="n">
        <v>28</v>
      </c>
    </row>
    <row r="9916" spans="1:9">
      <c r="A9916" t="s">
        <v>4</v>
      </c>
      <c r="B9916" s="4" t="s">
        <v>5</v>
      </c>
      <c r="C9916" s="4" t="s">
        <v>11</v>
      </c>
      <c r="D9916" s="4" t="s">
        <v>7</v>
      </c>
    </row>
    <row r="9917" spans="1:9">
      <c r="A9917" t="n">
        <v>101630</v>
      </c>
      <c r="B9917" s="37" t="n">
        <v>89</v>
      </c>
      <c r="C9917" s="7" t="n">
        <v>65533</v>
      </c>
      <c r="D9917" s="7" t="n">
        <v>1</v>
      </c>
    </row>
    <row r="9918" spans="1:9">
      <c r="A9918" t="s">
        <v>4</v>
      </c>
      <c r="B9918" s="4" t="s">
        <v>5</v>
      </c>
      <c r="C9918" s="4" t="s">
        <v>13</v>
      </c>
    </row>
    <row r="9919" spans="1:9">
      <c r="A9919" t="n">
        <v>101634</v>
      </c>
      <c r="B9919" s="17" t="n">
        <v>3</v>
      </c>
      <c r="C9919" s="11" t="n">
        <f t="normal" ca="1">A9931</f>
        <v>0</v>
      </c>
    </row>
    <row r="9920" spans="1:9">
      <c r="A9920" t="s">
        <v>4</v>
      </c>
      <c r="B9920" s="4" t="s">
        <v>5</v>
      </c>
      <c r="C9920" s="4" t="s">
        <v>7</v>
      </c>
      <c r="D9920" s="4" t="s">
        <v>11</v>
      </c>
      <c r="E9920" s="4" t="s">
        <v>8</v>
      </c>
    </row>
    <row r="9921" spans="1:8">
      <c r="A9921" t="n">
        <v>101639</v>
      </c>
      <c r="B9921" s="33" t="n">
        <v>51</v>
      </c>
      <c r="C9921" s="7" t="n">
        <v>4</v>
      </c>
      <c r="D9921" s="7" t="n">
        <v>1</v>
      </c>
      <c r="E9921" s="7" t="s">
        <v>779</v>
      </c>
    </row>
    <row r="9922" spans="1:8">
      <c r="A9922" t="s">
        <v>4</v>
      </c>
      <c r="B9922" s="4" t="s">
        <v>5</v>
      </c>
      <c r="C9922" s="4" t="s">
        <v>11</v>
      </c>
    </row>
    <row r="9923" spans="1:8">
      <c r="A9923" t="n">
        <v>101653</v>
      </c>
      <c r="B9923" s="34" t="n">
        <v>16</v>
      </c>
      <c r="C9923" s="7" t="n">
        <v>0</v>
      </c>
    </row>
    <row r="9924" spans="1:8">
      <c r="A9924" t="s">
        <v>4</v>
      </c>
      <c r="B9924" s="4" t="s">
        <v>5</v>
      </c>
      <c r="C9924" s="4" t="s">
        <v>11</v>
      </c>
      <c r="D9924" s="4" t="s">
        <v>7</v>
      </c>
      <c r="E9924" s="4" t="s">
        <v>16</v>
      </c>
      <c r="F9924" s="4" t="s">
        <v>53</v>
      </c>
      <c r="G9924" s="4" t="s">
        <v>7</v>
      </c>
      <c r="H9924" s="4" t="s">
        <v>7</v>
      </c>
    </row>
    <row r="9925" spans="1:8">
      <c r="A9925" t="n">
        <v>101656</v>
      </c>
      <c r="B9925" s="35" t="n">
        <v>26</v>
      </c>
      <c r="C9925" s="7" t="n">
        <v>1</v>
      </c>
      <c r="D9925" s="7" t="n">
        <v>17</v>
      </c>
      <c r="E9925" s="7" t="n">
        <v>62958</v>
      </c>
      <c r="F9925" s="7" t="s">
        <v>1016</v>
      </c>
      <c r="G9925" s="7" t="n">
        <v>2</v>
      </c>
      <c r="H9925" s="7" t="n">
        <v>0</v>
      </c>
    </row>
    <row r="9926" spans="1:8">
      <c r="A9926" t="s">
        <v>4</v>
      </c>
      <c r="B9926" s="4" t="s">
        <v>5</v>
      </c>
    </row>
    <row r="9927" spans="1:8">
      <c r="A9927" t="n">
        <v>101732</v>
      </c>
      <c r="B9927" s="29" t="n">
        <v>28</v>
      </c>
    </row>
    <row r="9928" spans="1:8">
      <c r="A9928" t="s">
        <v>4</v>
      </c>
      <c r="B9928" s="4" t="s">
        <v>5</v>
      </c>
      <c r="C9928" s="4" t="s">
        <v>11</v>
      </c>
      <c r="D9928" s="4" t="s">
        <v>7</v>
      </c>
    </row>
    <row r="9929" spans="1:8">
      <c r="A9929" t="n">
        <v>101733</v>
      </c>
      <c r="B9929" s="37" t="n">
        <v>89</v>
      </c>
      <c r="C9929" s="7" t="n">
        <v>65533</v>
      </c>
      <c r="D9929" s="7" t="n">
        <v>1</v>
      </c>
    </row>
    <row r="9930" spans="1:8">
      <c r="A9930" t="s">
        <v>4</v>
      </c>
      <c r="B9930" s="4" t="s">
        <v>5</v>
      </c>
      <c r="C9930" s="4" t="s">
        <v>7</v>
      </c>
      <c r="D9930" s="4" t="s">
        <v>11</v>
      </c>
      <c r="E9930" s="4" t="s">
        <v>15</v>
      </c>
      <c r="F9930" s="4" t="s">
        <v>11</v>
      </c>
      <c r="G9930" s="4" t="s">
        <v>16</v>
      </c>
      <c r="H9930" s="4" t="s">
        <v>16</v>
      </c>
      <c r="I9930" s="4" t="s">
        <v>11</v>
      </c>
      <c r="J9930" s="4" t="s">
        <v>11</v>
      </c>
      <c r="K9930" s="4" t="s">
        <v>16</v>
      </c>
      <c r="L9930" s="4" t="s">
        <v>16</v>
      </c>
      <c r="M9930" s="4" t="s">
        <v>16</v>
      </c>
      <c r="N9930" s="4" t="s">
        <v>16</v>
      </c>
      <c r="O9930" s="4" t="s">
        <v>8</v>
      </c>
    </row>
    <row r="9931" spans="1:8">
      <c r="A9931" t="n">
        <v>101737</v>
      </c>
      <c r="B9931" s="18" t="n">
        <v>50</v>
      </c>
      <c r="C9931" s="7" t="n">
        <v>0</v>
      </c>
      <c r="D9931" s="7" t="n">
        <v>2052</v>
      </c>
      <c r="E9931" s="7" t="n">
        <v>1</v>
      </c>
      <c r="F9931" s="7" t="n">
        <v>0</v>
      </c>
      <c r="G9931" s="7" t="n">
        <v>0</v>
      </c>
      <c r="H9931" s="7" t="n">
        <v>0</v>
      </c>
      <c r="I9931" s="7" t="n">
        <v>0</v>
      </c>
      <c r="J9931" s="7" t="n">
        <v>65533</v>
      </c>
      <c r="K9931" s="7" t="n">
        <v>0</v>
      </c>
      <c r="L9931" s="7" t="n">
        <v>0</v>
      </c>
      <c r="M9931" s="7" t="n">
        <v>0</v>
      </c>
      <c r="N9931" s="7" t="n">
        <v>0</v>
      </c>
      <c r="O9931" s="7" t="s">
        <v>25</v>
      </c>
    </row>
    <row r="9932" spans="1:8">
      <c r="A9932" t="s">
        <v>4</v>
      </c>
      <c r="B9932" s="4" t="s">
        <v>5</v>
      </c>
      <c r="C9932" s="4" t="s">
        <v>11</v>
      </c>
    </row>
    <row r="9933" spans="1:8">
      <c r="A9933" t="n">
        <v>101776</v>
      </c>
      <c r="B9933" s="34" t="n">
        <v>16</v>
      </c>
      <c r="C9933" s="7" t="n">
        <v>1000</v>
      </c>
    </row>
    <row r="9934" spans="1:8">
      <c r="A9934" t="s">
        <v>4</v>
      </c>
      <c r="B9934" s="4" t="s">
        <v>5</v>
      </c>
      <c r="C9934" s="4" t="s">
        <v>7</v>
      </c>
      <c r="D9934" s="4" t="s">
        <v>11</v>
      </c>
      <c r="E9934" s="4" t="s">
        <v>8</v>
      </c>
    </row>
    <row r="9935" spans="1:8">
      <c r="A9935" t="n">
        <v>101779</v>
      </c>
      <c r="B9935" s="33" t="n">
        <v>51</v>
      </c>
      <c r="C9935" s="7" t="n">
        <v>4</v>
      </c>
      <c r="D9935" s="7" t="n">
        <v>1</v>
      </c>
      <c r="E9935" s="7" t="s">
        <v>55</v>
      </c>
    </row>
    <row r="9936" spans="1:8">
      <c r="A9936" t="s">
        <v>4</v>
      </c>
      <c r="B9936" s="4" t="s">
        <v>5</v>
      </c>
      <c r="C9936" s="4" t="s">
        <v>11</v>
      </c>
    </row>
    <row r="9937" spans="1:15">
      <c r="A9937" t="n">
        <v>101792</v>
      </c>
      <c r="B9937" s="34" t="n">
        <v>16</v>
      </c>
      <c r="C9937" s="7" t="n">
        <v>0</v>
      </c>
    </row>
    <row r="9938" spans="1:15">
      <c r="A9938" t="s">
        <v>4</v>
      </c>
      <c r="B9938" s="4" t="s">
        <v>5</v>
      </c>
      <c r="C9938" s="4" t="s">
        <v>11</v>
      </c>
      <c r="D9938" s="4" t="s">
        <v>7</v>
      </c>
      <c r="E9938" s="4" t="s">
        <v>16</v>
      </c>
      <c r="F9938" s="4" t="s">
        <v>53</v>
      </c>
      <c r="G9938" s="4" t="s">
        <v>7</v>
      </c>
      <c r="H9938" s="4" t="s">
        <v>7</v>
      </c>
    </row>
    <row r="9939" spans="1:15">
      <c r="A9939" t="n">
        <v>101795</v>
      </c>
      <c r="B9939" s="35" t="n">
        <v>26</v>
      </c>
      <c r="C9939" s="7" t="n">
        <v>1</v>
      </c>
      <c r="D9939" s="7" t="n">
        <v>17</v>
      </c>
      <c r="E9939" s="7" t="n">
        <v>62959</v>
      </c>
      <c r="F9939" s="7" t="s">
        <v>1017</v>
      </c>
      <c r="G9939" s="7" t="n">
        <v>2</v>
      </c>
      <c r="H9939" s="7" t="n">
        <v>0</v>
      </c>
    </row>
    <row r="9940" spans="1:15">
      <c r="A9940" t="s">
        <v>4</v>
      </c>
      <c r="B9940" s="4" t="s">
        <v>5</v>
      </c>
    </row>
    <row r="9941" spans="1:15">
      <c r="A9941" t="n">
        <v>101841</v>
      </c>
      <c r="B9941" s="29" t="n">
        <v>28</v>
      </c>
    </row>
    <row r="9942" spans="1:15">
      <c r="A9942" t="s">
        <v>4</v>
      </c>
      <c r="B9942" s="4" t="s">
        <v>5</v>
      </c>
      <c r="C9942" s="4" t="s">
        <v>11</v>
      </c>
      <c r="D9942" s="4" t="s">
        <v>7</v>
      </c>
    </row>
    <row r="9943" spans="1:15">
      <c r="A9943" t="n">
        <v>101842</v>
      </c>
      <c r="B9943" s="37" t="n">
        <v>89</v>
      </c>
      <c r="C9943" s="7" t="n">
        <v>65533</v>
      </c>
      <c r="D9943" s="7" t="n">
        <v>1</v>
      </c>
    </row>
    <row r="9944" spans="1:15">
      <c r="A9944" t="s">
        <v>4</v>
      </c>
      <c r="B9944" s="4" t="s">
        <v>5</v>
      </c>
      <c r="C9944" s="4" t="s">
        <v>11</v>
      </c>
    </row>
    <row r="9945" spans="1:15">
      <c r="A9945" t="n">
        <v>101846</v>
      </c>
      <c r="B9945" s="34" t="n">
        <v>16</v>
      </c>
      <c r="C9945" s="7" t="n">
        <v>300</v>
      </c>
    </row>
    <row r="9946" spans="1:15">
      <c r="A9946" t="s">
        <v>4</v>
      </c>
      <c r="B9946" s="4" t="s">
        <v>5</v>
      </c>
      <c r="C9946" s="4" t="s">
        <v>7</v>
      </c>
      <c r="D9946" s="4" t="s">
        <v>7</v>
      </c>
      <c r="E9946" s="4" t="s">
        <v>7</v>
      </c>
      <c r="F9946" s="4" t="s">
        <v>7</v>
      </c>
    </row>
    <row r="9947" spans="1:15">
      <c r="A9947" t="n">
        <v>101849</v>
      </c>
      <c r="B9947" s="14" t="n">
        <v>14</v>
      </c>
      <c r="C9947" s="7" t="n">
        <v>0</v>
      </c>
      <c r="D9947" s="7" t="n">
        <v>128</v>
      </c>
      <c r="E9947" s="7" t="n">
        <v>0</v>
      </c>
      <c r="F9947" s="7" t="n">
        <v>0</v>
      </c>
    </row>
    <row r="9948" spans="1:15">
      <c r="A9948" t="s">
        <v>4</v>
      </c>
      <c r="B9948" s="4" t="s">
        <v>5</v>
      </c>
      <c r="C9948" s="4" t="s">
        <v>7</v>
      </c>
      <c r="D9948" s="4" t="s">
        <v>11</v>
      </c>
      <c r="E9948" s="4" t="s">
        <v>11</v>
      </c>
      <c r="F9948" s="4" t="s">
        <v>7</v>
      </c>
    </row>
    <row r="9949" spans="1:15">
      <c r="A9949" t="n">
        <v>101854</v>
      </c>
      <c r="B9949" s="27" t="n">
        <v>25</v>
      </c>
      <c r="C9949" s="7" t="n">
        <v>1</v>
      </c>
      <c r="D9949" s="7" t="n">
        <v>260</v>
      </c>
      <c r="E9949" s="7" t="n">
        <v>280</v>
      </c>
      <c r="F9949" s="7" t="n">
        <v>1</v>
      </c>
    </row>
    <row r="9950" spans="1:15">
      <c r="A9950" t="s">
        <v>4</v>
      </c>
      <c r="B9950" s="4" t="s">
        <v>5</v>
      </c>
      <c r="C9950" s="4" t="s">
        <v>8</v>
      </c>
      <c r="D9950" s="4" t="s">
        <v>11</v>
      </c>
    </row>
    <row r="9951" spans="1:15">
      <c r="A9951" t="n">
        <v>101861</v>
      </c>
      <c r="B9951" s="54" t="n">
        <v>29</v>
      </c>
      <c r="C9951" s="7" t="s">
        <v>988</v>
      </c>
      <c r="D9951" s="7" t="n">
        <v>65533</v>
      </c>
    </row>
    <row r="9952" spans="1:15">
      <c r="A9952" t="s">
        <v>4</v>
      </c>
      <c r="B9952" s="4" t="s">
        <v>5</v>
      </c>
      <c r="C9952" s="4" t="s">
        <v>7</v>
      </c>
      <c r="D9952" s="4" t="s">
        <v>11</v>
      </c>
      <c r="E9952" s="4" t="s">
        <v>8</v>
      </c>
    </row>
    <row r="9953" spans="1:8">
      <c r="A9953" t="n">
        <v>101870</v>
      </c>
      <c r="B9953" s="33" t="n">
        <v>51</v>
      </c>
      <c r="C9953" s="7" t="n">
        <v>4</v>
      </c>
      <c r="D9953" s="7" t="n">
        <v>1600</v>
      </c>
      <c r="E9953" s="7" t="s">
        <v>55</v>
      </c>
    </row>
    <row r="9954" spans="1:8">
      <c r="A9954" t="s">
        <v>4</v>
      </c>
      <c r="B9954" s="4" t="s">
        <v>5</v>
      </c>
      <c r="C9954" s="4" t="s">
        <v>11</v>
      </c>
    </row>
    <row r="9955" spans="1:8">
      <c r="A9955" t="n">
        <v>101883</v>
      </c>
      <c r="B9955" s="34" t="n">
        <v>16</v>
      </c>
      <c r="C9955" s="7" t="n">
        <v>0</v>
      </c>
    </row>
    <row r="9956" spans="1:8">
      <c r="A9956" t="s">
        <v>4</v>
      </c>
      <c r="B9956" s="4" t="s">
        <v>5</v>
      </c>
      <c r="C9956" s="4" t="s">
        <v>11</v>
      </c>
      <c r="D9956" s="4" t="s">
        <v>7</v>
      </c>
      <c r="E9956" s="4" t="s">
        <v>16</v>
      </c>
      <c r="F9956" s="4" t="s">
        <v>53</v>
      </c>
      <c r="G9956" s="4" t="s">
        <v>7</v>
      </c>
      <c r="H9956" s="4" t="s">
        <v>7</v>
      </c>
      <c r="I9956" s="4" t="s">
        <v>7</v>
      </c>
      <c r="J9956" s="4" t="s">
        <v>16</v>
      </c>
      <c r="K9956" s="4" t="s">
        <v>53</v>
      </c>
      <c r="L9956" s="4" t="s">
        <v>7</v>
      </c>
      <c r="M9956" s="4" t="s">
        <v>7</v>
      </c>
    </row>
    <row r="9957" spans="1:8">
      <c r="A9957" t="n">
        <v>101886</v>
      </c>
      <c r="B9957" s="35" t="n">
        <v>26</v>
      </c>
      <c r="C9957" s="7" t="n">
        <v>1600</v>
      </c>
      <c r="D9957" s="7" t="n">
        <v>17</v>
      </c>
      <c r="E9957" s="7" t="n">
        <v>62960</v>
      </c>
      <c r="F9957" s="7" t="s">
        <v>1018</v>
      </c>
      <c r="G9957" s="7" t="n">
        <v>2</v>
      </c>
      <c r="H9957" s="7" t="n">
        <v>3</v>
      </c>
      <c r="I9957" s="7" t="n">
        <v>17</v>
      </c>
      <c r="J9957" s="7" t="n">
        <v>62961</v>
      </c>
      <c r="K9957" s="7" t="s">
        <v>1019</v>
      </c>
      <c r="L9957" s="7" t="n">
        <v>2</v>
      </c>
      <c r="M9957" s="7" t="n">
        <v>0</v>
      </c>
    </row>
    <row r="9958" spans="1:8">
      <c r="A9958" t="s">
        <v>4</v>
      </c>
      <c r="B9958" s="4" t="s">
        <v>5</v>
      </c>
    </row>
    <row r="9959" spans="1:8">
      <c r="A9959" t="n">
        <v>101958</v>
      </c>
      <c r="B9959" s="29" t="n">
        <v>28</v>
      </c>
    </row>
    <row r="9960" spans="1:8">
      <c r="A9960" t="s">
        <v>4</v>
      </c>
      <c r="B9960" s="4" t="s">
        <v>5</v>
      </c>
      <c r="C9960" s="4" t="s">
        <v>8</v>
      </c>
      <c r="D9960" s="4" t="s">
        <v>11</v>
      </c>
    </row>
    <row r="9961" spans="1:8">
      <c r="A9961" t="n">
        <v>101959</v>
      </c>
      <c r="B9961" s="54" t="n">
        <v>29</v>
      </c>
      <c r="C9961" s="7" t="s">
        <v>25</v>
      </c>
      <c r="D9961" s="7" t="n">
        <v>65533</v>
      </c>
    </row>
    <row r="9962" spans="1:8">
      <c r="A9962" t="s">
        <v>4</v>
      </c>
      <c r="B9962" s="4" t="s">
        <v>5</v>
      </c>
      <c r="C9962" s="4" t="s">
        <v>7</v>
      </c>
      <c r="D9962" s="4" t="s">
        <v>11</v>
      </c>
      <c r="E9962" s="4" t="s">
        <v>11</v>
      </c>
      <c r="F9962" s="4" t="s">
        <v>7</v>
      </c>
    </row>
    <row r="9963" spans="1:8">
      <c r="A9963" t="n">
        <v>101963</v>
      </c>
      <c r="B9963" s="27" t="n">
        <v>25</v>
      </c>
      <c r="C9963" s="7" t="n">
        <v>1</v>
      </c>
      <c r="D9963" s="7" t="n">
        <v>65535</v>
      </c>
      <c r="E9963" s="7" t="n">
        <v>65535</v>
      </c>
      <c r="F9963" s="7" t="n">
        <v>0</v>
      </c>
    </row>
    <row r="9964" spans="1:8">
      <c r="A9964" t="s">
        <v>4</v>
      </c>
      <c r="B9964" s="4" t="s">
        <v>5</v>
      </c>
      <c r="C9964" s="4" t="s">
        <v>16</v>
      </c>
    </row>
    <row r="9965" spans="1:8">
      <c r="A9965" t="n">
        <v>101970</v>
      </c>
      <c r="B9965" s="36" t="n">
        <v>15</v>
      </c>
      <c r="C9965" s="7" t="n">
        <v>32768</v>
      </c>
    </row>
    <row r="9966" spans="1:8">
      <c r="A9966" t="s">
        <v>4</v>
      </c>
      <c r="B9966" s="4" t="s">
        <v>5</v>
      </c>
      <c r="C9966" s="4" t="s">
        <v>7</v>
      </c>
      <c r="D9966" s="4" t="s">
        <v>11</v>
      </c>
      <c r="E9966" s="4" t="s">
        <v>8</v>
      </c>
    </row>
    <row r="9967" spans="1:8">
      <c r="A9967" t="n">
        <v>101975</v>
      </c>
      <c r="B9967" s="33" t="n">
        <v>51</v>
      </c>
      <c r="C9967" s="7" t="n">
        <v>4</v>
      </c>
      <c r="D9967" s="7" t="n">
        <v>1</v>
      </c>
      <c r="E9967" s="7" t="s">
        <v>779</v>
      </c>
    </row>
    <row r="9968" spans="1:8">
      <c r="A9968" t="s">
        <v>4</v>
      </c>
      <c r="B9968" s="4" t="s">
        <v>5</v>
      </c>
      <c r="C9968" s="4" t="s">
        <v>11</v>
      </c>
    </row>
    <row r="9969" spans="1:13">
      <c r="A9969" t="n">
        <v>101989</v>
      </c>
      <c r="B9969" s="34" t="n">
        <v>16</v>
      </c>
      <c r="C9969" s="7" t="n">
        <v>0</v>
      </c>
    </row>
    <row r="9970" spans="1:13">
      <c r="A9970" t="s">
        <v>4</v>
      </c>
      <c r="B9970" s="4" t="s">
        <v>5</v>
      </c>
      <c r="C9970" s="4" t="s">
        <v>11</v>
      </c>
      <c r="D9970" s="4" t="s">
        <v>7</v>
      </c>
      <c r="E9970" s="4" t="s">
        <v>16</v>
      </c>
      <c r="F9970" s="4" t="s">
        <v>53</v>
      </c>
      <c r="G9970" s="4" t="s">
        <v>7</v>
      </c>
      <c r="H9970" s="4" t="s">
        <v>7</v>
      </c>
    </row>
    <row r="9971" spans="1:13">
      <c r="A9971" t="n">
        <v>101992</v>
      </c>
      <c r="B9971" s="35" t="n">
        <v>26</v>
      </c>
      <c r="C9971" s="7" t="n">
        <v>1</v>
      </c>
      <c r="D9971" s="7" t="n">
        <v>17</v>
      </c>
      <c r="E9971" s="7" t="n">
        <v>62962</v>
      </c>
      <c r="F9971" s="7" t="s">
        <v>1020</v>
      </c>
      <c r="G9971" s="7" t="n">
        <v>2</v>
      </c>
      <c r="H9971" s="7" t="n">
        <v>0</v>
      </c>
    </row>
    <row r="9972" spans="1:13">
      <c r="A9972" t="s">
        <v>4</v>
      </c>
      <c r="B9972" s="4" t="s">
        <v>5</v>
      </c>
    </row>
    <row r="9973" spans="1:13">
      <c r="A9973" t="n">
        <v>102027</v>
      </c>
      <c r="B9973" s="29" t="n">
        <v>28</v>
      </c>
    </row>
    <row r="9974" spans="1:13">
      <c r="A9974" t="s">
        <v>4</v>
      </c>
      <c r="B9974" s="4" t="s">
        <v>5</v>
      </c>
      <c r="C9974" s="4" t="s">
        <v>7</v>
      </c>
      <c r="D9974" s="4" t="s">
        <v>11</v>
      </c>
      <c r="E9974" s="4" t="s">
        <v>8</v>
      </c>
    </row>
    <row r="9975" spans="1:13">
      <c r="A9975" t="n">
        <v>102028</v>
      </c>
      <c r="B9975" s="33" t="n">
        <v>51</v>
      </c>
      <c r="C9975" s="7" t="n">
        <v>4</v>
      </c>
      <c r="D9975" s="7" t="n">
        <v>0</v>
      </c>
      <c r="E9975" s="7" t="s">
        <v>55</v>
      </c>
    </row>
    <row r="9976" spans="1:13">
      <c r="A9976" t="s">
        <v>4</v>
      </c>
      <c r="B9976" s="4" t="s">
        <v>5</v>
      </c>
      <c r="C9976" s="4" t="s">
        <v>11</v>
      </c>
    </row>
    <row r="9977" spans="1:13">
      <c r="A9977" t="n">
        <v>102041</v>
      </c>
      <c r="B9977" s="34" t="n">
        <v>16</v>
      </c>
      <c r="C9977" s="7" t="n">
        <v>0</v>
      </c>
    </row>
    <row r="9978" spans="1:13">
      <c r="A9978" t="s">
        <v>4</v>
      </c>
      <c r="B9978" s="4" t="s">
        <v>5</v>
      </c>
      <c r="C9978" s="4" t="s">
        <v>11</v>
      </c>
      <c r="D9978" s="4" t="s">
        <v>7</v>
      </c>
      <c r="E9978" s="4" t="s">
        <v>16</v>
      </c>
      <c r="F9978" s="4" t="s">
        <v>53</v>
      </c>
      <c r="G9978" s="4" t="s">
        <v>7</v>
      </c>
      <c r="H9978" s="4" t="s">
        <v>7</v>
      </c>
    </row>
    <row r="9979" spans="1:13">
      <c r="A9979" t="n">
        <v>102044</v>
      </c>
      <c r="B9979" s="35" t="n">
        <v>26</v>
      </c>
      <c r="C9979" s="7" t="n">
        <v>0</v>
      </c>
      <c r="D9979" s="7" t="n">
        <v>17</v>
      </c>
      <c r="E9979" s="7" t="n">
        <v>62963</v>
      </c>
      <c r="F9979" s="7" t="s">
        <v>1021</v>
      </c>
      <c r="G9979" s="7" t="n">
        <v>2</v>
      </c>
      <c r="H9979" s="7" t="n">
        <v>0</v>
      </c>
    </row>
    <row r="9980" spans="1:13">
      <c r="A9980" t="s">
        <v>4</v>
      </c>
      <c r="B9980" s="4" t="s">
        <v>5</v>
      </c>
    </row>
    <row r="9981" spans="1:13">
      <c r="A9981" t="n">
        <v>102064</v>
      </c>
      <c r="B9981" s="29" t="n">
        <v>28</v>
      </c>
    </row>
    <row r="9982" spans="1:13">
      <c r="A9982" t="s">
        <v>4</v>
      </c>
      <c r="B9982" s="4" t="s">
        <v>5</v>
      </c>
      <c r="C9982" s="4" t="s">
        <v>8</v>
      </c>
      <c r="D9982" s="4" t="s">
        <v>8</v>
      </c>
    </row>
    <row r="9983" spans="1:13">
      <c r="A9983" t="n">
        <v>102065</v>
      </c>
      <c r="B9983" s="21" t="n">
        <v>70</v>
      </c>
      <c r="C9983" s="7" t="s">
        <v>45</v>
      </c>
      <c r="D9983" s="7" t="s">
        <v>1022</v>
      </c>
    </row>
    <row r="9984" spans="1:13">
      <c r="A9984" t="s">
        <v>4</v>
      </c>
      <c r="B9984" s="4" t="s">
        <v>5</v>
      </c>
      <c r="C9984" s="4" t="s">
        <v>11</v>
      </c>
    </row>
    <row r="9985" spans="1:8">
      <c r="A9985" t="n">
        <v>102079</v>
      </c>
      <c r="B9985" s="34" t="n">
        <v>16</v>
      </c>
      <c r="C9985" s="7" t="n">
        <v>500</v>
      </c>
    </row>
    <row r="9986" spans="1:8">
      <c r="A9986" t="s">
        <v>4</v>
      </c>
      <c r="B9986" s="4" t="s">
        <v>5</v>
      </c>
      <c r="C9986" s="4" t="s">
        <v>7</v>
      </c>
      <c r="D9986" s="4" t="s">
        <v>7</v>
      </c>
      <c r="E9986" s="4" t="s">
        <v>15</v>
      </c>
      <c r="F9986" s="4" t="s">
        <v>11</v>
      </c>
    </row>
    <row r="9987" spans="1:8">
      <c r="A9987" t="n">
        <v>102082</v>
      </c>
      <c r="B9987" s="15" t="n">
        <v>45</v>
      </c>
      <c r="C9987" s="7" t="n">
        <v>5</v>
      </c>
      <c r="D9987" s="7" t="n">
        <v>3</v>
      </c>
      <c r="E9987" s="7" t="n">
        <v>5</v>
      </c>
      <c r="F9987" s="7" t="n">
        <v>3000</v>
      </c>
    </row>
    <row r="9988" spans="1:8">
      <c r="A9988" t="s">
        <v>4</v>
      </c>
      <c r="B9988" s="4" t="s">
        <v>5</v>
      </c>
      <c r="C9988" s="4" t="s">
        <v>11</v>
      </c>
      <c r="D9988" s="4" t="s">
        <v>11</v>
      </c>
      <c r="E9988" s="4" t="s">
        <v>15</v>
      </c>
      <c r="F9988" s="4" t="s">
        <v>15</v>
      </c>
      <c r="G9988" s="4" t="s">
        <v>15</v>
      </c>
      <c r="H9988" s="4" t="s">
        <v>15</v>
      </c>
      <c r="I9988" s="4" t="s">
        <v>7</v>
      </c>
      <c r="J9988" s="4" t="s">
        <v>11</v>
      </c>
    </row>
    <row r="9989" spans="1:8">
      <c r="A9989" t="n">
        <v>102091</v>
      </c>
      <c r="B9989" s="56" t="n">
        <v>55</v>
      </c>
      <c r="C9989" s="7" t="n">
        <v>1</v>
      </c>
      <c r="D9989" s="7" t="n">
        <v>65533</v>
      </c>
      <c r="E9989" s="7" t="n">
        <v>-60.7000007629395</v>
      </c>
      <c r="F9989" s="7" t="n">
        <v>0.449999988079071</v>
      </c>
      <c r="G9989" s="7" t="n">
        <v>27.3500003814697</v>
      </c>
      <c r="H9989" s="7" t="n">
        <v>1.20000004768372</v>
      </c>
      <c r="I9989" s="7" t="n">
        <v>1</v>
      </c>
      <c r="J9989" s="7" t="n">
        <v>0</v>
      </c>
    </row>
    <row r="9990" spans="1:8">
      <c r="A9990" t="s">
        <v>4</v>
      </c>
      <c r="B9990" s="4" t="s">
        <v>5</v>
      </c>
      <c r="C9990" s="4" t="s">
        <v>7</v>
      </c>
      <c r="D9990" s="4" t="s">
        <v>11</v>
      </c>
      <c r="E9990" s="4" t="s">
        <v>15</v>
      </c>
    </row>
    <row r="9991" spans="1:8">
      <c r="A9991" t="n">
        <v>102115</v>
      </c>
      <c r="B9991" s="31" t="n">
        <v>58</v>
      </c>
      <c r="C9991" s="7" t="n">
        <v>0</v>
      </c>
      <c r="D9991" s="7" t="n">
        <v>1000</v>
      </c>
      <c r="E9991" s="7" t="n">
        <v>1</v>
      </c>
    </row>
    <row r="9992" spans="1:8">
      <c r="A9992" t="s">
        <v>4</v>
      </c>
      <c r="B9992" s="4" t="s">
        <v>5</v>
      </c>
      <c r="C9992" s="4" t="s">
        <v>11</v>
      </c>
    </row>
    <row r="9993" spans="1:8">
      <c r="A9993" t="n">
        <v>102123</v>
      </c>
      <c r="B9993" s="34" t="n">
        <v>16</v>
      </c>
      <c r="C9993" s="7" t="n">
        <v>300</v>
      </c>
    </row>
    <row r="9994" spans="1:8">
      <c r="A9994" t="s">
        <v>4</v>
      </c>
      <c r="B9994" s="4" t="s">
        <v>5</v>
      </c>
      <c r="C9994" s="4" t="s">
        <v>11</v>
      </c>
      <c r="D9994" s="4" t="s">
        <v>11</v>
      </c>
      <c r="E9994" s="4" t="s">
        <v>15</v>
      </c>
      <c r="F9994" s="4" t="s">
        <v>15</v>
      </c>
      <c r="G9994" s="4" t="s">
        <v>15</v>
      </c>
      <c r="H9994" s="4" t="s">
        <v>15</v>
      </c>
      <c r="I9994" s="4" t="s">
        <v>7</v>
      </c>
      <c r="J9994" s="4" t="s">
        <v>11</v>
      </c>
    </row>
    <row r="9995" spans="1:8">
      <c r="A9995" t="n">
        <v>102126</v>
      </c>
      <c r="B9995" s="56" t="n">
        <v>55</v>
      </c>
      <c r="C9995" s="7" t="n">
        <v>0</v>
      </c>
      <c r="D9995" s="7" t="n">
        <v>65533</v>
      </c>
      <c r="E9995" s="7" t="n">
        <v>-60.7000007629395</v>
      </c>
      <c r="F9995" s="7" t="n">
        <v>0.449999988079071</v>
      </c>
      <c r="G9995" s="7" t="n">
        <v>27.3500003814697</v>
      </c>
      <c r="H9995" s="7" t="n">
        <v>1.20000004768372</v>
      </c>
      <c r="I9995" s="7" t="n">
        <v>1</v>
      </c>
      <c r="J9995" s="7" t="n">
        <v>0</v>
      </c>
    </row>
    <row r="9996" spans="1:8">
      <c r="A9996" t="s">
        <v>4</v>
      </c>
      <c r="B9996" s="4" t="s">
        <v>5</v>
      </c>
      <c r="C9996" s="4" t="s">
        <v>7</v>
      </c>
      <c r="D9996" s="4" t="s">
        <v>11</v>
      </c>
    </row>
    <row r="9997" spans="1:8">
      <c r="A9997" t="n">
        <v>102150</v>
      </c>
      <c r="B9997" s="31" t="n">
        <v>58</v>
      </c>
      <c r="C9997" s="7" t="n">
        <v>255</v>
      </c>
      <c r="D9997" s="7" t="n">
        <v>0</v>
      </c>
    </row>
    <row r="9998" spans="1:8">
      <c r="A9998" t="s">
        <v>4</v>
      </c>
      <c r="B9998" s="4" t="s">
        <v>5</v>
      </c>
      <c r="C9998" s="4" t="s">
        <v>7</v>
      </c>
    </row>
    <row r="9999" spans="1:8">
      <c r="A9999" t="n">
        <v>102154</v>
      </c>
      <c r="B9999" s="15" t="n">
        <v>45</v>
      </c>
      <c r="C9999" s="7" t="n">
        <v>0</v>
      </c>
    </row>
    <row r="10000" spans="1:8">
      <c r="A10000" t="s">
        <v>4</v>
      </c>
      <c r="B10000" s="4" t="s">
        <v>5</v>
      </c>
      <c r="C10000" s="4" t="s">
        <v>11</v>
      </c>
      <c r="D10000" s="4" t="s">
        <v>7</v>
      </c>
    </row>
    <row r="10001" spans="1:10">
      <c r="A10001" t="n">
        <v>102156</v>
      </c>
      <c r="B10001" s="57" t="n">
        <v>56</v>
      </c>
      <c r="C10001" s="7" t="n">
        <v>1</v>
      </c>
      <c r="D10001" s="7" t="n">
        <v>1</v>
      </c>
    </row>
    <row r="10002" spans="1:10">
      <c r="A10002" t="s">
        <v>4</v>
      </c>
      <c r="B10002" s="4" t="s">
        <v>5</v>
      </c>
      <c r="C10002" s="4" t="s">
        <v>11</v>
      </c>
      <c r="D10002" s="4" t="s">
        <v>7</v>
      </c>
    </row>
    <row r="10003" spans="1:10">
      <c r="A10003" t="n">
        <v>102160</v>
      </c>
      <c r="B10003" s="57" t="n">
        <v>56</v>
      </c>
      <c r="C10003" s="7" t="n">
        <v>0</v>
      </c>
      <c r="D10003" s="7" t="n">
        <v>1</v>
      </c>
    </row>
    <row r="10004" spans="1:10">
      <c r="A10004" t="s">
        <v>4</v>
      </c>
      <c r="B10004" s="4" t="s">
        <v>5</v>
      </c>
      <c r="C10004" s="4" t="s">
        <v>11</v>
      </c>
      <c r="D10004" s="4" t="s">
        <v>15</v>
      </c>
      <c r="E10004" s="4" t="s">
        <v>15</v>
      </c>
      <c r="F10004" s="4" t="s">
        <v>15</v>
      </c>
      <c r="G10004" s="4" t="s">
        <v>15</v>
      </c>
    </row>
    <row r="10005" spans="1:10">
      <c r="A10005" t="n">
        <v>102164</v>
      </c>
      <c r="B10005" s="45" t="n">
        <v>46</v>
      </c>
      <c r="C10005" s="7" t="n">
        <v>61456</v>
      </c>
      <c r="D10005" s="7" t="n">
        <v>0</v>
      </c>
      <c r="E10005" s="7" t="n">
        <v>0</v>
      </c>
      <c r="F10005" s="7" t="n">
        <v>0</v>
      </c>
      <c r="G10005" s="7" t="n">
        <v>0</v>
      </c>
    </row>
    <row r="10006" spans="1:10">
      <c r="A10006" t="s">
        <v>4</v>
      </c>
      <c r="B10006" s="4" t="s">
        <v>5</v>
      </c>
      <c r="C10006" s="4" t="s">
        <v>7</v>
      </c>
      <c r="D10006" s="4" t="s">
        <v>11</v>
      </c>
    </row>
    <row r="10007" spans="1:10">
      <c r="A10007" t="n">
        <v>102183</v>
      </c>
      <c r="B10007" s="8" t="n">
        <v>162</v>
      </c>
      <c r="C10007" s="7" t="n">
        <v>1</v>
      </c>
      <c r="D10007" s="7" t="n">
        <v>0</v>
      </c>
    </row>
    <row r="10008" spans="1:10">
      <c r="A10008" t="s">
        <v>4</v>
      </c>
      <c r="B10008" s="4" t="s">
        <v>5</v>
      </c>
    </row>
    <row r="10009" spans="1:10">
      <c r="A10009" t="n">
        <v>102187</v>
      </c>
      <c r="B10009" s="5" t="n">
        <v>1</v>
      </c>
    </row>
    <row r="10010" spans="1:10" s="3" customFormat="1" customHeight="0">
      <c r="A10010" s="3" t="s">
        <v>2</v>
      </c>
      <c r="B10010" s="3" t="s">
        <v>1023</v>
      </c>
    </row>
    <row r="10011" spans="1:10">
      <c r="A10011" t="s">
        <v>4</v>
      </c>
      <c r="B10011" s="4" t="s">
        <v>5</v>
      </c>
      <c r="C10011" s="4" t="s">
        <v>7</v>
      </c>
      <c r="D10011" s="4" t="s">
        <v>7</v>
      </c>
      <c r="E10011" s="4" t="s">
        <v>7</v>
      </c>
      <c r="F10011" s="4" t="s">
        <v>7</v>
      </c>
    </row>
    <row r="10012" spans="1:10">
      <c r="A10012" t="n">
        <v>102188</v>
      </c>
      <c r="B10012" s="14" t="n">
        <v>14</v>
      </c>
      <c r="C10012" s="7" t="n">
        <v>2</v>
      </c>
      <c r="D10012" s="7" t="n">
        <v>0</v>
      </c>
      <c r="E10012" s="7" t="n">
        <v>0</v>
      </c>
      <c r="F10012" s="7" t="n">
        <v>0</v>
      </c>
    </row>
    <row r="10013" spans="1:10">
      <c r="A10013" t="s">
        <v>4</v>
      </c>
      <c r="B10013" s="4" t="s">
        <v>5</v>
      </c>
      <c r="C10013" s="4" t="s">
        <v>7</v>
      </c>
      <c r="D10013" s="10" t="s">
        <v>10</v>
      </c>
      <c r="E10013" s="4" t="s">
        <v>5</v>
      </c>
      <c r="F10013" s="4" t="s">
        <v>7</v>
      </c>
      <c r="G10013" s="4" t="s">
        <v>11</v>
      </c>
      <c r="H10013" s="10" t="s">
        <v>12</v>
      </c>
      <c r="I10013" s="4" t="s">
        <v>7</v>
      </c>
      <c r="J10013" s="4" t="s">
        <v>16</v>
      </c>
      <c r="K10013" s="4" t="s">
        <v>7</v>
      </c>
      <c r="L10013" s="4" t="s">
        <v>7</v>
      </c>
      <c r="M10013" s="10" t="s">
        <v>10</v>
      </c>
      <c r="N10013" s="4" t="s">
        <v>5</v>
      </c>
      <c r="O10013" s="4" t="s">
        <v>7</v>
      </c>
      <c r="P10013" s="4" t="s">
        <v>11</v>
      </c>
      <c r="Q10013" s="10" t="s">
        <v>12</v>
      </c>
      <c r="R10013" s="4" t="s">
        <v>7</v>
      </c>
      <c r="S10013" s="4" t="s">
        <v>16</v>
      </c>
      <c r="T10013" s="4" t="s">
        <v>7</v>
      </c>
      <c r="U10013" s="4" t="s">
        <v>7</v>
      </c>
      <c r="V10013" s="4" t="s">
        <v>7</v>
      </c>
      <c r="W10013" s="4" t="s">
        <v>13</v>
      </c>
    </row>
    <row r="10014" spans="1:10">
      <c r="A10014" t="n">
        <v>102193</v>
      </c>
      <c r="B10014" s="9" t="n">
        <v>5</v>
      </c>
      <c r="C10014" s="7" t="n">
        <v>28</v>
      </c>
      <c r="D10014" s="10" t="s">
        <v>3</v>
      </c>
      <c r="E10014" s="8" t="n">
        <v>162</v>
      </c>
      <c r="F10014" s="7" t="n">
        <v>3</v>
      </c>
      <c r="G10014" s="7" t="n">
        <v>12337</v>
      </c>
      <c r="H10014" s="10" t="s">
        <v>3</v>
      </c>
      <c r="I10014" s="7" t="n">
        <v>0</v>
      </c>
      <c r="J10014" s="7" t="n">
        <v>1</v>
      </c>
      <c r="K10014" s="7" t="n">
        <v>2</v>
      </c>
      <c r="L10014" s="7" t="n">
        <v>28</v>
      </c>
      <c r="M10014" s="10" t="s">
        <v>3</v>
      </c>
      <c r="N10014" s="8" t="n">
        <v>162</v>
      </c>
      <c r="O10014" s="7" t="n">
        <v>3</v>
      </c>
      <c r="P10014" s="7" t="n">
        <v>12337</v>
      </c>
      <c r="Q10014" s="10" t="s">
        <v>3</v>
      </c>
      <c r="R10014" s="7" t="n">
        <v>0</v>
      </c>
      <c r="S10014" s="7" t="n">
        <v>2</v>
      </c>
      <c r="T10014" s="7" t="n">
        <v>2</v>
      </c>
      <c r="U10014" s="7" t="n">
        <v>11</v>
      </c>
      <c r="V10014" s="7" t="n">
        <v>1</v>
      </c>
      <c r="W10014" s="11" t="n">
        <f t="normal" ca="1">A10018</f>
        <v>0</v>
      </c>
    </row>
    <row r="10015" spans="1:10">
      <c r="A10015" t="s">
        <v>4</v>
      </c>
      <c r="B10015" s="4" t="s">
        <v>5</v>
      </c>
      <c r="C10015" s="4" t="s">
        <v>7</v>
      </c>
      <c r="D10015" s="4" t="s">
        <v>11</v>
      </c>
      <c r="E10015" s="4" t="s">
        <v>15</v>
      </c>
    </row>
    <row r="10016" spans="1:10">
      <c r="A10016" t="n">
        <v>102222</v>
      </c>
      <c r="B10016" s="31" t="n">
        <v>58</v>
      </c>
      <c r="C10016" s="7" t="n">
        <v>0</v>
      </c>
      <c r="D10016" s="7" t="n">
        <v>0</v>
      </c>
      <c r="E10016" s="7" t="n">
        <v>1</v>
      </c>
    </row>
    <row r="10017" spans="1:23">
      <c r="A10017" t="s">
        <v>4</v>
      </c>
      <c r="B10017" s="4" t="s">
        <v>5</v>
      </c>
      <c r="C10017" s="4" t="s">
        <v>7</v>
      </c>
      <c r="D10017" s="10" t="s">
        <v>10</v>
      </c>
      <c r="E10017" s="4" t="s">
        <v>5</v>
      </c>
      <c r="F10017" s="4" t="s">
        <v>7</v>
      </c>
      <c r="G10017" s="4" t="s">
        <v>11</v>
      </c>
      <c r="H10017" s="10" t="s">
        <v>12</v>
      </c>
      <c r="I10017" s="4" t="s">
        <v>7</v>
      </c>
      <c r="J10017" s="4" t="s">
        <v>16</v>
      </c>
      <c r="K10017" s="4" t="s">
        <v>7</v>
      </c>
      <c r="L10017" s="4" t="s">
        <v>7</v>
      </c>
      <c r="M10017" s="10" t="s">
        <v>10</v>
      </c>
      <c r="N10017" s="4" t="s">
        <v>5</v>
      </c>
      <c r="O10017" s="4" t="s">
        <v>7</v>
      </c>
      <c r="P10017" s="4" t="s">
        <v>11</v>
      </c>
      <c r="Q10017" s="10" t="s">
        <v>12</v>
      </c>
      <c r="R10017" s="4" t="s">
        <v>7</v>
      </c>
      <c r="S10017" s="4" t="s">
        <v>16</v>
      </c>
      <c r="T10017" s="4" t="s">
        <v>7</v>
      </c>
      <c r="U10017" s="4" t="s">
        <v>7</v>
      </c>
      <c r="V10017" s="4" t="s">
        <v>7</v>
      </c>
      <c r="W10017" s="4" t="s">
        <v>13</v>
      </c>
    </row>
    <row r="10018" spans="1:23">
      <c r="A10018" t="n">
        <v>102230</v>
      </c>
      <c r="B10018" s="9" t="n">
        <v>5</v>
      </c>
      <c r="C10018" s="7" t="n">
        <v>28</v>
      </c>
      <c r="D10018" s="10" t="s">
        <v>3</v>
      </c>
      <c r="E10018" s="8" t="n">
        <v>162</v>
      </c>
      <c r="F10018" s="7" t="n">
        <v>3</v>
      </c>
      <c r="G10018" s="7" t="n">
        <v>12337</v>
      </c>
      <c r="H10018" s="10" t="s">
        <v>3</v>
      </c>
      <c r="I10018" s="7" t="n">
        <v>0</v>
      </c>
      <c r="J10018" s="7" t="n">
        <v>1</v>
      </c>
      <c r="K10018" s="7" t="n">
        <v>3</v>
      </c>
      <c r="L10018" s="7" t="n">
        <v>28</v>
      </c>
      <c r="M10018" s="10" t="s">
        <v>3</v>
      </c>
      <c r="N10018" s="8" t="n">
        <v>162</v>
      </c>
      <c r="O10018" s="7" t="n">
        <v>3</v>
      </c>
      <c r="P10018" s="7" t="n">
        <v>12337</v>
      </c>
      <c r="Q10018" s="10" t="s">
        <v>3</v>
      </c>
      <c r="R10018" s="7" t="n">
        <v>0</v>
      </c>
      <c r="S10018" s="7" t="n">
        <v>2</v>
      </c>
      <c r="T10018" s="7" t="n">
        <v>3</v>
      </c>
      <c r="U10018" s="7" t="n">
        <v>9</v>
      </c>
      <c r="V10018" s="7" t="n">
        <v>1</v>
      </c>
      <c r="W10018" s="11" t="n">
        <f t="normal" ca="1">A10028</f>
        <v>0</v>
      </c>
    </row>
    <row r="10019" spans="1:23">
      <c r="A10019" t="s">
        <v>4</v>
      </c>
      <c r="B10019" s="4" t="s">
        <v>5</v>
      </c>
      <c r="C10019" s="4" t="s">
        <v>7</v>
      </c>
      <c r="D10019" s="10" t="s">
        <v>10</v>
      </c>
      <c r="E10019" s="4" t="s">
        <v>5</v>
      </c>
      <c r="F10019" s="4" t="s">
        <v>11</v>
      </c>
      <c r="G10019" s="4" t="s">
        <v>7</v>
      </c>
      <c r="H10019" s="4" t="s">
        <v>7</v>
      </c>
      <c r="I10019" s="4" t="s">
        <v>8</v>
      </c>
      <c r="J10019" s="10" t="s">
        <v>12</v>
      </c>
      <c r="K10019" s="4" t="s">
        <v>7</v>
      </c>
      <c r="L10019" s="4" t="s">
        <v>7</v>
      </c>
      <c r="M10019" s="10" t="s">
        <v>10</v>
      </c>
      <c r="N10019" s="4" t="s">
        <v>5</v>
      </c>
      <c r="O10019" s="4" t="s">
        <v>7</v>
      </c>
      <c r="P10019" s="10" t="s">
        <v>12</v>
      </c>
      <c r="Q10019" s="4" t="s">
        <v>7</v>
      </c>
      <c r="R10019" s="4" t="s">
        <v>16</v>
      </c>
      <c r="S10019" s="4" t="s">
        <v>7</v>
      </c>
      <c r="T10019" s="4" t="s">
        <v>7</v>
      </c>
      <c r="U10019" s="4" t="s">
        <v>7</v>
      </c>
      <c r="V10019" s="10" t="s">
        <v>10</v>
      </c>
      <c r="W10019" s="4" t="s">
        <v>5</v>
      </c>
      <c r="X10019" s="4" t="s">
        <v>7</v>
      </c>
      <c r="Y10019" s="10" t="s">
        <v>12</v>
      </c>
      <c r="Z10019" s="4" t="s">
        <v>7</v>
      </c>
      <c r="AA10019" s="4" t="s">
        <v>16</v>
      </c>
      <c r="AB10019" s="4" t="s">
        <v>7</v>
      </c>
      <c r="AC10019" s="4" t="s">
        <v>7</v>
      </c>
      <c r="AD10019" s="4" t="s">
        <v>7</v>
      </c>
      <c r="AE10019" s="4" t="s">
        <v>13</v>
      </c>
    </row>
    <row r="10020" spans="1:23">
      <c r="A10020" t="n">
        <v>102259</v>
      </c>
      <c r="B10020" s="9" t="n">
        <v>5</v>
      </c>
      <c r="C10020" s="7" t="n">
        <v>28</v>
      </c>
      <c r="D10020" s="10" t="s">
        <v>3</v>
      </c>
      <c r="E10020" s="51" t="n">
        <v>47</v>
      </c>
      <c r="F10020" s="7" t="n">
        <v>61456</v>
      </c>
      <c r="G10020" s="7" t="n">
        <v>2</v>
      </c>
      <c r="H10020" s="7" t="n">
        <v>0</v>
      </c>
      <c r="I10020" s="7" t="s">
        <v>861</v>
      </c>
      <c r="J10020" s="10" t="s">
        <v>3</v>
      </c>
      <c r="K10020" s="7" t="n">
        <v>8</v>
      </c>
      <c r="L10020" s="7" t="n">
        <v>28</v>
      </c>
      <c r="M10020" s="10" t="s">
        <v>3</v>
      </c>
      <c r="N10020" s="52" t="n">
        <v>74</v>
      </c>
      <c r="O10020" s="7" t="n">
        <v>65</v>
      </c>
      <c r="P10020" s="10" t="s">
        <v>3</v>
      </c>
      <c r="Q10020" s="7" t="n">
        <v>0</v>
      </c>
      <c r="R10020" s="7" t="n">
        <v>1</v>
      </c>
      <c r="S10020" s="7" t="n">
        <v>3</v>
      </c>
      <c r="T10020" s="7" t="n">
        <v>9</v>
      </c>
      <c r="U10020" s="7" t="n">
        <v>28</v>
      </c>
      <c r="V10020" s="10" t="s">
        <v>3</v>
      </c>
      <c r="W10020" s="52" t="n">
        <v>74</v>
      </c>
      <c r="X10020" s="7" t="n">
        <v>65</v>
      </c>
      <c r="Y10020" s="10" t="s">
        <v>3</v>
      </c>
      <c r="Z10020" s="7" t="n">
        <v>0</v>
      </c>
      <c r="AA10020" s="7" t="n">
        <v>2</v>
      </c>
      <c r="AB10020" s="7" t="n">
        <v>3</v>
      </c>
      <c r="AC10020" s="7" t="n">
        <v>9</v>
      </c>
      <c r="AD10020" s="7" t="n">
        <v>1</v>
      </c>
      <c r="AE10020" s="11" t="n">
        <f t="normal" ca="1">A10024</f>
        <v>0</v>
      </c>
    </row>
    <row r="10021" spans="1:23">
      <c r="A10021" t="s">
        <v>4</v>
      </c>
      <c r="B10021" s="4" t="s">
        <v>5</v>
      </c>
      <c r="C10021" s="4" t="s">
        <v>11</v>
      </c>
      <c r="D10021" s="4" t="s">
        <v>7</v>
      </c>
      <c r="E10021" s="4" t="s">
        <v>7</v>
      </c>
      <c r="F10021" s="4" t="s">
        <v>8</v>
      </c>
    </row>
    <row r="10022" spans="1:23">
      <c r="A10022" t="n">
        <v>102307</v>
      </c>
      <c r="B10022" s="51" t="n">
        <v>47</v>
      </c>
      <c r="C10022" s="7" t="n">
        <v>61456</v>
      </c>
      <c r="D10022" s="7" t="n">
        <v>0</v>
      </c>
      <c r="E10022" s="7" t="n">
        <v>0</v>
      </c>
      <c r="F10022" s="7" t="s">
        <v>323</v>
      </c>
    </row>
    <row r="10023" spans="1:23">
      <c r="A10023" t="s">
        <v>4</v>
      </c>
      <c r="B10023" s="4" t="s">
        <v>5</v>
      </c>
      <c r="C10023" s="4" t="s">
        <v>7</v>
      </c>
      <c r="D10023" s="4" t="s">
        <v>11</v>
      </c>
      <c r="E10023" s="4" t="s">
        <v>15</v>
      </c>
    </row>
    <row r="10024" spans="1:23">
      <c r="A10024" t="n">
        <v>102320</v>
      </c>
      <c r="B10024" s="31" t="n">
        <v>58</v>
      </c>
      <c r="C10024" s="7" t="n">
        <v>0</v>
      </c>
      <c r="D10024" s="7" t="n">
        <v>300</v>
      </c>
      <c r="E10024" s="7" t="n">
        <v>1</v>
      </c>
    </row>
    <row r="10025" spans="1:23">
      <c r="A10025" t="s">
        <v>4</v>
      </c>
      <c r="B10025" s="4" t="s">
        <v>5</v>
      </c>
      <c r="C10025" s="4" t="s">
        <v>7</v>
      </c>
      <c r="D10025" s="4" t="s">
        <v>11</v>
      </c>
    </row>
    <row r="10026" spans="1:23">
      <c r="A10026" t="n">
        <v>102328</v>
      </c>
      <c r="B10026" s="31" t="n">
        <v>58</v>
      </c>
      <c r="C10026" s="7" t="n">
        <v>255</v>
      </c>
      <c r="D10026" s="7" t="n">
        <v>0</v>
      </c>
    </row>
    <row r="10027" spans="1:23">
      <c r="A10027" t="s">
        <v>4</v>
      </c>
      <c r="B10027" s="4" t="s">
        <v>5</v>
      </c>
      <c r="C10027" s="4" t="s">
        <v>7</v>
      </c>
      <c r="D10027" s="4" t="s">
        <v>7</v>
      </c>
      <c r="E10027" s="4" t="s">
        <v>7</v>
      </c>
      <c r="F10027" s="4" t="s">
        <v>7</v>
      </c>
    </row>
    <row r="10028" spans="1:23">
      <c r="A10028" t="n">
        <v>102332</v>
      </c>
      <c r="B10028" s="14" t="n">
        <v>14</v>
      </c>
      <c r="C10028" s="7" t="n">
        <v>0</v>
      </c>
      <c r="D10028" s="7" t="n">
        <v>0</v>
      </c>
      <c r="E10028" s="7" t="n">
        <v>0</v>
      </c>
      <c r="F10028" s="7" t="n">
        <v>64</v>
      </c>
    </row>
    <row r="10029" spans="1:23">
      <c r="A10029" t="s">
        <v>4</v>
      </c>
      <c r="B10029" s="4" t="s">
        <v>5</v>
      </c>
      <c r="C10029" s="4" t="s">
        <v>7</v>
      </c>
      <c r="D10029" s="4" t="s">
        <v>11</v>
      </c>
    </row>
    <row r="10030" spans="1:23">
      <c r="A10030" t="n">
        <v>102337</v>
      </c>
      <c r="B10030" s="26" t="n">
        <v>22</v>
      </c>
      <c r="C10030" s="7" t="n">
        <v>0</v>
      </c>
      <c r="D10030" s="7" t="n">
        <v>12337</v>
      </c>
    </row>
    <row r="10031" spans="1:23">
      <c r="A10031" t="s">
        <v>4</v>
      </c>
      <c r="B10031" s="4" t="s">
        <v>5</v>
      </c>
      <c r="C10031" s="4" t="s">
        <v>7</v>
      </c>
      <c r="D10031" s="4" t="s">
        <v>11</v>
      </c>
    </row>
    <row r="10032" spans="1:23">
      <c r="A10032" t="n">
        <v>102341</v>
      </c>
      <c r="B10032" s="31" t="n">
        <v>58</v>
      </c>
      <c r="C10032" s="7" t="n">
        <v>5</v>
      </c>
      <c r="D10032" s="7" t="n">
        <v>300</v>
      </c>
    </row>
    <row r="10033" spans="1:31">
      <c r="A10033" t="s">
        <v>4</v>
      </c>
      <c r="B10033" s="4" t="s">
        <v>5</v>
      </c>
      <c r="C10033" s="4" t="s">
        <v>15</v>
      </c>
      <c r="D10033" s="4" t="s">
        <v>11</v>
      </c>
    </row>
    <row r="10034" spans="1:31">
      <c r="A10034" t="n">
        <v>102345</v>
      </c>
      <c r="B10034" s="32" t="n">
        <v>103</v>
      </c>
      <c r="C10034" s="7" t="n">
        <v>0</v>
      </c>
      <c r="D10034" s="7" t="n">
        <v>300</v>
      </c>
    </row>
    <row r="10035" spans="1:31">
      <c r="A10035" t="s">
        <v>4</v>
      </c>
      <c r="B10035" s="4" t="s">
        <v>5</v>
      </c>
      <c r="C10035" s="4" t="s">
        <v>7</v>
      </c>
    </row>
    <row r="10036" spans="1:31">
      <c r="A10036" t="n">
        <v>102352</v>
      </c>
      <c r="B10036" s="53" t="n">
        <v>64</v>
      </c>
      <c r="C10036" s="7" t="n">
        <v>7</v>
      </c>
    </row>
    <row r="10037" spans="1:31">
      <c r="A10037" t="s">
        <v>4</v>
      </c>
      <c r="B10037" s="4" t="s">
        <v>5</v>
      </c>
      <c r="C10037" s="4" t="s">
        <v>7</v>
      </c>
      <c r="D10037" s="4" t="s">
        <v>11</v>
      </c>
    </row>
    <row r="10038" spans="1:31">
      <c r="A10038" t="n">
        <v>102354</v>
      </c>
      <c r="B10038" s="64" t="n">
        <v>72</v>
      </c>
      <c r="C10038" s="7" t="n">
        <v>5</v>
      </c>
      <c r="D10038" s="7" t="n">
        <v>0</v>
      </c>
    </row>
    <row r="10039" spans="1:31">
      <c r="A10039" t="s">
        <v>4</v>
      </c>
      <c r="B10039" s="4" t="s">
        <v>5</v>
      </c>
      <c r="C10039" s="4" t="s">
        <v>7</v>
      </c>
      <c r="D10039" s="10" t="s">
        <v>10</v>
      </c>
      <c r="E10039" s="4" t="s">
        <v>5</v>
      </c>
      <c r="F10039" s="4" t="s">
        <v>7</v>
      </c>
      <c r="G10039" s="4" t="s">
        <v>11</v>
      </c>
      <c r="H10039" s="10" t="s">
        <v>12</v>
      </c>
      <c r="I10039" s="4" t="s">
        <v>7</v>
      </c>
      <c r="J10039" s="4" t="s">
        <v>16</v>
      </c>
      <c r="K10039" s="4" t="s">
        <v>7</v>
      </c>
      <c r="L10039" s="4" t="s">
        <v>7</v>
      </c>
      <c r="M10039" s="4" t="s">
        <v>13</v>
      </c>
    </row>
    <row r="10040" spans="1:31">
      <c r="A10040" t="n">
        <v>102358</v>
      </c>
      <c r="B10040" s="9" t="n">
        <v>5</v>
      </c>
      <c r="C10040" s="7" t="n">
        <v>28</v>
      </c>
      <c r="D10040" s="10" t="s">
        <v>3</v>
      </c>
      <c r="E10040" s="8" t="n">
        <v>162</v>
      </c>
      <c r="F10040" s="7" t="n">
        <v>4</v>
      </c>
      <c r="G10040" s="7" t="n">
        <v>12337</v>
      </c>
      <c r="H10040" s="10" t="s">
        <v>3</v>
      </c>
      <c r="I10040" s="7" t="n">
        <v>0</v>
      </c>
      <c r="J10040" s="7" t="n">
        <v>1</v>
      </c>
      <c r="K10040" s="7" t="n">
        <v>2</v>
      </c>
      <c r="L10040" s="7" t="n">
        <v>1</v>
      </c>
      <c r="M10040" s="11" t="n">
        <f t="normal" ca="1">A10046</f>
        <v>0</v>
      </c>
    </row>
    <row r="10041" spans="1:31">
      <c r="A10041" t="s">
        <v>4</v>
      </c>
      <c r="B10041" s="4" t="s">
        <v>5</v>
      </c>
      <c r="C10041" s="4" t="s">
        <v>7</v>
      </c>
      <c r="D10041" s="4" t="s">
        <v>8</v>
      </c>
    </row>
    <row r="10042" spans="1:31">
      <c r="A10042" t="n">
        <v>102375</v>
      </c>
      <c r="B10042" s="6" t="n">
        <v>2</v>
      </c>
      <c r="C10042" s="7" t="n">
        <v>10</v>
      </c>
      <c r="D10042" s="7" t="s">
        <v>862</v>
      </c>
    </row>
    <row r="10043" spans="1:31">
      <c r="A10043" t="s">
        <v>4</v>
      </c>
      <c r="B10043" s="4" t="s">
        <v>5</v>
      </c>
      <c r="C10043" s="4" t="s">
        <v>11</v>
      </c>
    </row>
    <row r="10044" spans="1:31">
      <c r="A10044" t="n">
        <v>102392</v>
      </c>
      <c r="B10044" s="34" t="n">
        <v>16</v>
      </c>
      <c r="C10044" s="7" t="n">
        <v>0</v>
      </c>
    </row>
    <row r="10045" spans="1:31">
      <c r="A10045" t="s">
        <v>4</v>
      </c>
      <c r="B10045" s="4" t="s">
        <v>5</v>
      </c>
      <c r="C10045" s="4" t="s">
        <v>11</v>
      </c>
      <c r="D10045" s="4" t="s">
        <v>8</v>
      </c>
      <c r="E10045" s="4" t="s">
        <v>8</v>
      </c>
      <c r="F10045" s="4" t="s">
        <v>8</v>
      </c>
      <c r="G10045" s="4" t="s">
        <v>7</v>
      </c>
      <c r="H10045" s="4" t="s">
        <v>16</v>
      </c>
      <c r="I10045" s="4" t="s">
        <v>15</v>
      </c>
      <c r="J10045" s="4" t="s">
        <v>15</v>
      </c>
      <c r="K10045" s="4" t="s">
        <v>15</v>
      </c>
      <c r="L10045" s="4" t="s">
        <v>15</v>
      </c>
      <c r="M10045" s="4" t="s">
        <v>15</v>
      </c>
      <c r="N10045" s="4" t="s">
        <v>15</v>
      </c>
      <c r="O10045" s="4" t="s">
        <v>15</v>
      </c>
      <c r="P10045" s="4" t="s">
        <v>8</v>
      </c>
      <c r="Q10045" s="4" t="s">
        <v>8</v>
      </c>
      <c r="R10045" s="4" t="s">
        <v>16</v>
      </c>
      <c r="S10045" s="4" t="s">
        <v>7</v>
      </c>
      <c r="T10045" s="4" t="s">
        <v>16</v>
      </c>
      <c r="U10045" s="4" t="s">
        <v>16</v>
      </c>
      <c r="V10045" s="4" t="s">
        <v>11</v>
      </c>
    </row>
    <row r="10046" spans="1:31">
      <c r="A10046" t="n">
        <v>102395</v>
      </c>
      <c r="B10046" s="65" t="n">
        <v>19</v>
      </c>
      <c r="C10046" s="7" t="n">
        <v>7036</v>
      </c>
      <c r="D10046" s="7" t="s">
        <v>1024</v>
      </c>
      <c r="E10046" s="7" t="s">
        <v>1025</v>
      </c>
      <c r="F10046" s="7" t="s">
        <v>25</v>
      </c>
      <c r="G10046" s="7" t="n">
        <v>0</v>
      </c>
      <c r="H10046" s="7" t="n">
        <v>1</v>
      </c>
      <c r="I10046" s="7" t="n">
        <v>0</v>
      </c>
      <c r="J10046" s="7" t="n">
        <v>0</v>
      </c>
      <c r="K10046" s="7" t="n">
        <v>0</v>
      </c>
      <c r="L10046" s="7" t="n">
        <v>0</v>
      </c>
      <c r="M10046" s="7" t="n">
        <v>1</v>
      </c>
      <c r="N10046" s="7" t="n">
        <v>1.60000002384186</v>
      </c>
      <c r="O10046" s="7" t="n">
        <v>0.0900000035762787</v>
      </c>
      <c r="P10046" s="7" t="s">
        <v>905</v>
      </c>
      <c r="Q10046" s="7" t="s">
        <v>25</v>
      </c>
      <c r="R10046" s="7" t="n">
        <v>-1</v>
      </c>
      <c r="S10046" s="7" t="n">
        <v>0</v>
      </c>
      <c r="T10046" s="7" t="n">
        <v>0</v>
      </c>
      <c r="U10046" s="7" t="n">
        <v>0</v>
      </c>
      <c r="V10046" s="7" t="n">
        <v>0</v>
      </c>
    </row>
    <row r="10047" spans="1:31">
      <c r="A10047" t="s">
        <v>4</v>
      </c>
      <c r="B10047" s="4" t="s">
        <v>5</v>
      </c>
      <c r="C10047" s="4" t="s">
        <v>11</v>
      </c>
      <c r="D10047" s="4" t="s">
        <v>8</v>
      </c>
      <c r="E10047" s="4" t="s">
        <v>8</v>
      </c>
      <c r="F10047" s="4" t="s">
        <v>8</v>
      </c>
      <c r="G10047" s="4" t="s">
        <v>7</v>
      </c>
      <c r="H10047" s="4" t="s">
        <v>16</v>
      </c>
      <c r="I10047" s="4" t="s">
        <v>15</v>
      </c>
      <c r="J10047" s="4" t="s">
        <v>15</v>
      </c>
      <c r="K10047" s="4" t="s">
        <v>15</v>
      </c>
      <c r="L10047" s="4" t="s">
        <v>15</v>
      </c>
      <c r="M10047" s="4" t="s">
        <v>15</v>
      </c>
      <c r="N10047" s="4" t="s">
        <v>15</v>
      </c>
      <c r="O10047" s="4" t="s">
        <v>15</v>
      </c>
      <c r="P10047" s="4" t="s">
        <v>8</v>
      </c>
      <c r="Q10047" s="4" t="s">
        <v>8</v>
      </c>
      <c r="R10047" s="4" t="s">
        <v>16</v>
      </c>
      <c r="S10047" s="4" t="s">
        <v>7</v>
      </c>
      <c r="T10047" s="4" t="s">
        <v>16</v>
      </c>
      <c r="U10047" s="4" t="s">
        <v>16</v>
      </c>
      <c r="V10047" s="4" t="s">
        <v>11</v>
      </c>
    </row>
    <row r="10048" spans="1:31">
      <c r="A10048" t="n">
        <v>102474</v>
      </c>
      <c r="B10048" s="65" t="n">
        <v>19</v>
      </c>
      <c r="C10048" s="7" t="n">
        <v>1600</v>
      </c>
      <c r="D10048" s="7" t="s">
        <v>971</v>
      </c>
      <c r="E10048" s="7" t="s">
        <v>972</v>
      </c>
      <c r="F10048" s="7" t="s">
        <v>25</v>
      </c>
      <c r="G10048" s="7" t="n">
        <v>0</v>
      </c>
      <c r="H10048" s="7" t="n">
        <v>1</v>
      </c>
      <c r="I10048" s="7" t="n">
        <v>0</v>
      </c>
      <c r="J10048" s="7" t="n">
        <v>0</v>
      </c>
      <c r="K10048" s="7" t="n">
        <v>0</v>
      </c>
      <c r="L10048" s="7" t="n">
        <v>0</v>
      </c>
      <c r="M10048" s="7" t="n">
        <v>1</v>
      </c>
      <c r="N10048" s="7" t="n">
        <v>1.60000002384186</v>
      </c>
      <c r="O10048" s="7" t="n">
        <v>0.0900000035762787</v>
      </c>
      <c r="P10048" s="7" t="s">
        <v>25</v>
      </c>
      <c r="Q10048" s="7" t="s">
        <v>25</v>
      </c>
      <c r="R10048" s="7" t="n">
        <v>-1</v>
      </c>
      <c r="S10048" s="7" t="n">
        <v>0</v>
      </c>
      <c r="T10048" s="7" t="n">
        <v>0</v>
      </c>
      <c r="U10048" s="7" t="n">
        <v>0</v>
      </c>
      <c r="V10048" s="7" t="n">
        <v>0</v>
      </c>
    </row>
    <row r="10049" spans="1:22">
      <c r="A10049" t="s">
        <v>4</v>
      </c>
      <c r="B10049" s="4" t="s">
        <v>5</v>
      </c>
      <c r="C10049" s="4" t="s">
        <v>11</v>
      </c>
      <c r="D10049" s="4" t="s">
        <v>7</v>
      </c>
      <c r="E10049" s="4" t="s">
        <v>7</v>
      </c>
      <c r="F10049" s="4" t="s">
        <v>8</v>
      </c>
    </row>
    <row r="10050" spans="1:22">
      <c r="A10050" t="n">
        <v>102543</v>
      </c>
      <c r="B10050" s="25" t="n">
        <v>20</v>
      </c>
      <c r="C10050" s="7" t="n">
        <v>0</v>
      </c>
      <c r="D10050" s="7" t="n">
        <v>3</v>
      </c>
      <c r="E10050" s="7" t="n">
        <v>10</v>
      </c>
      <c r="F10050" s="7" t="s">
        <v>863</v>
      </c>
    </row>
    <row r="10051" spans="1:22">
      <c r="A10051" t="s">
        <v>4</v>
      </c>
      <c r="B10051" s="4" t="s">
        <v>5</v>
      </c>
      <c r="C10051" s="4" t="s">
        <v>11</v>
      </c>
    </row>
    <row r="10052" spans="1:22">
      <c r="A10052" t="n">
        <v>102561</v>
      </c>
      <c r="B10052" s="34" t="n">
        <v>16</v>
      </c>
      <c r="C10052" s="7" t="n">
        <v>0</v>
      </c>
    </row>
    <row r="10053" spans="1:22">
      <c r="A10053" t="s">
        <v>4</v>
      </c>
      <c r="B10053" s="4" t="s">
        <v>5</v>
      </c>
      <c r="C10053" s="4" t="s">
        <v>11</v>
      </c>
      <c r="D10053" s="4" t="s">
        <v>7</v>
      </c>
      <c r="E10053" s="4" t="s">
        <v>7</v>
      </c>
      <c r="F10053" s="4" t="s">
        <v>8</v>
      </c>
    </row>
    <row r="10054" spans="1:22">
      <c r="A10054" t="n">
        <v>102564</v>
      </c>
      <c r="B10054" s="25" t="n">
        <v>20</v>
      </c>
      <c r="C10054" s="7" t="n">
        <v>1</v>
      </c>
      <c r="D10054" s="7" t="n">
        <v>3</v>
      </c>
      <c r="E10054" s="7" t="n">
        <v>10</v>
      </c>
      <c r="F10054" s="7" t="s">
        <v>863</v>
      </c>
    </row>
    <row r="10055" spans="1:22">
      <c r="A10055" t="s">
        <v>4</v>
      </c>
      <c r="B10055" s="4" t="s">
        <v>5</v>
      </c>
      <c r="C10055" s="4" t="s">
        <v>11</v>
      </c>
    </row>
    <row r="10056" spans="1:22">
      <c r="A10056" t="n">
        <v>102582</v>
      </c>
      <c r="B10056" s="34" t="n">
        <v>16</v>
      </c>
      <c r="C10056" s="7" t="n">
        <v>0</v>
      </c>
    </row>
    <row r="10057" spans="1:22">
      <c r="A10057" t="s">
        <v>4</v>
      </c>
      <c r="B10057" s="4" t="s">
        <v>5</v>
      </c>
      <c r="C10057" s="4" t="s">
        <v>11</v>
      </c>
      <c r="D10057" s="4" t="s">
        <v>7</v>
      </c>
      <c r="E10057" s="4" t="s">
        <v>7</v>
      </c>
      <c r="F10057" s="4" t="s">
        <v>8</v>
      </c>
    </row>
    <row r="10058" spans="1:22">
      <c r="A10058" t="n">
        <v>102585</v>
      </c>
      <c r="B10058" s="25" t="n">
        <v>20</v>
      </c>
      <c r="C10058" s="7" t="n">
        <v>12</v>
      </c>
      <c r="D10058" s="7" t="n">
        <v>3</v>
      </c>
      <c r="E10058" s="7" t="n">
        <v>10</v>
      </c>
      <c r="F10058" s="7" t="s">
        <v>863</v>
      </c>
    </row>
    <row r="10059" spans="1:22">
      <c r="A10059" t="s">
        <v>4</v>
      </c>
      <c r="B10059" s="4" t="s">
        <v>5</v>
      </c>
      <c r="C10059" s="4" t="s">
        <v>11</v>
      </c>
    </row>
    <row r="10060" spans="1:22">
      <c r="A10060" t="n">
        <v>102603</v>
      </c>
      <c r="B10060" s="34" t="n">
        <v>16</v>
      </c>
      <c r="C10060" s="7" t="n">
        <v>0</v>
      </c>
    </row>
    <row r="10061" spans="1:22">
      <c r="A10061" t="s">
        <v>4</v>
      </c>
      <c r="B10061" s="4" t="s">
        <v>5</v>
      </c>
      <c r="C10061" s="4" t="s">
        <v>11</v>
      </c>
      <c r="D10061" s="4" t="s">
        <v>7</v>
      </c>
      <c r="E10061" s="4" t="s">
        <v>7</v>
      </c>
      <c r="F10061" s="4" t="s">
        <v>8</v>
      </c>
    </row>
    <row r="10062" spans="1:22">
      <c r="A10062" t="n">
        <v>102606</v>
      </c>
      <c r="B10062" s="25" t="n">
        <v>20</v>
      </c>
      <c r="C10062" s="7" t="n">
        <v>7036</v>
      </c>
      <c r="D10062" s="7" t="n">
        <v>3</v>
      </c>
      <c r="E10062" s="7" t="n">
        <v>10</v>
      </c>
      <c r="F10062" s="7" t="s">
        <v>863</v>
      </c>
    </row>
    <row r="10063" spans="1:22">
      <c r="A10063" t="s">
        <v>4</v>
      </c>
      <c r="B10063" s="4" t="s">
        <v>5</v>
      </c>
      <c r="C10063" s="4" t="s">
        <v>11</v>
      </c>
    </row>
    <row r="10064" spans="1:22">
      <c r="A10064" t="n">
        <v>102624</v>
      </c>
      <c r="B10064" s="34" t="n">
        <v>16</v>
      </c>
      <c r="C10064" s="7" t="n">
        <v>0</v>
      </c>
    </row>
    <row r="10065" spans="1:6">
      <c r="A10065" t="s">
        <v>4</v>
      </c>
      <c r="B10065" s="4" t="s">
        <v>5</v>
      </c>
      <c r="C10065" s="4" t="s">
        <v>11</v>
      </c>
      <c r="D10065" s="4" t="s">
        <v>7</v>
      </c>
      <c r="E10065" s="4" t="s">
        <v>7</v>
      </c>
      <c r="F10065" s="4" t="s">
        <v>8</v>
      </c>
    </row>
    <row r="10066" spans="1:6">
      <c r="A10066" t="n">
        <v>102627</v>
      </c>
      <c r="B10066" s="25" t="n">
        <v>20</v>
      </c>
      <c r="C10066" s="7" t="n">
        <v>1600</v>
      </c>
      <c r="D10066" s="7" t="n">
        <v>3</v>
      </c>
      <c r="E10066" s="7" t="n">
        <v>10</v>
      </c>
      <c r="F10066" s="7" t="s">
        <v>863</v>
      </c>
    </row>
    <row r="10067" spans="1:6">
      <c r="A10067" t="s">
        <v>4</v>
      </c>
      <c r="B10067" s="4" t="s">
        <v>5</v>
      </c>
      <c r="C10067" s="4" t="s">
        <v>11</v>
      </c>
    </row>
    <row r="10068" spans="1:6">
      <c r="A10068" t="n">
        <v>102645</v>
      </c>
      <c r="B10068" s="34" t="n">
        <v>16</v>
      </c>
      <c r="C10068" s="7" t="n">
        <v>0</v>
      </c>
    </row>
    <row r="10069" spans="1:6">
      <c r="A10069" t="s">
        <v>4</v>
      </c>
      <c r="B10069" s="4" t="s">
        <v>5</v>
      </c>
      <c r="C10069" s="4" t="s">
        <v>11</v>
      </c>
      <c r="D10069" s="4" t="s">
        <v>16</v>
      </c>
    </row>
    <row r="10070" spans="1:6">
      <c r="A10070" t="n">
        <v>102648</v>
      </c>
      <c r="B10070" s="48" t="n">
        <v>43</v>
      </c>
      <c r="C10070" s="7" t="n">
        <v>1600</v>
      </c>
      <c r="D10070" s="7" t="n">
        <v>128</v>
      </c>
    </row>
    <row r="10071" spans="1:6">
      <c r="A10071" t="s">
        <v>4</v>
      </c>
      <c r="B10071" s="4" t="s">
        <v>5</v>
      </c>
      <c r="C10071" s="4" t="s">
        <v>11</v>
      </c>
      <c r="D10071" s="4" t="s">
        <v>16</v>
      </c>
    </row>
    <row r="10072" spans="1:6">
      <c r="A10072" t="n">
        <v>102655</v>
      </c>
      <c r="B10072" s="48" t="n">
        <v>43</v>
      </c>
      <c r="C10072" s="7" t="n">
        <v>1600</v>
      </c>
      <c r="D10072" s="7" t="n">
        <v>32</v>
      </c>
    </row>
    <row r="10073" spans="1:6">
      <c r="A10073" t="s">
        <v>4</v>
      </c>
      <c r="B10073" s="4" t="s">
        <v>5</v>
      </c>
      <c r="C10073" s="4" t="s">
        <v>11</v>
      </c>
      <c r="D10073" s="4" t="s">
        <v>16</v>
      </c>
    </row>
    <row r="10074" spans="1:6">
      <c r="A10074" t="n">
        <v>102662</v>
      </c>
      <c r="B10074" s="74" t="n">
        <v>44</v>
      </c>
      <c r="C10074" s="7" t="n">
        <v>1600</v>
      </c>
      <c r="D10074" s="7" t="n">
        <v>1</v>
      </c>
    </row>
    <row r="10075" spans="1:6">
      <c r="A10075" t="s">
        <v>4</v>
      </c>
      <c r="B10075" s="4" t="s">
        <v>5</v>
      </c>
      <c r="C10075" s="4" t="s">
        <v>7</v>
      </c>
      <c r="D10075" s="4" t="s">
        <v>7</v>
      </c>
      <c r="E10075" s="4" t="s">
        <v>7</v>
      </c>
      <c r="F10075" s="4" t="s">
        <v>7</v>
      </c>
    </row>
    <row r="10076" spans="1:6">
      <c r="A10076" t="n">
        <v>102669</v>
      </c>
      <c r="B10076" s="14" t="n">
        <v>14</v>
      </c>
      <c r="C10076" s="7" t="n">
        <v>0</v>
      </c>
      <c r="D10076" s="7" t="n">
        <v>0</v>
      </c>
      <c r="E10076" s="7" t="n">
        <v>32</v>
      </c>
      <c r="F10076" s="7" t="n">
        <v>0</v>
      </c>
    </row>
    <row r="10077" spans="1:6">
      <c r="A10077" t="s">
        <v>4</v>
      </c>
      <c r="B10077" s="4" t="s">
        <v>5</v>
      </c>
      <c r="C10077" s="4" t="s">
        <v>11</v>
      </c>
      <c r="D10077" s="4" t="s">
        <v>15</v>
      </c>
      <c r="E10077" s="4" t="s">
        <v>15</v>
      </c>
      <c r="F10077" s="4" t="s">
        <v>15</v>
      </c>
      <c r="G10077" s="4" t="s">
        <v>15</v>
      </c>
    </row>
    <row r="10078" spans="1:6">
      <c r="A10078" t="n">
        <v>102674</v>
      </c>
      <c r="B10078" s="45" t="n">
        <v>46</v>
      </c>
      <c r="C10078" s="7" t="n">
        <v>0</v>
      </c>
      <c r="D10078" s="7" t="n">
        <v>2000</v>
      </c>
      <c r="E10078" s="7" t="n">
        <v>0</v>
      </c>
      <c r="F10078" s="7" t="n">
        <v>0</v>
      </c>
      <c r="G10078" s="7" t="n">
        <v>0</v>
      </c>
    </row>
    <row r="10079" spans="1:6">
      <c r="A10079" t="s">
        <v>4</v>
      </c>
      <c r="B10079" s="4" t="s">
        <v>5</v>
      </c>
      <c r="C10079" s="4" t="s">
        <v>11</v>
      </c>
      <c r="D10079" s="4" t="s">
        <v>15</v>
      </c>
      <c r="E10079" s="4" t="s">
        <v>15</v>
      </c>
      <c r="F10079" s="4" t="s">
        <v>15</v>
      </c>
      <c r="G10079" s="4" t="s">
        <v>15</v>
      </c>
    </row>
    <row r="10080" spans="1:6">
      <c r="A10080" t="n">
        <v>102693</v>
      </c>
      <c r="B10080" s="45" t="n">
        <v>46</v>
      </c>
      <c r="C10080" s="7" t="n">
        <v>1</v>
      </c>
      <c r="D10080" s="7" t="n">
        <v>2000</v>
      </c>
      <c r="E10080" s="7" t="n">
        <v>0</v>
      </c>
      <c r="F10080" s="7" t="n">
        <v>0</v>
      </c>
      <c r="G10080" s="7" t="n">
        <v>0</v>
      </c>
    </row>
    <row r="10081" spans="1:7">
      <c r="A10081" t="s">
        <v>4</v>
      </c>
      <c r="B10081" s="4" t="s">
        <v>5</v>
      </c>
      <c r="C10081" s="4" t="s">
        <v>11</v>
      </c>
      <c r="D10081" s="4" t="s">
        <v>15</v>
      </c>
      <c r="E10081" s="4" t="s">
        <v>15</v>
      </c>
      <c r="F10081" s="4" t="s">
        <v>15</v>
      </c>
      <c r="G10081" s="4" t="s">
        <v>15</v>
      </c>
    </row>
    <row r="10082" spans="1:7">
      <c r="A10082" t="n">
        <v>102712</v>
      </c>
      <c r="B10082" s="45" t="n">
        <v>46</v>
      </c>
      <c r="C10082" s="7" t="n">
        <v>12</v>
      </c>
      <c r="D10082" s="7" t="n">
        <v>2000</v>
      </c>
      <c r="E10082" s="7" t="n">
        <v>0</v>
      </c>
      <c r="F10082" s="7" t="n">
        <v>0</v>
      </c>
      <c r="G10082" s="7" t="n">
        <v>0</v>
      </c>
    </row>
    <row r="10083" spans="1:7">
      <c r="A10083" t="s">
        <v>4</v>
      </c>
      <c r="B10083" s="4" t="s">
        <v>5</v>
      </c>
      <c r="C10083" s="4" t="s">
        <v>11</v>
      </c>
      <c r="D10083" s="4" t="s">
        <v>15</v>
      </c>
      <c r="E10083" s="4" t="s">
        <v>15</v>
      </c>
      <c r="F10083" s="4" t="s">
        <v>15</v>
      </c>
      <c r="G10083" s="4" t="s">
        <v>15</v>
      </c>
    </row>
    <row r="10084" spans="1:7">
      <c r="A10084" t="n">
        <v>102731</v>
      </c>
      <c r="B10084" s="45" t="n">
        <v>46</v>
      </c>
      <c r="C10084" s="7" t="n">
        <v>7036</v>
      </c>
      <c r="D10084" s="7" t="n">
        <v>0</v>
      </c>
      <c r="E10084" s="7" t="n">
        <v>63.5</v>
      </c>
      <c r="F10084" s="7" t="n">
        <v>1.5</v>
      </c>
      <c r="G10084" s="7" t="n">
        <v>270</v>
      </c>
    </row>
    <row r="10085" spans="1:7">
      <c r="A10085" t="s">
        <v>4</v>
      </c>
      <c r="B10085" s="4" t="s">
        <v>5</v>
      </c>
      <c r="C10085" s="4" t="s">
        <v>11</v>
      </c>
      <c r="D10085" s="4" t="s">
        <v>15</v>
      </c>
      <c r="E10085" s="4" t="s">
        <v>15</v>
      </c>
      <c r="F10085" s="4" t="s">
        <v>15</v>
      </c>
      <c r="G10085" s="4" t="s">
        <v>15</v>
      </c>
    </row>
    <row r="10086" spans="1:7">
      <c r="A10086" t="n">
        <v>102750</v>
      </c>
      <c r="B10086" s="45" t="n">
        <v>46</v>
      </c>
      <c r="C10086" s="7" t="n">
        <v>1600</v>
      </c>
      <c r="D10086" s="7" t="n">
        <v>2000</v>
      </c>
      <c r="E10086" s="7" t="n">
        <v>0</v>
      </c>
      <c r="F10086" s="7" t="n">
        <v>0</v>
      </c>
      <c r="G10086" s="7" t="n">
        <v>0</v>
      </c>
    </row>
    <row r="10087" spans="1:7">
      <c r="A10087" t="s">
        <v>4</v>
      </c>
      <c r="B10087" s="4" t="s">
        <v>5</v>
      </c>
      <c r="C10087" s="4" t="s">
        <v>7</v>
      </c>
      <c r="D10087" s="4" t="s">
        <v>7</v>
      </c>
      <c r="E10087" s="4" t="s">
        <v>15</v>
      </c>
      <c r="F10087" s="4" t="s">
        <v>15</v>
      </c>
      <c r="G10087" s="4" t="s">
        <v>15</v>
      </c>
      <c r="H10087" s="4" t="s">
        <v>11</v>
      </c>
    </row>
    <row r="10088" spans="1:7">
      <c r="A10088" t="n">
        <v>102769</v>
      </c>
      <c r="B10088" s="15" t="n">
        <v>45</v>
      </c>
      <c r="C10088" s="7" t="n">
        <v>2</v>
      </c>
      <c r="D10088" s="7" t="n">
        <v>3</v>
      </c>
      <c r="E10088" s="7" t="n">
        <v>0.759999990463257</v>
      </c>
      <c r="F10088" s="7" t="n">
        <v>15.6899995803833</v>
      </c>
      <c r="G10088" s="7" t="n">
        <v>9.96000003814697</v>
      </c>
      <c r="H10088" s="7" t="n">
        <v>0</v>
      </c>
    </row>
    <row r="10089" spans="1:7">
      <c r="A10089" t="s">
        <v>4</v>
      </c>
      <c r="B10089" s="4" t="s">
        <v>5</v>
      </c>
      <c r="C10089" s="4" t="s">
        <v>7</v>
      </c>
      <c r="D10089" s="4" t="s">
        <v>7</v>
      </c>
      <c r="E10089" s="4" t="s">
        <v>15</v>
      </c>
      <c r="F10089" s="4" t="s">
        <v>15</v>
      </c>
      <c r="G10089" s="4" t="s">
        <v>15</v>
      </c>
      <c r="H10089" s="4" t="s">
        <v>11</v>
      </c>
      <c r="I10089" s="4" t="s">
        <v>7</v>
      </c>
    </row>
    <row r="10090" spans="1:7">
      <c r="A10090" t="n">
        <v>102786</v>
      </c>
      <c r="B10090" s="15" t="n">
        <v>45</v>
      </c>
      <c r="C10090" s="7" t="n">
        <v>4</v>
      </c>
      <c r="D10090" s="7" t="n">
        <v>3</v>
      </c>
      <c r="E10090" s="7" t="n">
        <v>341.950012207031</v>
      </c>
      <c r="F10090" s="7" t="n">
        <v>0</v>
      </c>
      <c r="G10090" s="7" t="n">
        <v>0</v>
      </c>
      <c r="H10090" s="7" t="n">
        <v>0</v>
      </c>
      <c r="I10090" s="7" t="n">
        <v>0</v>
      </c>
    </row>
    <row r="10091" spans="1:7">
      <c r="A10091" t="s">
        <v>4</v>
      </c>
      <c r="B10091" s="4" t="s">
        <v>5</v>
      </c>
      <c r="C10091" s="4" t="s">
        <v>7</v>
      </c>
      <c r="D10091" s="4" t="s">
        <v>7</v>
      </c>
      <c r="E10091" s="4" t="s">
        <v>15</v>
      </c>
      <c r="F10091" s="4" t="s">
        <v>11</v>
      </c>
    </row>
    <row r="10092" spans="1:7">
      <c r="A10092" t="n">
        <v>102804</v>
      </c>
      <c r="B10092" s="15" t="n">
        <v>45</v>
      </c>
      <c r="C10092" s="7" t="n">
        <v>5</v>
      </c>
      <c r="D10092" s="7" t="n">
        <v>3</v>
      </c>
      <c r="E10092" s="7" t="n">
        <v>37.7000007629395</v>
      </c>
      <c r="F10092" s="7" t="n">
        <v>0</v>
      </c>
    </row>
    <row r="10093" spans="1:7">
      <c r="A10093" t="s">
        <v>4</v>
      </c>
      <c r="B10093" s="4" t="s">
        <v>5</v>
      </c>
      <c r="C10093" s="4" t="s">
        <v>7</v>
      </c>
      <c r="D10093" s="4" t="s">
        <v>7</v>
      </c>
      <c r="E10093" s="4" t="s">
        <v>15</v>
      </c>
      <c r="F10093" s="4" t="s">
        <v>11</v>
      </c>
    </row>
    <row r="10094" spans="1:7">
      <c r="A10094" t="n">
        <v>102813</v>
      </c>
      <c r="B10094" s="15" t="n">
        <v>45</v>
      </c>
      <c r="C10094" s="7" t="n">
        <v>11</v>
      </c>
      <c r="D10094" s="7" t="n">
        <v>3</v>
      </c>
      <c r="E10094" s="7" t="n">
        <v>49.2000007629395</v>
      </c>
      <c r="F10094" s="7" t="n">
        <v>0</v>
      </c>
    </row>
    <row r="10095" spans="1:7">
      <c r="A10095" t="s">
        <v>4</v>
      </c>
      <c r="B10095" s="4" t="s">
        <v>5</v>
      </c>
      <c r="C10095" s="4" t="s">
        <v>7</v>
      </c>
      <c r="D10095" s="4" t="s">
        <v>7</v>
      </c>
      <c r="E10095" s="4" t="s">
        <v>15</v>
      </c>
      <c r="F10095" s="4" t="s">
        <v>15</v>
      </c>
      <c r="G10095" s="4" t="s">
        <v>15</v>
      </c>
      <c r="H10095" s="4" t="s">
        <v>11</v>
      </c>
    </row>
    <row r="10096" spans="1:7">
      <c r="A10096" t="n">
        <v>102822</v>
      </c>
      <c r="B10096" s="15" t="n">
        <v>45</v>
      </c>
      <c r="C10096" s="7" t="n">
        <v>2</v>
      </c>
      <c r="D10096" s="7" t="n">
        <v>3</v>
      </c>
      <c r="E10096" s="7" t="n">
        <v>0.759999990463257</v>
      </c>
      <c r="F10096" s="7" t="n">
        <v>38.689998626709</v>
      </c>
      <c r="G10096" s="7" t="n">
        <v>9.96000003814697</v>
      </c>
      <c r="H10096" s="7" t="n">
        <v>9000</v>
      </c>
    </row>
    <row r="10097" spans="1:9">
      <c r="A10097" t="s">
        <v>4</v>
      </c>
      <c r="B10097" s="4" t="s">
        <v>5</v>
      </c>
      <c r="C10097" s="4" t="s">
        <v>7</v>
      </c>
      <c r="D10097" s="4" t="s">
        <v>7</v>
      </c>
      <c r="E10097" s="4" t="s">
        <v>15</v>
      </c>
      <c r="F10097" s="4" t="s">
        <v>15</v>
      </c>
      <c r="G10097" s="4" t="s">
        <v>15</v>
      </c>
      <c r="H10097" s="4" t="s">
        <v>11</v>
      </c>
      <c r="I10097" s="4" t="s">
        <v>7</v>
      </c>
    </row>
    <row r="10098" spans="1:9">
      <c r="A10098" t="n">
        <v>102839</v>
      </c>
      <c r="B10098" s="15" t="n">
        <v>45</v>
      </c>
      <c r="C10098" s="7" t="n">
        <v>4</v>
      </c>
      <c r="D10098" s="7" t="n">
        <v>3</v>
      </c>
      <c r="E10098" s="7" t="n">
        <v>311.950012207031</v>
      </c>
      <c r="F10098" s="7" t="n">
        <v>0</v>
      </c>
      <c r="G10098" s="7" t="n">
        <v>0</v>
      </c>
      <c r="H10098" s="7" t="n">
        <v>9000</v>
      </c>
      <c r="I10098" s="7" t="n">
        <v>0</v>
      </c>
    </row>
    <row r="10099" spans="1:9">
      <c r="A10099" t="s">
        <v>4</v>
      </c>
      <c r="B10099" s="4" t="s">
        <v>5</v>
      </c>
      <c r="C10099" s="4" t="s">
        <v>7</v>
      </c>
      <c r="D10099" s="4" t="s">
        <v>7</v>
      </c>
      <c r="E10099" s="4" t="s">
        <v>15</v>
      </c>
      <c r="F10099" s="4" t="s">
        <v>11</v>
      </c>
    </row>
    <row r="10100" spans="1:9">
      <c r="A10100" t="n">
        <v>102857</v>
      </c>
      <c r="B10100" s="15" t="n">
        <v>45</v>
      </c>
      <c r="C10100" s="7" t="n">
        <v>5</v>
      </c>
      <c r="D10100" s="7" t="n">
        <v>3</v>
      </c>
      <c r="E10100" s="7" t="n">
        <v>47.7000007629395</v>
      </c>
      <c r="F10100" s="7" t="n">
        <v>9000</v>
      </c>
    </row>
    <row r="10101" spans="1:9">
      <c r="A10101" t="s">
        <v>4</v>
      </c>
      <c r="B10101" s="4" t="s">
        <v>5</v>
      </c>
      <c r="C10101" s="4" t="s">
        <v>7</v>
      </c>
      <c r="D10101" s="4" t="s">
        <v>11</v>
      </c>
      <c r="E10101" s="4" t="s">
        <v>11</v>
      </c>
      <c r="F10101" s="4" t="s">
        <v>16</v>
      </c>
    </row>
    <row r="10102" spans="1:9">
      <c r="A10102" t="n">
        <v>102866</v>
      </c>
      <c r="B10102" s="66" t="n">
        <v>84</v>
      </c>
      <c r="C10102" s="7" t="n">
        <v>0</v>
      </c>
      <c r="D10102" s="7" t="n">
        <v>0</v>
      </c>
      <c r="E10102" s="7" t="n">
        <v>0</v>
      </c>
      <c r="F10102" s="7" t="n">
        <v>1053609165</v>
      </c>
    </row>
    <row r="10103" spans="1:9">
      <c r="A10103" t="s">
        <v>4</v>
      </c>
      <c r="B10103" s="4" t="s">
        <v>5</v>
      </c>
      <c r="C10103" s="4" t="s">
        <v>11</v>
      </c>
      <c r="D10103" s="4" t="s">
        <v>8</v>
      </c>
      <c r="E10103" s="4" t="s">
        <v>7</v>
      </c>
      <c r="F10103" s="4" t="s">
        <v>7</v>
      </c>
      <c r="G10103" s="4" t="s">
        <v>7</v>
      </c>
      <c r="H10103" s="4" t="s">
        <v>7</v>
      </c>
      <c r="I10103" s="4" t="s">
        <v>7</v>
      </c>
      <c r="J10103" s="4" t="s">
        <v>15</v>
      </c>
      <c r="K10103" s="4" t="s">
        <v>15</v>
      </c>
      <c r="L10103" s="4" t="s">
        <v>15</v>
      </c>
      <c r="M10103" s="4" t="s">
        <v>15</v>
      </c>
      <c r="N10103" s="4" t="s">
        <v>7</v>
      </c>
    </row>
    <row r="10104" spans="1:9">
      <c r="A10104" t="n">
        <v>102876</v>
      </c>
      <c r="B10104" s="75" t="n">
        <v>34</v>
      </c>
      <c r="C10104" s="7" t="n">
        <v>7036</v>
      </c>
      <c r="D10104" s="7" t="s">
        <v>1026</v>
      </c>
      <c r="E10104" s="7" t="n">
        <v>1</v>
      </c>
      <c r="F10104" s="7" t="n">
        <v>0</v>
      </c>
      <c r="G10104" s="7" t="n">
        <v>0</v>
      </c>
      <c r="H10104" s="7" t="n">
        <v>0</v>
      </c>
      <c r="I10104" s="7" t="n">
        <v>0</v>
      </c>
      <c r="J10104" s="7" t="n">
        <v>0</v>
      </c>
      <c r="K10104" s="7" t="n">
        <v>-1</v>
      </c>
      <c r="L10104" s="7" t="n">
        <v>-1</v>
      </c>
      <c r="M10104" s="7" t="n">
        <v>-1</v>
      </c>
      <c r="N10104" s="7" t="n">
        <v>0</v>
      </c>
    </row>
    <row r="10105" spans="1:9">
      <c r="A10105" t="s">
        <v>4</v>
      </c>
      <c r="B10105" s="4" t="s">
        <v>5</v>
      </c>
      <c r="C10105" s="4" t="s">
        <v>11</v>
      </c>
      <c r="D10105" s="4" t="s">
        <v>16</v>
      </c>
    </row>
    <row r="10106" spans="1:9">
      <c r="A10106" t="n">
        <v>102908</v>
      </c>
      <c r="B10106" s="48" t="n">
        <v>43</v>
      </c>
      <c r="C10106" s="7" t="n">
        <v>7036</v>
      </c>
      <c r="D10106" s="7" t="n">
        <v>512</v>
      </c>
    </row>
    <row r="10107" spans="1:9">
      <c r="A10107" t="s">
        <v>4</v>
      </c>
      <c r="B10107" s="4" t="s">
        <v>5</v>
      </c>
      <c r="C10107" s="4" t="s">
        <v>11</v>
      </c>
      <c r="D10107" s="4" t="s">
        <v>11</v>
      </c>
      <c r="E10107" s="4" t="s">
        <v>15</v>
      </c>
      <c r="F10107" s="4" t="s">
        <v>15</v>
      </c>
      <c r="G10107" s="4" t="s">
        <v>15</v>
      </c>
      <c r="H10107" s="4" t="s">
        <v>15</v>
      </c>
      <c r="I10107" s="4" t="s">
        <v>7</v>
      </c>
      <c r="J10107" s="4" t="s">
        <v>11</v>
      </c>
    </row>
    <row r="10108" spans="1:9">
      <c r="A10108" t="n">
        <v>102915</v>
      </c>
      <c r="B10108" s="56" t="n">
        <v>55</v>
      </c>
      <c r="C10108" s="7" t="n">
        <v>7036</v>
      </c>
      <c r="D10108" s="7" t="n">
        <v>65533</v>
      </c>
      <c r="E10108" s="7" t="n">
        <v>0</v>
      </c>
      <c r="F10108" s="7" t="n">
        <v>53.5</v>
      </c>
      <c r="G10108" s="7" t="n">
        <v>1.5</v>
      </c>
      <c r="H10108" s="7" t="n">
        <v>1</v>
      </c>
      <c r="I10108" s="7" t="n">
        <v>0</v>
      </c>
      <c r="J10108" s="7" t="n">
        <v>129</v>
      </c>
    </row>
    <row r="10109" spans="1:9">
      <c r="A10109" t="s">
        <v>4</v>
      </c>
      <c r="B10109" s="4" t="s">
        <v>5</v>
      </c>
      <c r="C10109" s="4" t="s">
        <v>7</v>
      </c>
      <c r="D10109" s="4" t="s">
        <v>11</v>
      </c>
      <c r="E10109" s="4" t="s">
        <v>15</v>
      </c>
      <c r="F10109" s="4" t="s">
        <v>11</v>
      </c>
      <c r="G10109" s="4" t="s">
        <v>16</v>
      </c>
      <c r="H10109" s="4" t="s">
        <v>16</v>
      </c>
      <c r="I10109" s="4" t="s">
        <v>11</v>
      </c>
      <c r="J10109" s="4" t="s">
        <v>11</v>
      </c>
      <c r="K10109" s="4" t="s">
        <v>16</v>
      </c>
      <c r="L10109" s="4" t="s">
        <v>16</v>
      </c>
      <c r="M10109" s="4" t="s">
        <v>16</v>
      </c>
      <c r="N10109" s="4" t="s">
        <v>16</v>
      </c>
      <c r="O10109" s="4" t="s">
        <v>8</v>
      </c>
    </row>
    <row r="10110" spans="1:9">
      <c r="A10110" t="n">
        <v>102939</v>
      </c>
      <c r="B10110" s="18" t="n">
        <v>50</v>
      </c>
      <c r="C10110" s="7" t="n">
        <v>0</v>
      </c>
      <c r="D10110" s="7" t="n">
        <v>4524</v>
      </c>
      <c r="E10110" s="7" t="n">
        <v>0.800000011920929</v>
      </c>
      <c r="F10110" s="7" t="n">
        <v>1000</v>
      </c>
      <c r="G10110" s="7" t="n">
        <v>0</v>
      </c>
      <c r="H10110" s="7" t="n">
        <v>0</v>
      </c>
      <c r="I10110" s="7" t="n">
        <v>1</v>
      </c>
      <c r="J10110" s="7" t="n">
        <v>7036</v>
      </c>
      <c r="K10110" s="7" t="n">
        <v>0</v>
      </c>
      <c r="L10110" s="7" t="n">
        <v>0</v>
      </c>
      <c r="M10110" s="7" t="n">
        <v>0</v>
      </c>
      <c r="N10110" s="7" t="n">
        <v>1120403456</v>
      </c>
      <c r="O10110" s="7" t="s">
        <v>25</v>
      </c>
    </row>
    <row r="10111" spans="1:9">
      <c r="A10111" t="s">
        <v>4</v>
      </c>
      <c r="B10111" s="4" t="s">
        <v>5</v>
      </c>
      <c r="C10111" s="4" t="s">
        <v>7</v>
      </c>
      <c r="D10111" s="4" t="s">
        <v>11</v>
      </c>
      <c r="E10111" s="4" t="s">
        <v>15</v>
      </c>
    </row>
    <row r="10112" spans="1:9">
      <c r="A10112" t="n">
        <v>102978</v>
      </c>
      <c r="B10112" s="31" t="n">
        <v>58</v>
      </c>
      <c r="C10112" s="7" t="n">
        <v>100</v>
      </c>
      <c r="D10112" s="7" t="n">
        <v>2000</v>
      </c>
      <c r="E10112" s="7" t="n">
        <v>1</v>
      </c>
    </row>
    <row r="10113" spans="1:15">
      <c r="A10113" t="s">
        <v>4</v>
      </c>
      <c r="B10113" s="4" t="s">
        <v>5</v>
      </c>
      <c r="C10113" s="4" t="s">
        <v>7</v>
      </c>
      <c r="D10113" s="4" t="s">
        <v>11</v>
      </c>
    </row>
    <row r="10114" spans="1:15">
      <c r="A10114" t="n">
        <v>102986</v>
      </c>
      <c r="B10114" s="31" t="n">
        <v>58</v>
      </c>
      <c r="C10114" s="7" t="n">
        <v>255</v>
      </c>
      <c r="D10114" s="7" t="n">
        <v>0</v>
      </c>
    </row>
    <row r="10115" spans="1:15">
      <c r="A10115" t="s">
        <v>4</v>
      </c>
      <c r="B10115" s="4" t="s">
        <v>5</v>
      </c>
      <c r="C10115" s="4" t="s">
        <v>7</v>
      </c>
      <c r="D10115" s="4" t="s">
        <v>11</v>
      </c>
    </row>
    <row r="10116" spans="1:15">
      <c r="A10116" t="n">
        <v>102990</v>
      </c>
      <c r="B10116" s="15" t="n">
        <v>45</v>
      </c>
      <c r="C10116" s="7" t="n">
        <v>7</v>
      </c>
      <c r="D10116" s="7" t="n">
        <v>255</v>
      </c>
    </row>
    <row r="10117" spans="1:15">
      <c r="A10117" t="s">
        <v>4</v>
      </c>
      <c r="B10117" s="4" t="s">
        <v>5</v>
      </c>
      <c r="C10117" s="4" t="s">
        <v>11</v>
      </c>
      <c r="D10117" s="4" t="s">
        <v>7</v>
      </c>
    </row>
    <row r="10118" spans="1:15">
      <c r="A10118" t="n">
        <v>102994</v>
      </c>
      <c r="B10118" s="57" t="n">
        <v>56</v>
      </c>
      <c r="C10118" s="7" t="n">
        <v>7036</v>
      </c>
      <c r="D10118" s="7" t="n">
        <v>0</v>
      </c>
    </row>
    <row r="10119" spans="1:15">
      <c r="A10119" t="s">
        <v>4</v>
      </c>
      <c r="B10119" s="4" t="s">
        <v>5</v>
      </c>
      <c r="C10119" s="4" t="s">
        <v>7</v>
      </c>
      <c r="D10119" s="4" t="s">
        <v>11</v>
      </c>
      <c r="E10119" s="4" t="s">
        <v>15</v>
      </c>
    </row>
    <row r="10120" spans="1:15">
      <c r="A10120" t="n">
        <v>102998</v>
      </c>
      <c r="B10120" s="31" t="n">
        <v>58</v>
      </c>
      <c r="C10120" s="7" t="n">
        <v>101</v>
      </c>
      <c r="D10120" s="7" t="n">
        <v>1000</v>
      </c>
      <c r="E10120" s="7" t="n">
        <v>1</v>
      </c>
    </row>
    <row r="10121" spans="1:15">
      <c r="A10121" t="s">
        <v>4</v>
      </c>
      <c r="B10121" s="4" t="s">
        <v>5</v>
      </c>
      <c r="C10121" s="4" t="s">
        <v>7</v>
      </c>
      <c r="D10121" s="4" t="s">
        <v>11</v>
      </c>
    </row>
    <row r="10122" spans="1:15">
      <c r="A10122" t="n">
        <v>103006</v>
      </c>
      <c r="B10122" s="31" t="n">
        <v>58</v>
      </c>
      <c r="C10122" s="7" t="n">
        <v>254</v>
      </c>
      <c r="D10122" s="7" t="n">
        <v>0</v>
      </c>
    </row>
    <row r="10123" spans="1:15">
      <c r="A10123" t="s">
        <v>4</v>
      </c>
      <c r="B10123" s="4" t="s">
        <v>5</v>
      </c>
      <c r="C10123" s="4" t="s">
        <v>7</v>
      </c>
      <c r="D10123" s="4" t="s">
        <v>11</v>
      </c>
      <c r="E10123" s="4" t="s">
        <v>11</v>
      </c>
      <c r="F10123" s="4" t="s">
        <v>16</v>
      </c>
    </row>
    <row r="10124" spans="1:15">
      <c r="A10124" t="n">
        <v>103010</v>
      </c>
      <c r="B10124" s="66" t="n">
        <v>84</v>
      </c>
      <c r="C10124" s="7" t="n">
        <v>1</v>
      </c>
      <c r="D10124" s="7" t="n">
        <v>0</v>
      </c>
      <c r="E10124" s="7" t="n">
        <v>0</v>
      </c>
      <c r="F10124" s="7" t="n">
        <v>0</v>
      </c>
    </row>
    <row r="10125" spans="1:15">
      <c r="A10125" t="s">
        <v>4</v>
      </c>
      <c r="B10125" s="4" t="s">
        <v>5</v>
      </c>
      <c r="C10125" s="4" t="s">
        <v>11</v>
      </c>
      <c r="D10125" s="4" t="s">
        <v>7</v>
      </c>
    </row>
    <row r="10126" spans="1:15">
      <c r="A10126" t="n">
        <v>103020</v>
      </c>
      <c r="B10126" s="57" t="n">
        <v>56</v>
      </c>
      <c r="C10126" s="7" t="n">
        <v>7036</v>
      </c>
      <c r="D10126" s="7" t="n">
        <v>1</v>
      </c>
    </row>
    <row r="10127" spans="1:15">
      <c r="A10127" t="s">
        <v>4</v>
      </c>
      <c r="B10127" s="4" t="s">
        <v>5</v>
      </c>
      <c r="C10127" s="4" t="s">
        <v>11</v>
      </c>
      <c r="D10127" s="4" t="s">
        <v>15</v>
      </c>
      <c r="E10127" s="4" t="s">
        <v>15</v>
      </c>
      <c r="F10127" s="4" t="s">
        <v>15</v>
      </c>
      <c r="G10127" s="4" t="s">
        <v>15</v>
      </c>
    </row>
    <row r="10128" spans="1:15">
      <c r="A10128" t="n">
        <v>103024</v>
      </c>
      <c r="B10128" s="45" t="n">
        <v>46</v>
      </c>
      <c r="C10128" s="7" t="n">
        <v>7036</v>
      </c>
      <c r="D10128" s="7" t="n">
        <v>4</v>
      </c>
      <c r="E10128" s="7" t="n">
        <v>58.5</v>
      </c>
      <c r="F10128" s="7" t="n">
        <v>1.5</v>
      </c>
      <c r="G10128" s="7" t="n">
        <v>282.5</v>
      </c>
    </row>
    <row r="10129" spans="1:7">
      <c r="A10129" t="s">
        <v>4</v>
      </c>
      <c r="B10129" s="4" t="s">
        <v>5</v>
      </c>
      <c r="C10129" s="4" t="s">
        <v>7</v>
      </c>
      <c r="D10129" s="4" t="s">
        <v>7</v>
      </c>
      <c r="E10129" s="4" t="s">
        <v>15</v>
      </c>
      <c r="F10129" s="4" t="s">
        <v>15</v>
      </c>
      <c r="G10129" s="4" t="s">
        <v>15</v>
      </c>
      <c r="H10129" s="4" t="s">
        <v>11</v>
      </c>
    </row>
    <row r="10130" spans="1:7">
      <c r="A10130" t="n">
        <v>103043</v>
      </c>
      <c r="B10130" s="15" t="n">
        <v>45</v>
      </c>
      <c r="C10130" s="7" t="n">
        <v>2</v>
      </c>
      <c r="D10130" s="7" t="n">
        <v>3</v>
      </c>
      <c r="E10130" s="7" t="n">
        <v>0</v>
      </c>
      <c r="F10130" s="7" t="n">
        <v>72</v>
      </c>
      <c r="G10130" s="7" t="n">
        <v>-21</v>
      </c>
      <c r="H10130" s="7" t="n">
        <v>0</v>
      </c>
    </row>
    <row r="10131" spans="1:7">
      <c r="A10131" t="s">
        <v>4</v>
      </c>
      <c r="B10131" s="4" t="s">
        <v>5</v>
      </c>
      <c r="C10131" s="4" t="s">
        <v>7</v>
      </c>
      <c r="D10131" s="4" t="s">
        <v>7</v>
      </c>
      <c r="E10131" s="4" t="s">
        <v>15</v>
      </c>
      <c r="F10131" s="4" t="s">
        <v>15</v>
      </c>
      <c r="G10131" s="4" t="s">
        <v>15</v>
      </c>
      <c r="H10131" s="4" t="s">
        <v>11</v>
      </c>
      <c r="I10131" s="4" t="s">
        <v>7</v>
      </c>
    </row>
    <row r="10132" spans="1:7">
      <c r="A10132" t="n">
        <v>103060</v>
      </c>
      <c r="B10132" s="15" t="n">
        <v>45</v>
      </c>
      <c r="C10132" s="7" t="n">
        <v>4</v>
      </c>
      <c r="D10132" s="7" t="n">
        <v>3</v>
      </c>
      <c r="E10132" s="7" t="n">
        <v>341.440002441406</v>
      </c>
      <c r="F10132" s="7" t="n">
        <v>318</v>
      </c>
      <c r="G10132" s="7" t="n">
        <v>7</v>
      </c>
      <c r="H10132" s="7" t="n">
        <v>0</v>
      </c>
      <c r="I10132" s="7" t="n">
        <v>0</v>
      </c>
    </row>
    <row r="10133" spans="1:7">
      <c r="A10133" t="s">
        <v>4</v>
      </c>
      <c r="B10133" s="4" t="s">
        <v>5</v>
      </c>
      <c r="C10133" s="4" t="s">
        <v>7</v>
      </c>
      <c r="D10133" s="4" t="s">
        <v>7</v>
      </c>
      <c r="E10133" s="4" t="s">
        <v>15</v>
      </c>
      <c r="F10133" s="4" t="s">
        <v>11</v>
      </c>
    </row>
    <row r="10134" spans="1:7">
      <c r="A10134" t="n">
        <v>103078</v>
      </c>
      <c r="B10134" s="15" t="n">
        <v>45</v>
      </c>
      <c r="C10134" s="7" t="n">
        <v>5</v>
      </c>
      <c r="D10134" s="7" t="n">
        <v>3</v>
      </c>
      <c r="E10134" s="7" t="n">
        <v>73</v>
      </c>
      <c r="F10134" s="7" t="n">
        <v>0</v>
      </c>
    </row>
    <row r="10135" spans="1:7">
      <c r="A10135" t="s">
        <v>4</v>
      </c>
      <c r="B10135" s="4" t="s">
        <v>5</v>
      </c>
      <c r="C10135" s="4" t="s">
        <v>7</v>
      </c>
      <c r="D10135" s="4" t="s">
        <v>7</v>
      </c>
      <c r="E10135" s="4" t="s">
        <v>15</v>
      </c>
      <c r="F10135" s="4" t="s">
        <v>11</v>
      </c>
    </row>
    <row r="10136" spans="1:7">
      <c r="A10136" t="n">
        <v>103087</v>
      </c>
      <c r="B10136" s="15" t="n">
        <v>45</v>
      </c>
      <c r="C10136" s="7" t="n">
        <v>11</v>
      </c>
      <c r="D10136" s="7" t="n">
        <v>3</v>
      </c>
      <c r="E10136" s="7" t="n">
        <v>40</v>
      </c>
      <c r="F10136" s="7" t="n">
        <v>0</v>
      </c>
    </row>
    <row r="10137" spans="1:7">
      <c r="A10137" t="s">
        <v>4</v>
      </c>
      <c r="B10137" s="4" t="s">
        <v>5</v>
      </c>
      <c r="C10137" s="4" t="s">
        <v>7</v>
      </c>
      <c r="D10137" s="4" t="s">
        <v>7</v>
      </c>
      <c r="E10137" s="4" t="s">
        <v>15</v>
      </c>
      <c r="F10137" s="4" t="s">
        <v>15</v>
      </c>
      <c r="G10137" s="4" t="s">
        <v>15</v>
      </c>
      <c r="H10137" s="4" t="s">
        <v>11</v>
      </c>
      <c r="I10137" s="4" t="s">
        <v>7</v>
      </c>
    </row>
    <row r="10138" spans="1:7">
      <c r="A10138" t="n">
        <v>103096</v>
      </c>
      <c r="B10138" s="15" t="n">
        <v>45</v>
      </c>
      <c r="C10138" s="7" t="n">
        <v>4</v>
      </c>
      <c r="D10138" s="7" t="n">
        <v>3</v>
      </c>
      <c r="E10138" s="7" t="n">
        <v>343.440002441406</v>
      </c>
      <c r="F10138" s="7" t="n">
        <v>326</v>
      </c>
      <c r="G10138" s="7" t="n">
        <v>10</v>
      </c>
      <c r="H10138" s="7" t="n">
        <v>25000</v>
      </c>
      <c r="I10138" s="7" t="n">
        <v>0</v>
      </c>
    </row>
    <row r="10139" spans="1:7">
      <c r="A10139" t="s">
        <v>4</v>
      </c>
      <c r="B10139" s="4" t="s">
        <v>5</v>
      </c>
      <c r="C10139" s="4" t="s">
        <v>7</v>
      </c>
      <c r="D10139" s="4" t="s">
        <v>7</v>
      </c>
      <c r="E10139" s="4" t="s">
        <v>15</v>
      </c>
      <c r="F10139" s="4" t="s">
        <v>11</v>
      </c>
    </row>
    <row r="10140" spans="1:7">
      <c r="A10140" t="n">
        <v>103114</v>
      </c>
      <c r="B10140" s="15" t="n">
        <v>45</v>
      </c>
      <c r="C10140" s="7" t="n">
        <v>5</v>
      </c>
      <c r="D10140" s="7" t="n">
        <v>3</v>
      </c>
      <c r="E10140" s="7" t="n">
        <v>67</v>
      </c>
      <c r="F10140" s="7" t="n">
        <v>25000</v>
      </c>
    </row>
    <row r="10141" spans="1:7">
      <c r="A10141" t="s">
        <v>4</v>
      </c>
      <c r="B10141" s="4" t="s">
        <v>5</v>
      </c>
      <c r="C10141" s="4" t="s">
        <v>7</v>
      </c>
      <c r="D10141" s="4" t="s">
        <v>11</v>
      </c>
    </row>
    <row r="10142" spans="1:7">
      <c r="A10142" t="n">
        <v>103123</v>
      </c>
      <c r="B10142" s="31" t="n">
        <v>58</v>
      </c>
      <c r="C10142" s="7" t="n">
        <v>255</v>
      </c>
      <c r="D10142" s="7" t="n">
        <v>0</v>
      </c>
    </row>
    <row r="10143" spans="1:7">
      <c r="A10143" t="s">
        <v>4</v>
      </c>
      <c r="B10143" s="4" t="s">
        <v>5</v>
      </c>
      <c r="C10143" s="4" t="s">
        <v>7</v>
      </c>
      <c r="D10143" s="4" t="s">
        <v>15</v>
      </c>
      <c r="E10143" s="4" t="s">
        <v>11</v>
      </c>
      <c r="F10143" s="4" t="s">
        <v>7</v>
      </c>
    </row>
    <row r="10144" spans="1:7">
      <c r="A10144" t="n">
        <v>103127</v>
      </c>
      <c r="B10144" s="16" t="n">
        <v>49</v>
      </c>
      <c r="C10144" s="7" t="n">
        <v>3</v>
      </c>
      <c r="D10144" s="7" t="n">
        <v>0.699999988079071</v>
      </c>
      <c r="E10144" s="7" t="n">
        <v>500</v>
      </c>
      <c r="F10144" s="7" t="n">
        <v>0</v>
      </c>
    </row>
    <row r="10145" spans="1:9">
      <c r="A10145" t="s">
        <v>4</v>
      </c>
      <c r="B10145" s="4" t="s">
        <v>5</v>
      </c>
      <c r="C10145" s="4" t="s">
        <v>7</v>
      </c>
      <c r="D10145" s="4" t="s">
        <v>11</v>
      </c>
      <c r="E10145" s="4" t="s">
        <v>11</v>
      </c>
      <c r="F10145" s="4" t="s">
        <v>7</v>
      </c>
    </row>
    <row r="10146" spans="1:9">
      <c r="A10146" t="n">
        <v>103136</v>
      </c>
      <c r="B10146" s="27" t="n">
        <v>25</v>
      </c>
      <c r="C10146" s="7" t="n">
        <v>1</v>
      </c>
      <c r="D10146" s="7" t="n">
        <v>60</v>
      </c>
      <c r="E10146" s="7" t="n">
        <v>400</v>
      </c>
      <c r="F10146" s="7" t="n">
        <v>1</v>
      </c>
    </row>
    <row r="10147" spans="1:9">
      <c r="A10147" t="s">
        <v>4</v>
      </c>
      <c r="B10147" s="4" t="s">
        <v>5</v>
      </c>
      <c r="C10147" s="4" t="s">
        <v>7</v>
      </c>
      <c r="D10147" s="4" t="s">
        <v>11</v>
      </c>
      <c r="E10147" s="4" t="s">
        <v>8</v>
      </c>
    </row>
    <row r="10148" spans="1:9">
      <c r="A10148" t="n">
        <v>103143</v>
      </c>
      <c r="B10148" s="33" t="n">
        <v>51</v>
      </c>
      <c r="C10148" s="7" t="n">
        <v>4</v>
      </c>
      <c r="D10148" s="7" t="n">
        <v>0</v>
      </c>
      <c r="E10148" s="7" t="s">
        <v>779</v>
      </c>
    </row>
    <row r="10149" spans="1:9">
      <c r="A10149" t="s">
        <v>4</v>
      </c>
      <c r="B10149" s="4" t="s">
        <v>5</v>
      </c>
      <c r="C10149" s="4" t="s">
        <v>11</v>
      </c>
    </row>
    <row r="10150" spans="1:9">
      <c r="A10150" t="n">
        <v>103157</v>
      </c>
      <c r="B10150" s="34" t="n">
        <v>16</v>
      </c>
      <c r="C10150" s="7" t="n">
        <v>0</v>
      </c>
    </row>
    <row r="10151" spans="1:9">
      <c r="A10151" t="s">
        <v>4</v>
      </c>
      <c r="B10151" s="4" t="s">
        <v>5</v>
      </c>
      <c r="C10151" s="4" t="s">
        <v>11</v>
      </c>
      <c r="D10151" s="4" t="s">
        <v>7</v>
      </c>
      <c r="E10151" s="4" t="s">
        <v>16</v>
      </c>
      <c r="F10151" s="4" t="s">
        <v>53</v>
      </c>
      <c r="G10151" s="4" t="s">
        <v>7</v>
      </c>
      <c r="H10151" s="4" t="s">
        <v>7</v>
      </c>
    </row>
    <row r="10152" spans="1:9">
      <c r="A10152" t="n">
        <v>103160</v>
      </c>
      <c r="B10152" s="35" t="n">
        <v>26</v>
      </c>
      <c r="C10152" s="7" t="n">
        <v>0</v>
      </c>
      <c r="D10152" s="7" t="n">
        <v>17</v>
      </c>
      <c r="E10152" s="7" t="n">
        <v>52871</v>
      </c>
      <c r="F10152" s="7" t="s">
        <v>1027</v>
      </c>
      <c r="G10152" s="7" t="n">
        <v>2</v>
      </c>
      <c r="H10152" s="7" t="n">
        <v>0</v>
      </c>
    </row>
    <row r="10153" spans="1:9">
      <c r="A10153" t="s">
        <v>4</v>
      </c>
      <c r="B10153" s="4" t="s">
        <v>5</v>
      </c>
    </row>
    <row r="10154" spans="1:9">
      <c r="A10154" t="n">
        <v>103190</v>
      </c>
      <c r="B10154" s="29" t="n">
        <v>28</v>
      </c>
    </row>
    <row r="10155" spans="1:9">
      <c r="A10155" t="s">
        <v>4</v>
      </c>
      <c r="B10155" s="4" t="s">
        <v>5</v>
      </c>
      <c r="C10155" s="4" t="s">
        <v>7</v>
      </c>
      <c r="D10155" s="4" t="s">
        <v>11</v>
      </c>
      <c r="E10155" s="4" t="s">
        <v>11</v>
      </c>
      <c r="F10155" s="4" t="s">
        <v>7</v>
      </c>
    </row>
    <row r="10156" spans="1:9">
      <c r="A10156" t="n">
        <v>103191</v>
      </c>
      <c r="B10156" s="27" t="n">
        <v>25</v>
      </c>
      <c r="C10156" s="7" t="n">
        <v>1</v>
      </c>
      <c r="D10156" s="7" t="n">
        <v>65535</v>
      </c>
      <c r="E10156" s="7" t="n">
        <v>65535</v>
      </c>
      <c r="F10156" s="7" t="n">
        <v>0</v>
      </c>
    </row>
    <row r="10157" spans="1:9">
      <c r="A10157" t="s">
        <v>4</v>
      </c>
      <c r="B10157" s="4" t="s">
        <v>5</v>
      </c>
      <c r="C10157" s="4" t="s">
        <v>7</v>
      </c>
      <c r="D10157" s="4" t="s">
        <v>11</v>
      </c>
      <c r="E10157" s="4" t="s">
        <v>11</v>
      </c>
      <c r="F10157" s="4" t="s">
        <v>7</v>
      </c>
    </row>
    <row r="10158" spans="1:9">
      <c r="A10158" t="n">
        <v>103198</v>
      </c>
      <c r="B10158" s="27" t="n">
        <v>25</v>
      </c>
      <c r="C10158" s="7" t="n">
        <v>1</v>
      </c>
      <c r="D10158" s="7" t="n">
        <v>160</v>
      </c>
      <c r="E10158" s="7" t="n">
        <v>360</v>
      </c>
      <c r="F10158" s="7" t="n">
        <v>1</v>
      </c>
    </row>
    <row r="10159" spans="1:9">
      <c r="A10159" t="s">
        <v>4</v>
      </c>
      <c r="B10159" s="4" t="s">
        <v>5</v>
      </c>
      <c r="C10159" s="4" t="s">
        <v>7</v>
      </c>
      <c r="D10159" s="4" t="s">
        <v>11</v>
      </c>
      <c r="E10159" s="4" t="s">
        <v>8</v>
      </c>
    </row>
    <row r="10160" spans="1:9">
      <c r="A10160" t="n">
        <v>103205</v>
      </c>
      <c r="B10160" s="33" t="n">
        <v>51</v>
      </c>
      <c r="C10160" s="7" t="n">
        <v>4</v>
      </c>
      <c r="D10160" s="7" t="n">
        <v>1</v>
      </c>
      <c r="E10160" s="7" t="s">
        <v>1028</v>
      </c>
    </row>
    <row r="10161" spans="1:8">
      <c r="A10161" t="s">
        <v>4</v>
      </c>
      <c r="B10161" s="4" t="s">
        <v>5</v>
      </c>
      <c r="C10161" s="4" t="s">
        <v>11</v>
      </c>
    </row>
    <row r="10162" spans="1:8">
      <c r="A10162" t="n">
        <v>103218</v>
      </c>
      <c r="B10162" s="34" t="n">
        <v>16</v>
      </c>
      <c r="C10162" s="7" t="n">
        <v>0</v>
      </c>
    </row>
    <row r="10163" spans="1:8">
      <c r="A10163" t="s">
        <v>4</v>
      </c>
      <c r="B10163" s="4" t="s">
        <v>5</v>
      </c>
      <c r="C10163" s="4" t="s">
        <v>11</v>
      </c>
      <c r="D10163" s="4" t="s">
        <v>7</v>
      </c>
      <c r="E10163" s="4" t="s">
        <v>16</v>
      </c>
      <c r="F10163" s="4" t="s">
        <v>53</v>
      </c>
      <c r="G10163" s="4" t="s">
        <v>7</v>
      </c>
      <c r="H10163" s="4" t="s">
        <v>7</v>
      </c>
    </row>
    <row r="10164" spans="1:8">
      <c r="A10164" t="n">
        <v>103221</v>
      </c>
      <c r="B10164" s="35" t="n">
        <v>26</v>
      </c>
      <c r="C10164" s="7" t="n">
        <v>1</v>
      </c>
      <c r="D10164" s="7" t="n">
        <v>17</v>
      </c>
      <c r="E10164" s="7" t="n">
        <v>1405</v>
      </c>
      <c r="F10164" s="7" t="s">
        <v>1029</v>
      </c>
      <c r="G10164" s="7" t="n">
        <v>2</v>
      </c>
      <c r="H10164" s="7" t="n">
        <v>0</v>
      </c>
    </row>
    <row r="10165" spans="1:8">
      <c r="A10165" t="s">
        <v>4</v>
      </c>
      <c r="B10165" s="4" t="s">
        <v>5</v>
      </c>
    </row>
    <row r="10166" spans="1:8">
      <c r="A10166" t="n">
        <v>103266</v>
      </c>
      <c r="B10166" s="29" t="n">
        <v>28</v>
      </c>
    </row>
    <row r="10167" spans="1:8">
      <c r="A10167" t="s">
        <v>4</v>
      </c>
      <c r="B10167" s="4" t="s">
        <v>5</v>
      </c>
      <c r="C10167" s="4" t="s">
        <v>7</v>
      </c>
      <c r="D10167" s="4" t="s">
        <v>11</v>
      </c>
      <c r="E10167" s="4" t="s">
        <v>11</v>
      </c>
      <c r="F10167" s="4" t="s">
        <v>7</v>
      </c>
    </row>
    <row r="10168" spans="1:8">
      <c r="A10168" t="n">
        <v>103267</v>
      </c>
      <c r="B10168" s="27" t="n">
        <v>25</v>
      </c>
      <c r="C10168" s="7" t="n">
        <v>1</v>
      </c>
      <c r="D10168" s="7" t="n">
        <v>65535</v>
      </c>
      <c r="E10168" s="7" t="n">
        <v>65535</v>
      </c>
      <c r="F10168" s="7" t="n">
        <v>0</v>
      </c>
    </row>
    <row r="10169" spans="1:8">
      <c r="A10169" t="s">
        <v>4</v>
      </c>
      <c r="B10169" s="4" t="s">
        <v>5</v>
      </c>
      <c r="C10169" s="4" t="s">
        <v>7</v>
      </c>
      <c r="D10169" s="4" t="s">
        <v>11</v>
      </c>
      <c r="E10169" s="4" t="s">
        <v>11</v>
      </c>
      <c r="F10169" s="4" t="s">
        <v>7</v>
      </c>
    </row>
    <row r="10170" spans="1:8">
      <c r="A10170" t="n">
        <v>103274</v>
      </c>
      <c r="B10170" s="27" t="n">
        <v>25</v>
      </c>
      <c r="C10170" s="7" t="n">
        <v>1</v>
      </c>
      <c r="D10170" s="7" t="n">
        <v>700</v>
      </c>
      <c r="E10170" s="7" t="n">
        <v>300</v>
      </c>
      <c r="F10170" s="7" t="n">
        <v>1</v>
      </c>
    </row>
    <row r="10171" spans="1:8">
      <c r="A10171" t="s">
        <v>4</v>
      </c>
      <c r="B10171" s="4" t="s">
        <v>5</v>
      </c>
      <c r="C10171" s="4" t="s">
        <v>8</v>
      </c>
      <c r="D10171" s="4" t="s">
        <v>11</v>
      </c>
    </row>
    <row r="10172" spans="1:8">
      <c r="A10172" t="n">
        <v>103281</v>
      </c>
      <c r="B10172" s="54" t="n">
        <v>29</v>
      </c>
      <c r="C10172" s="7" t="s">
        <v>1030</v>
      </c>
      <c r="D10172" s="7" t="n">
        <v>65533</v>
      </c>
    </row>
    <row r="10173" spans="1:8">
      <c r="A10173" t="s">
        <v>4</v>
      </c>
      <c r="B10173" s="4" t="s">
        <v>5</v>
      </c>
      <c r="C10173" s="4" t="s">
        <v>7</v>
      </c>
      <c r="D10173" s="4" t="s">
        <v>11</v>
      </c>
      <c r="E10173" s="4" t="s">
        <v>8</v>
      </c>
    </row>
    <row r="10174" spans="1:8">
      <c r="A10174" t="n">
        <v>103297</v>
      </c>
      <c r="B10174" s="33" t="n">
        <v>51</v>
      </c>
      <c r="C10174" s="7" t="n">
        <v>4</v>
      </c>
      <c r="D10174" s="7" t="n">
        <v>1600</v>
      </c>
      <c r="E10174" s="7" t="s">
        <v>55</v>
      </c>
    </row>
    <row r="10175" spans="1:8">
      <c r="A10175" t="s">
        <v>4</v>
      </c>
      <c r="B10175" s="4" t="s">
        <v>5</v>
      </c>
      <c r="C10175" s="4" t="s">
        <v>11</v>
      </c>
    </row>
    <row r="10176" spans="1:8">
      <c r="A10176" t="n">
        <v>103310</v>
      </c>
      <c r="B10176" s="34" t="n">
        <v>16</v>
      </c>
      <c r="C10176" s="7" t="n">
        <v>0</v>
      </c>
    </row>
    <row r="10177" spans="1:8">
      <c r="A10177" t="s">
        <v>4</v>
      </c>
      <c r="B10177" s="4" t="s">
        <v>5</v>
      </c>
      <c r="C10177" s="4" t="s">
        <v>11</v>
      </c>
      <c r="D10177" s="4" t="s">
        <v>7</v>
      </c>
      <c r="E10177" s="4" t="s">
        <v>16</v>
      </c>
      <c r="F10177" s="4" t="s">
        <v>53</v>
      </c>
      <c r="G10177" s="4" t="s">
        <v>7</v>
      </c>
      <c r="H10177" s="4" t="s">
        <v>7</v>
      </c>
      <c r="I10177" s="4" t="s">
        <v>7</v>
      </c>
      <c r="J10177" s="4" t="s">
        <v>16</v>
      </c>
      <c r="K10177" s="4" t="s">
        <v>53</v>
      </c>
      <c r="L10177" s="4" t="s">
        <v>7</v>
      </c>
      <c r="M10177" s="4" t="s">
        <v>7</v>
      </c>
    </row>
    <row r="10178" spans="1:8">
      <c r="A10178" t="n">
        <v>103313</v>
      </c>
      <c r="B10178" s="35" t="n">
        <v>26</v>
      </c>
      <c r="C10178" s="7" t="n">
        <v>1600</v>
      </c>
      <c r="D10178" s="7" t="n">
        <v>17</v>
      </c>
      <c r="E10178" s="7" t="n">
        <v>11336</v>
      </c>
      <c r="F10178" s="7" t="s">
        <v>1031</v>
      </c>
      <c r="G10178" s="7" t="n">
        <v>2</v>
      </c>
      <c r="H10178" s="7" t="n">
        <v>3</v>
      </c>
      <c r="I10178" s="7" t="n">
        <v>17</v>
      </c>
      <c r="J10178" s="7" t="n">
        <v>11337</v>
      </c>
      <c r="K10178" s="7" t="s">
        <v>1032</v>
      </c>
      <c r="L10178" s="7" t="n">
        <v>2</v>
      </c>
      <c r="M10178" s="7" t="n">
        <v>0</v>
      </c>
    </row>
    <row r="10179" spans="1:8">
      <c r="A10179" t="s">
        <v>4</v>
      </c>
      <c r="B10179" s="4" t="s">
        <v>5</v>
      </c>
    </row>
    <row r="10180" spans="1:8">
      <c r="A10180" t="n">
        <v>103397</v>
      </c>
      <c r="B10180" s="29" t="n">
        <v>28</v>
      </c>
    </row>
    <row r="10181" spans="1:8">
      <c r="A10181" t="s">
        <v>4</v>
      </c>
      <c r="B10181" s="4" t="s">
        <v>5</v>
      </c>
      <c r="C10181" s="4" t="s">
        <v>11</v>
      </c>
      <c r="D10181" s="4" t="s">
        <v>7</v>
      </c>
    </row>
    <row r="10182" spans="1:8">
      <c r="A10182" t="n">
        <v>103398</v>
      </c>
      <c r="B10182" s="37" t="n">
        <v>89</v>
      </c>
      <c r="C10182" s="7" t="n">
        <v>1600</v>
      </c>
      <c r="D10182" s="7" t="n">
        <v>1</v>
      </c>
    </row>
    <row r="10183" spans="1:8">
      <c r="A10183" t="s">
        <v>4</v>
      </c>
      <c r="B10183" s="4" t="s">
        <v>5</v>
      </c>
      <c r="C10183" s="4" t="s">
        <v>8</v>
      </c>
      <c r="D10183" s="4" t="s">
        <v>11</v>
      </c>
    </row>
    <row r="10184" spans="1:8">
      <c r="A10184" t="n">
        <v>103402</v>
      </c>
      <c r="B10184" s="54" t="n">
        <v>29</v>
      </c>
      <c r="C10184" s="7" t="s">
        <v>25</v>
      </c>
      <c r="D10184" s="7" t="n">
        <v>65533</v>
      </c>
    </row>
    <row r="10185" spans="1:8">
      <c r="A10185" t="s">
        <v>4</v>
      </c>
      <c r="B10185" s="4" t="s">
        <v>5</v>
      </c>
      <c r="C10185" s="4" t="s">
        <v>7</v>
      </c>
      <c r="D10185" s="4" t="s">
        <v>11</v>
      </c>
      <c r="E10185" s="4" t="s">
        <v>11</v>
      </c>
      <c r="F10185" s="4" t="s">
        <v>7</v>
      </c>
    </row>
    <row r="10186" spans="1:8">
      <c r="A10186" t="n">
        <v>103406</v>
      </c>
      <c r="B10186" s="27" t="n">
        <v>25</v>
      </c>
      <c r="C10186" s="7" t="n">
        <v>1</v>
      </c>
      <c r="D10186" s="7" t="n">
        <v>65535</v>
      </c>
      <c r="E10186" s="7" t="n">
        <v>65535</v>
      </c>
      <c r="F10186" s="7" t="n">
        <v>0</v>
      </c>
    </row>
    <row r="10187" spans="1:8">
      <c r="A10187" t="s">
        <v>4</v>
      </c>
      <c r="B10187" s="4" t="s">
        <v>5</v>
      </c>
      <c r="C10187" s="4" t="s">
        <v>7</v>
      </c>
      <c r="D10187" s="4" t="s">
        <v>11</v>
      </c>
      <c r="E10187" s="4" t="s">
        <v>11</v>
      </c>
      <c r="F10187" s="4" t="s">
        <v>7</v>
      </c>
    </row>
    <row r="10188" spans="1:8">
      <c r="A10188" t="n">
        <v>103413</v>
      </c>
      <c r="B10188" s="27" t="n">
        <v>25</v>
      </c>
      <c r="C10188" s="7" t="n">
        <v>1</v>
      </c>
      <c r="D10188" s="7" t="n">
        <v>780</v>
      </c>
      <c r="E10188" s="7" t="n">
        <v>400</v>
      </c>
      <c r="F10188" s="7" t="n">
        <v>1</v>
      </c>
    </row>
    <row r="10189" spans="1:8">
      <c r="A10189" t="s">
        <v>4</v>
      </c>
      <c r="B10189" s="4" t="s">
        <v>5</v>
      </c>
      <c r="C10189" s="4" t="s">
        <v>8</v>
      </c>
      <c r="D10189" s="4" t="s">
        <v>11</v>
      </c>
    </row>
    <row r="10190" spans="1:8">
      <c r="A10190" t="n">
        <v>103420</v>
      </c>
      <c r="B10190" s="54" t="n">
        <v>29</v>
      </c>
      <c r="C10190" s="7" t="s">
        <v>1033</v>
      </c>
      <c r="D10190" s="7" t="n">
        <v>65533</v>
      </c>
    </row>
    <row r="10191" spans="1:8">
      <c r="A10191" t="s">
        <v>4</v>
      </c>
      <c r="B10191" s="4" t="s">
        <v>5</v>
      </c>
      <c r="C10191" s="4" t="s">
        <v>7</v>
      </c>
      <c r="D10191" s="4" t="s">
        <v>11</v>
      </c>
      <c r="E10191" s="4" t="s">
        <v>8</v>
      </c>
    </row>
    <row r="10192" spans="1:8">
      <c r="A10192" t="n">
        <v>103438</v>
      </c>
      <c r="B10192" s="33" t="n">
        <v>51</v>
      </c>
      <c r="C10192" s="7" t="n">
        <v>4</v>
      </c>
      <c r="D10192" s="7" t="n">
        <v>1600</v>
      </c>
      <c r="E10192" s="7" t="s">
        <v>55</v>
      </c>
    </row>
    <row r="10193" spans="1:13">
      <c r="A10193" t="s">
        <v>4</v>
      </c>
      <c r="B10193" s="4" t="s">
        <v>5</v>
      </c>
      <c r="C10193" s="4" t="s">
        <v>11</v>
      </c>
    </row>
    <row r="10194" spans="1:13">
      <c r="A10194" t="n">
        <v>103451</v>
      </c>
      <c r="B10194" s="34" t="n">
        <v>16</v>
      </c>
      <c r="C10194" s="7" t="n">
        <v>0</v>
      </c>
    </row>
    <row r="10195" spans="1:13">
      <c r="A10195" t="s">
        <v>4</v>
      </c>
      <c r="B10195" s="4" t="s">
        <v>5</v>
      </c>
      <c r="C10195" s="4" t="s">
        <v>11</v>
      </c>
      <c r="D10195" s="4" t="s">
        <v>7</v>
      </c>
      <c r="E10195" s="4" t="s">
        <v>16</v>
      </c>
      <c r="F10195" s="4" t="s">
        <v>53</v>
      </c>
      <c r="G10195" s="4" t="s">
        <v>7</v>
      </c>
      <c r="H10195" s="4" t="s">
        <v>7</v>
      </c>
    </row>
    <row r="10196" spans="1:13">
      <c r="A10196" t="n">
        <v>103454</v>
      </c>
      <c r="B10196" s="35" t="n">
        <v>26</v>
      </c>
      <c r="C10196" s="7" t="n">
        <v>1600</v>
      </c>
      <c r="D10196" s="7" t="n">
        <v>17</v>
      </c>
      <c r="E10196" s="7" t="n">
        <v>25307</v>
      </c>
      <c r="F10196" s="7" t="s">
        <v>1034</v>
      </c>
      <c r="G10196" s="7" t="n">
        <v>2</v>
      </c>
      <c r="H10196" s="7" t="n">
        <v>0</v>
      </c>
    </row>
    <row r="10197" spans="1:13">
      <c r="A10197" t="s">
        <v>4</v>
      </c>
      <c r="B10197" s="4" t="s">
        <v>5</v>
      </c>
    </row>
    <row r="10198" spans="1:13">
      <c r="A10198" t="n">
        <v>103542</v>
      </c>
      <c r="B10198" s="29" t="n">
        <v>28</v>
      </c>
    </row>
    <row r="10199" spans="1:13">
      <c r="A10199" t="s">
        <v>4</v>
      </c>
      <c r="B10199" s="4" t="s">
        <v>5</v>
      </c>
      <c r="C10199" s="4" t="s">
        <v>8</v>
      </c>
      <c r="D10199" s="4" t="s">
        <v>11</v>
      </c>
    </row>
    <row r="10200" spans="1:13">
      <c r="A10200" t="n">
        <v>103543</v>
      </c>
      <c r="B10200" s="54" t="n">
        <v>29</v>
      </c>
      <c r="C10200" s="7" t="s">
        <v>25</v>
      </c>
      <c r="D10200" s="7" t="n">
        <v>65533</v>
      </c>
    </row>
    <row r="10201" spans="1:13">
      <c r="A10201" t="s">
        <v>4</v>
      </c>
      <c r="B10201" s="4" t="s">
        <v>5</v>
      </c>
      <c r="C10201" s="4" t="s">
        <v>7</v>
      </c>
      <c r="D10201" s="4" t="s">
        <v>11</v>
      </c>
      <c r="E10201" s="4" t="s">
        <v>11</v>
      </c>
      <c r="F10201" s="4" t="s">
        <v>7</v>
      </c>
    </row>
    <row r="10202" spans="1:13">
      <c r="A10202" t="n">
        <v>103547</v>
      </c>
      <c r="B10202" s="27" t="n">
        <v>25</v>
      </c>
      <c r="C10202" s="7" t="n">
        <v>1</v>
      </c>
      <c r="D10202" s="7" t="n">
        <v>65535</v>
      </c>
      <c r="E10202" s="7" t="n">
        <v>65535</v>
      </c>
      <c r="F10202" s="7" t="n">
        <v>0</v>
      </c>
    </row>
    <row r="10203" spans="1:13">
      <c r="A10203" t="s">
        <v>4</v>
      </c>
      <c r="B10203" s="4" t="s">
        <v>5</v>
      </c>
      <c r="C10203" s="4" t="s">
        <v>7</v>
      </c>
      <c r="D10203" s="4" t="s">
        <v>11</v>
      </c>
      <c r="E10203" s="4" t="s">
        <v>11</v>
      </c>
      <c r="F10203" s="4" t="s">
        <v>7</v>
      </c>
    </row>
    <row r="10204" spans="1:13">
      <c r="A10204" t="n">
        <v>103554</v>
      </c>
      <c r="B10204" s="27" t="n">
        <v>25</v>
      </c>
      <c r="C10204" s="7" t="n">
        <v>1</v>
      </c>
      <c r="D10204" s="7" t="n">
        <v>200</v>
      </c>
      <c r="E10204" s="7" t="n">
        <v>420</v>
      </c>
      <c r="F10204" s="7" t="n">
        <v>1</v>
      </c>
    </row>
    <row r="10205" spans="1:13">
      <c r="A10205" t="s">
        <v>4</v>
      </c>
      <c r="B10205" s="4" t="s">
        <v>5</v>
      </c>
      <c r="C10205" s="4" t="s">
        <v>7</v>
      </c>
      <c r="D10205" s="4" t="s">
        <v>11</v>
      </c>
      <c r="E10205" s="4" t="s">
        <v>8</v>
      </c>
    </row>
    <row r="10206" spans="1:13">
      <c r="A10206" t="n">
        <v>103561</v>
      </c>
      <c r="B10206" s="33" t="n">
        <v>51</v>
      </c>
      <c r="C10206" s="7" t="n">
        <v>4</v>
      </c>
      <c r="D10206" s="7" t="n">
        <v>12</v>
      </c>
      <c r="E10206" s="7" t="s">
        <v>886</v>
      </c>
    </row>
    <row r="10207" spans="1:13">
      <c r="A10207" t="s">
        <v>4</v>
      </c>
      <c r="B10207" s="4" t="s">
        <v>5</v>
      </c>
      <c r="C10207" s="4" t="s">
        <v>11</v>
      </c>
    </row>
    <row r="10208" spans="1:13">
      <c r="A10208" t="n">
        <v>103575</v>
      </c>
      <c r="B10208" s="34" t="n">
        <v>16</v>
      </c>
      <c r="C10208" s="7" t="n">
        <v>0</v>
      </c>
    </row>
    <row r="10209" spans="1:8">
      <c r="A10209" t="s">
        <v>4</v>
      </c>
      <c r="B10209" s="4" t="s">
        <v>5</v>
      </c>
      <c r="C10209" s="4" t="s">
        <v>11</v>
      </c>
      <c r="D10209" s="4" t="s">
        <v>7</v>
      </c>
      <c r="E10209" s="4" t="s">
        <v>16</v>
      </c>
      <c r="F10209" s="4" t="s">
        <v>53</v>
      </c>
      <c r="G10209" s="4" t="s">
        <v>7</v>
      </c>
      <c r="H10209" s="4" t="s">
        <v>7</v>
      </c>
      <c r="I10209" s="4" t="s">
        <v>7</v>
      </c>
      <c r="J10209" s="4" t="s">
        <v>16</v>
      </c>
      <c r="K10209" s="4" t="s">
        <v>53</v>
      </c>
      <c r="L10209" s="4" t="s">
        <v>7</v>
      </c>
      <c r="M10209" s="4" t="s">
        <v>7</v>
      </c>
    </row>
    <row r="10210" spans="1:8">
      <c r="A10210" t="n">
        <v>103578</v>
      </c>
      <c r="B10210" s="35" t="n">
        <v>26</v>
      </c>
      <c r="C10210" s="7" t="n">
        <v>12</v>
      </c>
      <c r="D10210" s="7" t="n">
        <v>17</v>
      </c>
      <c r="E10210" s="7" t="n">
        <v>12341</v>
      </c>
      <c r="F10210" s="7" t="s">
        <v>1035</v>
      </c>
      <c r="G10210" s="7" t="n">
        <v>2</v>
      </c>
      <c r="H10210" s="7" t="n">
        <v>3</v>
      </c>
      <c r="I10210" s="7" t="n">
        <v>17</v>
      </c>
      <c r="J10210" s="7" t="n">
        <v>12342</v>
      </c>
      <c r="K10210" s="7" t="s">
        <v>1036</v>
      </c>
      <c r="L10210" s="7" t="n">
        <v>2</v>
      </c>
      <c r="M10210" s="7" t="n">
        <v>0</v>
      </c>
    </row>
    <row r="10211" spans="1:8">
      <c r="A10211" t="s">
        <v>4</v>
      </c>
      <c r="B10211" s="4" t="s">
        <v>5</v>
      </c>
    </row>
    <row r="10212" spans="1:8">
      <c r="A10212" t="n">
        <v>103716</v>
      </c>
      <c r="B10212" s="29" t="n">
        <v>28</v>
      </c>
    </row>
    <row r="10213" spans="1:8">
      <c r="A10213" t="s">
        <v>4</v>
      </c>
      <c r="B10213" s="4" t="s">
        <v>5</v>
      </c>
      <c r="C10213" s="4" t="s">
        <v>7</v>
      </c>
      <c r="D10213" s="4" t="s">
        <v>11</v>
      </c>
      <c r="E10213" s="4" t="s">
        <v>11</v>
      </c>
      <c r="F10213" s="4" t="s">
        <v>7</v>
      </c>
    </row>
    <row r="10214" spans="1:8">
      <c r="A10214" t="n">
        <v>103717</v>
      </c>
      <c r="B10214" s="27" t="n">
        <v>25</v>
      </c>
      <c r="C10214" s="7" t="n">
        <v>1</v>
      </c>
      <c r="D10214" s="7" t="n">
        <v>65535</v>
      </c>
      <c r="E10214" s="7" t="n">
        <v>65535</v>
      </c>
      <c r="F10214" s="7" t="n">
        <v>0</v>
      </c>
    </row>
    <row r="10215" spans="1:8">
      <c r="A10215" t="s">
        <v>4</v>
      </c>
      <c r="B10215" s="4" t="s">
        <v>5</v>
      </c>
      <c r="C10215" s="4" t="s">
        <v>7</v>
      </c>
      <c r="D10215" s="4" t="s">
        <v>11</v>
      </c>
      <c r="E10215" s="4" t="s">
        <v>15</v>
      </c>
    </row>
    <row r="10216" spans="1:8">
      <c r="A10216" t="n">
        <v>103724</v>
      </c>
      <c r="B10216" s="31" t="n">
        <v>58</v>
      </c>
      <c r="C10216" s="7" t="n">
        <v>0</v>
      </c>
      <c r="D10216" s="7" t="n">
        <v>2000</v>
      </c>
      <c r="E10216" s="7" t="n">
        <v>1</v>
      </c>
    </row>
    <row r="10217" spans="1:8">
      <c r="A10217" t="s">
        <v>4</v>
      </c>
      <c r="B10217" s="4" t="s">
        <v>5</v>
      </c>
      <c r="C10217" s="4" t="s">
        <v>7</v>
      </c>
      <c r="D10217" s="4" t="s">
        <v>11</v>
      </c>
      <c r="E10217" s="4" t="s">
        <v>11</v>
      </c>
    </row>
    <row r="10218" spans="1:8">
      <c r="A10218" t="n">
        <v>103732</v>
      </c>
      <c r="B10218" s="18" t="n">
        <v>50</v>
      </c>
      <c r="C10218" s="7" t="n">
        <v>1</v>
      </c>
      <c r="D10218" s="7" t="n">
        <v>4524</v>
      </c>
      <c r="E10218" s="7" t="n">
        <v>2000</v>
      </c>
    </row>
    <row r="10219" spans="1:8">
      <c r="A10219" t="s">
        <v>4</v>
      </c>
      <c r="B10219" s="4" t="s">
        <v>5</v>
      </c>
      <c r="C10219" s="4" t="s">
        <v>7</v>
      </c>
      <c r="D10219" s="4" t="s">
        <v>11</v>
      </c>
      <c r="E10219" s="4" t="s">
        <v>11</v>
      </c>
    </row>
    <row r="10220" spans="1:8">
      <c r="A10220" t="n">
        <v>103738</v>
      </c>
      <c r="B10220" s="18" t="n">
        <v>50</v>
      </c>
      <c r="C10220" s="7" t="n">
        <v>1</v>
      </c>
      <c r="D10220" s="7" t="n">
        <v>8143</v>
      </c>
      <c r="E10220" s="7" t="n">
        <v>2000</v>
      </c>
    </row>
    <row r="10221" spans="1:8">
      <c r="A10221" t="s">
        <v>4</v>
      </c>
      <c r="B10221" s="4" t="s">
        <v>5</v>
      </c>
      <c r="C10221" s="4" t="s">
        <v>7</v>
      </c>
      <c r="D10221" s="4" t="s">
        <v>11</v>
      </c>
      <c r="E10221" s="4" t="s">
        <v>11</v>
      </c>
    </row>
    <row r="10222" spans="1:8">
      <c r="A10222" t="n">
        <v>103744</v>
      </c>
      <c r="B10222" s="18" t="n">
        <v>50</v>
      </c>
      <c r="C10222" s="7" t="n">
        <v>1</v>
      </c>
      <c r="D10222" s="7" t="n">
        <v>8144</v>
      </c>
      <c r="E10222" s="7" t="n">
        <v>2000</v>
      </c>
    </row>
    <row r="10223" spans="1:8">
      <c r="A10223" t="s">
        <v>4</v>
      </c>
      <c r="B10223" s="4" t="s">
        <v>5</v>
      </c>
      <c r="C10223" s="4" t="s">
        <v>7</v>
      </c>
      <c r="D10223" s="4" t="s">
        <v>11</v>
      </c>
      <c r="E10223" s="4" t="s">
        <v>11</v>
      </c>
    </row>
    <row r="10224" spans="1:8">
      <c r="A10224" t="n">
        <v>103750</v>
      </c>
      <c r="B10224" s="18" t="n">
        <v>50</v>
      </c>
      <c r="C10224" s="7" t="n">
        <v>1</v>
      </c>
      <c r="D10224" s="7" t="n">
        <v>8147</v>
      </c>
      <c r="E10224" s="7" t="n">
        <v>2000</v>
      </c>
    </row>
    <row r="10225" spans="1:13">
      <c r="A10225" t="s">
        <v>4</v>
      </c>
      <c r="B10225" s="4" t="s">
        <v>5</v>
      </c>
      <c r="C10225" s="4" t="s">
        <v>7</v>
      </c>
      <c r="D10225" s="4" t="s">
        <v>11</v>
      </c>
      <c r="E10225" s="4" t="s">
        <v>11</v>
      </c>
    </row>
    <row r="10226" spans="1:13">
      <c r="A10226" t="n">
        <v>103756</v>
      </c>
      <c r="B10226" s="18" t="n">
        <v>50</v>
      </c>
      <c r="C10226" s="7" t="n">
        <v>1</v>
      </c>
      <c r="D10226" s="7" t="n">
        <v>8141</v>
      </c>
      <c r="E10226" s="7" t="n">
        <v>2000</v>
      </c>
    </row>
    <row r="10227" spans="1:13">
      <c r="A10227" t="s">
        <v>4</v>
      </c>
      <c r="B10227" s="4" t="s">
        <v>5</v>
      </c>
      <c r="C10227" s="4" t="s">
        <v>7</v>
      </c>
      <c r="D10227" s="4" t="s">
        <v>11</v>
      </c>
      <c r="E10227" s="4" t="s">
        <v>11</v>
      </c>
    </row>
    <row r="10228" spans="1:13">
      <c r="A10228" t="n">
        <v>103762</v>
      </c>
      <c r="B10228" s="18" t="n">
        <v>50</v>
      </c>
      <c r="C10228" s="7" t="n">
        <v>1</v>
      </c>
      <c r="D10228" s="7" t="n">
        <v>8060</v>
      </c>
      <c r="E10228" s="7" t="n">
        <v>2000</v>
      </c>
    </row>
    <row r="10229" spans="1:13">
      <c r="A10229" t="s">
        <v>4</v>
      </c>
      <c r="B10229" s="4" t="s">
        <v>5</v>
      </c>
      <c r="C10229" s="4" t="s">
        <v>7</v>
      </c>
      <c r="D10229" s="4" t="s">
        <v>11</v>
      </c>
    </row>
    <row r="10230" spans="1:13">
      <c r="A10230" t="n">
        <v>103768</v>
      </c>
      <c r="B10230" s="31" t="n">
        <v>58</v>
      </c>
      <c r="C10230" s="7" t="n">
        <v>255</v>
      </c>
      <c r="D10230" s="7" t="n">
        <v>0</v>
      </c>
    </row>
    <row r="10231" spans="1:13">
      <c r="A10231" t="s">
        <v>4</v>
      </c>
      <c r="B10231" s="4" t="s">
        <v>5</v>
      </c>
      <c r="C10231" s="4" t="s">
        <v>7</v>
      </c>
    </row>
    <row r="10232" spans="1:13">
      <c r="A10232" t="n">
        <v>103772</v>
      </c>
      <c r="B10232" s="15" t="n">
        <v>45</v>
      </c>
      <c r="C10232" s="7" t="n">
        <v>0</v>
      </c>
    </row>
    <row r="10233" spans="1:13">
      <c r="A10233" t="s">
        <v>4</v>
      </c>
      <c r="B10233" s="4" t="s">
        <v>5</v>
      </c>
      <c r="C10233" s="4" t="s">
        <v>7</v>
      </c>
      <c r="D10233" s="4" t="s">
        <v>15</v>
      </c>
      <c r="E10233" s="4" t="s">
        <v>11</v>
      </c>
      <c r="F10233" s="4" t="s">
        <v>7</v>
      </c>
    </row>
    <row r="10234" spans="1:13">
      <c r="A10234" t="n">
        <v>103774</v>
      </c>
      <c r="B10234" s="16" t="n">
        <v>49</v>
      </c>
      <c r="C10234" s="7" t="n">
        <v>3</v>
      </c>
      <c r="D10234" s="7" t="n">
        <v>1</v>
      </c>
      <c r="E10234" s="7" t="n">
        <v>500</v>
      </c>
      <c r="F10234" s="7" t="n">
        <v>0</v>
      </c>
    </row>
    <row r="10235" spans="1:13">
      <c r="A10235" t="s">
        <v>4</v>
      </c>
      <c r="B10235" s="4" t="s">
        <v>5</v>
      </c>
      <c r="C10235" s="4" t="s">
        <v>7</v>
      </c>
      <c r="D10235" s="4" t="s">
        <v>8</v>
      </c>
    </row>
    <row r="10236" spans="1:13">
      <c r="A10236" t="n">
        <v>103783</v>
      </c>
      <c r="B10236" s="81" t="n">
        <v>4</v>
      </c>
      <c r="C10236" s="7" t="n">
        <v>0</v>
      </c>
      <c r="D10236" s="7" t="s">
        <v>51</v>
      </c>
    </row>
    <row r="10237" spans="1:13">
      <c r="A10237" t="s">
        <v>4</v>
      </c>
      <c r="B10237" s="4" t="s">
        <v>5</v>
      </c>
    </row>
    <row r="10238" spans="1:13">
      <c r="A10238" t="n">
        <v>103798</v>
      </c>
      <c r="B10238" s="5" t="n">
        <v>1</v>
      </c>
    </row>
    <row r="10239" spans="1:13" s="3" customFormat="1" customHeight="0">
      <c r="A10239" s="3" t="s">
        <v>2</v>
      </c>
      <c r="B10239" s="3" t="s">
        <v>1037</v>
      </c>
    </row>
    <row r="10240" spans="1:13">
      <c r="A10240" t="s">
        <v>4</v>
      </c>
      <c r="B10240" s="4" t="s">
        <v>5</v>
      </c>
      <c r="C10240" s="4" t="s">
        <v>7</v>
      </c>
      <c r="D10240" s="4" t="s">
        <v>11</v>
      </c>
    </row>
    <row r="10241" spans="1:6">
      <c r="A10241" t="n">
        <v>103800</v>
      </c>
      <c r="B10241" s="26" t="n">
        <v>22</v>
      </c>
      <c r="C10241" s="7" t="n">
        <v>0</v>
      </c>
      <c r="D10241" s="7" t="n">
        <v>0</v>
      </c>
    </row>
    <row r="10242" spans="1:6">
      <c r="A10242" t="s">
        <v>4</v>
      </c>
      <c r="B10242" s="4" t="s">
        <v>5</v>
      </c>
      <c r="C10242" s="4" t="s">
        <v>7</v>
      </c>
      <c r="D10242" s="4" t="s">
        <v>11</v>
      </c>
      <c r="E10242" s="4" t="s">
        <v>15</v>
      </c>
    </row>
    <row r="10243" spans="1:6">
      <c r="A10243" t="n">
        <v>103804</v>
      </c>
      <c r="B10243" s="31" t="n">
        <v>58</v>
      </c>
      <c r="C10243" s="7" t="n">
        <v>0</v>
      </c>
      <c r="D10243" s="7" t="n">
        <v>0</v>
      </c>
      <c r="E10243" s="7" t="n">
        <v>1</v>
      </c>
    </row>
    <row r="10244" spans="1:6">
      <c r="A10244" t="s">
        <v>4</v>
      </c>
      <c r="B10244" s="4" t="s">
        <v>5</v>
      </c>
      <c r="C10244" s="4" t="s">
        <v>7</v>
      </c>
    </row>
    <row r="10245" spans="1:6">
      <c r="A10245" t="n">
        <v>103812</v>
      </c>
      <c r="B10245" s="53" t="n">
        <v>64</v>
      </c>
      <c r="C10245" s="7" t="n">
        <v>7</v>
      </c>
    </row>
    <row r="10246" spans="1:6">
      <c r="A10246" t="s">
        <v>4</v>
      </c>
      <c r="B10246" s="4" t="s">
        <v>5</v>
      </c>
      <c r="C10246" s="4" t="s">
        <v>7</v>
      </c>
      <c r="D10246" s="4" t="s">
        <v>11</v>
      </c>
      <c r="E10246" s="4" t="s">
        <v>11</v>
      </c>
      <c r="F10246" s="4" t="s">
        <v>11</v>
      </c>
      <c r="G10246" s="4" t="s">
        <v>11</v>
      </c>
      <c r="H10246" s="4" t="s">
        <v>11</v>
      </c>
      <c r="I10246" s="4" t="s">
        <v>11</v>
      </c>
      <c r="J10246" s="4" t="s">
        <v>11</v>
      </c>
      <c r="K10246" s="4" t="s">
        <v>11</v>
      </c>
      <c r="L10246" s="4" t="s">
        <v>11</v>
      </c>
      <c r="M10246" s="4" t="s">
        <v>11</v>
      </c>
      <c r="N10246" s="4" t="s">
        <v>16</v>
      </c>
      <c r="O10246" s="4" t="s">
        <v>16</v>
      </c>
      <c r="P10246" s="4" t="s">
        <v>16</v>
      </c>
      <c r="Q10246" s="4" t="s">
        <v>16</v>
      </c>
      <c r="R10246" s="4" t="s">
        <v>7</v>
      </c>
      <c r="S10246" s="4" t="s">
        <v>8</v>
      </c>
    </row>
    <row r="10247" spans="1:6">
      <c r="A10247" t="n">
        <v>103814</v>
      </c>
      <c r="B10247" s="71" t="n">
        <v>75</v>
      </c>
      <c r="C10247" s="7" t="n">
        <v>0</v>
      </c>
      <c r="D10247" s="7" t="n">
        <v>0</v>
      </c>
      <c r="E10247" s="7" t="n">
        <v>0</v>
      </c>
      <c r="F10247" s="7" t="n">
        <v>1024</v>
      </c>
      <c r="G10247" s="7" t="n">
        <v>720</v>
      </c>
      <c r="H10247" s="7" t="n">
        <v>0</v>
      </c>
      <c r="I10247" s="7" t="n">
        <v>0</v>
      </c>
      <c r="J10247" s="7" t="n">
        <v>0</v>
      </c>
      <c r="K10247" s="7" t="n">
        <v>0</v>
      </c>
      <c r="L10247" s="7" t="n">
        <v>1024</v>
      </c>
      <c r="M10247" s="7" t="n">
        <v>720</v>
      </c>
      <c r="N10247" s="7" t="n">
        <v>1065353216</v>
      </c>
      <c r="O10247" s="7" t="n">
        <v>1065353216</v>
      </c>
      <c r="P10247" s="7" t="n">
        <v>1065353216</v>
      </c>
      <c r="Q10247" s="7" t="n">
        <v>0</v>
      </c>
      <c r="R10247" s="7" t="n">
        <v>0</v>
      </c>
      <c r="S10247" s="7" t="s">
        <v>1038</v>
      </c>
    </row>
    <row r="10248" spans="1:6">
      <c r="A10248" t="s">
        <v>4</v>
      </c>
      <c r="B10248" s="4" t="s">
        <v>5</v>
      </c>
      <c r="C10248" s="4" t="s">
        <v>7</v>
      </c>
      <c r="D10248" s="4" t="s">
        <v>7</v>
      </c>
      <c r="E10248" s="4" t="s">
        <v>7</v>
      </c>
      <c r="F10248" s="4" t="s">
        <v>15</v>
      </c>
      <c r="G10248" s="4" t="s">
        <v>15</v>
      </c>
      <c r="H10248" s="4" t="s">
        <v>15</v>
      </c>
      <c r="I10248" s="4" t="s">
        <v>15</v>
      </c>
      <c r="J10248" s="4" t="s">
        <v>15</v>
      </c>
    </row>
    <row r="10249" spans="1:6">
      <c r="A10249" t="n">
        <v>103863</v>
      </c>
      <c r="B10249" s="72" t="n">
        <v>76</v>
      </c>
      <c r="C10249" s="7" t="n">
        <v>0</v>
      </c>
      <c r="D10249" s="7" t="n">
        <v>9</v>
      </c>
      <c r="E10249" s="7" t="n">
        <v>2</v>
      </c>
      <c r="F10249" s="7" t="n">
        <v>0</v>
      </c>
      <c r="G10249" s="7" t="n">
        <v>0</v>
      </c>
      <c r="H10249" s="7" t="n">
        <v>0</v>
      </c>
      <c r="I10249" s="7" t="n">
        <v>0</v>
      </c>
      <c r="J10249" s="7" t="n">
        <v>0</v>
      </c>
    </row>
    <row r="10250" spans="1:6">
      <c r="A10250" t="s">
        <v>4</v>
      </c>
      <c r="B10250" s="4" t="s">
        <v>5</v>
      </c>
      <c r="C10250" s="4" t="s">
        <v>7</v>
      </c>
      <c r="D10250" s="4" t="s">
        <v>7</v>
      </c>
      <c r="E10250" s="4" t="s">
        <v>15</v>
      </c>
      <c r="F10250" s="4" t="s">
        <v>15</v>
      </c>
      <c r="G10250" s="4" t="s">
        <v>15</v>
      </c>
      <c r="H10250" s="4" t="s">
        <v>11</v>
      </c>
    </row>
    <row r="10251" spans="1:6">
      <c r="A10251" t="n">
        <v>103887</v>
      </c>
      <c r="B10251" s="15" t="n">
        <v>45</v>
      </c>
      <c r="C10251" s="7" t="n">
        <v>2</v>
      </c>
      <c r="D10251" s="7" t="n">
        <v>3</v>
      </c>
      <c r="E10251" s="7" t="n">
        <v>0</v>
      </c>
      <c r="F10251" s="7" t="n">
        <v>-2000</v>
      </c>
      <c r="G10251" s="7" t="n">
        <v>0</v>
      </c>
      <c r="H10251" s="7" t="n">
        <v>0</v>
      </c>
    </row>
    <row r="10252" spans="1:6">
      <c r="A10252" t="s">
        <v>4</v>
      </c>
      <c r="B10252" s="4" t="s">
        <v>5</v>
      </c>
      <c r="C10252" s="4" t="s">
        <v>7</v>
      </c>
      <c r="D10252" s="4" t="s">
        <v>7</v>
      </c>
      <c r="E10252" s="4" t="s">
        <v>15</v>
      </c>
      <c r="F10252" s="4" t="s">
        <v>15</v>
      </c>
      <c r="G10252" s="4" t="s">
        <v>15</v>
      </c>
      <c r="H10252" s="4" t="s">
        <v>11</v>
      </c>
      <c r="I10252" s="4" t="s">
        <v>7</v>
      </c>
    </row>
    <row r="10253" spans="1:6">
      <c r="A10253" t="n">
        <v>103904</v>
      </c>
      <c r="B10253" s="15" t="n">
        <v>45</v>
      </c>
      <c r="C10253" s="7" t="n">
        <v>4</v>
      </c>
      <c r="D10253" s="7" t="n">
        <v>3</v>
      </c>
      <c r="E10253" s="7" t="n">
        <v>5</v>
      </c>
      <c r="F10253" s="7" t="n">
        <v>0</v>
      </c>
      <c r="G10253" s="7" t="n">
        <v>0</v>
      </c>
      <c r="H10253" s="7" t="n">
        <v>0</v>
      </c>
      <c r="I10253" s="7" t="n">
        <v>0</v>
      </c>
    </row>
    <row r="10254" spans="1:6">
      <c r="A10254" t="s">
        <v>4</v>
      </c>
      <c r="B10254" s="4" t="s">
        <v>5</v>
      </c>
      <c r="C10254" s="4" t="s">
        <v>7</v>
      </c>
      <c r="D10254" s="4" t="s">
        <v>7</v>
      </c>
      <c r="E10254" s="4" t="s">
        <v>15</v>
      </c>
      <c r="F10254" s="4" t="s">
        <v>11</v>
      </c>
    </row>
    <row r="10255" spans="1:6">
      <c r="A10255" t="n">
        <v>103922</v>
      </c>
      <c r="B10255" s="15" t="n">
        <v>45</v>
      </c>
      <c r="C10255" s="7" t="n">
        <v>5</v>
      </c>
      <c r="D10255" s="7" t="n">
        <v>3</v>
      </c>
      <c r="E10255" s="7" t="n">
        <v>6</v>
      </c>
      <c r="F10255" s="7" t="n">
        <v>0</v>
      </c>
    </row>
    <row r="10256" spans="1:6">
      <c r="A10256" t="s">
        <v>4</v>
      </c>
      <c r="B10256" s="4" t="s">
        <v>5</v>
      </c>
      <c r="C10256" s="4" t="s">
        <v>7</v>
      </c>
      <c r="D10256" s="4" t="s">
        <v>7</v>
      </c>
      <c r="E10256" s="4" t="s">
        <v>15</v>
      </c>
      <c r="F10256" s="4" t="s">
        <v>11</v>
      </c>
    </row>
    <row r="10257" spans="1:19">
      <c r="A10257" t="n">
        <v>103931</v>
      </c>
      <c r="B10257" s="15" t="n">
        <v>45</v>
      </c>
      <c r="C10257" s="7" t="n">
        <v>11</v>
      </c>
      <c r="D10257" s="7" t="n">
        <v>3</v>
      </c>
      <c r="E10257" s="7" t="n">
        <v>40</v>
      </c>
      <c r="F10257" s="7" t="n">
        <v>0</v>
      </c>
    </row>
    <row r="10258" spans="1:19">
      <c r="A10258" t="s">
        <v>4</v>
      </c>
      <c r="B10258" s="4" t="s">
        <v>5</v>
      </c>
      <c r="C10258" s="4" t="s">
        <v>7</v>
      </c>
      <c r="D10258" s="4" t="s">
        <v>16</v>
      </c>
      <c r="E10258" s="4" t="s">
        <v>16</v>
      </c>
      <c r="F10258" s="4" t="s">
        <v>16</v>
      </c>
      <c r="G10258" s="4" t="s">
        <v>16</v>
      </c>
    </row>
    <row r="10259" spans="1:19">
      <c r="A10259" t="n">
        <v>103940</v>
      </c>
      <c r="B10259" s="82" t="n">
        <v>41</v>
      </c>
      <c r="C10259" s="7" t="n">
        <v>0</v>
      </c>
      <c r="D10259" s="7" t="n">
        <v>0</v>
      </c>
      <c r="E10259" s="7" t="n">
        <v>0</v>
      </c>
      <c r="F10259" s="7" t="n">
        <v>0</v>
      </c>
      <c r="G10259" s="7" t="n">
        <v>0</v>
      </c>
    </row>
    <row r="10260" spans="1:19">
      <c r="A10260" t="s">
        <v>4</v>
      </c>
      <c r="B10260" s="4" t="s">
        <v>5</v>
      </c>
      <c r="C10260" s="4" t="s">
        <v>11</v>
      </c>
    </row>
    <row r="10261" spans="1:19">
      <c r="A10261" t="n">
        <v>103958</v>
      </c>
      <c r="B10261" s="34" t="n">
        <v>16</v>
      </c>
      <c r="C10261" s="7" t="n">
        <v>0</v>
      </c>
    </row>
    <row r="10262" spans="1:19">
      <c r="A10262" t="s">
        <v>4</v>
      </c>
      <c r="B10262" s="4" t="s">
        <v>5</v>
      </c>
      <c r="C10262" s="4" t="s">
        <v>7</v>
      </c>
    </row>
    <row r="10263" spans="1:19">
      <c r="A10263" t="n">
        <v>103961</v>
      </c>
      <c r="B10263" s="83" t="n">
        <v>165</v>
      </c>
      <c r="C10263" s="7" t="n">
        <v>0</v>
      </c>
    </row>
    <row r="10264" spans="1:19">
      <c r="A10264" t="s">
        <v>4</v>
      </c>
      <c r="B10264" s="4" t="s">
        <v>5</v>
      </c>
      <c r="C10264" s="4" t="s">
        <v>11</v>
      </c>
    </row>
    <row r="10265" spans="1:19">
      <c r="A10265" t="n">
        <v>103963</v>
      </c>
      <c r="B10265" s="34" t="n">
        <v>16</v>
      </c>
      <c r="C10265" s="7" t="n">
        <v>500</v>
      </c>
    </row>
    <row r="10266" spans="1:19">
      <c r="A10266" t="s">
        <v>4</v>
      </c>
      <c r="B10266" s="4" t="s">
        <v>5</v>
      </c>
      <c r="C10266" s="4" t="s">
        <v>7</v>
      </c>
      <c r="D10266" s="4" t="s">
        <v>11</v>
      </c>
      <c r="E10266" s="4" t="s">
        <v>15</v>
      </c>
      <c r="F10266" s="4" t="s">
        <v>11</v>
      </c>
      <c r="G10266" s="4" t="s">
        <v>16</v>
      </c>
      <c r="H10266" s="4" t="s">
        <v>16</v>
      </c>
      <c r="I10266" s="4" t="s">
        <v>11</v>
      </c>
      <c r="J10266" s="4" t="s">
        <v>11</v>
      </c>
      <c r="K10266" s="4" t="s">
        <v>16</v>
      </c>
      <c r="L10266" s="4" t="s">
        <v>16</v>
      </c>
      <c r="M10266" s="4" t="s">
        <v>16</v>
      </c>
      <c r="N10266" s="4" t="s">
        <v>16</v>
      </c>
      <c r="O10266" s="4" t="s">
        <v>8</v>
      </c>
    </row>
    <row r="10267" spans="1:19">
      <c r="A10267" t="n">
        <v>103966</v>
      </c>
      <c r="B10267" s="18" t="n">
        <v>50</v>
      </c>
      <c r="C10267" s="7" t="n">
        <v>0</v>
      </c>
      <c r="D10267" s="7" t="n">
        <v>12105</v>
      </c>
      <c r="E10267" s="7" t="n">
        <v>1</v>
      </c>
      <c r="F10267" s="7" t="n">
        <v>0</v>
      </c>
      <c r="G10267" s="7" t="n">
        <v>0</v>
      </c>
      <c r="H10267" s="7" t="n">
        <v>0</v>
      </c>
      <c r="I10267" s="7" t="n">
        <v>0</v>
      </c>
      <c r="J10267" s="7" t="n">
        <v>65533</v>
      </c>
      <c r="K10267" s="7" t="n">
        <v>0</v>
      </c>
      <c r="L10267" s="7" t="n">
        <v>0</v>
      </c>
      <c r="M10267" s="7" t="n">
        <v>0</v>
      </c>
      <c r="N10267" s="7" t="n">
        <v>0</v>
      </c>
      <c r="O10267" s="7" t="s">
        <v>25</v>
      </c>
    </row>
    <row r="10268" spans="1:19">
      <c r="A10268" t="s">
        <v>4</v>
      </c>
      <c r="B10268" s="4" t="s">
        <v>5</v>
      </c>
      <c r="C10268" s="4" t="s">
        <v>7</v>
      </c>
      <c r="D10268" s="4" t="s">
        <v>11</v>
      </c>
      <c r="E10268" s="4" t="s">
        <v>11</v>
      </c>
      <c r="F10268" s="4" t="s">
        <v>11</v>
      </c>
      <c r="G10268" s="4" t="s">
        <v>11</v>
      </c>
      <c r="H10268" s="4" t="s">
        <v>7</v>
      </c>
    </row>
    <row r="10269" spans="1:19">
      <c r="A10269" t="n">
        <v>104005</v>
      </c>
      <c r="B10269" s="27" t="n">
        <v>25</v>
      </c>
      <c r="C10269" s="7" t="n">
        <v>5</v>
      </c>
      <c r="D10269" s="7" t="n">
        <v>65535</v>
      </c>
      <c r="E10269" s="7" t="n">
        <v>500</v>
      </c>
      <c r="F10269" s="7" t="n">
        <v>800</v>
      </c>
      <c r="G10269" s="7" t="n">
        <v>140</v>
      </c>
      <c r="H10269" s="7" t="n">
        <v>0</v>
      </c>
    </row>
    <row r="10270" spans="1:19">
      <c r="A10270" t="s">
        <v>4</v>
      </c>
      <c r="B10270" s="4" t="s">
        <v>5</v>
      </c>
      <c r="C10270" s="4" t="s">
        <v>11</v>
      </c>
      <c r="D10270" s="4" t="s">
        <v>7</v>
      </c>
      <c r="E10270" s="4" t="s">
        <v>53</v>
      </c>
      <c r="F10270" s="4" t="s">
        <v>7</v>
      </c>
      <c r="G10270" s="4" t="s">
        <v>7</v>
      </c>
      <c r="H10270" s="4" t="s">
        <v>53</v>
      </c>
      <c r="I10270" s="4" t="s">
        <v>7</v>
      </c>
      <c r="J10270" s="4" t="s">
        <v>7</v>
      </c>
    </row>
    <row r="10271" spans="1:19">
      <c r="A10271" t="n">
        <v>104016</v>
      </c>
      <c r="B10271" s="28" t="n">
        <v>24</v>
      </c>
      <c r="C10271" s="7" t="n">
        <v>65533</v>
      </c>
      <c r="D10271" s="7" t="n">
        <v>11</v>
      </c>
      <c r="E10271" s="7" t="s">
        <v>1039</v>
      </c>
      <c r="F10271" s="7" t="n">
        <v>2</v>
      </c>
      <c r="G10271" s="7" t="n">
        <v>3</v>
      </c>
      <c r="H10271" s="7" t="s">
        <v>1040</v>
      </c>
      <c r="I10271" s="7" t="n">
        <v>2</v>
      </c>
      <c r="J10271" s="7" t="n">
        <v>0</v>
      </c>
    </row>
    <row r="10272" spans="1:19">
      <c r="A10272" t="s">
        <v>4</v>
      </c>
      <c r="B10272" s="4" t="s">
        <v>5</v>
      </c>
    </row>
    <row r="10273" spans="1:15">
      <c r="A10273" t="n">
        <v>104130</v>
      </c>
      <c r="B10273" s="29" t="n">
        <v>28</v>
      </c>
    </row>
    <row r="10274" spans="1:15">
      <c r="A10274" t="s">
        <v>4</v>
      </c>
      <c r="B10274" s="4" t="s">
        <v>5</v>
      </c>
      <c r="C10274" s="4" t="s">
        <v>7</v>
      </c>
    </row>
    <row r="10275" spans="1:15">
      <c r="A10275" t="n">
        <v>104131</v>
      </c>
      <c r="B10275" s="30" t="n">
        <v>27</v>
      </c>
      <c r="C10275" s="7" t="n">
        <v>0</v>
      </c>
    </row>
    <row r="10276" spans="1:15">
      <c r="A10276" t="s">
        <v>4</v>
      </c>
      <c r="B10276" s="4" t="s">
        <v>5</v>
      </c>
      <c r="C10276" s="4" t="s">
        <v>7</v>
      </c>
    </row>
    <row r="10277" spans="1:15">
      <c r="A10277" t="n">
        <v>104133</v>
      </c>
      <c r="B10277" s="30" t="n">
        <v>27</v>
      </c>
      <c r="C10277" s="7" t="n">
        <v>1</v>
      </c>
    </row>
    <row r="10278" spans="1:15">
      <c r="A10278" t="s">
        <v>4</v>
      </c>
      <c r="B10278" s="4" t="s">
        <v>5</v>
      </c>
      <c r="C10278" s="4" t="s">
        <v>7</v>
      </c>
      <c r="D10278" s="4" t="s">
        <v>11</v>
      </c>
      <c r="E10278" s="4" t="s">
        <v>11</v>
      </c>
      <c r="F10278" s="4" t="s">
        <v>11</v>
      </c>
      <c r="G10278" s="4" t="s">
        <v>11</v>
      </c>
      <c r="H10278" s="4" t="s">
        <v>7</v>
      </c>
    </row>
    <row r="10279" spans="1:15">
      <c r="A10279" t="n">
        <v>104135</v>
      </c>
      <c r="B10279" s="27" t="n">
        <v>25</v>
      </c>
      <c r="C10279" s="7" t="n">
        <v>5</v>
      </c>
      <c r="D10279" s="7" t="n">
        <v>65535</v>
      </c>
      <c r="E10279" s="7" t="n">
        <v>65535</v>
      </c>
      <c r="F10279" s="7" t="n">
        <v>65535</v>
      </c>
      <c r="G10279" s="7" t="n">
        <v>65535</v>
      </c>
      <c r="H10279" s="7" t="n">
        <v>0</v>
      </c>
    </row>
    <row r="10280" spans="1:15">
      <c r="A10280" t="s">
        <v>4</v>
      </c>
      <c r="B10280" s="4" t="s">
        <v>5</v>
      </c>
      <c r="C10280" s="4" t="s">
        <v>11</v>
      </c>
    </row>
    <row r="10281" spans="1:15">
      <c r="A10281" t="n">
        <v>104146</v>
      </c>
      <c r="B10281" s="34" t="n">
        <v>16</v>
      </c>
      <c r="C10281" s="7" t="n">
        <v>300</v>
      </c>
    </row>
    <row r="10282" spans="1:15">
      <c r="A10282" t="s">
        <v>4</v>
      </c>
      <c r="B10282" s="4" t="s">
        <v>5</v>
      </c>
      <c r="C10282" s="4" t="s">
        <v>7</v>
      </c>
      <c r="D10282" s="4" t="s">
        <v>7</v>
      </c>
      <c r="E10282" s="4" t="s">
        <v>16</v>
      </c>
      <c r="F10282" s="4" t="s">
        <v>7</v>
      </c>
      <c r="G10282" s="4" t="s">
        <v>7</v>
      </c>
    </row>
    <row r="10283" spans="1:15">
      <c r="A10283" t="n">
        <v>104149</v>
      </c>
      <c r="B10283" s="39" t="n">
        <v>18</v>
      </c>
      <c r="C10283" s="7" t="n">
        <v>0</v>
      </c>
      <c r="D10283" s="7" t="n">
        <v>0</v>
      </c>
      <c r="E10283" s="7" t="n">
        <v>0</v>
      </c>
      <c r="F10283" s="7" t="n">
        <v>19</v>
      </c>
      <c r="G10283" s="7" t="n">
        <v>1</v>
      </c>
    </row>
    <row r="10284" spans="1:15">
      <c r="A10284" t="s">
        <v>4</v>
      </c>
      <c r="B10284" s="4" t="s">
        <v>5</v>
      </c>
      <c r="C10284" s="4" t="s">
        <v>7</v>
      </c>
      <c r="D10284" s="4" t="s">
        <v>7</v>
      </c>
      <c r="E10284" s="4" t="s">
        <v>7</v>
      </c>
      <c r="F10284" s="4" t="s">
        <v>16</v>
      </c>
      <c r="G10284" s="4" t="s">
        <v>7</v>
      </c>
      <c r="H10284" s="4" t="s">
        <v>7</v>
      </c>
      <c r="I10284" s="4" t="s">
        <v>13</v>
      </c>
    </row>
    <row r="10285" spans="1:15">
      <c r="A10285" t="n">
        <v>104158</v>
      </c>
      <c r="B10285" s="9" t="n">
        <v>5</v>
      </c>
      <c r="C10285" s="7" t="n">
        <v>35</v>
      </c>
      <c r="D10285" s="7" t="n">
        <v>0</v>
      </c>
      <c r="E10285" s="7" t="n">
        <v>0</v>
      </c>
      <c r="F10285" s="7" t="n">
        <v>0</v>
      </c>
      <c r="G10285" s="7" t="n">
        <v>7</v>
      </c>
      <c r="H10285" s="7" t="n">
        <v>1</v>
      </c>
      <c r="I10285" s="11" t="n">
        <f t="normal" ca="1">A10339</f>
        <v>0</v>
      </c>
    </row>
    <row r="10286" spans="1:15">
      <c r="A10286" t="s">
        <v>4</v>
      </c>
      <c r="B10286" s="4" t="s">
        <v>5</v>
      </c>
      <c r="C10286" s="4" t="s">
        <v>7</v>
      </c>
      <c r="D10286" s="4" t="s">
        <v>7</v>
      </c>
      <c r="E10286" s="4" t="s">
        <v>16</v>
      </c>
      <c r="F10286" s="4" t="s">
        <v>7</v>
      </c>
      <c r="G10286" s="4" t="s">
        <v>7</v>
      </c>
    </row>
    <row r="10287" spans="1:15">
      <c r="A10287" t="n">
        <v>104172</v>
      </c>
      <c r="B10287" s="39" t="n">
        <v>18</v>
      </c>
      <c r="C10287" s="7" t="n">
        <v>0</v>
      </c>
      <c r="D10287" s="7" t="n">
        <v>0</v>
      </c>
      <c r="E10287" s="7" t="n">
        <v>0</v>
      </c>
      <c r="F10287" s="7" t="n">
        <v>19</v>
      </c>
      <c r="G10287" s="7" t="n">
        <v>1</v>
      </c>
    </row>
    <row r="10288" spans="1:15">
      <c r="A10288" t="s">
        <v>4</v>
      </c>
      <c r="B10288" s="4" t="s">
        <v>5</v>
      </c>
      <c r="C10288" s="4" t="s">
        <v>7</v>
      </c>
      <c r="D10288" s="4" t="s">
        <v>7</v>
      </c>
      <c r="E10288" s="4" t="s">
        <v>11</v>
      </c>
      <c r="F10288" s="4" t="s">
        <v>16</v>
      </c>
    </row>
    <row r="10289" spans="1:9">
      <c r="A10289" t="n">
        <v>104181</v>
      </c>
      <c r="B10289" s="84" t="n">
        <v>31</v>
      </c>
      <c r="C10289" s="7" t="n">
        <v>0</v>
      </c>
      <c r="D10289" s="7" t="n">
        <v>0</v>
      </c>
      <c r="E10289" s="7" t="n">
        <v>0</v>
      </c>
      <c r="F10289" s="7" t="n">
        <v>1107296256</v>
      </c>
    </row>
    <row r="10290" spans="1:9">
      <c r="A10290" t="s">
        <v>4</v>
      </c>
      <c r="B10290" s="4" t="s">
        <v>5</v>
      </c>
      <c r="C10290" s="4" t="s">
        <v>7</v>
      </c>
      <c r="D10290" s="4" t="s">
        <v>7</v>
      </c>
      <c r="E10290" s="4" t="s">
        <v>8</v>
      </c>
      <c r="F10290" s="4" t="s">
        <v>11</v>
      </c>
    </row>
    <row r="10291" spans="1:9">
      <c r="A10291" t="n">
        <v>104190</v>
      </c>
      <c r="B10291" s="84" t="n">
        <v>31</v>
      </c>
      <c r="C10291" s="7" t="n">
        <v>1</v>
      </c>
      <c r="D10291" s="7" t="n">
        <v>0</v>
      </c>
      <c r="E10291" s="7" t="s">
        <v>1041</v>
      </c>
      <c r="F10291" s="7" t="n">
        <v>1</v>
      </c>
    </row>
    <row r="10292" spans="1:9">
      <c r="A10292" t="s">
        <v>4</v>
      </c>
      <c r="B10292" s="4" t="s">
        <v>5</v>
      </c>
      <c r="C10292" s="4" t="s">
        <v>7</v>
      </c>
      <c r="D10292" s="4" t="s">
        <v>7</v>
      </c>
      <c r="E10292" s="4" t="s">
        <v>8</v>
      </c>
      <c r="F10292" s="4" t="s">
        <v>11</v>
      </c>
    </row>
    <row r="10293" spans="1:9">
      <c r="A10293" t="n">
        <v>104200</v>
      </c>
      <c r="B10293" s="84" t="n">
        <v>31</v>
      </c>
      <c r="C10293" s="7" t="n">
        <v>1</v>
      </c>
      <c r="D10293" s="7" t="n">
        <v>0</v>
      </c>
      <c r="E10293" s="7" t="s">
        <v>1042</v>
      </c>
      <c r="F10293" s="7" t="n">
        <v>2</v>
      </c>
    </row>
    <row r="10294" spans="1:9">
      <c r="A10294" t="s">
        <v>4</v>
      </c>
      <c r="B10294" s="4" t="s">
        <v>5</v>
      </c>
      <c r="C10294" s="4" t="s">
        <v>7</v>
      </c>
      <c r="D10294" s="4" t="s">
        <v>7</v>
      </c>
      <c r="E10294" s="4" t="s">
        <v>8</v>
      </c>
      <c r="F10294" s="4" t="s">
        <v>11</v>
      </c>
    </row>
    <row r="10295" spans="1:9">
      <c r="A10295" t="n">
        <v>104219</v>
      </c>
      <c r="B10295" s="84" t="n">
        <v>31</v>
      </c>
      <c r="C10295" s="7" t="n">
        <v>1</v>
      </c>
      <c r="D10295" s="7" t="n">
        <v>0</v>
      </c>
      <c r="E10295" s="7" t="s">
        <v>1043</v>
      </c>
      <c r="F10295" s="7" t="n">
        <v>3</v>
      </c>
    </row>
    <row r="10296" spans="1:9">
      <c r="A10296" t="s">
        <v>4</v>
      </c>
      <c r="B10296" s="4" t="s">
        <v>5</v>
      </c>
      <c r="C10296" s="4" t="s">
        <v>7</v>
      </c>
      <c r="D10296" s="4" t="s">
        <v>7</v>
      </c>
      <c r="E10296" s="4" t="s">
        <v>7</v>
      </c>
      <c r="F10296" s="4" t="s">
        <v>11</v>
      </c>
      <c r="G10296" s="4" t="s">
        <v>11</v>
      </c>
      <c r="H10296" s="4" t="s">
        <v>7</v>
      </c>
    </row>
    <row r="10297" spans="1:9">
      <c r="A10297" t="n">
        <v>104232</v>
      </c>
      <c r="B10297" s="84" t="n">
        <v>31</v>
      </c>
      <c r="C10297" s="7" t="n">
        <v>2</v>
      </c>
      <c r="D10297" s="7" t="n">
        <v>0</v>
      </c>
      <c r="E10297" s="7" t="n">
        <v>0</v>
      </c>
      <c r="F10297" s="7" t="n">
        <v>65535</v>
      </c>
      <c r="G10297" s="7" t="n">
        <v>65535</v>
      </c>
      <c r="H10297" s="7" t="n">
        <v>0</v>
      </c>
    </row>
    <row r="10298" spans="1:9">
      <c r="A10298" t="s">
        <v>4</v>
      </c>
      <c r="B10298" s="4" t="s">
        <v>5</v>
      </c>
      <c r="C10298" s="4" t="s">
        <v>7</v>
      </c>
      <c r="D10298" s="4" t="s">
        <v>7</v>
      </c>
      <c r="E10298" s="4" t="s">
        <v>7</v>
      </c>
    </row>
    <row r="10299" spans="1:9">
      <c r="A10299" t="n">
        <v>104241</v>
      </c>
      <c r="B10299" s="84" t="n">
        <v>31</v>
      </c>
      <c r="C10299" s="7" t="n">
        <v>4</v>
      </c>
      <c r="D10299" s="7" t="n">
        <v>0</v>
      </c>
      <c r="E10299" s="7" t="n">
        <v>0</v>
      </c>
    </row>
    <row r="10300" spans="1:9">
      <c r="A10300" t="s">
        <v>4</v>
      </c>
      <c r="B10300" s="4" t="s">
        <v>5</v>
      </c>
      <c r="C10300" s="4" t="s">
        <v>7</v>
      </c>
      <c r="D10300" s="4" t="s">
        <v>7</v>
      </c>
    </row>
    <row r="10301" spans="1:9">
      <c r="A10301" t="n">
        <v>104245</v>
      </c>
      <c r="B10301" s="84" t="n">
        <v>31</v>
      </c>
      <c r="C10301" s="7" t="n">
        <v>3</v>
      </c>
      <c r="D10301" s="7" t="n">
        <v>0</v>
      </c>
    </row>
    <row r="10302" spans="1:9">
      <c r="A10302" t="s">
        <v>4</v>
      </c>
      <c r="B10302" s="4" t="s">
        <v>5</v>
      </c>
      <c r="C10302" s="4" t="s">
        <v>7</v>
      </c>
      <c r="D10302" s="4" t="s">
        <v>7</v>
      </c>
      <c r="E10302" s="4" t="s">
        <v>7</v>
      </c>
      <c r="F10302" s="4" t="s">
        <v>7</v>
      </c>
      <c r="G10302" s="4" t="s">
        <v>11</v>
      </c>
      <c r="H10302" s="4" t="s">
        <v>13</v>
      </c>
      <c r="I10302" s="4" t="s">
        <v>11</v>
      </c>
      <c r="J10302" s="4" t="s">
        <v>13</v>
      </c>
      <c r="K10302" s="4" t="s">
        <v>11</v>
      </c>
      <c r="L10302" s="4" t="s">
        <v>13</v>
      </c>
      <c r="M10302" s="4" t="s">
        <v>13</v>
      </c>
    </row>
    <row r="10303" spans="1:9">
      <c r="A10303" t="n">
        <v>104248</v>
      </c>
      <c r="B10303" s="44" t="n">
        <v>6</v>
      </c>
      <c r="C10303" s="7" t="n">
        <v>35</v>
      </c>
      <c r="D10303" s="7" t="n">
        <v>0</v>
      </c>
      <c r="E10303" s="7" t="n">
        <v>1</v>
      </c>
      <c r="F10303" s="7" t="n">
        <v>3</v>
      </c>
      <c r="G10303" s="7" t="n">
        <v>1</v>
      </c>
      <c r="H10303" s="11" t="n">
        <f t="normal" ca="1">A10305</f>
        <v>0</v>
      </c>
      <c r="I10303" s="7" t="n">
        <v>2</v>
      </c>
      <c r="J10303" s="11" t="n">
        <f t="normal" ca="1">A10321</f>
        <v>0</v>
      </c>
      <c r="K10303" s="7" t="n">
        <v>3</v>
      </c>
      <c r="L10303" s="11" t="n">
        <f t="normal" ca="1">A10333</f>
        <v>0</v>
      </c>
      <c r="M10303" s="11" t="n">
        <f t="normal" ca="1">A10337</f>
        <v>0</v>
      </c>
    </row>
    <row r="10304" spans="1:9">
      <c r="A10304" t="s">
        <v>4</v>
      </c>
      <c r="B10304" s="4" t="s">
        <v>5</v>
      </c>
      <c r="C10304" s="4" t="s">
        <v>11</v>
      </c>
    </row>
    <row r="10305" spans="1:13">
      <c r="A10305" t="n">
        <v>104275</v>
      </c>
      <c r="B10305" s="13" t="n">
        <v>12</v>
      </c>
      <c r="C10305" s="7" t="n">
        <v>6410</v>
      </c>
    </row>
    <row r="10306" spans="1:13">
      <c r="A10306" t="s">
        <v>4</v>
      </c>
      <c r="B10306" s="4" t="s">
        <v>5</v>
      </c>
      <c r="C10306" s="4" t="s">
        <v>11</v>
      </c>
    </row>
    <row r="10307" spans="1:13">
      <c r="A10307" t="n">
        <v>104278</v>
      </c>
      <c r="B10307" s="13" t="n">
        <v>12</v>
      </c>
      <c r="C10307" s="7" t="n">
        <v>6532</v>
      </c>
    </row>
    <row r="10308" spans="1:13">
      <c r="A10308" t="s">
        <v>4</v>
      </c>
      <c r="B10308" s="4" t="s">
        <v>5</v>
      </c>
      <c r="C10308" s="4" t="s">
        <v>8</v>
      </c>
      <c r="D10308" s="4" t="s">
        <v>16</v>
      </c>
    </row>
    <row r="10309" spans="1:13">
      <c r="A10309" t="n">
        <v>104281</v>
      </c>
      <c r="B10309" s="85" t="n">
        <v>134</v>
      </c>
      <c r="C10309" s="7" t="s">
        <v>1044</v>
      </c>
      <c r="D10309" s="7" t="n">
        <v>31</v>
      </c>
    </row>
    <row r="10310" spans="1:13">
      <c r="A10310" t="s">
        <v>4</v>
      </c>
      <c r="B10310" s="4" t="s">
        <v>5</v>
      </c>
      <c r="C10310" s="4" t="s">
        <v>7</v>
      </c>
      <c r="D10310" s="4" t="s">
        <v>7</v>
      </c>
    </row>
    <row r="10311" spans="1:13">
      <c r="A10311" t="n">
        <v>104294</v>
      </c>
      <c r="B10311" s="86" t="n">
        <v>137</v>
      </c>
      <c r="C10311" s="7" t="n">
        <v>0</v>
      </c>
      <c r="D10311" s="7" t="n">
        <v>1</v>
      </c>
    </row>
    <row r="10312" spans="1:13">
      <c r="A10312" t="s">
        <v>4</v>
      </c>
      <c r="B10312" s="4" t="s">
        <v>5</v>
      </c>
      <c r="C10312" s="4" t="s">
        <v>7</v>
      </c>
    </row>
    <row r="10313" spans="1:13">
      <c r="A10313" t="n">
        <v>104297</v>
      </c>
      <c r="B10313" s="86" t="n">
        <v>137</v>
      </c>
      <c r="C10313" s="7" t="n">
        <v>1</v>
      </c>
    </row>
    <row r="10314" spans="1:13">
      <c r="A10314" t="s">
        <v>4</v>
      </c>
      <c r="B10314" s="4" t="s">
        <v>5</v>
      </c>
      <c r="C10314" s="4" t="s">
        <v>11</v>
      </c>
    </row>
    <row r="10315" spans="1:13">
      <c r="A10315" t="n">
        <v>104299</v>
      </c>
      <c r="B10315" s="12" t="n">
        <v>13</v>
      </c>
      <c r="C10315" s="7" t="n">
        <v>6532</v>
      </c>
    </row>
    <row r="10316" spans="1:13">
      <c r="A10316" t="s">
        <v>4</v>
      </c>
      <c r="B10316" s="4" t="s">
        <v>5</v>
      </c>
      <c r="C10316" s="4" t="s">
        <v>11</v>
      </c>
    </row>
    <row r="10317" spans="1:13">
      <c r="A10317" t="n">
        <v>104302</v>
      </c>
      <c r="B10317" s="12" t="n">
        <v>13</v>
      </c>
      <c r="C10317" s="7" t="n">
        <v>6410</v>
      </c>
    </row>
    <row r="10318" spans="1:13">
      <c r="A10318" t="s">
        <v>4</v>
      </c>
      <c r="B10318" s="4" t="s">
        <v>5</v>
      </c>
      <c r="C10318" s="4" t="s">
        <v>13</v>
      </c>
    </row>
    <row r="10319" spans="1:13">
      <c r="A10319" t="n">
        <v>104305</v>
      </c>
      <c r="B10319" s="17" t="n">
        <v>3</v>
      </c>
      <c r="C10319" s="11" t="n">
        <f t="normal" ca="1">A10337</f>
        <v>0</v>
      </c>
    </row>
    <row r="10320" spans="1:13">
      <c r="A10320" t="s">
        <v>4</v>
      </c>
      <c r="B10320" s="4" t="s">
        <v>5</v>
      </c>
      <c r="C10320" s="4" t="s">
        <v>7</v>
      </c>
      <c r="D10320" s="4" t="s">
        <v>7</v>
      </c>
      <c r="E10320" s="4" t="s">
        <v>7</v>
      </c>
      <c r="F10320" s="4" t="s">
        <v>15</v>
      </c>
      <c r="G10320" s="4" t="s">
        <v>15</v>
      </c>
      <c r="H10320" s="4" t="s">
        <v>15</v>
      </c>
      <c r="I10320" s="4" t="s">
        <v>15</v>
      </c>
      <c r="J10320" s="4" t="s">
        <v>15</v>
      </c>
    </row>
    <row r="10321" spans="1:10">
      <c r="A10321" t="n">
        <v>104310</v>
      </c>
      <c r="B10321" s="72" t="n">
        <v>76</v>
      </c>
      <c r="C10321" s="7" t="n">
        <v>0</v>
      </c>
      <c r="D10321" s="7" t="n">
        <v>3</v>
      </c>
      <c r="E10321" s="7" t="n">
        <v>0</v>
      </c>
      <c r="F10321" s="7" t="n">
        <v>1</v>
      </c>
      <c r="G10321" s="7" t="n">
        <v>1</v>
      </c>
      <c r="H10321" s="7" t="n">
        <v>1</v>
      </c>
      <c r="I10321" s="7" t="n">
        <v>1</v>
      </c>
      <c r="J10321" s="7" t="n">
        <v>500</v>
      </c>
    </row>
    <row r="10322" spans="1:10">
      <c r="A10322" t="s">
        <v>4</v>
      </c>
      <c r="B10322" s="4" t="s">
        <v>5</v>
      </c>
      <c r="C10322" s="4" t="s">
        <v>7</v>
      </c>
    </row>
    <row r="10323" spans="1:10">
      <c r="A10323" t="n">
        <v>104334</v>
      </c>
      <c r="B10323" s="87" t="n">
        <v>176</v>
      </c>
      <c r="C10323" s="7" t="n">
        <v>10</v>
      </c>
    </row>
    <row r="10324" spans="1:10">
      <c r="A10324" t="s">
        <v>4</v>
      </c>
      <c r="B10324" s="4" t="s">
        <v>5</v>
      </c>
      <c r="C10324" s="4" t="s">
        <v>7</v>
      </c>
    </row>
    <row r="10325" spans="1:10">
      <c r="A10325" t="n">
        <v>104336</v>
      </c>
      <c r="B10325" s="87" t="n">
        <v>176</v>
      </c>
      <c r="C10325" s="7" t="n">
        <v>11</v>
      </c>
    </row>
    <row r="10326" spans="1:10">
      <c r="A10326" t="s">
        <v>4</v>
      </c>
      <c r="B10326" s="4" t="s">
        <v>5</v>
      </c>
      <c r="C10326" s="4" t="s">
        <v>7</v>
      </c>
      <c r="D10326" s="4" t="s">
        <v>7</v>
      </c>
      <c r="E10326" s="4" t="s">
        <v>7</v>
      </c>
      <c r="F10326" s="4" t="s">
        <v>15</v>
      </c>
      <c r="G10326" s="4" t="s">
        <v>15</v>
      </c>
      <c r="H10326" s="4" t="s">
        <v>15</v>
      </c>
      <c r="I10326" s="4" t="s">
        <v>15</v>
      </c>
      <c r="J10326" s="4" t="s">
        <v>15</v>
      </c>
    </row>
    <row r="10327" spans="1:10">
      <c r="A10327" t="n">
        <v>104338</v>
      </c>
      <c r="B10327" s="72" t="n">
        <v>76</v>
      </c>
      <c r="C10327" s="7" t="n">
        <v>0</v>
      </c>
      <c r="D10327" s="7" t="n">
        <v>3</v>
      </c>
      <c r="E10327" s="7" t="n">
        <v>0</v>
      </c>
      <c r="F10327" s="7" t="n">
        <v>1</v>
      </c>
      <c r="G10327" s="7" t="n">
        <v>1</v>
      </c>
      <c r="H10327" s="7" t="n">
        <v>1</v>
      </c>
      <c r="I10327" s="7" t="n">
        <v>0</v>
      </c>
      <c r="J10327" s="7" t="n">
        <v>500</v>
      </c>
    </row>
    <row r="10328" spans="1:10">
      <c r="A10328" t="s">
        <v>4</v>
      </c>
      <c r="B10328" s="4" t="s">
        <v>5</v>
      </c>
      <c r="C10328" s="4" t="s">
        <v>7</v>
      </c>
      <c r="D10328" s="4" t="s">
        <v>7</v>
      </c>
    </row>
    <row r="10329" spans="1:10">
      <c r="A10329" t="n">
        <v>104362</v>
      </c>
      <c r="B10329" s="73" t="n">
        <v>77</v>
      </c>
      <c r="C10329" s="7" t="n">
        <v>0</v>
      </c>
      <c r="D10329" s="7" t="n">
        <v>3</v>
      </c>
    </row>
    <row r="10330" spans="1:10">
      <c r="A10330" t="s">
        <v>4</v>
      </c>
      <c r="B10330" s="4" t="s">
        <v>5</v>
      </c>
      <c r="C10330" s="4" t="s">
        <v>13</v>
      </c>
    </row>
    <row r="10331" spans="1:10">
      <c r="A10331" t="n">
        <v>104365</v>
      </c>
      <c r="B10331" s="17" t="n">
        <v>3</v>
      </c>
      <c r="C10331" s="11" t="n">
        <f t="normal" ca="1">A10337</f>
        <v>0</v>
      </c>
    </row>
    <row r="10332" spans="1:10">
      <c r="A10332" t="s">
        <v>4</v>
      </c>
      <c r="B10332" s="4" t="s">
        <v>5</v>
      </c>
      <c r="C10332" s="4" t="s">
        <v>7</v>
      </c>
      <c r="D10332" s="4" t="s">
        <v>7</v>
      </c>
      <c r="E10332" s="4" t="s">
        <v>16</v>
      </c>
      <c r="F10332" s="4" t="s">
        <v>7</v>
      </c>
      <c r="G10332" s="4" t="s">
        <v>7</v>
      </c>
      <c r="H10332" s="4" t="s">
        <v>7</v>
      </c>
    </row>
    <row r="10333" spans="1:10">
      <c r="A10333" t="n">
        <v>104370</v>
      </c>
      <c r="B10333" s="39" t="n">
        <v>18</v>
      </c>
      <c r="C10333" s="7" t="n">
        <v>0</v>
      </c>
      <c r="D10333" s="7" t="n">
        <v>0</v>
      </c>
      <c r="E10333" s="7" t="n">
        <v>2</v>
      </c>
      <c r="F10333" s="7" t="n">
        <v>14</v>
      </c>
      <c r="G10333" s="7" t="n">
        <v>19</v>
      </c>
      <c r="H10333" s="7" t="n">
        <v>1</v>
      </c>
    </row>
    <row r="10334" spans="1:10">
      <c r="A10334" t="s">
        <v>4</v>
      </c>
      <c r="B10334" s="4" t="s">
        <v>5</v>
      </c>
      <c r="C10334" s="4" t="s">
        <v>13</v>
      </c>
    </row>
    <row r="10335" spans="1:10">
      <c r="A10335" t="n">
        <v>104380</v>
      </c>
      <c r="B10335" s="17" t="n">
        <v>3</v>
      </c>
      <c r="C10335" s="11" t="n">
        <f t="normal" ca="1">A10337</f>
        <v>0</v>
      </c>
    </row>
    <row r="10336" spans="1:10">
      <c r="A10336" t="s">
        <v>4</v>
      </c>
      <c r="B10336" s="4" t="s">
        <v>5</v>
      </c>
      <c r="C10336" s="4" t="s">
        <v>13</v>
      </c>
    </row>
    <row r="10337" spans="1:10">
      <c r="A10337" t="n">
        <v>104385</v>
      </c>
      <c r="B10337" s="17" t="n">
        <v>3</v>
      </c>
      <c r="C10337" s="11" t="n">
        <f t="normal" ca="1">A10285</f>
        <v>0</v>
      </c>
    </row>
    <row r="10338" spans="1:10">
      <c r="A10338" t="s">
        <v>4</v>
      </c>
      <c r="B10338" s="4" t="s">
        <v>5</v>
      </c>
      <c r="C10338" s="4" t="s">
        <v>11</v>
      </c>
    </row>
    <row r="10339" spans="1:10">
      <c r="A10339" t="n">
        <v>104390</v>
      </c>
      <c r="B10339" s="34" t="n">
        <v>16</v>
      </c>
      <c r="C10339" s="7" t="n">
        <v>300</v>
      </c>
    </row>
    <row r="10340" spans="1:10">
      <c r="A10340" t="s">
        <v>4</v>
      </c>
      <c r="B10340" s="4" t="s">
        <v>5</v>
      </c>
      <c r="C10340" s="4" t="s">
        <v>7</v>
      </c>
    </row>
    <row r="10341" spans="1:10">
      <c r="A10341" t="n">
        <v>104393</v>
      </c>
      <c r="B10341" s="83" t="n">
        <v>165</v>
      </c>
      <c r="C10341" s="7" t="n">
        <v>1</v>
      </c>
    </row>
    <row r="10342" spans="1:10">
      <c r="A10342" t="s">
        <v>4</v>
      </c>
      <c r="B10342" s="4" t="s">
        <v>5</v>
      </c>
      <c r="C10342" s="4" t="s">
        <v>7</v>
      </c>
    </row>
    <row r="10343" spans="1:10">
      <c r="A10343" t="n">
        <v>104395</v>
      </c>
      <c r="B10343" s="79" t="n">
        <v>78</v>
      </c>
      <c r="C10343" s="7" t="n">
        <v>255</v>
      </c>
    </row>
    <row r="10344" spans="1:10">
      <c r="A10344" t="s">
        <v>4</v>
      </c>
      <c r="B10344" s="4" t="s">
        <v>5</v>
      </c>
      <c r="C10344" s="4" t="s">
        <v>7</v>
      </c>
    </row>
    <row r="10345" spans="1:10">
      <c r="A10345" t="n">
        <v>104397</v>
      </c>
      <c r="B10345" s="53" t="n">
        <v>64</v>
      </c>
      <c r="C10345" s="7" t="n">
        <v>2</v>
      </c>
    </row>
    <row r="10346" spans="1:10">
      <c r="A10346" t="s">
        <v>4</v>
      </c>
      <c r="B10346" s="4" t="s">
        <v>5</v>
      </c>
      <c r="C10346" s="4" t="s">
        <v>7</v>
      </c>
      <c r="D10346" s="4" t="s">
        <v>11</v>
      </c>
    </row>
    <row r="10347" spans="1:10">
      <c r="A10347" t="n">
        <v>104399</v>
      </c>
      <c r="B10347" s="53" t="n">
        <v>64</v>
      </c>
      <c r="C10347" s="7" t="n">
        <v>0</v>
      </c>
      <c r="D10347" s="7" t="n">
        <v>0</v>
      </c>
    </row>
    <row r="10348" spans="1:10">
      <c r="A10348" t="s">
        <v>4</v>
      </c>
      <c r="B10348" s="4" t="s">
        <v>5</v>
      </c>
      <c r="C10348" s="4" t="s">
        <v>7</v>
      </c>
      <c r="D10348" s="4" t="s">
        <v>11</v>
      </c>
    </row>
    <row r="10349" spans="1:10">
      <c r="A10349" t="n">
        <v>104403</v>
      </c>
      <c r="B10349" s="53" t="n">
        <v>64</v>
      </c>
      <c r="C10349" s="7" t="n">
        <v>4</v>
      </c>
      <c r="D10349" s="7" t="n">
        <v>0</v>
      </c>
    </row>
    <row r="10350" spans="1:10">
      <c r="A10350" t="s">
        <v>4</v>
      </c>
      <c r="B10350" s="4" t="s">
        <v>5</v>
      </c>
      <c r="C10350" s="4" t="s">
        <v>16</v>
      </c>
    </row>
    <row r="10351" spans="1:10">
      <c r="A10351" t="n">
        <v>104407</v>
      </c>
      <c r="B10351" s="36" t="n">
        <v>15</v>
      </c>
      <c r="C10351" s="7" t="n">
        <v>2097152</v>
      </c>
    </row>
    <row r="10352" spans="1:10">
      <c r="A10352" t="s">
        <v>4</v>
      </c>
      <c r="B10352" s="4" t="s">
        <v>5</v>
      </c>
      <c r="C10352" s="4" t="s">
        <v>7</v>
      </c>
      <c r="D10352" s="4" t="s">
        <v>11</v>
      </c>
    </row>
    <row r="10353" spans="1:4">
      <c r="A10353" t="n">
        <v>104412</v>
      </c>
      <c r="B10353" s="8" t="n">
        <v>162</v>
      </c>
      <c r="C10353" s="7" t="n">
        <v>1</v>
      </c>
      <c r="D10353" s="7" t="n">
        <v>12338</v>
      </c>
    </row>
    <row r="10354" spans="1:4">
      <c r="A10354" t="s">
        <v>4</v>
      </c>
      <c r="B10354" s="4" t="s">
        <v>5</v>
      </c>
    </row>
    <row r="10355" spans="1:4">
      <c r="A10355" t="n">
        <v>104416</v>
      </c>
      <c r="B10355" s="5" t="n">
        <v>1</v>
      </c>
    </row>
    <row r="10356" spans="1:4" s="3" customFormat="1" customHeight="0">
      <c r="A10356" s="3" t="s">
        <v>2</v>
      </c>
      <c r="B10356" s="3" t="s">
        <v>1045</v>
      </c>
    </row>
    <row r="10357" spans="1:4">
      <c r="A10357" t="s">
        <v>4</v>
      </c>
      <c r="B10357" s="4" t="s">
        <v>5</v>
      </c>
      <c r="C10357" s="4" t="s">
        <v>7</v>
      </c>
      <c r="D10357" s="4" t="s">
        <v>7</v>
      </c>
      <c r="E10357" s="4" t="s">
        <v>7</v>
      </c>
      <c r="F10357" s="4" t="s">
        <v>7</v>
      </c>
    </row>
    <row r="10358" spans="1:4">
      <c r="A10358" t="n">
        <v>104420</v>
      </c>
      <c r="B10358" s="14" t="n">
        <v>14</v>
      </c>
      <c r="C10358" s="7" t="n">
        <v>2</v>
      </c>
      <c r="D10358" s="7" t="n">
        <v>0</v>
      </c>
      <c r="E10358" s="7" t="n">
        <v>0</v>
      </c>
      <c r="F10358" s="7" t="n">
        <v>0</v>
      </c>
    </row>
    <row r="10359" spans="1:4">
      <c r="A10359" t="s">
        <v>4</v>
      </c>
      <c r="B10359" s="4" t="s">
        <v>5</v>
      </c>
      <c r="C10359" s="4" t="s">
        <v>7</v>
      </c>
      <c r="D10359" s="10" t="s">
        <v>10</v>
      </c>
      <c r="E10359" s="4" t="s">
        <v>5</v>
      </c>
      <c r="F10359" s="4" t="s">
        <v>7</v>
      </c>
      <c r="G10359" s="4" t="s">
        <v>11</v>
      </c>
      <c r="H10359" s="10" t="s">
        <v>12</v>
      </c>
      <c r="I10359" s="4" t="s">
        <v>7</v>
      </c>
      <c r="J10359" s="4" t="s">
        <v>16</v>
      </c>
      <c r="K10359" s="4" t="s">
        <v>7</v>
      </c>
      <c r="L10359" s="4" t="s">
        <v>7</v>
      </c>
      <c r="M10359" s="10" t="s">
        <v>10</v>
      </c>
      <c r="N10359" s="4" t="s">
        <v>5</v>
      </c>
      <c r="O10359" s="4" t="s">
        <v>7</v>
      </c>
      <c r="P10359" s="4" t="s">
        <v>11</v>
      </c>
      <c r="Q10359" s="10" t="s">
        <v>12</v>
      </c>
      <c r="R10359" s="4" t="s">
        <v>7</v>
      </c>
      <c r="S10359" s="4" t="s">
        <v>16</v>
      </c>
      <c r="T10359" s="4" t="s">
        <v>7</v>
      </c>
      <c r="U10359" s="4" t="s">
        <v>7</v>
      </c>
      <c r="V10359" s="4" t="s">
        <v>7</v>
      </c>
      <c r="W10359" s="4" t="s">
        <v>13</v>
      </c>
    </row>
    <row r="10360" spans="1:4">
      <c r="A10360" t="n">
        <v>104425</v>
      </c>
      <c r="B10360" s="9" t="n">
        <v>5</v>
      </c>
      <c r="C10360" s="7" t="n">
        <v>28</v>
      </c>
      <c r="D10360" s="10" t="s">
        <v>3</v>
      </c>
      <c r="E10360" s="8" t="n">
        <v>162</v>
      </c>
      <c r="F10360" s="7" t="n">
        <v>3</v>
      </c>
      <c r="G10360" s="7" t="n">
        <v>12345</v>
      </c>
      <c r="H10360" s="10" t="s">
        <v>3</v>
      </c>
      <c r="I10360" s="7" t="n">
        <v>0</v>
      </c>
      <c r="J10360" s="7" t="n">
        <v>1</v>
      </c>
      <c r="K10360" s="7" t="n">
        <v>2</v>
      </c>
      <c r="L10360" s="7" t="n">
        <v>28</v>
      </c>
      <c r="M10360" s="10" t="s">
        <v>3</v>
      </c>
      <c r="N10360" s="8" t="n">
        <v>162</v>
      </c>
      <c r="O10360" s="7" t="n">
        <v>3</v>
      </c>
      <c r="P10360" s="7" t="n">
        <v>12345</v>
      </c>
      <c r="Q10360" s="10" t="s">
        <v>3</v>
      </c>
      <c r="R10360" s="7" t="n">
        <v>0</v>
      </c>
      <c r="S10360" s="7" t="n">
        <v>2</v>
      </c>
      <c r="T10360" s="7" t="n">
        <v>2</v>
      </c>
      <c r="U10360" s="7" t="n">
        <v>11</v>
      </c>
      <c r="V10360" s="7" t="n">
        <v>1</v>
      </c>
      <c r="W10360" s="11" t="n">
        <f t="normal" ca="1">A10364</f>
        <v>0</v>
      </c>
    </row>
    <row r="10361" spans="1:4">
      <c r="A10361" t="s">
        <v>4</v>
      </c>
      <c r="B10361" s="4" t="s">
        <v>5</v>
      </c>
      <c r="C10361" s="4" t="s">
        <v>7</v>
      </c>
      <c r="D10361" s="4" t="s">
        <v>11</v>
      </c>
      <c r="E10361" s="4" t="s">
        <v>15</v>
      </c>
    </row>
    <row r="10362" spans="1:4">
      <c r="A10362" t="n">
        <v>104454</v>
      </c>
      <c r="B10362" s="31" t="n">
        <v>58</v>
      </c>
      <c r="C10362" s="7" t="n">
        <v>0</v>
      </c>
      <c r="D10362" s="7" t="n">
        <v>0</v>
      </c>
      <c r="E10362" s="7" t="n">
        <v>1</v>
      </c>
    </row>
    <row r="10363" spans="1:4">
      <c r="A10363" t="s">
        <v>4</v>
      </c>
      <c r="B10363" s="4" t="s">
        <v>5</v>
      </c>
      <c r="C10363" s="4" t="s">
        <v>7</v>
      </c>
      <c r="D10363" s="10" t="s">
        <v>10</v>
      </c>
      <c r="E10363" s="4" t="s">
        <v>5</v>
      </c>
      <c r="F10363" s="4" t="s">
        <v>7</v>
      </c>
      <c r="G10363" s="4" t="s">
        <v>11</v>
      </c>
      <c r="H10363" s="10" t="s">
        <v>12</v>
      </c>
      <c r="I10363" s="4" t="s">
        <v>7</v>
      </c>
      <c r="J10363" s="4" t="s">
        <v>16</v>
      </c>
      <c r="K10363" s="4" t="s">
        <v>7</v>
      </c>
      <c r="L10363" s="4" t="s">
        <v>7</v>
      </c>
      <c r="M10363" s="10" t="s">
        <v>10</v>
      </c>
      <c r="N10363" s="4" t="s">
        <v>5</v>
      </c>
      <c r="O10363" s="4" t="s">
        <v>7</v>
      </c>
      <c r="P10363" s="4" t="s">
        <v>11</v>
      </c>
      <c r="Q10363" s="10" t="s">
        <v>12</v>
      </c>
      <c r="R10363" s="4" t="s">
        <v>7</v>
      </c>
      <c r="S10363" s="4" t="s">
        <v>16</v>
      </c>
      <c r="T10363" s="4" t="s">
        <v>7</v>
      </c>
      <c r="U10363" s="4" t="s">
        <v>7</v>
      </c>
      <c r="V10363" s="4" t="s">
        <v>7</v>
      </c>
      <c r="W10363" s="4" t="s">
        <v>13</v>
      </c>
    </row>
    <row r="10364" spans="1:4">
      <c r="A10364" t="n">
        <v>104462</v>
      </c>
      <c r="B10364" s="9" t="n">
        <v>5</v>
      </c>
      <c r="C10364" s="7" t="n">
        <v>28</v>
      </c>
      <c r="D10364" s="10" t="s">
        <v>3</v>
      </c>
      <c r="E10364" s="8" t="n">
        <v>162</v>
      </c>
      <c r="F10364" s="7" t="n">
        <v>3</v>
      </c>
      <c r="G10364" s="7" t="n">
        <v>12345</v>
      </c>
      <c r="H10364" s="10" t="s">
        <v>3</v>
      </c>
      <c r="I10364" s="7" t="n">
        <v>0</v>
      </c>
      <c r="J10364" s="7" t="n">
        <v>1</v>
      </c>
      <c r="K10364" s="7" t="n">
        <v>3</v>
      </c>
      <c r="L10364" s="7" t="n">
        <v>28</v>
      </c>
      <c r="M10364" s="10" t="s">
        <v>3</v>
      </c>
      <c r="N10364" s="8" t="n">
        <v>162</v>
      </c>
      <c r="O10364" s="7" t="n">
        <v>3</v>
      </c>
      <c r="P10364" s="7" t="n">
        <v>12345</v>
      </c>
      <c r="Q10364" s="10" t="s">
        <v>3</v>
      </c>
      <c r="R10364" s="7" t="n">
        <v>0</v>
      </c>
      <c r="S10364" s="7" t="n">
        <v>2</v>
      </c>
      <c r="T10364" s="7" t="n">
        <v>3</v>
      </c>
      <c r="U10364" s="7" t="n">
        <v>9</v>
      </c>
      <c r="V10364" s="7" t="n">
        <v>1</v>
      </c>
      <c r="W10364" s="11" t="n">
        <f t="normal" ca="1">A10374</f>
        <v>0</v>
      </c>
    </row>
    <row r="10365" spans="1:4">
      <c r="A10365" t="s">
        <v>4</v>
      </c>
      <c r="B10365" s="4" t="s">
        <v>5</v>
      </c>
      <c r="C10365" s="4" t="s">
        <v>7</v>
      </c>
      <c r="D10365" s="10" t="s">
        <v>10</v>
      </c>
      <c r="E10365" s="4" t="s">
        <v>5</v>
      </c>
      <c r="F10365" s="4" t="s">
        <v>11</v>
      </c>
      <c r="G10365" s="4" t="s">
        <v>7</v>
      </c>
      <c r="H10365" s="4" t="s">
        <v>7</v>
      </c>
      <c r="I10365" s="4" t="s">
        <v>8</v>
      </c>
      <c r="J10365" s="10" t="s">
        <v>12</v>
      </c>
      <c r="K10365" s="4" t="s">
        <v>7</v>
      </c>
      <c r="L10365" s="4" t="s">
        <v>7</v>
      </c>
      <c r="M10365" s="10" t="s">
        <v>10</v>
      </c>
      <c r="N10365" s="4" t="s">
        <v>5</v>
      </c>
      <c r="O10365" s="4" t="s">
        <v>7</v>
      </c>
      <c r="P10365" s="10" t="s">
        <v>12</v>
      </c>
      <c r="Q10365" s="4" t="s">
        <v>7</v>
      </c>
      <c r="R10365" s="4" t="s">
        <v>16</v>
      </c>
      <c r="S10365" s="4" t="s">
        <v>7</v>
      </c>
      <c r="T10365" s="4" t="s">
        <v>7</v>
      </c>
      <c r="U10365" s="4" t="s">
        <v>7</v>
      </c>
      <c r="V10365" s="10" t="s">
        <v>10</v>
      </c>
      <c r="W10365" s="4" t="s">
        <v>5</v>
      </c>
      <c r="X10365" s="4" t="s">
        <v>7</v>
      </c>
      <c r="Y10365" s="10" t="s">
        <v>12</v>
      </c>
      <c r="Z10365" s="4" t="s">
        <v>7</v>
      </c>
      <c r="AA10365" s="4" t="s">
        <v>16</v>
      </c>
      <c r="AB10365" s="4" t="s">
        <v>7</v>
      </c>
      <c r="AC10365" s="4" t="s">
        <v>7</v>
      </c>
      <c r="AD10365" s="4" t="s">
        <v>7</v>
      </c>
      <c r="AE10365" s="4" t="s">
        <v>13</v>
      </c>
    </row>
    <row r="10366" spans="1:4">
      <c r="A10366" t="n">
        <v>104491</v>
      </c>
      <c r="B10366" s="9" t="n">
        <v>5</v>
      </c>
      <c r="C10366" s="7" t="n">
        <v>28</v>
      </c>
      <c r="D10366" s="10" t="s">
        <v>3</v>
      </c>
      <c r="E10366" s="51" t="n">
        <v>47</v>
      </c>
      <c r="F10366" s="7" t="n">
        <v>61456</v>
      </c>
      <c r="G10366" s="7" t="n">
        <v>2</v>
      </c>
      <c r="H10366" s="7" t="n">
        <v>0</v>
      </c>
      <c r="I10366" s="7" t="s">
        <v>861</v>
      </c>
      <c r="J10366" s="10" t="s">
        <v>3</v>
      </c>
      <c r="K10366" s="7" t="n">
        <v>8</v>
      </c>
      <c r="L10366" s="7" t="n">
        <v>28</v>
      </c>
      <c r="M10366" s="10" t="s">
        <v>3</v>
      </c>
      <c r="N10366" s="52" t="n">
        <v>74</v>
      </c>
      <c r="O10366" s="7" t="n">
        <v>65</v>
      </c>
      <c r="P10366" s="10" t="s">
        <v>3</v>
      </c>
      <c r="Q10366" s="7" t="n">
        <v>0</v>
      </c>
      <c r="R10366" s="7" t="n">
        <v>1</v>
      </c>
      <c r="S10366" s="7" t="n">
        <v>3</v>
      </c>
      <c r="T10366" s="7" t="n">
        <v>9</v>
      </c>
      <c r="U10366" s="7" t="n">
        <v>28</v>
      </c>
      <c r="V10366" s="10" t="s">
        <v>3</v>
      </c>
      <c r="W10366" s="52" t="n">
        <v>74</v>
      </c>
      <c r="X10366" s="7" t="n">
        <v>65</v>
      </c>
      <c r="Y10366" s="10" t="s">
        <v>3</v>
      </c>
      <c r="Z10366" s="7" t="n">
        <v>0</v>
      </c>
      <c r="AA10366" s="7" t="n">
        <v>2</v>
      </c>
      <c r="AB10366" s="7" t="n">
        <v>3</v>
      </c>
      <c r="AC10366" s="7" t="n">
        <v>9</v>
      </c>
      <c r="AD10366" s="7" t="n">
        <v>1</v>
      </c>
      <c r="AE10366" s="11" t="n">
        <f t="normal" ca="1">A10370</f>
        <v>0</v>
      </c>
    </row>
    <row r="10367" spans="1:4">
      <c r="A10367" t="s">
        <v>4</v>
      </c>
      <c r="B10367" s="4" t="s">
        <v>5</v>
      </c>
      <c r="C10367" s="4" t="s">
        <v>11</v>
      </c>
      <c r="D10367" s="4" t="s">
        <v>7</v>
      </c>
      <c r="E10367" s="4" t="s">
        <v>7</v>
      </c>
      <c r="F10367" s="4" t="s">
        <v>8</v>
      </c>
    </row>
    <row r="10368" spans="1:4">
      <c r="A10368" t="n">
        <v>104539</v>
      </c>
      <c r="B10368" s="51" t="n">
        <v>47</v>
      </c>
      <c r="C10368" s="7" t="n">
        <v>61456</v>
      </c>
      <c r="D10368" s="7" t="n">
        <v>0</v>
      </c>
      <c r="E10368" s="7" t="n">
        <v>0</v>
      </c>
      <c r="F10368" s="7" t="s">
        <v>323</v>
      </c>
    </row>
    <row r="10369" spans="1:31">
      <c r="A10369" t="s">
        <v>4</v>
      </c>
      <c r="B10369" s="4" t="s">
        <v>5</v>
      </c>
      <c r="C10369" s="4" t="s">
        <v>7</v>
      </c>
      <c r="D10369" s="4" t="s">
        <v>11</v>
      </c>
      <c r="E10369" s="4" t="s">
        <v>15</v>
      </c>
    </row>
    <row r="10370" spans="1:31">
      <c r="A10370" t="n">
        <v>104552</v>
      </c>
      <c r="B10370" s="31" t="n">
        <v>58</v>
      </c>
      <c r="C10370" s="7" t="n">
        <v>0</v>
      </c>
      <c r="D10370" s="7" t="n">
        <v>300</v>
      </c>
      <c r="E10370" s="7" t="n">
        <v>1</v>
      </c>
    </row>
    <row r="10371" spans="1:31">
      <c r="A10371" t="s">
        <v>4</v>
      </c>
      <c r="B10371" s="4" t="s">
        <v>5</v>
      </c>
      <c r="C10371" s="4" t="s">
        <v>7</v>
      </c>
      <c r="D10371" s="4" t="s">
        <v>11</v>
      </c>
    </row>
    <row r="10372" spans="1:31">
      <c r="A10372" t="n">
        <v>104560</v>
      </c>
      <c r="B10372" s="31" t="n">
        <v>58</v>
      </c>
      <c r="C10372" s="7" t="n">
        <v>255</v>
      </c>
      <c r="D10372" s="7" t="n">
        <v>0</v>
      </c>
    </row>
    <row r="10373" spans="1:31">
      <c r="A10373" t="s">
        <v>4</v>
      </c>
      <c r="B10373" s="4" t="s">
        <v>5</v>
      </c>
      <c r="C10373" s="4" t="s">
        <v>7</v>
      </c>
      <c r="D10373" s="4" t="s">
        <v>7</v>
      </c>
      <c r="E10373" s="4" t="s">
        <v>7</v>
      </c>
      <c r="F10373" s="4" t="s">
        <v>7</v>
      </c>
    </row>
    <row r="10374" spans="1:31">
      <c r="A10374" t="n">
        <v>104564</v>
      </c>
      <c r="B10374" s="14" t="n">
        <v>14</v>
      </c>
      <c r="C10374" s="7" t="n">
        <v>0</v>
      </c>
      <c r="D10374" s="7" t="n">
        <v>0</v>
      </c>
      <c r="E10374" s="7" t="n">
        <v>0</v>
      </c>
      <c r="F10374" s="7" t="n">
        <v>64</v>
      </c>
    </row>
    <row r="10375" spans="1:31">
      <c r="A10375" t="s">
        <v>4</v>
      </c>
      <c r="B10375" s="4" t="s">
        <v>5</v>
      </c>
      <c r="C10375" s="4" t="s">
        <v>7</v>
      </c>
      <c r="D10375" s="4" t="s">
        <v>11</v>
      </c>
    </row>
    <row r="10376" spans="1:31">
      <c r="A10376" t="n">
        <v>104569</v>
      </c>
      <c r="B10376" s="26" t="n">
        <v>22</v>
      </c>
      <c r="C10376" s="7" t="n">
        <v>0</v>
      </c>
      <c r="D10376" s="7" t="n">
        <v>12345</v>
      </c>
    </row>
    <row r="10377" spans="1:31">
      <c r="A10377" t="s">
        <v>4</v>
      </c>
      <c r="B10377" s="4" t="s">
        <v>5</v>
      </c>
      <c r="C10377" s="4" t="s">
        <v>7</v>
      </c>
      <c r="D10377" s="4" t="s">
        <v>11</v>
      </c>
    </row>
    <row r="10378" spans="1:31">
      <c r="A10378" t="n">
        <v>104573</v>
      </c>
      <c r="B10378" s="31" t="n">
        <v>58</v>
      </c>
      <c r="C10378" s="7" t="n">
        <v>5</v>
      </c>
      <c r="D10378" s="7" t="n">
        <v>300</v>
      </c>
    </row>
    <row r="10379" spans="1:31">
      <c r="A10379" t="s">
        <v>4</v>
      </c>
      <c r="B10379" s="4" t="s">
        <v>5</v>
      </c>
      <c r="C10379" s="4" t="s">
        <v>15</v>
      </c>
      <c r="D10379" s="4" t="s">
        <v>11</v>
      </c>
    </row>
    <row r="10380" spans="1:31">
      <c r="A10380" t="n">
        <v>104577</v>
      </c>
      <c r="B10380" s="32" t="n">
        <v>103</v>
      </c>
      <c r="C10380" s="7" t="n">
        <v>0</v>
      </c>
      <c r="D10380" s="7" t="n">
        <v>300</v>
      </c>
    </row>
    <row r="10381" spans="1:31">
      <c r="A10381" t="s">
        <v>4</v>
      </c>
      <c r="B10381" s="4" t="s">
        <v>5</v>
      </c>
      <c r="C10381" s="4" t="s">
        <v>7</v>
      </c>
    </row>
    <row r="10382" spans="1:31">
      <c r="A10382" t="n">
        <v>104584</v>
      </c>
      <c r="B10382" s="53" t="n">
        <v>64</v>
      </c>
      <c r="C10382" s="7" t="n">
        <v>7</v>
      </c>
    </row>
    <row r="10383" spans="1:31">
      <c r="A10383" t="s">
        <v>4</v>
      </c>
      <c r="B10383" s="4" t="s">
        <v>5</v>
      </c>
      <c r="C10383" s="4" t="s">
        <v>7</v>
      </c>
      <c r="D10383" s="4" t="s">
        <v>11</v>
      </c>
    </row>
    <row r="10384" spans="1:31">
      <c r="A10384" t="n">
        <v>104586</v>
      </c>
      <c r="B10384" s="64" t="n">
        <v>72</v>
      </c>
      <c r="C10384" s="7" t="n">
        <v>5</v>
      </c>
      <c r="D10384" s="7" t="n">
        <v>0</v>
      </c>
    </row>
    <row r="10385" spans="1:6">
      <c r="A10385" t="s">
        <v>4</v>
      </c>
      <c r="B10385" s="4" t="s">
        <v>5</v>
      </c>
      <c r="C10385" s="4" t="s">
        <v>7</v>
      </c>
      <c r="D10385" s="10" t="s">
        <v>10</v>
      </c>
      <c r="E10385" s="4" t="s">
        <v>5</v>
      </c>
      <c r="F10385" s="4" t="s">
        <v>7</v>
      </c>
      <c r="G10385" s="4" t="s">
        <v>11</v>
      </c>
      <c r="H10385" s="10" t="s">
        <v>12</v>
      </c>
      <c r="I10385" s="4" t="s">
        <v>7</v>
      </c>
      <c r="J10385" s="4" t="s">
        <v>16</v>
      </c>
      <c r="K10385" s="4" t="s">
        <v>7</v>
      </c>
      <c r="L10385" s="4" t="s">
        <v>7</v>
      </c>
      <c r="M10385" s="4" t="s">
        <v>13</v>
      </c>
    </row>
    <row r="10386" spans="1:6">
      <c r="A10386" t="n">
        <v>104590</v>
      </c>
      <c r="B10386" s="9" t="n">
        <v>5</v>
      </c>
      <c r="C10386" s="7" t="n">
        <v>28</v>
      </c>
      <c r="D10386" s="10" t="s">
        <v>3</v>
      </c>
      <c r="E10386" s="8" t="n">
        <v>162</v>
      </c>
      <c r="F10386" s="7" t="n">
        <v>4</v>
      </c>
      <c r="G10386" s="7" t="n">
        <v>12345</v>
      </c>
      <c r="H10386" s="10" t="s">
        <v>3</v>
      </c>
      <c r="I10386" s="7" t="n">
        <v>0</v>
      </c>
      <c r="J10386" s="7" t="n">
        <v>1</v>
      </c>
      <c r="K10386" s="7" t="n">
        <v>2</v>
      </c>
      <c r="L10386" s="7" t="n">
        <v>1</v>
      </c>
      <c r="M10386" s="11" t="n">
        <f t="normal" ca="1">A10392</f>
        <v>0</v>
      </c>
    </row>
    <row r="10387" spans="1:6">
      <c r="A10387" t="s">
        <v>4</v>
      </c>
      <c r="B10387" s="4" t="s">
        <v>5</v>
      </c>
      <c r="C10387" s="4" t="s">
        <v>7</v>
      </c>
      <c r="D10387" s="4" t="s">
        <v>8</v>
      </c>
    </row>
    <row r="10388" spans="1:6">
      <c r="A10388" t="n">
        <v>104607</v>
      </c>
      <c r="B10388" s="6" t="n">
        <v>2</v>
      </c>
      <c r="C10388" s="7" t="n">
        <v>10</v>
      </c>
      <c r="D10388" s="7" t="s">
        <v>862</v>
      </c>
    </row>
    <row r="10389" spans="1:6">
      <c r="A10389" t="s">
        <v>4</v>
      </c>
      <c r="B10389" s="4" t="s">
        <v>5</v>
      </c>
      <c r="C10389" s="4" t="s">
        <v>11</v>
      </c>
    </row>
    <row r="10390" spans="1:6">
      <c r="A10390" t="n">
        <v>104624</v>
      </c>
      <c r="B10390" s="34" t="n">
        <v>16</v>
      </c>
      <c r="C10390" s="7" t="n">
        <v>0</v>
      </c>
    </row>
    <row r="10391" spans="1:6">
      <c r="A10391" t="s">
        <v>4</v>
      </c>
      <c r="B10391" s="4" t="s">
        <v>5</v>
      </c>
      <c r="C10391" s="4" t="s">
        <v>7</v>
      </c>
      <c r="D10391" s="4" t="s">
        <v>11</v>
      </c>
      <c r="E10391" s="4" t="s">
        <v>11</v>
      </c>
      <c r="F10391" s="4" t="s">
        <v>11</v>
      </c>
      <c r="G10391" s="4" t="s">
        <v>11</v>
      </c>
      <c r="H10391" s="4" t="s">
        <v>11</v>
      </c>
      <c r="I10391" s="4" t="s">
        <v>11</v>
      </c>
      <c r="J10391" s="4" t="s">
        <v>11</v>
      </c>
      <c r="K10391" s="4" t="s">
        <v>11</v>
      </c>
      <c r="L10391" s="4" t="s">
        <v>11</v>
      </c>
      <c r="M10391" s="4" t="s">
        <v>11</v>
      </c>
      <c r="N10391" s="4" t="s">
        <v>16</v>
      </c>
      <c r="O10391" s="4" t="s">
        <v>16</v>
      </c>
      <c r="P10391" s="4" t="s">
        <v>16</v>
      </c>
      <c r="Q10391" s="4" t="s">
        <v>16</v>
      </c>
      <c r="R10391" s="4" t="s">
        <v>7</v>
      </c>
      <c r="S10391" s="4" t="s">
        <v>8</v>
      </c>
    </row>
    <row r="10392" spans="1:6">
      <c r="A10392" t="n">
        <v>104627</v>
      </c>
      <c r="B10392" s="71" t="n">
        <v>75</v>
      </c>
      <c r="C10392" s="7" t="n">
        <v>0</v>
      </c>
      <c r="D10392" s="7" t="n">
        <v>0</v>
      </c>
      <c r="E10392" s="7" t="n">
        <v>0</v>
      </c>
      <c r="F10392" s="7" t="n">
        <v>1024</v>
      </c>
      <c r="G10392" s="7" t="n">
        <v>720</v>
      </c>
      <c r="H10392" s="7" t="n">
        <v>0</v>
      </c>
      <c r="I10392" s="7" t="n">
        <v>0</v>
      </c>
      <c r="J10392" s="7" t="n">
        <v>0</v>
      </c>
      <c r="K10392" s="7" t="n">
        <v>0</v>
      </c>
      <c r="L10392" s="7" t="n">
        <v>1024</v>
      </c>
      <c r="M10392" s="7" t="n">
        <v>720</v>
      </c>
      <c r="N10392" s="7" t="n">
        <v>1065353216</v>
      </c>
      <c r="O10392" s="7" t="n">
        <v>1065353216</v>
      </c>
      <c r="P10392" s="7" t="n">
        <v>1065353216</v>
      </c>
      <c r="Q10392" s="7" t="n">
        <v>0</v>
      </c>
      <c r="R10392" s="7" t="n">
        <v>0</v>
      </c>
      <c r="S10392" s="7" t="s">
        <v>1046</v>
      </c>
    </row>
    <row r="10393" spans="1:6">
      <c r="A10393" t="s">
        <v>4</v>
      </c>
      <c r="B10393" s="4" t="s">
        <v>5</v>
      </c>
      <c r="C10393" s="4" t="s">
        <v>7</v>
      </c>
      <c r="D10393" s="4" t="s">
        <v>7</v>
      </c>
      <c r="E10393" s="4" t="s">
        <v>7</v>
      </c>
      <c r="F10393" s="4" t="s">
        <v>15</v>
      </c>
      <c r="G10393" s="4" t="s">
        <v>15</v>
      </c>
      <c r="H10393" s="4" t="s">
        <v>15</v>
      </c>
      <c r="I10393" s="4" t="s">
        <v>15</v>
      </c>
      <c r="J10393" s="4" t="s">
        <v>15</v>
      </c>
    </row>
    <row r="10394" spans="1:6">
      <c r="A10394" t="n">
        <v>104676</v>
      </c>
      <c r="B10394" s="72" t="n">
        <v>76</v>
      </c>
      <c r="C10394" s="7" t="n">
        <v>0</v>
      </c>
      <c r="D10394" s="7" t="n">
        <v>9</v>
      </c>
      <c r="E10394" s="7" t="n">
        <v>2</v>
      </c>
      <c r="F10394" s="7" t="n">
        <v>0</v>
      </c>
      <c r="G10394" s="7" t="n">
        <v>0</v>
      </c>
      <c r="H10394" s="7" t="n">
        <v>0</v>
      </c>
      <c r="I10394" s="7" t="n">
        <v>0</v>
      </c>
      <c r="J10394" s="7" t="n">
        <v>0</v>
      </c>
    </row>
    <row r="10395" spans="1:6">
      <c r="A10395" t="s">
        <v>4</v>
      </c>
      <c r="B10395" s="4" t="s">
        <v>5</v>
      </c>
      <c r="C10395" s="4" t="s">
        <v>11</v>
      </c>
      <c r="D10395" s="4" t="s">
        <v>7</v>
      </c>
      <c r="E10395" s="4" t="s">
        <v>7</v>
      </c>
      <c r="F10395" s="4" t="s">
        <v>8</v>
      </c>
    </row>
    <row r="10396" spans="1:6">
      <c r="A10396" t="n">
        <v>104700</v>
      </c>
      <c r="B10396" s="25" t="n">
        <v>20</v>
      </c>
      <c r="C10396" s="7" t="n">
        <v>0</v>
      </c>
      <c r="D10396" s="7" t="n">
        <v>3</v>
      </c>
      <c r="E10396" s="7" t="n">
        <v>10</v>
      </c>
      <c r="F10396" s="7" t="s">
        <v>863</v>
      </c>
    </row>
    <row r="10397" spans="1:6">
      <c r="A10397" t="s">
        <v>4</v>
      </c>
      <c r="B10397" s="4" t="s">
        <v>5</v>
      </c>
      <c r="C10397" s="4" t="s">
        <v>11</v>
      </c>
    </row>
    <row r="10398" spans="1:6">
      <c r="A10398" t="n">
        <v>104718</v>
      </c>
      <c r="B10398" s="34" t="n">
        <v>16</v>
      </c>
      <c r="C10398" s="7" t="n">
        <v>0</v>
      </c>
    </row>
    <row r="10399" spans="1:6">
      <c r="A10399" t="s">
        <v>4</v>
      </c>
      <c r="B10399" s="4" t="s">
        <v>5</v>
      </c>
      <c r="C10399" s="4" t="s">
        <v>11</v>
      </c>
      <c r="D10399" s="4" t="s">
        <v>16</v>
      </c>
    </row>
    <row r="10400" spans="1:6">
      <c r="A10400" t="n">
        <v>104721</v>
      </c>
      <c r="B10400" s="48" t="n">
        <v>43</v>
      </c>
      <c r="C10400" s="7" t="n">
        <v>5660</v>
      </c>
      <c r="D10400" s="7" t="n">
        <v>1</v>
      </c>
    </row>
    <row r="10401" spans="1:19">
      <c r="A10401" t="s">
        <v>4</v>
      </c>
      <c r="B10401" s="4" t="s">
        <v>5</v>
      </c>
      <c r="C10401" s="4" t="s">
        <v>7</v>
      </c>
      <c r="D10401" s="4" t="s">
        <v>7</v>
      </c>
      <c r="E10401" s="4" t="s">
        <v>7</v>
      </c>
      <c r="F10401" s="4" t="s">
        <v>7</v>
      </c>
    </row>
    <row r="10402" spans="1:19">
      <c r="A10402" t="n">
        <v>104728</v>
      </c>
      <c r="B10402" s="14" t="n">
        <v>14</v>
      </c>
      <c r="C10402" s="7" t="n">
        <v>0</v>
      </c>
      <c r="D10402" s="7" t="n">
        <v>0</v>
      </c>
      <c r="E10402" s="7" t="n">
        <v>32</v>
      </c>
      <c r="F10402" s="7" t="n">
        <v>0</v>
      </c>
    </row>
    <row r="10403" spans="1:19">
      <c r="A10403" t="s">
        <v>4</v>
      </c>
      <c r="B10403" s="4" t="s">
        <v>5</v>
      </c>
      <c r="C10403" s="4" t="s">
        <v>11</v>
      </c>
      <c r="D10403" s="4" t="s">
        <v>15</v>
      </c>
      <c r="E10403" s="4" t="s">
        <v>15</v>
      </c>
      <c r="F10403" s="4" t="s">
        <v>15</v>
      </c>
      <c r="G10403" s="4" t="s">
        <v>15</v>
      </c>
    </row>
    <row r="10404" spans="1:19">
      <c r="A10404" t="n">
        <v>104733</v>
      </c>
      <c r="B10404" s="45" t="n">
        <v>46</v>
      </c>
      <c r="C10404" s="7" t="n">
        <v>0</v>
      </c>
      <c r="D10404" s="7" t="n">
        <v>0</v>
      </c>
      <c r="E10404" s="7" t="n">
        <v>16</v>
      </c>
      <c r="F10404" s="7" t="n">
        <v>-50</v>
      </c>
      <c r="G10404" s="7" t="n">
        <v>0</v>
      </c>
    </row>
    <row r="10405" spans="1:19">
      <c r="A10405" t="s">
        <v>4</v>
      </c>
      <c r="B10405" s="4" t="s">
        <v>5</v>
      </c>
      <c r="C10405" s="4" t="s">
        <v>7</v>
      </c>
      <c r="D10405" s="4" t="s">
        <v>7</v>
      </c>
      <c r="E10405" s="4" t="s">
        <v>15</v>
      </c>
      <c r="F10405" s="4" t="s">
        <v>15</v>
      </c>
      <c r="G10405" s="4" t="s">
        <v>15</v>
      </c>
      <c r="H10405" s="4" t="s">
        <v>11</v>
      </c>
    </row>
    <row r="10406" spans="1:19">
      <c r="A10406" t="n">
        <v>104752</v>
      </c>
      <c r="B10406" s="15" t="n">
        <v>45</v>
      </c>
      <c r="C10406" s="7" t="n">
        <v>2</v>
      </c>
      <c r="D10406" s="7" t="n">
        <v>3</v>
      </c>
      <c r="E10406" s="7" t="n">
        <v>0</v>
      </c>
      <c r="F10406" s="7" t="n">
        <v>18</v>
      </c>
      <c r="G10406" s="7" t="n">
        <v>-48</v>
      </c>
      <c r="H10406" s="7" t="n">
        <v>0</v>
      </c>
    </row>
    <row r="10407" spans="1:19">
      <c r="A10407" t="s">
        <v>4</v>
      </c>
      <c r="B10407" s="4" t="s">
        <v>5</v>
      </c>
      <c r="C10407" s="4" t="s">
        <v>7</v>
      </c>
      <c r="D10407" s="4" t="s">
        <v>7</v>
      </c>
      <c r="E10407" s="4" t="s">
        <v>15</v>
      </c>
      <c r="F10407" s="4" t="s">
        <v>15</v>
      </c>
      <c r="G10407" s="4" t="s">
        <v>15</v>
      </c>
      <c r="H10407" s="4" t="s">
        <v>11</v>
      </c>
      <c r="I10407" s="4" t="s">
        <v>7</v>
      </c>
    </row>
    <row r="10408" spans="1:19">
      <c r="A10408" t="n">
        <v>104769</v>
      </c>
      <c r="B10408" s="15" t="n">
        <v>45</v>
      </c>
      <c r="C10408" s="7" t="n">
        <v>4</v>
      </c>
      <c r="D10408" s="7" t="n">
        <v>3</v>
      </c>
      <c r="E10408" s="7" t="n">
        <v>352</v>
      </c>
      <c r="F10408" s="7" t="n">
        <v>18</v>
      </c>
      <c r="G10408" s="7" t="n">
        <v>0</v>
      </c>
      <c r="H10408" s="7" t="n">
        <v>0</v>
      </c>
      <c r="I10408" s="7" t="n">
        <v>0</v>
      </c>
    </row>
    <row r="10409" spans="1:19">
      <c r="A10409" t="s">
        <v>4</v>
      </c>
      <c r="B10409" s="4" t="s">
        <v>5</v>
      </c>
      <c r="C10409" s="4" t="s">
        <v>7</v>
      </c>
      <c r="D10409" s="4" t="s">
        <v>7</v>
      </c>
      <c r="E10409" s="4" t="s">
        <v>15</v>
      </c>
      <c r="F10409" s="4" t="s">
        <v>11</v>
      </c>
    </row>
    <row r="10410" spans="1:19">
      <c r="A10410" t="n">
        <v>104787</v>
      </c>
      <c r="B10410" s="15" t="n">
        <v>45</v>
      </c>
      <c r="C10410" s="7" t="n">
        <v>5</v>
      </c>
      <c r="D10410" s="7" t="n">
        <v>3</v>
      </c>
      <c r="E10410" s="7" t="n">
        <v>12</v>
      </c>
      <c r="F10410" s="7" t="n">
        <v>0</v>
      </c>
    </row>
    <row r="10411" spans="1:19">
      <c r="A10411" t="s">
        <v>4</v>
      </c>
      <c r="B10411" s="4" t="s">
        <v>5</v>
      </c>
      <c r="C10411" s="4" t="s">
        <v>7</v>
      </c>
      <c r="D10411" s="4" t="s">
        <v>7</v>
      </c>
      <c r="E10411" s="4" t="s">
        <v>15</v>
      </c>
      <c r="F10411" s="4" t="s">
        <v>11</v>
      </c>
    </row>
    <row r="10412" spans="1:19">
      <c r="A10412" t="n">
        <v>104796</v>
      </c>
      <c r="B10412" s="15" t="n">
        <v>45</v>
      </c>
      <c r="C10412" s="7" t="n">
        <v>11</v>
      </c>
      <c r="D10412" s="7" t="n">
        <v>3</v>
      </c>
      <c r="E10412" s="7" t="n">
        <v>40</v>
      </c>
      <c r="F10412" s="7" t="n">
        <v>0</v>
      </c>
    </row>
    <row r="10413" spans="1:19">
      <c r="A10413" t="s">
        <v>4</v>
      </c>
      <c r="B10413" s="4" t="s">
        <v>5</v>
      </c>
      <c r="C10413" s="4" t="s">
        <v>7</v>
      </c>
      <c r="D10413" s="4" t="s">
        <v>7</v>
      </c>
      <c r="E10413" s="4" t="s">
        <v>15</v>
      </c>
      <c r="F10413" s="4" t="s">
        <v>15</v>
      </c>
      <c r="G10413" s="4" t="s">
        <v>15</v>
      </c>
      <c r="H10413" s="4" t="s">
        <v>11</v>
      </c>
    </row>
    <row r="10414" spans="1:19">
      <c r="A10414" t="n">
        <v>104805</v>
      </c>
      <c r="B10414" s="15" t="n">
        <v>45</v>
      </c>
      <c r="C10414" s="7" t="n">
        <v>2</v>
      </c>
      <c r="D10414" s="7" t="n">
        <v>3</v>
      </c>
      <c r="E10414" s="7" t="n">
        <v>0</v>
      </c>
      <c r="F10414" s="7" t="n">
        <v>17.2999992370605</v>
      </c>
      <c r="G10414" s="7" t="n">
        <v>-45.9000015258789</v>
      </c>
      <c r="H10414" s="7" t="n">
        <v>6000</v>
      </c>
    </row>
    <row r="10415" spans="1:19">
      <c r="A10415" t="s">
        <v>4</v>
      </c>
      <c r="B10415" s="4" t="s">
        <v>5</v>
      </c>
      <c r="C10415" s="4" t="s">
        <v>7</v>
      </c>
      <c r="D10415" s="4" t="s">
        <v>7</v>
      </c>
      <c r="E10415" s="4" t="s">
        <v>15</v>
      </c>
      <c r="F10415" s="4" t="s">
        <v>15</v>
      </c>
      <c r="G10415" s="4" t="s">
        <v>15</v>
      </c>
      <c r="H10415" s="4" t="s">
        <v>11</v>
      </c>
      <c r="I10415" s="4" t="s">
        <v>7</v>
      </c>
    </row>
    <row r="10416" spans="1:19">
      <c r="A10416" t="n">
        <v>104822</v>
      </c>
      <c r="B10416" s="15" t="n">
        <v>45</v>
      </c>
      <c r="C10416" s="7" t="n">
        <v>4</v>
      </c>
      <c r="D10416" s="7" t="n">
        <v>3</v>
      </c>
      <c r="E10416" s="7" t="n">
        <v>345.149993896484</v>
      </c>
      <c r="F10416" s="7" t="n">
        <v>27.4500007629395</v>
      </c>
      <c r="G10416" s="7" t="n">
        <v>0</v>
      </c>
      <c r="H10416" s="7" t="n">
        <v>6000</v>
      </c>
      <c r="I10416" s="7" t="n">
        <v>0</v>
      </c>
    </row>
    <row r="10417" spans="1:9">
      <c r="A10417" t="s">
        <v>4</v>
      </c>
      <c r="B10417" s="4" t="s">
        <v>5</v>
      </c>
      <c r="C10417" s="4" t="s">
        <v>7</v>
      </c>
      <c r="D10417" s="4" t="s">
        <v>7</v>
      </c>
      <c r="E10417" s="4" t="s">
        <v>15</v>
      </c>
      <c r="F10417" s="4" t="s">
        <v>11</v>
      </c>
    </row>
    <row r="10418" spans="1:9">
      <c r="A10418" t="n">
        <v>104840</v>
      </c>
      <c r="B10418" s="15" t="n">
        <v>45</v>
      </c>
      <c r="C10418" s="7" t="n">
        <v>5</v>
      </c>
      <c r="D10418" s="7" t="n">
        <v>3</v>
      </c>
      <c r="E10418" s="7" t="n">
        <v>7</v>
      </c>
      <c r="F10418" s="7" t="n">
        <v>6000</v>
      </c>
    </row>
    <row r="10419" spans="1:9">
      <c r="A10419" t="s">
        <v>4</v>
      </c>
      <c r="B10419" s="4" t="s">
        <v>5</v>
      </c>
      <c r="C10419" s="4" t="s">
        <v>11</v>
      </c>
      <c r="D10419" s="4" t="s">
        <v>11</v>
      </c>
      <c r="E10419" s="4" t="s">
        <v>11</v>
      </c>
      <c r="F10419" s="4" t="s">
        <v>11</v>
      </c>
      <c r="G10419" s="4" t="s">
        <v>11</v>
      </c>
      <c r="H10419" s="4" t="s">
        <v>11</v>
      </c>
      <c r="I10419" s="4" t="s">
        <v>11</v>
      </c>
    </row>
    <row r="10420" spans="1:9">
      <c r="A10420" t="n">
        <v>104849</v>
      </c>
      <c r="B10420" s="88" t="n">
        <v>132</v>
      </c>
      <c r="C10420" s="7" t="n">
        <v>12</v>
      </c>
      <c r="D10420" s="7" t="n">
        <v>21</v>
      </c>
      <c r="E10420" s="7" t="n">
        <v>65535</v>
      </c>
      <c r="F10420" s="7" t="n">
        <v>12</v>
      </c>
      <c r="G10420" s="7" t="n">
        <v>22</v>
      </c>
      <c r="H10420" s="7" t="n">
        <v>9</v>
      </c>
      <c r="I10420" s="7" t="n">
        <v>1204</v>
      </c>
    </row>
    <row r="10421" spans="1:9">
      <c r="A10421" t="s">
        <v>4</v>
      </c>
      <c r="B10421" s="4" t="s">
        <v>5</v>
      </c>
    </row>
    <row r="10422" spans="1:9">
      <c r="A10422" t="n">
        <v>104864</v>
      </c>
      <c r="B10422" s="89" t="n">
        <v>133</v>
      </c>
    </row>
    <row r="10423" spans="1:9">
      <c r="A10423" t="s">
        <v>4</v>
      </c>
      <c r="B10423" s="4" t="s">
        <v>5</v>
      </c>
      <c r="C10423" s="4" t="s">
        <v>7</v>
      </c>
      <c r="D10423" s="4" t="s">
        <v>11</v>
      </c>
      <c r="E10423" s="4" t="s">
        <v>15</v>
      </c>
      <c r="F10423" s="4" t="s">
        <v>11</v>
      </c>
      <c r="G10423" s="4" t="s">
        <v>15</v>
      </c>
      <c r="H10423" s="4" t="s">
        <v>7</v>
      </c>
    </row>
    <row r="10424" spans="1:9">
      <c r="A10424" t="n">
        <v>104865</v>
      </c>
      <c r="B10424" s="16" t="n">
        <v>49</v>
      </c>
      <c r="C10424" s="7" t="n">
        <v>4</v>
      </c>
      <c r="D10424" s="7" t="n">
        <v>122</v>
      </c>
      <c r="E10424" s="7" t="n">
        <v>1</v>
      </c>
      <c r="F10424" s="7" t="n">
        <v>0</v>
      </c>
      <c r="G10424" s="7" t="n">
        <v>0</v>
      </c>
      <c r="H10424" s="7" t="n">
        <v>0</v>
      </c>
    </row>
    <row r="10425" spans="1:9">
      <c r="A10425" t="s">
        <v>4</v>
      </c>
      <c r="B10425" s="4" t="s">
        <v>5</v>
      </c>
      <c r="C10425" s="4" t="s">
        <v>7</v>
      </c>
      <c r="D10425" s="4" t="s">
        <v>11</v>
      </c>
      <c r="E10425" s="4" t="s">
        <v>11</v>
      </c>
    </row>
    <row r="10426" spans="1:9">
      <c r="A10426" t="n">
        <v>104880</v>
      </c>
      <c r="B10426" s="16" t="n">
        <v>49</v>
      </c>
      <c r="C10426" s="7" t="n">
        <v>5</v>
      </c>
      <c r="D10426" s="7" t="n">
        <v>104</v>
      </c>
      <c r="E10426" s="7" t="n">
        <v>122</v>
      </c>
    </row>
    <row r="10427" spans="1:9">
      <c r="A10427" t="s">
        <v>4</v>
      </c>
      <c r="B10427" s="4" t="s">
        <v>5</v>
      </c>
      <c r="C10427" s="4" t="s">
        <v>7</v>
      </c>
      <c r="D10427" s="4" t="s">
        <v>11</v>
      </c>
      <c r="E10427" s="4" t="s">
        <v>15</v>
      </c>
      <c r="F10427" s="4" t="s">
        <v>11</v>
      </c>
      <c r="G10427" s="4" t="s">
        <v>16</v>
      </c>
      <c r="H10427" s="4" t="s">
        <v>16</v>
      </c>
      <c r="I10427" s="4" t="s">
        <v>11</v>
      </c>
      <c r="J10427" s="4" t="s">
        <v>11</v>
      </c>
      <c r="K10427" s="4" t="s">
        <v>16</v>
      </c>
      <c r="L10427" s="4" t="s">
        <v>16</v>
      </c>
      <c r="M10427" s="4" t="s">
        <v>16</v>
      </c>
      <c r="N10427" s="4" t="s">
        <v>16</v>
      </c>
      <c r="O10427" s="4" t="s">
        <v>8</v>
      </c>
    </row>
    <row r="10428" spans="1:9">
      <c r="A10428" t="n">
        <v>104886</v>
      </c>
      <c r="B10428" s="18" t="n">
        <v>50</v>
      </c>
      <c r="C10428" s="7" t="n">
        <v>0</v>
      </c>
      <c r="D10428" s="7" t="n">
        <v>8143</v>
      </c>
      <c r="E10428" s="7" t="n">
        <v>0.5</v>
      </c>
      <c r="F10428" s="7" t="n">
        <v>1000</v>
      </c>
      <c r="G10428" s="7" t="n">
        <v>0</v>
      </c>
      <c r="H10428" s="7" t="n">
        <v>0</v>
      </c>
      <c r="I10428" s="7" t="n">
        <v>1</v>
      </c>
      <c r="J10428" s="7" t="n">
        <v>65533</v>
      </c>
      <c r="K10428" s="7" t="n">
        <v>0</v>
      </c>
      <c r="L10428" s="7" t="n">
        <v>0</v>
      </c>
      <c r="M10428" s="7" t="n">
        <v>0</v>
      </c>
      <c r="N10428" s="7" t="n">
        <v>0</v>
      </c>
      <c r="O10428" s="7" t="s">
        <v>17</v>
      </c>
    </row>
    <row r="10429" spans="1:9">
      <c r="A10429" t="s">
        <v>4</v>
      </c>
      <c r="B10429" s="4" t="s">
        <v>5</v>
      </c>
      <c r="C10429" s="4" t="s">
        <v>7</v>
      </c>
      <c r="D10429" s="4" t="s">
        <v>11</v>
      </c>
      <c r="E10429" s="4" t="s">
        <v>15</v>
      </c>
      <c r="F10429" s="4" t="s">
        <v>11</v>
      </c>
      <c r="G10429" s="4" t="s">
        <v>16</v>
      </c>
      <c r="H10429" s="4" t="s">
        <v>16</v>
      </c>
      <c r="I10429" s="4" t="s">
        <v>11</v>
      </c>
      <c r="J10429" s="4" t="s">
        <v>11</v>
      </c>
      <c r="K10429" s="4" t="s">
        <v>16</v>
      </c>
      <c r="L10429" s="4" t="s">
        <v>16</v>
      </c>
      <c r="M10429" s="4" t="s">
        <v>16</v>
      </c>
      <c r="N10429" s="4" t="s">
        <v>16</v>
      </c>
      <c r="O10429" s="4" t="s">
        <v>8</v>
      </c>
    </row>
    <row r="10430" spans="1:9">
      <c r="A10430" t="n">
        <v>104927</v>
      </c>
      <c r="B10430" s="18" t="n">
        <v>50</v>
      </c>
      <c r="C10430" s="7" t="n">
        <v>0</v>
      </c>
      <c r="D10430" s="7" t="n">
        <v>8144</v>
      </c>
      <c r="E10430" s="7" t="n">
        <v>0.5</v>
      </c>
      <c r="F10430" s="7" t="n">
        <v>1000</v>
      </c>
      <c r="G10430" s="7" t="n">
        <v>0</v>
      </c>
      <c r="H10430" s="7" t="n">
        <v>0</v>
      </c>
      <c r="I10430" s="7" t="n">
        <v>1</v>
      </c>
      <c r="J10430" s="7" t="n">
        <v>65533</v>
      </c>
      <c r="K10430" s="7" t="n">
        <v>0</v>
      </c>
      <c r="L10430" s="7" t="n">
        <v>0</v>
      </c>
      <c r="M10430" s="7" t="n">
        <v>0</v>
      </c>
      <c r="N10430" s="7" t="n">
        <v>0</v>
      </c>
      <c r="O10430" s="7" t="s">
        <v>18</v>
      </c>
    </row>
    <row r="10431" spans="1:9">
      <c r="A10431" t="s">
        <v>4</v>
      </c>
      <c r="B10431" s="4" t="s">
        <v>5</v>
      </c>
      <c r="C10431" s="4" t="s">
        <v>7</v>
      </c>
      <c r="D10431" s="4" t="s">
        <v>11</v>
      </c>
      <c r="E10431" s="4" t="s">
        <v>15</v>
      </c>
      <c r="F10431" s="4" t="s">
        <v>11</v>
      </c>
      <c r="G10431" s="4" t="s">
        <v>16</v>
      </c>
      <c r="H10431" s="4" t="s">
        <v>16</v>
      </c>
      <c r="I10431" s="4" t="s">
        <v>11</v>
      </c>
      <c r="J10431" s="4" t="s">
        <v>11</v>
      </c>
      <c r="K10431" s="4" t="s">
        <v>16</v>
      </c>
      <c r="L10431" s="4" t="s">
        <v>16</v>
      </c>
      <c r="M10431" s="4" t="s">
        <v>16</v>
      </c>
      <c r="N10431" s="4" t="s">
        <v>16</v>
      </c>
      <c r="O10431" s="4" t="s">
        <v>8</v>
      </c>
    </row>
    <row r="10432" spans="1:9">
      <c r="A10432" t="n">
        <v>104975</v>
      </c>
      <c r="B10432" s="18" t="n">
        <v>50</v>
      </c>
      <c r="C10432" s="7" t="n">
        <v>0</v>
      </c>
      <c r="D10432" s="7" t="n">
        <v>8144</v>
      </c>
      <c r="E10432" s="7" t="n">
        <v>0.449999988079071</v>
      </c>
      <c r="F10432" s="7" t="n">
        <v>1000</v>
      </c>
      <c r="G10432" s="7" t="n">
        <v>0</v>
      </c>
      <c r="H10432" s="7" t="n">
        <v>0</v>
      </c>
      <c r="I10432" s="7" t="n">
        <v>1</v>
      </c>
      <c r="J10432" s="7" t="n">
        <v>65533</v>
      </c>
      <c r="K10432" s="7" t="n">
        <v>0</v>
      </c>
      <c r="L10432" s="7" t="n">
        <v>0</v>
      </c>
      <c r="M10432" s="7" t="n">
        <v>0</v>
      </c>
      <c r="N10432" s="7" t="n">
        <v>0</v>
      </c>
      <c r="O10432" s="7" t="s">
        <v>19</v>
      </c>
    </row>
    <row r="10433" spans="1:15">
      <c r="A10433" t="s">
        <v>4</v>
      </c>
      <c r="B10433" s="4" t="s">
        <v>5</v>
      </c>
      <c r="C10433" s="4" t="s">
        <v>7</v>
      </c>
      <c r="D10433" s="4" t="s">
        <v>11</v>
      </c>
      <c r="E10433" s="4" t="s">
        <v>15</v>
      </c>
      <c r="F10433" s="4" t="s">
        <v>11</v>
      </c>
      <c r="G10433" s="4" t="s">
        <v>16</v>
      </c>
      <c r="H10433" s="4" t="s">
        <v>16</v>
      </c>
      <c r="I10433" s="4" t="s">
        <v>11</v>
      </c>
      <c r="J10433" s="4" t="s">
        <v>11</v>
      </c>
      <c r="K10433" s="4" t="s">
        <v>16</v>
      </c>
      <c r="L10433" s="4" t="s">
        <v>16</v>
      </c>
      <c r="M10433" s="4" t="s">
        <v>16</v>
      </c>
      <c r="N10433" s="4" t="s">
        <v>16</v>
      </c>
      <c r="O10433" s="4" t="s">
        <v>8</v>
      </c>
    </row>
    <row r="10434" spans="1:15">
      <c r="A10434" t="n">
        <v>105024</v>
      </c>
      <c r="B10434" s="18" t="n">
        <v>50</v>
      </c>
      <c r="C10434" s="7" t="n">
        <v>0</v>
      </c>
      <c r="D10434" s="7" t="n">
        <v>8144</v>
      </c>
      <c r="E10434" s="7" t="n">
        <v>0.400000005960464</v>
      </c>
      <c r="F10434" s="7" t="n">
        <v>1000</v>
      </c>
      <c r="G10434" s="7" t="n">
        <v>0</v>
      </c>
      <c r="H10434" s="7" t="n">
        <v>0</v>
      </c>
      <c r="I10434" s="7" t="n">
        <v>1</v>
      </c>
      <c r="J10434" s="7" t="n">
        <v>65533</v>
      </c>
      <c r="K10434" s="7" t="n">
        <v>0</v>
      </c>
      <c r="L10434" s="7" t="n">
        <v>0</v>
      </c>
      <c r="M10434" s="7" t="n">
        <v>0</v>
      </c>
      <c r="N10434" s="7" t="n">
        <v>0</v>
      </c>
      <c r="O10434" s="7" t="s">
        <v>20</v>
      </c>
    </row>
    <row r="10435" spans="1:15">
      <c r="A10435" t="s">
        <v>4</v>
      </c>
      <c r="B10435" s="4" t="s">
        <v>5</v>
      </c>
      <c r="C10435" s="4" t="s">
        <v>7</v>
      </c>
      <c r="D10435" s="4" t="s">
        <v>11</v>
      </c>
      <c r="E10435" s="4" t="s">
        <v>15</v>
      </c>
      <c r="F10435" s="4" t="s">
        <v>11</v>
      </c>
      <c r="G10435" s="4" t="s">
        <v>16</v>
      </c>
      <c r="H10435" s="4" t="s">
        <v>16</v>
      </c>
      <c r="I10435" s="4" t="s">
        <v>11</v>
      </c>
      <c r="J10435" s="4" t="s">
        <v>11</v>
      </c>
      <c r="K10435" s="4" t="s">
        <v>16</v>
      </c>
      <c r="L10435" s="4" t="s">
        <v>16</v>
      </c>
      <c r="M10435" s="4" t="s">
        <v>16</v>
      </c>
      <c r="N10435" s="4" t="s">
        <v>16</v>
      </c>
      <c r="O10435" s="4" t="s">
        <v>8</v>
      </c>
    </row>
    <row r="10436" spans="1:15">
      <c r="A10436" t="n">
        <v>105073</v>
      </c>
      <c r="B10436" s="18" t="n">
        <v>50</v>
      </c>
      <c r="C10436" s="7" t="n">
        <v>0</v>
      </c>
      <c r="D10436" s="7" t="n">
        <v>8147</v>
      </c>
      <c r="E10436" s="7" t="n">
        <v>0.699999988079071</v>
      </c>
      <c r="F10436" s="7" t="n">
        <v>1000</v>
      </c>
      <c r="G10436" s="7" t="n">
        <v>0</v>
      </c>
      <c r="H10436" s="7" t="n">
        <v>0</v>
      </c>
      <c r="I10436" s="7" t="n">
        <v>1</v>
      </c>
      <c r="J10436" s="7" t="n">
        <v>65533</v>
      </c>
      <c r="K10436" s="7" t="n">
        <v>0</v>
      </c>
      <c r="L10436" s="7" t="n">
        <v>0</v>
      </c>
      <c r="M10436" s="7" t="n">
        <v>0</v>
      </c>
      <c r="N10436" s="7" t="n">
        <v>0</v>
      </c>
      <c r="O10436" s="7" t="s">
        <v>21</v>
      </c>
    </row>
    <row r="10437" spans="1:15">
      <c r="A10437" t="s">
        <v>4</v>
      </c>
      <c r="B10437" s="4" t="s">
        <v>5</v>
      </c>
      <c r="C10437" s="4" t="s">
        <v>7</v>
      </c>
      <c r="D10437" s="4" t="s">
        <v>11</v>
      </c>
      <c r="E10437" s="4" t="s">
        <v>15</v>
      </c>
      <c r="F10437" s="4" t="s">
        <v>11</v>
      </c>
      <c r="G10437" s="4" t="s">
        <v>16</v>
      </c>
      <c r="H10437" s="4" t="s">
        <v>16</v>
      </c>
      <c r="I10437" s="4" t="s">
        <v>11</v>
      </c>
      <c r="J10437" s="4" t="s">
        <v>11</v>
      </c>
      <c r="K10437" s="4" t="s">
        <v>16</v>
      </c>
      <c r="L10437" s="4" t="s">
        <v>16</v>
      </c>
      <c r="M10437" s="4" t="s">
        <v>16</v>
      </c>
      <c r="N10437" s="4" t="s">
        <v>16</v>
      </c>
      <c r="O10437" s="4" t="s">
        <v>8</v>
      </c>
    </row>
    <row r="10438" spans="1:15">
      <c r="A10438" t="n">
        <v>105119</v>
      </c>
      <c r="B10438" s="18" t="n">
        <v>50</v>
      </c>
      <c r="C10438" s="7" t="n">
        <v>0</v>
      </c>
      <c r="D10438" s="7" t="n">
        <v>8141</v>
      </c>
      <c r="E10438" s="7" t="n">
        <v>0.400000005960464</v>
      </c>
      <c r="F10438" s="7" t="n">
        <v>1000</v>
      </c>
      <c r="G10438" s="7" t="n">
        <v>0</v>
      </c>
      <c r="H10438" s="7" t="n">
        <v>0</v>
      </c>
      <c r="I10438" s="7" t="n">
        <v>1</v>
      </c>
      <c r="J10438" s="7" t="n">
        <v>65533</v>
      </c>
      <c r="K10438" s="7" t="n">
        <v>0</v>
      </c>
      <c r="L10438" s="7" t="n">
        <v>0</v>
      </c>
      <c r="M10438" s="7" t="n">
        <v>0</v>
      </c>
      <c r="N10438" s="7" t="n">
        <v>0</v>
      </c>
      <c r="O10438" s="7" t="s">
        <v>22</v>
      </c>
    </row>
    <row r="10439" spans="1:15">
      <c r="A10439" t="s">
        <v>4</v>
      </c>
      <c r="B10439" s="4" t="s">
        <v>5</v>
      </c>
      <c r="C10439" s="4" t="s">
        <v>7</v>
      </c>
      <c r="D10439" s="4" t="s">
        <v>11</v>
      </c>
      <c r="E10439" s="4" t="s">
        <v>15</v>
      </c>
      <c r="F10439" s="4" t="s">
        <v>11</v>
      </c>
      <c r="G10439" s="4" t="s">
        <v>16</v>
      </c>
      <c r="H10439" s="4" t="s">
        <v>16</v>
      </c>
      <c r="I10439" s="4" t="s">
        <v>11</v>
      </c>
      <c r="J10439" s="4" t="s">
        <v>11</v>
      </c>
      <c r="K10439" s="4" t="s">
        <v>16</v>
      </c>
      <c r="L10439" s="4" t="s">
        <v>16</v>
      </c>
      <c r="M10439" s="4" t="s">
        <v>16</v>
      </c>
      <c r="N10439" s="4" t="s">
        <v>16</v>
      </c>
      <c r="O10439" s="4" t="s">
        <v>8</v>
      </c>
    </row>
    <row r="10440" spans="1:15">
      <c r="A10440" t="n">
        <v>105168</v>
      </c>
      <c r="B10440" s="18" t="n">
        <v>50</v>
      </c>
      <c r="C10440" s="7" t="n">
        <v>0</v>
      </c>
      <c r="D10440" s="7" t="n">
        <v>8060</v>
      </c>
      <c r="E10440" s="7" t="n">
        <v>0.400000005960464</v>
      </c>
      <c r="F10440" s="7" t="n">
        <v>1000</v>
      </c>
      <c r="G10440" s="7" t="n">
        <v>0</v>
      </c>
      <c r="H10440" s="7" t="n">
        <v>0</v>
      </c>
      <c r="I10440" s="7" t="n">
        <v>1</v>
      </c>
      <c r="J10440" s="7" t="n">
        <v>65533</v>
      </c>
      <c r="K10440" s="7" t="n">
        <v>0</v>
      </c>
      <c r="L10440" s="7" t="n">
        <v>0</v>
      </c>
      <c r="M10440" s="7" t="n">
        <v>0</v>
      </c>
      <c r="N10440" s="7" t="n">
        <v>0</v>
      </c>
      <c r="O10440" s="7" t="s">
        <v>23</v>
      </c>
    </row>
    <row r="10441" spans="1:15">
      <c r="A10441" t="s">
        <v>4</v>
      </c>
      <c r="B10441" s="4" t="s">
        <v>5</v>
      </c>
      <c r="C10441" s="4" t="s">
        <v>7</v>
      </c>
    </row>
    <row r="10442" spans="1:15">
      <c r="A10442" t="n">
        <v>105211</v>
      </c>
      <c r="B10442" s="68" t="n">
        <v>116</v>
      </c>
      <c r="C10442" s="7" t="n">
        <v>0</v>
      </c>
    </row>
    <row r="10443" spans="1:15">
      <c r="A10443" t="s">
        <v>4</v>
      </c>
      <c r="B10443" s="4" t="s">
        <v>5</v>
      </c>
      <c r="C10443" s="4" t="s">
        <v>7</v>
      </c>
      <c r="D10443" s="4" t="s">
        <v>11</v>
      </c>
    </row>
    <row r="10444" spans="1:15">
      <c r="A10444" t="n">
        <v>105213</v>
      </c>
      <c r="B10444" s="68" t="n">
        <v>116</v>
      </c>
      <c r="C10444" s="7" t="n">
        <v>2</v>
      </c>
      <c r="D10444" s="7" t="n">
        <v>1</v>
      </c>
    </row>
    <row r="10445" spans="1:15">
      <c r="A10445" t="s">
        <v>4</v>
      </c>
      <c r="B10445" s="4" t="s">
        <v>5</v>
      </c>
      <c r="C10445" s="4" t="s">
        <v>7</v>
      </c>
      <c r="D10445" s="4" t="s">
        <v>16</v>
      </c>
    </row>
    <row r="10446" spans="1:15">
      <c r="A10446" t="n">
        <v>105217</v>
      </c>
      <c r="B10446" s="68" t="n">
        <v>116</v>
      </c>
      <c r="C10446" s="7" t="n">
        <v>5</v>
      </c>
      <c r="D10446" s="7" t="n">
        <v>1097859072</v>
      </c>
    </row>
    <row r="10447" spans="1:15">
      <c r="A10447" t="s">
        <v>4</v>
      </c>
      <c r="B10447" s="4" t="s">
        <v>5</v>
      </c>
      <c r="C10447" s="4" t="s">
        <v>7</v>
      </c>
      <c r="D10447" s="4" t="s">
        <v>11</v>
      </c>
    </row>
    <row r="10448" spans="1:15">
      <c r="A10448" t="n">
        <v>105223</v>
      </c>
      <c r="B10448" s="68" t="n">
        <v>116</v>
      </c>
      <c r="C10448" s="7" t="n">
        <v>6</v>
      </c>
      <c r="D10448" s="7" t="n">
        <v>1</v>
      </c>
    </row>
    <row r="10449" spans="1:15">
      <c r="A10449" t="s">
        <v>4</v>
      </c>
      <c r="B10449" s="4" t="s">
        <v>5</v>
      </c>
      <c r="C10449" s="4" t="s">
        <v>7</v>
      </c>
      <c r="D10449" s="4" t="s">
        <v>11</v>
      </c>
      <c r="E10449" s="4" t="s">
        <v>15</v>
      </c>
    </row>
    <row r="10450" spans="1:15">
      <c r="A10450" t="n">
        <v>105227</v>
      </c>
      <c r="B10450" s="31" t="n">
        <v>58</v>
      </c>
      <c r="C10450" s="7" t="n">
        <v>100</v>
      </c>
      <c r="D10450" s="7" t="n">
        <v>1000</v>
      </c>
      <c r="E10450" s="7" t="n">
        <v>1</v>
      </c>
    </row>
    <row r="10451" spans="1:15">
      <c r="A10451" t="s">
        <v>4</v>
      </c>
      <c r="B10451" s="4" t="s">
        <v>5</v>
      </c>
      <c r="C10451" s="4" t="s">
        <v>7</v>
      </c>
      <c r="D10451" s="4" t="s">
        <v>11</v>
      </c>
    </row>
    <row r="10452" spans="1:15">
      <c r="A10452" t="n">
        <v>105235</v>
      </c>
      <c r="B10452" s="31" t="n">
        <v>58</v>
      </c>
      <c r="C10452" s="7" t="n">
        <v>255</v>
      </c>
      <c r="D10452" s="7" t="n">
        <v>0</v>
      </c>
    </row>
    <row r="10453" spans="1:15">
      <c r="A10453" t="s">
        <v>4</v>
      </c>
      <c r="B10453" s="4" t="s">
        <v>5</v>
      </c>
      <c r="C10453" s="4" t="s">
        <v>8</v>
      </c>
      <c r="D10453" s="4" t="s">
        <v>8</v>
      </c>
    </row>
    <row r="10454" spans="1:15">
      <c r="A10454" t="n">
        <v>105239</v>
      </c>
      <c r="B10454" s="21" t="n">
        <v>70</v>
      </c>
      <c r="C10454" s="7" t="s">
        <v>918</v>
      </c>
      <c r="D10454" s="7" t="s">
        <v>31</v>
      </c>
    </row>
    <row r="10455" spans="1:15">
      <c r="A10455" t="s">
        <v>4</v>
      </c>
      <c r="B10455" s="4" t="s">
        <v>5</v>
      </c>
      <c r="C10455" s="4" t="s">
        <v>8</v>
      </c>
      <c r="D10455" s="4" t="s">
        <v>8</v>
      </c>
    </row>
    <row r="10456" spans="1:15">
      <c r="A10456" t="n">
        <v>105252</v>
      </c>
      <c r="B10456" s="21" t="n">
        <v>70</v>
      </c>
      <c r="C10456" s="7" t="s">
        <v>918</v>
      </c>
      <c r="D10456" s="7" t="s">
        <v>74</v>
      </c>
    </row>
    <row r="10457" spans="1:15">
      <c r="A10457" t="s">
        <v>4</v>
      </c>
      <c r="B10457" s="4" t="s">
        <v>5</v>
      </c>
      <c r="C10457" s="4" t="s">
        <v>11</v>
      </c>
      <c r="D10457" s="4" t="s">
        <v>11</v>
      </c>
      <c r="E10457" s="4" t="s">
        <v>15</v>
      </c>
      <c r="F10457" s="4" t="s">
        <v>15</v>
      </c>
      <c r="G10457" s="4" t="s">
        <v>15</v>
      </c>
      <c r="H10457" s="4" t="s">
        <v>15</v>
      </c>
      <c r="I10457" s="4" t="s">
        <v>7</v>
      </c>
      <c r="J10457" s="4" t="s">
        <v>11</v>
      </c>
    </row>
    <row r="10458" spans="1:15">
      <c r="A10458" t="n">
        <v>105266</v>
      </c>
      <c r="B10458" s="56" t="n">
        <v>55</v>
      </c>
      <c r="C10458" s="7" t="n">
        <v>0</v>
      </c>
      <c r="D10458" s="7" t="n">
        <v>65533</v>
      </c>
      <c r="E10458" s="7" t="n">
        <v>0</v>
      </c>
      <c r="F10458" s="7" t="n">
        <v>16</v>
      </c>
      <c r="G10458" s="7" t="n">
        <v>-46</v>
      </c>
      <c r="H10458" s="7" t="n">
        <v>1.20000004768372</v>
      </c>
      <c r="I10458" s="7" t="n">
        <v>1</v>
      </c>
      <c r="J10458" s="7" t="n">
        <v>0</v>
      </c>
    </row>
    <row r="10459" spans="1:15">
      <c r="A10459" t="s">
        <v>4</v>
      </c>
      <c r="B10459" s="4" t="s">
        <v>5</v>
      </c>
      <c r="C10459" s="4" t="s">
        <v>11</v>
      </c>
      <c r="D10459" s="4" t="s">
        <v>7</v>
      </c>
    </row>
    <row r="10460" spans="1:15">
      <c r="A10460" t="n">
        <v>105290</v>
      </c>
      <c r="B10460" s="57" t="n">
        <v>56</v>
      </c>
      <c r="C10460" s="7" t="n">
        <v>0</v>
      </c>
      <c r="D10460" s="7" t="n">
        <v>0</v>
      </c>
    </row>
    <row r="10461" spans="1:15">
      <c r="A10461" t="s">
        <v>4</v>
      </c>
      <c r="B10461" s="4" t="s">
        <v>5</v>
      </c>
      <c r="C10461" s="4" t="s">
        <v>8</v>
      </c>
      <c r="D10461" s="4" t="s">
        <v>8</v>
      </c>
    </row>
    <row r="10462" spans="1:15">
      <c r="A10462" t="n">
        <v>105294</v>
      </c>
      <c r="B10462" s="21" t="n">
        <v>70</v>
      </c>
      <c r="C10462" s="7" t="s">
        <v>918</v>
      </c>
      <c r="D10462" s="7" t="s">
        <v>75</v>
      </c>
    </row>
    <row r="10463" spans="1:15">
      <c r="A10463" t="s">
        <v>4</v>
      </c>
      <c r="B10463" s="4" t="s">
        <v>5</v>
      </c>
      <c r="C10463" s="4" t="s">
        <v>7</v>
      </c>
      <c r="D10463" s="4" t="s">
        <v>11</v>
      </c>
      <c r="E10463" s="4" t="s">
        <v>8</v>
      </c>
      <c r="F10463" s="4" t="s">
        <v>8</v>
      </c>
      <c r="G10463" s="4" t="s">
        <v>8</v>
      </c>
      <c r="H10463" s="4" t="s">
        <v>8</v>
      </c>
    </row>
    <row r="10464" spans="1:15">
      <c r="A10464" t="n">
        <v>105309</v>
      </c>
      <c r="B10464" s="33" t="n">
        <v>51</v>
      </c>
      <c r="C10464" s="7" t="n">
        <v>3</v>
      </c>
      <c r="D10464" s="7" t="n">
        <v>0</v>
      </c>
      <c r="E10464" s="7" t="s">
        <v>969</v>
      </c>
      <c r="F10464" s="7" t="s">
        <v>68</v>
      </c>
      <c r="G10464" s="7" t="s">
        <v>67</v>
      </c>
      <c r="H10464" s="7" t="s">
        <v>68</v>
      </c>
    </row>
    <row r="10465" spans="1:10">
      <c r="A10465" t="s">
        <v>4</v>
      </c>
      <c r="B10465" s="4" t="s">
        <v>5</v>
      </c>
      <c r="C10465" s="4" t="s">
        <v>7</v>
      </c>
      <c r="D10465" s="4" t="s">
        <v>11</v>
      </c>
    </row>
    <row r="10466" spans="1:10">
      <c r="A10466" t="n">
        <v>105322</v>
      </c>
      <c r="B10466" s="15" t="n">
        <v>45</v>
      </c>
      <c r="C10466" s="7" t="n">
        <v>7</v>
      </c>
      <c r="D10466" s="7" t="n">
        <v>255</v>
      </c>
    </row>
    <row r="10467" spans="1:10">
      <c r="A10467" t="s">
        <v>4</v>
      </c>
      <c r="B10467" s="4" t="s">
        <v>5</v>
      </c>
      <c r="C10467" s="4" t="s">
        <v>7</v>
      </c>
      <c r="D10467" s="4" t="s">
        <v>11</v>
      </c>
      <c r="E10467" s="4" t="s">
        <v>15</v>
      </c>
    </row>
    <row r="10468" spans="1:10">
      <c r="A10468" t="n">
        <v>105326</v>
      </c>
      <c r="B10468" s="31" t="n">
        <v>58</v>
      </c>
      <c r="C10468" s="7" t="n">
        <v>101</v>
      </c>
      <c r="D10468" s="7" t="n">
        <v>300</v>
      </c>
      <c r="E10468" s="7" t="n">
        <v>1</v>
      </c>
    </row>
    <row r="10469" spans="1:10">
      <c r="A10469" t="s">
        <v>4</v>
      </c>
      <c r="B10469" s="4" t="s">
        <v>5</v>
      </c>
      <c r="C10469" s="4" t="s">
        <v>7</v>
      </c>
      <c r="D10469" s="4" t="s">
        <v>11</v>
      </c>
    </row>
    <row r="10470" spans="1:10">
      <c r="A10470" t="n">
        <v>105334</v>
      </c>
      <c r="B10470" s="31" t="n">
        <v>58</v>
      </c>
      <c r="C10470" s="7" t="n">
        <v>254</v>
      </c>
      <c r="D10470" s="7" t="n">
        <v>0</v>
      </c>
    </row>
    <row r="10471" spans="1:10">
      <c r="A10471" t="s">
        <v>4</v>
      </c>
      <c r="B10471" s="4" t="s">
        <v>5</v>
      </c>
      <c r="C10471" s="4" t="s">
        <v>11</v>
      </c>
      <c r="D10471" s="4" t="s">
        <v>16</v>
      </c>
    </row>
    <row r="10472" spans="1:10">
      <c r="A10472" t="n">
        <v>105338</v>
      </c>
      <c r="B10472" s="74" t="n">
        <v>44</v>
      </c>
      <c r="C10472" s="7" t="n">
        <v>5660</v>
      </c>
      <c r="D10472" s="7" t="n">
        <v>1</v>
      </c>
    </row>
    <row r="10473" spans="1:10">
      <c r="A10473" t="s">
        <v>4</v>
      </c>
      <c r="B10473" s="4" t="s">
        <v>5</v>
      </c>
      <c r="C10473" s="4" t="s">
        <v>7</v>
      </c>
    </row>
    <row r="10474" spans="1:10">
      <c r="A10474" t="n">
        <v>105345</v>
      </c>
      <c r="B10474" s="68" t="n">
        <v>116</v>
      </c>
      <c r="C10474" s="7" t="n">
        <v>0</v>
      </c>
    </row>
    <row r="10475" spans="1:10">
      <c r="A10475" t="s">
        <v>4</v>
      </c>
      <c r="B10475" s="4" t="s">
        <v>5</v>
      </c>
      <c r="C10475" s="4" t="s">
        <v>7</v>
      </c>
      <c r="D10475" s="4" t="s">
        <v>11</v>
      </c>
    </row>
    <row r="10476" spans="1:10">
      <c r="A10476" t="n">
        <v>105347</v>
      </c>
      <c r="B10476" s="68" t="n">
        <v>116</v>
      </c>
      <c r="C10476" s="7" t="n">
        <v>2</v>
      </c>
      <c r="D10476" s="7" t="n">
        <v>1</v>
      </c>
    </row>
    <row r="10477" spans="1:10">
      <c r="A10477" t="s">
        <v>4</v>
      </c>
      <c r="B10477" s="4" t="s">
        <v>5</v>
      </c>
      <c r="C10477" s="4" t="s">
        <v>7</v>
      </c>
      <c r="D10477" s="4" t="s">
        <v>16</v>
      </c>
    </row>
    <row r="10478" spans="1:10">
      <c r="A10478" t="n">
        <v>105351</v>
      </c>
      <c r="B10478" s="68" t="n">
        <v>116</v>
      </c>
      <c r="C10478" s="7" t="n">
        <v>5</v>
      </c>
      <c r="D10478" s="7" t="n">
        <v>1128792064</v>
      </c>
    </row>
    <row r="10479" spans="1:10">
      <c r="A10479" t="s">
        <v>4</v>
      </c>
      <c r="B10479" s="4" t="s">
        <v>5</v>
      </c>
      <c r="C10479" s="4" t="s">
        <v>7</v>
      </c>
      <c r="D10479" s="4" t="s">
        <v>11</v>
      </c>
    </row>
    <row r="10480" spans="1:10">
      <c r="A10480" t="n">
        <v>105357</v>
      </c>
      <c r="B10480" s="68" t="n">
        <v>116</v>
      </c>
      <c r="C10480" s="7" t="n">
        <v>6</v>
      </c>
      <c r="D10480" s="7" t="n">
        <v>1</v>
      </c>
    </row>
    <row r="10481" spans="1:5">
      <c r="A10481" t="s">
        <v>4</v>
      </c>
      <c r="B10481" s="4" t="s">
        <v>5</v>
      </c>
      <c r="C10481" s="4" t="s">
        <v>7</v>
      </c>
      <c r="D10481" s="4" t="s">
        <v>7</v>
      </c>
      <c r="E10481" s="4" t="s">
        <v>15</v>
      </c>
      <c r="F10481" s="4" t="s">
        <v>15</v>
      </c>
      <c r="G10481" s="4" t="s">
        <v>15</v>
      </c>
      <c r="H10481" s="4" t="s">
        <v>11</v>
      </c>
    </row>
    <row r="10482" spans="1:5">
      <c r="A10482" t="n">
        <v>105361</v>
      </c>
      <c r="B10482" s="15" t="n">
        <v>45</v>
      </c>
      <c r="C10482" s="7" t="n">
        <v>2</v>
      </c>
      <c r="D10482" s="7" t="n">
        <v>3</v>
      </c>
      <c r="E10482" s="7" t="n">
        <v>0</v>
      </c>
      <c r="F10482" s="7" t="n">
        <v>17.5400009155273</v>
      </c>
      <c r="G10482" s="7" t="n">
        <v>-45.9000015258789</v>
      </c>
      <c r="H10482" s="7" t="n">
        <v>0</v>
      </c>
    </row>
    <row r="10483" spans="1:5">
      <c r="A10483" t="s">
        <v>4</v>
      </c>
      <c r="B10483" s="4" t="s">
        <v>5</v>
      </c>
      <c r="C10483" s="4" t="s">
        <v>7</v>
      </c>
      <c r="D10483" s="4" t="s">
        <v>7</v>
      </c>
      <c r="E10483" s="4" t="s">
        <v>15</v>
      </c>
      <c r="F10483" s="4" t="s">
        <v>15</v>
      </c>
      <c r="G10483" s="4" t="s">
        <v>15</v>
      </c>
      <c r="H10483" s="4" t="s">
        <v>11</v>
      </c>
      <c r="I10483" s="4" t="s">
        <v>7</v>
      </c>
    </row>
    <row r="10484" spans="1:5">
      <c r="A10484" t="n">
        <v>105378</v>
      </c>
      <c r="B10484" s="15" t="n">
        <v>45</v>
      </c>
      <c r="C10484" s="7" t="n">
        <v>4</v>
      </c>
      <c r="D10484" s="7" t="n">
        <v>3</v>
      </c>
      <c r="E10484" s="7" t="n">
        <v>5</v>
      </c>
      <c r="F10484" s="7" t="n">
        <v>185</v>
      </c>
      <c r="G10484" s="7" t="n">
        <v>0</v>
      </c>
      <c r="H10484" s="7" t="n">
        <v>0</v>
      </c>
      <c r="I10484" s="7" t="n">
        <v>0</v>
      </c>
    </row>
    <row r="10485" spans="1:5">
      <c r="A10485" t="s">
        <v>4</v>
      </c>
      <c r="B10485" s="4" t="s">
        <v>5</v>
      </c>
      <c r="C10485" s="4" t="s">
        <v>7</v>
      </c>
      <c r="D10485" s="4" t="s">
        <v>7</v>
      </c>
      <c r="E10485" s="4" t="s">
        <v>15</v>
      </c>
      <c r="F10485" s="4" t="s">
        <v>11</v>
      </c>
    </row>
    <row r="10486" spans="1:5">
      <c r="A10486" t="n">
        <v>105396</v>
      </c>
      <c r="B10486" s="15" t="n">
        <v>45</v>
      </c>
      <c r="C10486" s="7" t="n">
        <v>5</v>
      </c>
      <c r="D10486" s="7" t="n">
        <v>3</v>
      </c>
      <c r="E10486" s="7" t="n">
        <v>2</v>
      </c>
      <c r="F10486" s="7" t="n">
        <v>0</v>
      </c>
    </row>
    <row r="10487" spans="1:5">
      <c r="A10487" t="s">
        <v>4</v>
      </c>
      <c r="B10487" s="4" t="s">
        <v>5</v>
      </c>
      <c r="C10487" s="4" t="s">
        <v>7</v>
      </c>
      <c r="D10487" s="4" t="s">
        <v>7</v>
      </c>
      <c r="E10487" s="4" t="s">
        <v>15</v>
      </c>
      <c r="F10487" s="4" t="s">
        <v>11</v>
      </c>
    </row>
    <row r="10488" spans="1:5">
      <c r="A10488" t="n">
        <v>105405</v>
      </c>
      <c r="B10488" s="15" t="n">
        <v>45</v>
      </c>
      <c r="C10488" s="7" t="n">
        <v>11</v>
      </c>
      <c r="D10488" s="7" t="n">
        <v>3</v>
      </c>
      <c r="E10488" s="7" t="n">
        <v>40</v>
      </c>
      <c r="F10488" s="7" t="n">
        <v>0</v>
      </c>
    </row>
    <row r="10489" spans="1:5">
      <c r="A10489" t="s">
        <v>4</v>
      </c>
      <c r="B10489" s="4" t="s">
        <v>5</v>
      </c>
      <c r="C10489" s="4" t="s">
        <v>7</v>
      </c>
      <c r="D10489" s="4" t="s">
        <v>7</v>
      </c>
      <c r="E10489" s="4" t="s">
        <v>15</v>
      </c>
      <c r="F10489" s="4" t="s">
        <v>15</v>
      </c>
      <c r="G10489" s="4" t="s">
        <v>15</v>
      </c>
      <c r="H10489" s="4" t="s">
        <v>11</v>
      </c>
      <c r="I10489" s="4" t="s">
        <v>7</v>
      </c>
    </row>
    <row r="10490" spans="1:5">
      <c r="A10490" t="n">
        <v>105414</v>
      </c>
      <c r="B10490" s="15" t="n">
        <v>45</v>
      </c>
      <c r="C10490" s="7" t="n">
        <v>4</v>
      </c>
      <c r="D10490" s="7" t="n">
        <v>3</v>
      </c>
      <c r="E10490" s="7" t="n">
        <v>5</v>
      </c>
      <c r="F10490" s="7" t="n">
        <v>175</v>
      </c>
      <c r="G10490" s="7" t="n">
        <v>0</v>
      </c>
      <c r="H10490" s="7" t="n">
        <v>30000</v>
      </c>
      <c r="I10490" s="7" t="n">
        <v>0</v>
      </c>
    </row>
    <row r="10491" spans="1:5">
      <c r="A10491" t="s">
        <v>4</v>
      </c>
      <c r="B10491" s="4" t="s">
        <v>5</v>
      </c>
      <c r="C10491" s="4" t="s">
        <v>7</v>
      </c>
      <c r="D10491" s="4" t="s">
        <v>11</v>
      </c>
    </row>
    <row r="10492" spans="1:5">
      <c r="A10492" t="n">
        <v>105432</v>
      </c>
      <c r="B10492" s="31" t="n">
        <v>58</v>
      </c>
      <c r="C10492" s="7" t="n">
        <v>255</v>
      </c>
      <c r="D10492" s="7" t="n">
        <v>0</v>
      </c>
    </row>
    <row r="10493" spans="1:5">
      <c r="A10493" t="s">
        <v>4</v>
      </c>
      <c r="B10493" s="4" t="s">
        <v>5</v>
      </c>
      <c r="C10493" s="4" t="s">
        <v>7</v>
      </c>
      <c r="D10493" s="4" t="s">
        <v>11</v>
      </c>
      <c r="E10493" s="4" t="s">
        <v>8</v>
      </c>
    </row>
    <row r="10494" spans="1:5">
      <c r="A10494" t="n">
        <v>105436</v>
      </c>
      <c r="B10494" s="33" t="n">
        <v>51</v>
      </c>
      <c r="C10494" s="7" t="n">
        <v>4</v>
      </c>
      <c r="D10494" s="7" t="n">
        <v>0</v>
      </c>
      <c r="E10494" s="7" t="s">
        <v>1047</v>
      </c>
    </row>
    <row r="10495" spans="1:5">
      <c r="A10495" t="s">
        <v>4</v>
      </c>
      <c r="B10495" s="4" t="s">
        <v>5</v>
      </c>
      <c r="C10495" s="4" t="s">
        <v>11</v>
      </c>
    </row>
    <row r="10496" spans="1:5">
      <c r="A10496" t="n">
        <v>105450</v>
      </c>
      <c r="B10496" s="34" t="n">
        <v>16</v>
      </c>
      <c r="C10496" s="7" t="n">
        <v>0</v>
      </c>
    </row>
    <row r="10497" spans="1:9">
      <c r="A10497" t="s">
        <v>4</v>
      </c>
      <c r="B10497" s="4" t="s">
        <v>5</v>
      </c>
      <c r="C10497" s="4" t="s">
        <v>11</v>
      </c>
      <c r="D10497" s="4" t="s">
        <v>53</v>
      </c>
      <c r="E10497" s="4" t="s">
        <v>7</v>
      </c>
      <c r="F10497" s="4" t="s">
        <v>7</v>
      </c>
      <c r="G10497" s="4" t="s">
        <v>53</v>
      </c>
      <c r="H10497" s="4" t="s">
        <v>7</v>
      </c>
      <c r="I10497" s="4" t="s">
        <v>7</v>
      </c>
      <c r="J10497" s="4" t="s">
        <v>53</v>
      </c>
      <c r="K10497" s="4" t="s">
        <v>7</v>
      </c>
      <c r="L10497" s="4" t="s">
        <v>7</v>
      </c>
    </row>
    <row r="10498" spans="1:9">
      <c r="A10498" t="n">
        <v>105453</v>
      </c>
      <c r="B10498" s="35" t="n">
        <v>26</v>
      </c>
      <c r="C10498" s="7" t="n">
        <v>0</v>
      </c>
      <c r="D10498" s="7" t="s">
        <v>1048</v>
      </c>
      <c r="E10498" s="7" t="n">
        <v>2</v>
      </c>
      <c r="F10498" s="7" t="n">
        <v>3</v>
      </c>
      <c r="G10498" s="7" t="s">
        <v>1049</v>
      </c>
      <c r="H10498" s="7" t="n">
        <v>2</v>
      </c>
      <c r="I10498" s="7" t="n">
        <v>3</v>
      </c>
      <c r="J10498" s="7" t="s">
        <v>1050</v>
      </c>
      <c r="K10498" s="7" t="n">
        <v>2</v>
      </c>
      <c r="L10498" s="7" t="n">
        <v>0</v>
      </c>
    </row>
    <row r="10499" spans="1:9">
      <c r="A10499" t="s">
        <v>4</v>
      </c>
      <c r="B10499" s="4" t="s">
        <v>5</v>
      </c>
    </row>
    <row r="10500" spans="1:9">
      <c r="A10500" t="n">
        <v>105739</v>
      </c>
      <c r="B10500" s="29" t="n">
        <v>28</v>
      </c>
    </row>
    <row r="10501" spans="1:9">
      <c r="A10501" t="s">
        <v>4</v>
      </c>
      <c r="B10501" s="4" t="s">
        <v>5</v>
      </c>
      <c r="C10501" s="4" t="s">
        <v>11</v>
      </c>
      <c r="D10501" s="4" t="s">
        <v>7</v>
      </c>
    </row>
    <row r="10502" spans="1:9">
      <c r="A10502" t="n">
        <v>105740</v>
      </c>
      <c r="B10502" s="37" t="n">
        <v>89</v>
      </c>
      <c r="C10502" s="7" t="n">
        <v>65533</v>
      </c>
      <c r="D10502" s="7" t="n">
        <v>1</v>
      </c>
    </row>
    <row r="10503" spans="1:9">
      <c r="A10503" t="s">
        <v>4</v>
      </c>
      <c r="B10503" s="4" t="s">
        <v>5</v>
      </c>
      <c r="C10503" s="4" t="s">
        <v>7</v>
      </c>
      <c r="D10503" s="4" t="s">
        <v>15</v>
      </c>
      <c r="E10503" s="4" t="s">
        <v>11</v>
      </c>
      <c r="F10503" s="4" t="s">
        <v>7</v>
      </c>
    </row>
    <row r="10504" spans="1:9">
      <c r="A10504" t="n">
        <v>105744</v>
      </c>
      <c r="B10504" s="16" t="n">
        <v>49</v>
      </c>
      <c r="C10504" s="7" t="n">
        <v>3</v>
      </c>
      <c r="D10504" s="7" t="n">
        <v>0.600000023841858</v>
      </c>
      <c r="E10504" s="7" t="n">
        <v>500</v>
      </c>
      <c r="F10504" s="7" t="n">
        <v>0</v>
      </c>
    </row>
    <row r="10505" spans="1:9">
      <c r="A10505" t="s">
        <v>4</v>
      </c>
      <c r="B10505" s="4" t="s">
        <v>5</v>
      </c>
      <c r="C10505" s="4" t="s">
        <v>7</v>
      </c>
      <c r="D10505" s="4" t="s">
        <v>7</v>
      </c>
      <c r="E10505" s="4" t="s">
        <v>7</v>
      </c>
      <c r="F10505" s="4" t="s">
        <v>15</v>
      </c>
      <c r="G10505" s="4" t="s">
        <v>15</v>
      </c>
      <c r="H10505" s="4" t="s">
        <v>15</v>
      </c>
      <c r="I10505" s="4" t="s">
        <v>15</v>
      </c>
      <c r="J10505" s="4" t="s">
        <v>15</v>
      </c>
    </row>
    <row r="10506" spans="1:9">
      <c r="A10506" t="n">
        <v>105753</v>
      </c>
      <c r="B10506" s="72" t="n">
        <v>76</v>
      </c>
      <c r="C10506" s="7" t="n">
        <v>0</v>
      </c>
      <c r="D10506" s="7" t="n">
        <v>3</v>
      </c>
      <c r="E10506" s="7" t="n">
        <v>0</v>
      </c>
      <c r="F10506" s="7" t="n">
        <v>1</v>
      </c>
      <c r="G10506" s="7" t="n">
        <v>1</v>
      </c>
      <c r="H10506" s="7" t="n">
        <v>1</v>
      </c>
      <c r="I10506" s="7" t="n">
        <v>1</v>
      </c>
      <c r="J10506" s="7" t="n">
        <v>1000</v>
      </c>
    </row>
    <row r="10507" spans="1:9">
      <c r="A10507" t="s">
        <v>4</v>
      </c>
      <c r="B10507" s="4" t="s">
        <v>5</v>
      </c>
      <c r="C10507" s="4" t="s">
        <v>7</v>
      </c>
      <c r="D10507" s="4" t="s">
        <v>7</v>
      </c>
    </row>
    <row r="10508" spans="1:9">
      <c r="A10508" t="n">
        <v>105777</v>
      </c>
      <c r="B10508" s="73" t="n">
        <v>77</v>
      </c>
      <c r="C10508" s="7" t="n">
        <v>0</v>
      </c>
      <c r="D10508" s="7" t="n">
        <v>3</v>
      </c>
    </row>
    <row r="10509" spans="1:9">
      <c r="A10509" t="s">
        <v>4</v>
      </c>
      <c r="B10509" s="4" t="s">
        <v>5</v>
      </c>
      <c r="C10509" s="4" t="s">
        <v>11</v>
      </c>
    </row>
    <row r="10510" spans="1:9">
      <c r="A10510" t="n">
        <v>105780</v>
      </c>
      <c r="B10510" s="34" t="n">
        <v>16</v>
      </c>
      <c r="C10510" s="7" t="n">
        <v>2000</v>
      </c>
    </row>
    <row r="10511" spans="1:9">
      <c r="A10511" t="s">
        <v>4</v>
      </c>
      <c r="B10511" s="4" t="s">
        <v>5</v>
      </c>
      <c r="C10511" s="4" t="s">
        <v>7</v>
      </c>
    </row>
    <row r="10512" spans="1:9">
      <c r="A10512" t="n">
        <v>105783</v>
      </c>
      <c r="B10512" s="68" t="n">
        <v>116</v>
      </c>
      <c r="C10512" s="7" t="n">
        <v>0</v>
      </c>
    </row>
    <row r="10513" spans="1:12">
      <c r="A10513" t="s">
        <v>4</v>
      </c>
      <c r="B10513" s="4" t="s">
        <v>5</v>
      </c>
      <c r="C10513" s="4" t="s">
        <v>7</v>
      </c>
      <c r="D10513" s="4" t="s">
        <v>11</v>
      </c>
    </row>
    <row r="10514" spans="1:12">
      <c r="A10514" t="n">
        <v>105785</v>
      </c>
      <c r="B10514" s="68" t="n">
        <v>116</v>
      </c>
      <c r="C10514" s="7" t="n">
        <v>2</v>
      </c>
      <c r="D10514" s="7" t="n">
        <v>1</v>
      </c>
    </row>
    <row r="10515" spans="1:12">
      <c r="A10515" t="s">
        <v>4</v>
      </c>
      <c r="B10515" s="4" t="s">
        <v>5</v>
      </c>
      <c r="C10515" s="4" t="s">
        <v>7</v>
      </c>
      <c r="D10515" s="4" t="s">
        <v>16</v>
      </c>
    </row>
    <row r="10516" spans="1:12">
      <c r="A10516" t="n">
        <v>105789</v>
      </c>
      <c r="B10516" s="68" t="n">
        <v>116</v>
      </c>
      <c r="C10516" s="7" t="n">
        <v>5</v>
      </c>
      <c r="D10516" s="7" t="n">
        <v>1097859072</v>
      </c>
    </row>
    <row r="10517" spans="1:12">
      <c r="A10517" t="s">
        <v>4</v>
      </c>
      <c r="B10517" s="4" t="s">
        <v>5</v>
      </c>
      <c r="C10517" s="4" t="s">
        <v>7</v>
      </c>
      <c r="D10517" s="4" t="s">
        <v>11</v>
      </c>
    </row>
    <row r="10518" spans="1:12">
      <c r="A10518" t="n">
        <v>105795</v>
      </c>
      <c r="B10518" s="68" t="n">
        <v>116</v>
      </c>
      <c r="C10518" s="7" t="n">
        <v>6</v>
      </c>
      <c r="D10518" s="7" t="n">
        <v>1</v>
      </c>
    </row>
    <row r="10519" spans="1:12">
      <c r="A10519" t="s">
        <v>4</v>
      </c>
      <c r="B10519" s="4" t="s">
        <v>5</v>
      </c>
      <c r="C10519" s="4" t="s">
        <v>7</v>
      </c>
      <c r="D10519" s="4" t="s">
        <v>11</v>
      </c>
      <c r="E10519" s="4" t="s">
        <v>8</v>
      </c>
      <c r="F10519" s="4" t="s">
        <v>8</v>
      </c>
      <c r="G10519" s="4" t="s">
        <v>8</v>
      </c>
      <c r="H10519" s="4" t="s">
        <v>8</v>
      </c>
    </row>
    <row r="10520" spans="1:12">
      <c r="A10520" t="n">
        <v>105799</v>
      </c>
      <c r="B10520" s="33" t="n">
        <v>51</v>
      </c>
      <c r="C10520" s="7" t="n">
        <v>3</v>
      </c>
      <c r="D10520" s="7" t="n">
        <v>0</v>
      </c>
      <c r="E10520" s="7" t="s">
        <v>492</v>
      </c>
      <c r="F10520" s="7" t="s">
        <v>68</v>
      </c>
      <c r="G10520" s="7" t="s">
        <v>67</v>
      </c>
      <c r="H10520" s="7" t="s">
        <v>68</v>
      </c>
    </row>
    <row r="10521" spans="1:12">
      <c r="A10521" t="s">
        <v>4</v>
      </c>
      <c r="B10521" s="4" t="s">
        <v>5</v>
      </c>
      <c r="C10521" s="4" t="s">
        <v>7</v>
      </c>
      <c r="D10521" s="4" t="s">
        <v>7</v>
      </c>
      <c r="E10521" s="4" t="s">
        <v>15</v>
      </c>
      <c r="F10521" s="4" t="s">
        <v>15</v>
      </c>
      <c r="G10521" s="4" t="s">
        <v>15</v>
      </c>
      <c r="H10521" s="4" t="s">
        <v>11</v>
      </c>
    </row>
    <row r="10522" spans="1:12">
      <c r="A10522" t="n">
        <v>105812</v>
      </c>
      <c r="B10522" s="15" t="n">
        <v>45</v>
      </c>
      <c r="C10522" s="7" t="n">
        <v>2</v>
      </c>
      <c r="D10522" s="7" t="n">
        <v>3</v>
      </c>
      <c r="E10522" s="7" t="n">
        <v>0</v>
      </c>
      <c r="F10522" s="7" t="n">
        <v>17.5</v>
      </c>
      <c r="G10522" s="7" t="n">
        <v>-45.9000015258789</v>
      </c>
      <c r="H10522" s="7" t="n">
        <v>0</v>
      </c>
    </row>
    <row r="10523" spans="1:12">
      <c r="A10523" t="s">
        <v>4</v>
      </c>
      <c r="B10523" s="4" t="s">
        <v>5</v>
      </c>
      <c r="C10523" s="4" t="s">
        <v>7</v>
      </c>
      <c r="D10523" s="4" t="s">
        <v>7</v>
      </c>
      <c r="E10523" s="4" t="s">
        <v>15</v>
      </c>
      <c r="F10523" s="4" t="s">
        <v>15</v>
      </c>
      <c r="G10523" s="4" t="s">
        <v>15</v>
      </c>
      <c r="H10523" s="4" t="s">
        <v>11</v>
      </c>
      <c r="I10523" s="4" t="s">
        <v>7</v>
      </c>
    </row>
    <row r="10524" spans="1:12">
      <c r="A10524" t="n">
        <v>105829</v>
      </c>
      <c r="B10524" s="15" t="n">
        <v>45</v>
      </c>
      <c r="C10524" s="7" t="n">
        <v>4</v>
      </c>
      <c r="D10524" s="7" t="n">
        <v>3</v>
      </c>
      <c r="E10524" s="7" t="n">
        <v>4.5</v>
      </c>
      <c r="F10524" s="7" t="n">
        <v>325.5</v>
      </c>
      <c r="G10524" s="7" t="n">
        <v>0</v>
      </c>
      <c r="H10524" s="7" t="n">
        <v>0</v>
      </c>
      <c r="I10524" s="7" t="n">
        <v>0</v>
      </c>
    </row>
    <row r="10525" spans="1:12">
      <c r="A10525" t="s">
        <v>4</v>
      </c>
      <c r="B10525" s="4" t="s">
        <v>5</v>
      </c>
      <c r="C10525" s="4" t="s">
        <v>7</v>
      </c>
      <c r="D10525" s="4" t="s">
        <v>7</v>
      </c>
      <c r="E10525" s="4" t="s">
        <v>15</v>
      </c>
      <c r="F10525" s="4" t="s">
        <v>11</v>
      </c>
    </row>
    <row r="10526" spans="1:12">
      <c r="A10526" t="n">
        <v>105847</v>
      </c>
      <c r="B10526" s="15" t="n">
        <v>45</v>
      </c>
      <c r="C10526" s="7" t="n">
        <v>5</v>
      </c>
      <c r="D10526" s="7" t="n">
        <v>3</v>
      </c>
      <c r="E10526" s="7" t="n">
        <v>3</v>
      </c>
      <c r="F10526" s="7" t="n">
        <v>0</v>
      </c>
    </row>
    <row r="10527" spans="1:12">
      <c r="A10527" t="s">
        <v>4</v>
      </c>
      <c r="B10527" s="4" t="s">
        <v>5</v>
      </c>
      <c r="C10527" s="4" t="s">
        <v>7</v>
      </c>
      <c r="D10527" s="4" t="s">
        <v>7</v>
      </c>
      <c r="E10527" s="4" t="s">
        <v>15</v>
      </c>
      <c r="F10527" s="4" t="s">
        <v>11</v>
      </c>
    </row>
    <row r="10528" spans="1:12">
      <c r="A10528" t="n">
        <v>105856</v>
      </c>
      <c r="B10528" s="15" t="n">
        <v>45</v>
      </c>
      <c r="C10528" s="7" t="n">
        <v>11</v>
      </c>
      <c r="D10528" s="7" t="n">
        <v>3</v>
      </c>
      <c r="E10528" s="7" t="n">
        <v>22.7999992370605</v>
      </c>
      <c r="F10528" s="7" t="n">
        <v>0</v>
      </c>
    </row>
    <row r="10529" spans="1:9">
      <c r="A10529" t="s">
        <v>4</v>
      </c>
      <c r="B10529" s="4" t="s">
        <v>5</v>
      </c>
      <c r="C10529" s="4" t="s">
        <v>7</v>
      </c>
      <c r="D10529" s="4" t="s">
        <v>7</v>
      </c>
      <c r="E10529" s="4" t="s">
        <v>15</v>
      </c>
      <c r="F10529" s="4" t="s">
        <v>11</v>
      </c>
    </row>
    <row r="10530" spans="1:9">
      <c r="A10530" t="n">
        <v>105865</v>
      </c>
      <c r="B10530" s="15" t="n">
        <v>45</v>
      </c>
      <c r="C10530" s="7" t="n">
        <v>5</v>
      </c>
      <c r="D10530" s="7" t="n">
        <v>3</v>
      </c>
      <c r="E10530" s="7" t="n">
        <v>4</v>
      </c>
      <c r="F10530" s="7" t="n">
        <v>3000</v>
      </c>
    </row>
    <row r="10531" spans="1:9">
      <c r="A10531" t="s">
        <v>4</v>
      </c>
      <c r="B10531" s="4" t="s">
        <v>5</v>
      </c>
      <c r="C10531" s="4" t="s">
        <v>7</v>
      </c>
      <c r="D10531" s="4" t="s">
        <v>15</v>
      </c>
      <c r="E10531" s="4" t="s">
        <v>11</v>
      </c>
      <c r="F10531" s="4" t="s">
        <v>7</v>
      </c>
    </row>
    <row r="10532" spans="1:9">
      <c r="A10532" t="n">
        <v>105874</v>
      </c>
      <c r="B10532" s="16" t="n">
        <v>49</v>
      </c>
      <c r="C10532" s="7" t="n">
        <v>3</v>
      </c>
      <c r="D10532" s="7" t="n">
        <v>1</v>
      </c>
      <c r="E10532" s="7" t="n">
        <v>1000</v>
      </c>
      <c r="F10532" s="7" t="n">
        <v>0</v>
      </c>
    </row>
    <row r="10533" spans="1:9">
      <c r="A10533" t="s">
        <v>4</v>
      </c>
      <c r="B10533" s="4" t="s">
        <v>5</v>
      </c>
      <c r="C10533" s="4" t="s">
        <v>7</v>
      </c>
      <c r="D10533" s="4" t="s">
        <v>7</v>
      </c>
      <c r="E10533" s="4" t="s">
        <v>7</v>
      </c>
      <c r="F10533" s="4" t="s">
        <v>15</v>
      </c>
      <c r="G10533" s="4" t="s">
        <v>15</v>
      </c>
      <c r="H10533" s="4" t="s">
        <v>15</v>
      </c>
      <c r="I10533" s="4" t="s">
        <v>15</v>
      </c>
      <c r="J10533" s="4" t="s">
        <v>15</v>
      </c>
    </row>
    <row r="10534" spans="1:9">
      <c r="A10534" t="n">
        <v>105883</v>
      </c>
      <c r="B10534" s="72" t="n">
        <v>76</v>
      </c>
      <c r="C10534" s="7" t="n">
        <v>0</v>
      </c>
      <c r="D10534" s="7" t="n">
        <v>3</v>
      </c>
      <c r="E10534" s="7" t="n">
        <v>0</v>
      </c>
      <c r="F10534" s="7" t="n">
        <v>1</v>
      </c>
      <c r="G10534" s="7" t="n">
        <v>1</v>
      </c>
      <c r="H10534" s="7" t="n">
        <v>1</v>
      </c>
      <c r="I10534" s="7" t="n">
        <v>0</v>
      </c>
      <c r="J10534" s="7" t="n">
        <v>1000</v>
      </c>
    </row>
    <row r="10535" spans="1:9">
      <c r="A10535" t="s">
        <v>4</v>
      </c>
      <c r="B10535" s="4" t="s">
        <v>5</v>
      </c>
      <c r="C10535" s="4" t="s">
        <v>7</v>
      </c>
      <c r="D10535" s="4" t="s">
        <v>7</v>
      </c>
    </row>
    <row r="10536" spans="1:9">
      <c r="A10536" t="n">
        <v>105907</v>
      </c>
      <c r="B10536" s="73" t="n">
        <v>77</v>
      </c>
      <c r="C10536" s="7" t="n">
        <v>0</v>
      </c>
      <c r="D10536" s="7" t="n">
        <v>3</v>
      </c>
    </row>
    <row r="10537" spans="1:9">
      <c r="A10537" t="s">
        <v>4</v>
      </c>
      <c r="B10537" s="4" t="s">
        <v>5</v>
      </c>
      <c r="C10537" s="4" t="s">
        <v>11</v>
      </c>
      <c r="D10537" s="4" t="s">
        <v>7</v>
      </c>
      <c r="E10537" s="4" t="s">
        <v>15</v>
      </c>
      <c r="F10537" s="4" t="s">
        <v>11</v>
      </c>
    </row>
    <row r="10538" spans="1:9">
      <c r="A10538" t="n">
        <v>105910</v>
      </c>
      <c r="B10538" s="60" t="n">
        <v>59</v>
      </c>
      <c r="C10538" s="7" t="n">
        <v>0</v>
      </c>
      <c r="D10538" s="7" t="n">
        <v>9</v>
      </c>
      <c r="E10538" s="7" t="n">
        <v>0.150000005960464</v>
      </c>
      <c r="F10538" s="7" t="n">
        <v>0</v>
      </c>
    </row>
    <row r="10539" spans="1:9">
      <c r="A10539" t="s">
        <v>4</v>
      </c>
      <c r="B10539" s="4" t="s">
        <v>5</v>
      </c>
      <c r="C10539" s="4" t="s">
        <v>11</v>
      </c>
    </row>
    <row r="10540" spans="1:9">
      <c r="A10540" t="n">
        <v>105920</v>
      </c>
      <c r="B10540" s="34" t="n">
        <v>16</v>
      </c>
      <c r="C10540" s="7" t="n">
        <v>2000</v>
      </c>
    </row>
    <row r="10541" spans="1:9">
      <c r="A10541" t="s">
        <v>4</v>
      </c>
      <c r="B10541" s="4" t="s">
        <v>5</v>
      </c>
      <c r="C10541" s="4" t="s">
        <v>7</v>
      </c>
      <c r="D10541" s="4" t="s">
        <v>11</v>
      </c>
      <c r="E10541" s="4" t="s">
        <v>8</v>
      </c>
    </row>
    <row r="10542" spans="1:9">
      <c r="A10542" t="n">
        <v>105923</v>
      </c>
      <c r="B10542" s="33" t="n">
        <v>51</v>
      </c>
      <c r="C10542" s="7" t="n">
        <v>4</v>
      </c>
      <c r="D10542" s="7" t="n">
        <v>0</v>
      </c>
      <c r="E10542" s="7" t="s">
        <v>1051</v>
      </c>
    </row>
    <row r="10543" spans="1:9">
      <c r="A10543" t="s">
        <v>4</v>
      </c>
      <c r="B10543" s="4" t="s">
        <v>5</v>
      </c>
      <c r="C10543" s="4" t="s">
        <v>11</v>
      </c>
    </row>
    <row r="10544" spans="1:9">
      <c r="A10544" t="n">
        <v>105937</v>
      </c>
      <c r="B10544" s="34" t="n">
        <v>16</v>
      </c>
      <c r="C10544" s="7" t="n">
        <v>0</v>
      </c>
    </row>
    <row r="10545" spans="1:10">
      <c r="A10545" t="s">
        <v>4</v>
      </c>
      <c r="B10545" s="4" t="s">
        <v>5</v>
      </c>
      <c r="C10545" s="4" t="s">
        <v>11</v>
      </c>
      <c r="D10545" s="4" t="s">
        <v>53</v>
      </c>
      <c r="E10545" s="4" t="s">
        <v>7</v>
      </c>
      <c r="F10545" s="4" t="s">
        <v>7</v>
      </c>
      <c r="G10545" s="4" t="s">
        <v>53</v>
      </c>
      <c r="H10545" s="4" t="s">
        <v>7</v>
      </c>
      <c r="I10545" s="4" t="s">
        <v>7</v>
      </c>
      <c r="J10545" s="4" t="s">
        <v>53</v>
      </c>
      <c r="K10545" s="4" t="s">
        <v>7</v>
      </c>
      <c r="L10545" s="4" t="s">
        <v>7</v>
      </c>
      <c r="M10545" s="4" t="s">
        <v>53</v>
      </c>
      <c r="N10545" s="4" t="s">
        <v>7</v>
      </c>
      <c r="O10545" s="4" t="s">
        <v>7</v>
      </c>
    </row>
    <row r="10546" spans="1:10">
      <c r="A10546" t="n">
        <v>105940</v>
      </c>
      <c r="B10546" s="35" t="n">
        <v>26</v>
      </c>
      <c r="C10546" s="7" t="n">
        <v>0</v>
      </c>
      <c r="D10546" s="7" t="s">
        <v>1052</v>
      </c>
      <c r="E10546" s="7" t="n">
        <v>2</v>
      </c>
      <c r="F10546" s="7" t="n">
        <v>3</v>
      </c>
      <c r="G10546" s="7" t="s">
        <v>1053</v>
      </c>
      <c r="H10546" s="7" t="n">
        <v>2</v>
      </c>
      <c r="I10546" s="7" t="n">
        <v>3</v>
      </c>
      <c r="J10546" s="7" t="s">
        <v>1054</v>
      </c>
      <c r="K10546" s="7" t="n">
        <v>2</v>
      </c>
      <c r="L10546" s="7" t="n">
        <v>3</v>
      </c>
      <c r="M10546" s="7" t="s">
        <v>1055</v>
      </c>
      <c r="N10546" s="7" t="n">
        <v>2</v>
      </c>
      <c r="O10546" s="7" t="n">
        <v>0</v>
      </c>
    </row>
    <row r="10547" spans="1:10">
      <c r="A10547" t="s">
        <v>4</v>
      </c>
      <c r="B10547" s="4" t="s">
        <v>5</v>
      </c>
    </row>
    <row r="10548" spans="1:10">
      <c r="A10548" t="n">
        <v>106272</v>
      </c>
      <c r="B10548" s="29" t="n">
        <v>28</v>
      </c>
    </row>
    <row r="10549" spans="1:10">
      <c r="A10549" t="s">
        <v>4</v>
      </c>
      <c r="B10549" s="4" t="s">
        <v>5</v>
      </c>
      <c r="C10549" s="4" t="s">
        <v>7</v>
      </c>
      <c r="D10549" s="4" t="s">
        <v>11</v>
      </c>
      <c r="E10549" s="4" t="s">
        <v>15</v>
      </c>
    </row>
    <row r="10550" spans="1:10">
      <c r="A10550" t="n">
        <v>106273</v>
      </c>
      <c r="B10550" s="31" t="n">
        <v>58</v>
      </c>
      <c r="C10550" s="7" t="n">
        <v>0</v>
      </c>
      <c r="D10550" s="7" t="n">
        <v>1000</v>
      </c>
      <c r="E10550" s="7" t="n">
        <v>1</v>
      </c>
    </row>
    <row r="10551" spans="1:10">
      <c r="A10551" t="s">
        <v>4</v>
      </c>
      <c r="B10551" s="4" t="s">
        <v>5</v>
      </c>
      <c r="C10551" s="4" t="s">
        <v>7</v>
      </c>
      <c r="D10551" s="4" t="s">
        <v>11</v>
      </c>
    </row>
    <row r="10552" spans="1:10">
      <c r="A10552" t="n">
        <v>106281</v>
      </c>
      <c r="B10552" s="31" t="n">
        <v>58</v>
      </c>
      <c r="C10552" s="7" t="n">
        <v>255</v>
      </c>
      <c r="D10552" s="7" t="n">
        <v>0</v>
      </c>
    </row>
    <row r="10553" spans="1:10">
      <c r="A10553" t="s">
        <v>4</v>
      </c>
      <c r="B10553" s="4" t="s">
        <v>5</v>
      </c>
      <c r="C10553" s="4" t="s">
        <v>7</v>
      </c>
    </row>
    <row r="10554" spans="1:10">
      <c r="A10554" t="n">
        <v>106285</v>
      </c>
      <c r="B10554" s="15" t="n">
        <v>45</v>
      </c>
      <c r="C10554" s="7" t="n">
        <v>0</v>
      </c>
    </row>
    <row r="10555" spans="1:10">
      <c r="A10555" t="s">
        <v>4</v>
      </c>
      <c r="B10555" s="4" t="s">
        <v>5</v>
      </c>
      <c r="C10555" s="4" t="s">
        <v>8</v>
      </c>
      <c r="D10555" s="4" t="s">
        <v>8</v>
      </c>
    </row>
    <row r="10556" spans="1:10">
      <c r="A10556" t="n">
        <v>106287</v>
      </c>
      <c r="B10556" s="21" t="n">
        <v>70</v>
      </c>
      <c r="C10556" s="7" t="s">
        <v>918</v>
      </c>
      <c r="D10556" s="7" t="s">
        <v>31</v>
      </c>
    </row>
    <row r="10557" spans="1:10">
      <c r="A10557" t="s">
        <v>4</v>
      </c>
      <c r="B10557" s="4" t="s">
        <v>5</v>
      </c>
      <c r="C10557" s="4" t="s">
        <v>7</v>
      </c>
      <c r="D10557" s="4" t="s">
        <v>11</v>
      </c>
      <c r="E10557" s="4" t="s">
        <v>15</v>
      </c>
      <c r="F10557" s="4" t="s">
        <v>11</v>
      </c>
      <c r="G10557" s="4" t="s">
        <v>16</v>
      </c>
      <c r="H10557" s="4" t="s">
        <v>16</v>
      </c>
      <c r="I10557" s="4" t="s">
        <v>11</v>
      </c>
      <c r="J10557" s="4" t="s">
        <v>11</v>
      </c>
      <c r="K10557" s="4" t="s">
        <v>16</v>
      </c>
      <c r="L10557" s="4" t="s">
        <v>16</v>
      </c>
      <c r="M10557" s="4" t="s">
        <v>16</v>
      </c>
      <c r="N10557" s="4" t="s">
        <v>16</v>
      </c>
      <c r="O10557" s="4" t="s">
        <v>8</v>
      </c>
    </row>
    <row r="10558" spans="1:10">
      <c r="A10558" t="n">
        <v>106300</v>
      </c>
      <c r="B10558" s="18" t="n">
        <v>50</v>
      </c>
      <c r="C10558" s="7" t="n">
        <v>0</v>
      </c>
      <c r="D10558" s="7" t="n">
        <v>12105</v>
      </c>
      <c r="E10558" s="7" t="n">
        <v>1</v>
      </c>
      <c r="F10558" s="7" t="n">
        <v>0</v>
      </c>
      <c r="G10558" s="7" t="n">
        <v>0</v>
      </c>
      <c r="H10558" s="7" t="n">
        <v>0</v>
      </c>
      <c r="I10558" s="7" t="n">
        <v>0</v>
      </c>
      <c r="J10558" s="7" t="n">
        <v>65533</v>
      </c>
      <c r="K10558" s="7" t="n">
        <v>0</v>
      </c>
      <c r="L10558" s="7" t="n">
        <v>0</v>
      </c>
      <c r="M10558" s="7" t="n">
        <v>0</v>
      </c>
      <c r="N10558" s="7" t="n">
        <v>0</v>
      </c>
      <c r="O10558" s="7" t="s">
        <v>25</v>
      </c>
    </row>
    <row r="10559" spans="1:10">
      <c r="A10559" t="s">
        <v>4</v>
      </c>
      <c r="B10559" s="4" t="s">
        <v>5</v>
      </c>
      <c r="C10559" s="4" t="s">
        <v>7</v>
      </c>
      <c r="D10559" s="4" t="s">
        <v>11</v>
      </c>
      <c r="E10559" s="4" t="s">
        <v>11</v>
      </c>
      <c r="F10559" s="4" t="s">
        <v>11</v>
      </c>
      <c r="G10559" s="4" t="s">
        <v>11</v>
      </c>
      <c r="H10559" s="4" t="s">
        <v>7</v>
      </c>
    </row>
    <row r="10560" spans="1:10">
      <c r="A10560" t="n">
        <v>106339</v>
      </c>
      <c r="B10560" s="27" t="n">
        <v>25</v>
      </c>
      <c r="C10560" s="7" t="n">
        <v>5</v>
      </c>
      <c r="D10560" s="7" t="n">
        <v>65535</v>
      </c>
      <c r="E10560" s="7" t="n">
        <v>500</v>
      </c>
      <c r="F10560" s="7" t="n">
        <v>800</v>
      </c>
      <c r="G10560" s="7" t="n">
        <v>140</v>
      </c>
      <c r="H10560" s="7" t="n">
        <v>0</v>
      </c>
    </row>
    <row r="10561" spans="1:15">
      <c r="A10561" t="s">
        <v>4</v>
      </c>
      <c r="B10561" s="4" t="s">
        <v>5</v>
      </c>
      <c r="C10561" s="4" t="s">
        <v>11</v>
      </c>
      <c r="D10561" s="4" t="s">
        <v>7</v>
      </c>
      <c r="E10561" s="4" t="s">
        <v>53</v>
      </c>
      <c r="F10561" s="4" t="s">
        <v>7</v>
      </c>
      <c r="G10561" s="4" t="s">
        <v>7</v>
      </c>
    </row>
    <row r="10562" spans="1:15">
      <c r="A10562" t="n">
        <v>106350</v>
      </c>
      <c r="B10562" s="28" t="n">
        <v>24</v>
      </c>
      <c r="C10562" s="7" t="n">
        <v>65533</v>
      </c>
      <c r="D10562" s="7" t="n">
        <v>11</v>
      </c>
      <c r="E10562" s="7" t="s">
        <v>1056</v>
      </c>
      <c r="F10562" s="7" t="n">
        <v>2</v>
      </c>
      <c r="G10562" s="7" t="n">
        <v>0</v>
      </c>
    </row>
    <row r="10563" spans="1:15">
      <c r="A10563" t="s">
        <v>4</v>
      </c>
      <c r="B10563" s="4" t="s">
        <v>5</v>
      </c>
    </row>
    <row r="10564" spans="1:15">
      <c r="A10564" t="n">
        <v>106459</v>
      </c>
      <c r="B10564" s="29" t="n">
        <v>28</v>
      </c>
    </row>
    <row r="10565" spans="1:15">
      <c r="A10565" t="s">
        <v>4</v>
      </c>
      <c r="B10565" s="4" t="s">
        <v>5</v>
      </c>
      <c r="C10565" s="4" t="s">
        <v>11</v>
      </c>
      <c r="D10565" s="4" t="s">
        <v>7</v>
      </c>
      <c r="E10565" s="4" t="s">
        <v>53</v>
      </c>
      <c r="F10565" s="4" t="s">
        <v>7</v>
      </c>
      <c r="G10565" s="4" t="s">
        <v>7</v>
      </c>
    </row>
    <row r="10566" spans="1:15">
      <c r="A10566" t="n">
        <v>106460</v>
      </c>
      <c r="B10566" s="28" t="n">
        <v>24</v>
      </c>
      <c r="C10566" s="7" t="n">
        <v>65533</v>
      </c>
      <c r="D10566" s="7" t="n">
        <v>11</v>
      </c>
      <c r="E10566" s="7" t="s">
        <v>1057</v>
      </c>
      <c r="F10566" s="7" t="n">
        <v>2</v>
      </c>
      <c r="G10566" s="7" t="n">
        <v>0</v>
      </c>
    </row>
    <row r="10567" spans="1:15">
      <c r="A10567" t="s">
        <v>4</v>
      </c>
      <c r="B10567" s="4" t="s">
        <v>5</v>
      </c>
    </row>
    <row r="10568" spans="1:15">
      <c r="A10568" t="n">
        <v>106534</v>
      </c>
      <c r="B10568" s="29" t="n">
        <v>28</v>
      </c>
    </row>
    <row r="10569" spans="1:15">
      <c r="A10569" t="s">
        <v>4</v>
      </c>
      <c r="B10569" s="4" t="s">
        <v>5</v>
      </c>
      <c r="C10569" s="4" t="s">
        <v>7</v>
      </c>
    </row>
    <row r="10570" spans="1:15">
      <c r="A10570" t="n">
        <v>106535</v>
      </c>
      <c r="B10570" s="30" t="n">
        <v>27</v>
      </c>
      <c r="C10570" s="7" t="n">
        <v>0</v>
      </c>
    </row>
    <row r="10571" spans="1:15">
      <c r="A10571" t="s">
        <v>4</v>
      </c>
      <c r="B10571" s="4" t="s">
        <v>5</v>
      </c>
      <c r="C10571" s="4" t="s">
        <v>7</v>
      </c>
    </row>
    <row r="10572" spans="1:15">
      <c r="A10572" t="n">
        <v>106537</v>
      </c>
      <c r="B10572" s="30" t="n">
        <v>27</v>
      </c>
      <c r="C10572" s="7" t="n">
        <v>1</v>
      </c>
    </row>
    <row r="10573" spans="1:15">
      <c r="A10573" t="s">
        <v>4</v>
      </c>
      <c r="B10573" s="4" t="s">
        <v>5</v>
      </c>
      <c r="C10573" s="4" t="s">
        <v>7</v>
      </c>
      <c r="D10573" s="4" t="s">
        <v>11</v>
      </c>
      <c r="E10573" s="4" t="s">
        <v>11</v>
      </c>
      <c r="F10573" s="4" t="s">
        <v>11</v>
      </c>
      <c r="G10573" s="4" t="s">
        <v>11</v>
      </c>
      <c r="H10573" s="4" t="s">
        <v>7</v>
      </c>
    </row>
    <row r="10574" spans="1:15">
      <c r="A10574" t="n">
        <v>106539</v>
      </c>
      <c r="B10574" s="27" t="n">
        <v>25</v>
      </c>
      <c r="C10574" s="7" t="n">
        <v>5</v>
      </c>
      <c r="D10574" s="7" t="n">
        <v>65535</v>
      </c>
      <c r="E10574" s="7" t="n">
        <v>65535</v>
      </c>
      <c r="F10574" s="7" t="n">
        <v>65535</v>
      </c>
      <c r="G10574" s="7" t="n">
        <v>65535</v>
      </c>
      <c r="H10574" s="7" t="n">
        <v>0</v>
      </c>
    </row>
    <row r="10575" spans="1:15">
      <c r="A10575" t="s">
        <v>4</v>
      </c>
      <c r="B10575" s="4" t="s">
        <v>5</v>
      </c>
      <c r="C10575" s="4" t="s">
        <v>7</v>
      </c>
    </row>
    <row r="10576" spans="1:15">
      <c r="A10576" t="n">
        <v>106550</v>
      </c>
      <c r="B10576" s="79" t="n">
        <v>78</v>
      </c>
      <c r="C10576" s="7" t="n">
        <v>255</v>
      </c>
    </row>
    <row r="10577" spans="1:8">
      <c r="A10577" t="s">
        <v>4</v>
      </c>
      <c r="B10577" s="4" t="s">
        <v>5</v>
      </c>
      <c r="C10577" s="4" t="s">
        <v>11</v>
      </c>
    </row>
    <row r="10578" spans="1:8">
      <c r="A10578" t="n">
        <v>106552</v>
      </c>
      <c r="B10578" s="13" t="n">
        <v>12</v>
      </c>
      <c r="C10578" s="7" t="n">
        <v>9232</v>
      </c>
    </row>
    <row r="10579" spans="1:8">
      <c r="A10579" t="s">
        <v>4</v>
      </c>
      <c r="B10579" s="4" t="s">
        <v>5</v>
      </c>
      <c r="C10579" s="4" t="s">
        <v>11</v>
      </c>
    </row>
    <row r="10580" spans="1:8">
      <c r="A10580" t="n">
        <v>106555</v>
      </c>
      <c r="B10580" s="13" t="n">
        <v>12</v>
      </c>
      <c r="C10580" s="7" t="n">
        <v>9720</v>
      </c>
    </row>
    <row r="10581" spans="1:8">
      <c r="A10581" t="s">
        <v>4</v>
      </c>
      <c r="B10581" s="4" t="s">
        <v>5</v>
      </c>
      <c r="C10581" s="4" t="s">
        <v>11</v>
      </c>
      <c r="D10581" s="4" t="s">
        <v>7</v>
      </c>
      <c r="E10581" s="4" t="s">
        <v>11</v>
      </c>
    </row>
    <row r="10582" spans="1:8">
      <c r="A10582" t="n">
        <v>106558</v>
      </c>
      <c r="B10582" s="70" t="n">
        <v>104</v>
      </c>
      <c r="C10582" s="7" t="n">
        <v>119</v>
      </c>
      <c r="D10582" s="7" t="n">
        <v>1</v>
      </c>
      <c r="E10582" s="7" t="n">
        <v>16</v>
      </c>
    </row>
    <row r="10583" spans="1:8">
      <c r="A10583" t="s">
        <v>4</v>
      </c>
      <c r="B10583" s="4" t="s">
        <v>5</v>
      </c>
    </row>
    <row r="10584" spans="1:8">
      <c r="A10584" t="n">
        <v>106564</v>
      </c>
      <c r="B10584" s="5" t="n">
        <v>1</v>
      </c>
    </row>
    <row r="10585" spans="1:8">
      <c r="A10585" t="s">
        <v>4</v>
      </c>
      <c r="B10585" s="4" t="s">
        <v>5</v>
      </c>
      <c r="C10585" s="4" t="s">
        <v>11</v>
      </c>
      <c r="D10585" s="4" t="s">
        <v>7</v>
      </c>
      <c r="E10585" s="4" t="s">
        <v>7</v>
      </c>
    </row>
    <row r="10586" spans="1:8">
      <c r="A10586" t="n">
        <v>106565</v>
      </c>
      <c r="B10586" s="70" t="n">
        <v>104</v>
      </c>
      <c r="C10586" s="7" t="n">
        <v>119</v>
      </c>
      <c r="D10586" s="7" t="n">
        <v>3</v>
      </c>
      <c r="E10586" s="7" t="n">
        <v>2</v>
      </c>
    </row>
    <row r="10587" spans="1:8">
      <c r="A10587" t="s">
        <v>4</v>
      </c>
      <c r="B10587" s="4" t="s">
        <v>5</v>
      </c>
    </row>
    <row r="10588" spans="1:8">
      <c r="A10588" t="n">
        <v>106570</v>
      </c>
      <c r="B10588" s="5" t="n">
        <v>1</v>
      </c>
    </row>
    <row r="10589" spans="1:8">
      <c r="A10589" t="s">
        <v>4</v>
      </c>
      <c r="B10589" s="4" t="s">
        <v>5</v>
      </c>
      <c r="C10589" s="4" t="s">
        <v>11</v>
      </c>
      <c r="D10589" s="4" t="s">
        <v>7</v>
      </c>
      <c r="E10589" s="4" t="s">
        <v>7</v>
      </c>
    </row>
    <row r="10590" spans="1:8">
      <c r="A10590" t="n">
        <v>106571</v>
      </c>
      <c r="B10590" s="70" t="n">
        <v>104</v>
      </c>
      <c r="C10590" s="7" t="n">
        <v>120</v>
      </c>
      <c r="D10590" s="7" t="n">
        <v>3</v>
      </c>
      <c r="E10590" s="7" t="n">
        <v>1</v>
      </c>
    </row>
    <row r="10591" spans="1:8">
      <c r="A10591" t="s">
        <v>4</v>
      </c>
      <c r="B10591" s="4" t="s">
        <v>5</v>
      </c>
    </row>
    <row r="10592" spans="1:8">
      <c r="A10592" t="n">
        <v>106576</v>
      </c>
      <c r="B10592" s="5" t="n">
        <v>1</v>
      </c>
    </row>
    <row r="10593" spans="1:5">
      <c r="A10593" t="s">
        <v>4</v>
      </c>
      <c r="B10593" s="4" t="s">
        <v>5</v>
      </c>
      <c r="C10593" s="4" t="s">
        <v>11</v>
      </c>
      <c r="D10593" s="4" t="s">
        <v>7</v>
      </c>
      <c r="E10593" s="4" t="s">
        <v>11</v>
      </c>
    </row>
    <row r="10594" spans="1:5">
      <c r="A10594" t="n">
        <v>106577</v>
      </c>
      <c r="B10594" s="70" t="n">
        <v>104</v>
      </c>
      <c r="C10594" s="7" t="n">
        <v>120</v>
      </c>
      <c r="D10594" s="7" t="n">
        <v>1</v>
      </c>
      <c r="E10594" s="7" t="n">
        <v>0</v>
      </c>
    </row>
    <row r="10595" spans="1:5">
      <c r="A10595" t="s">
        <v>4</v>
      </c>
      <c r="B10595" s="4" t="s">
        <v>5</v>
      </c>
    </row>
    <row r="10596" spans="1:5">
      <c r="A10596" t="n">
        <v>106583</v>
      </c>
      <c r="B10596" s="5" t="n">
        <v>1</v>
      </c>
    </row>
    <row r="10597" spans="1:5">
      <c r="A10597" t="s">
        <v>4</v>
      </c>
      <c r="B10597" s="4" t="s">
        <v>5</v>
      </c>
      <c r="C10597" s="4" t="s">
        <v>7</v>
      </c>
      <c r="D10597" s="4" t="s">
        <v>11</v>
      </c>
      <c r="E10597" s="4" t="s">
        <v>7</v>
      </c>
      <c r="F10597" s="4" t="s">
        <v>13</v>
      </c>
    </row>
    <row r="10598" spans="1:5">
      <c r="A10598" t="n">
        <v>106584</v>
      </c>
      <c r="B10598" s="9" t="n">
        <v>5</v>
      </c>
      <c r="C10598" s="7" t="n">
        <v>30</v>
      </c>
      <c r="D10598" s="7" t="n">
        <v>6506</v>
      </c>
      <c r="E10598" s="7" t="n">
        <v>1</v>
      </c>
      <c r="F10598" s="11" t="n">
        <f t="normal" ca="1">A10604</f>
        <v>0</v>
      </c>
    </row>
    <row r="10599" spans="1:5">
      <c r="A10599" t="s">
        <v>4</v>
      </c>
      <c r="B10599" s="4" t="s">
        <v>5</v>
      </c>
      <c r="C10599" s="4" t="s">
        <v>11</v>
      </c>
      <c r="D10599" s="4" t="s">
        <v>11</v>
      </c>
    </row>
    <row r="10600" spans="1:5">
      <c r="A10600" t="n">
        <v>106593</v>
      </c>
      <c r="B10600" s="90" t="n">
        <v>126</v>
      </c>
      <c r="C10600" s="7" t="n">
        <v>12</v>
      </c>
      <c r="D10600" s="7" t="n">
        <v>6530</v>
      </c>
    </row>
    <row r="10601" spans="1:5">
      <c r="A10601" t="s">
        <v>4</v>
      </c>
      <c r="B10601" s="4" t="s">
        <v>5</v>
      </c>
      <c r="C10601" s="4" t="s">
        <v>13</v>
      </c>
    </row>
    <row r="10602" spans="1:5">
      <c r="A10602" t="n">
        <v>106598</v>
      </c>
      <c r="B10602" s="17" t="n">
        <v>3</v>
      </c>
      <c r="C10602" s="11" t="n">
        <f t="normal" ca="1">A10606</f>
        <v>0</v>
      </c>
    </row>
    <row r="10603" spans="1:5">
      <c r="A10603" t="s">
        <v>4</v>
      </c>
      <c r="B10603" s="4" t="s">
        <v>5</v>
      </c>
      <c r="C10603" s="4" t="s">
        <v>11</v>
      </c>
      <c r="D10603" s="4" t="s">
        <v>11</v>
      </c>
    </row>
    <row r="10604" spans="1:5">
      <c r="A10604" t="n">
        <v>106603</v>
      </c>
      <c r="B10604" s="90" t="n">
        <v>126</v>
      </c>
      <c r="C10604" s="7" t="n">
        <v>5</v>
      </c>
      <c r="D10604" s="7" t="n">
        <v>6530</v>
      </c>
    </row>
    <row r="10605" spans="1:5">
      <c r="A10605" t="s">
        <v>4</v>
      </c>
      <c r="B10605" s="4" t="s">
        <v>5</v>
      </c>
      <c r="C10605" s="4" t="s">
        <v>16</v>
      </c>
    </row>
    <row r="10606" spans="1:5">
      <c r="A10606" t="n">
        <v>106608</v>
      </c>
      <c r="B10606" s="36" t="n">
        <v>15</v>
      </c>
      <c r="C10606" s="7" t="n">
        <v>2097152</v>
      </c>
    </row>
    <row r="10607" spans="1:5">
      <c r="A10607" t="s">
        <v>4</v>
      </c>
      <c r="B10607" s="4" t="s">
        <v>5</v>
      </c>
      <c r="C10607" s="4" t="s">
        <v>7</v>
      </c>
      <c r="D10607" s="4" t="s">
        <v>11</v>
      </c>
      <c r="E10607" s="4" t="s">
        <v>16</v>
      </c>
    </row>
    <row r="10608" spans="1:5">
      <c r="A10608" t="n">
        <v>106613</v>
      </c>
      <c r="B10608" s="91" t="n">
        <v>167</v>
      </c>
      <c r="C10608" s="7" t="n">
        <v>1</v>
      </c>
      <c r="D10608" s="7" t="n">
        <v>12</v>
      </c>
      <c r="E10608" s="7" t="n">
        <v>2048</v>
      </c>
    </row>
    <row r="10609" spans="1:6">
      <c r="A10609" t="s">
        <v>4</v>
      </c>
      <c r="B10609" s="4" t="s">
        <v>5</v>
      </c>
      <c r="C10609" s="4" t="s">
        <v>7</v>
      </c>
      <c r="D10609" s="4" t="s">
        <v>11</v>
      </c>
      <c r="E10609" s="4" t="s">
        <v>16</v>
      </c>
    </row>
    <row r="10610" spans="1:6">
      <c r="A10610" t="n">
        <v>106621</v>
      </c>
      <c r="B10610" s="91" t="n">
        <v>167</v>
      </c>
      <c r="C10610" s="7" t="n">
        <v>1</v>
      </c>
      <c r="D10610" s="7" t="n">
        <v>12</v>
      </c>
      <c r="E10610" s="7" t="n">
        <v>4096</v>
      </c>
    </row>
    <row r="10611" spans="1:6">
      <c r="A10611" t="s">
        <v>4</v>
      </c>
      <c r="B10611" s="4" t="s">
        <v>5</v>
      </c>
      <c r="C10611" s="4" t="s">
        <v>7</v>
      </c>
      <c r="D10611" s="4" t="s">
        <v>11</v>
      </c>
      <c r="E10611" s="4" t="s">
        <v>16</v>
      </c>
    </row>
    <row r="10612" spans="1:6">
      <c r="A10612" t="n">
        <v>106629</v>
      </c>
      <c r="B10612" s="91" t="n">
        <v>167</v>
      </c>
      <c r="C10612" s="7" t="n">
        <v>1</v>
      </c>
      <c r="D10612" s="7" t="n">
        <v>12</v>
      </c>
      <c r="E10612" s="7" t="n">
        <v>8192</v>
      </c>
    </row>
    <row r="10613" spans="1:6">
      <c r="A10613" t="s">
        <v>4</v>
      </c>
      <c r="B10613" s="4" t="s">
        <v>5</v>
      </c>
      <c r="C10613" s="4" t="s">
        <v>7</v>
      </c>
      <c r="D10613" s="4" t="s">
        <v>11</v>
      </c>
      <c r="E10613" s="4" t="s">
        <v>16</v>
      </c>
    </row>
    <row r="10614" spans="1:6">
      <c r="A10614" t="n">
        <v>106637</v>
      </c>
      <c r="B10614" s="91" t="n">
        <v>167</v>
      </c>
      <c r="C10614" s="7" t="n">
        <v>1</v>
      </c>
      <c r="D10614" s="7" t="n">
        <v>12</v>
      </c>
      <c r="E10614" s="7" t="n">
        <v>16384</v>
      </c>
    </row>
    <row r="10615" spans="1:6">
      <c r="A10615" t="s">
        <v>4</v>
      </c>
      <c r="B10615" s="4" t="s">
        <v>5</v>
      </c>
      <c r="C10615" s="4" t="s">
        <v>7</v>
      </c>
      <c r="D10615" s="4" t="s">
        <v>11</v>
      </c>
      <c r="E10615" s="4" t="s">
        <v>16</v>
      </c>
    </row>
    <row r="10616" spans="1:6">
      <c r="A10616" t="n">
        <v>106645</v>
      </c>
      <c r="B10616" s="91" t="n">
        <v>167</v>
      </c>
      <c r="C10616" s="7" t="n">
        <v>1</v>
      </c>
      <c r="D10616" s="7" t="n">
        <v>12</v>
      </c>
      <c r="E10616" s="7" t="n">
        <v>524288</v>
      </c>
    </row>
    <row r="10617" spans="1:6">
      <c r="A10617" t="s">
        <v>4</v>
      </c>
      <c r="B10617" s="4" t="s">
        <v>5</v>
      </c>
      <c r="C10617" s="4" t="s">
        <v>7</v>
      </c>
      <c r="D10617" s="4" t="s">
        <v>11</v>
      </c>
      <c r="E10617" s="4" t="s">
        <v>16</v>
      </c>
    </row>
    <row r="10618" spans="1:6">
      <c r="A10618" t="n">
        <v>106653</v>
      </c>
      <c r="B10618" s="91" t="n">
        <v>167</v>
      </c>
      <c r="C10618" s="7" t="n">
        <v>1</v>
      </c>
      <c r="D10618" s="7" t="n">
        <v>12</v>
      </c>
      <c r="E10618" s="7" t="n">
        <v>1048576</v>
      </c>
    </row>
    <row r="10619" spans="1:6">
      <c r="A10619" t="s">
        <v>4</v>
      </c>
      <c r="B10619" s="4" t="s">
        <v>5</v>
      </c>
      <c r="C10619" s="4" t="s">
        <v>7</v>
      </c>
      <c r="D10619" s="4" t="s">
        <v>11</v>
      </c>
      <c r="E10619" s="4" t="s">
        <v>16</v>
      </c>
    </row>
    <row r="10620" spans="1:6">
      <c r="A10620" t="n">
        <v>106661</v>
      </c>
      <c r="B10620" s="91" t="n">
        <v>167</v>
      </c>
      <c r="C10620" s="7" t="n">
        <v>1</v>
      </c>
      <c r="D10620" s="7" t="n">
        <v>12</v>
      </c>
      <c r="E10620" s="7" t="n">
        <v>2097152</v>
      </c>
    </row>
    <row r="10621" spans="1:6">
      <c r="A10621" t="s">
        <v>4</v>
      </c>
      <c r="B10621" s="4" t="s">
        <v>5</v>
      </c>
      <c r="C10621" s="4" t="s">
        <v>7</v>
      </c>
      <c r="D10621" s="4" t="s">
        <v>11</v>
      </c>
      <c r="E10621" s="4" t="s">
        <v>16</v>
      </c>
    </row>
    <row r="10622" spans="1:6">
      <c r="A10622" t="n">
        <v>106669</v>
      </c>
      <c r="B10622" s="91" t="n">
        <v>167</v>
      </c>
      <c r="C10622" s="7" t="n">
        <v>1</v>
      </c>
      <c r="D10622" s="7" t="n">
        <v>12</v>
      </c>
      <c r="E10622" s="7" t="n">
        <v>4194304</v>
      </c>
    </row>
    <row r="10623" spans="1:6">
      <c r="A10623" t="s">
        <v>4</v>
      </c>
      <c r="B10623" s="4" t="s">
        <v>5</v>
      </c>
      <c r="C10623" s="4" t="s">
        <v>7</v>
      </c>
      <c r="D10623" s="4" t="s">
        <v>11</v>
      </c>
      <c r="E10623" s="4" t="s">
        <v>16</v>
      </c>
    </row>
    <row r="10624" spans="1:6">
      <c r="A10624" t="n">
        <v>106677</v>
      </c>
      <c r="B10624" s="91" t="n">
        <v>167</v>
      </c>
      <c r="C10624" s="7" t="n">
        <v>1</v>
      </c>
      <c r="D10624" s="7" t="n">
        <v>12</v>
      </c>
      <c r="E10624" s="7" t="n">
        <v>8388608</v>
      </c>
    </row>
    <row r="10625" spans="1:5">
      <c r="A10625" t="s">
        <v>4</v>
      </c>
      <c r="B10625" s="4" t="s">
        <v>5</v>
      </c>
      <c r="C10625" s="4" t="s">
        <v>7</v>
      </c>
      <c r="D10625" s="4" t="s">
        <v>11</v>
      </c>
      <c r="E10625" s="4" t="s">
        <v>7</v>
      </c>
    </row>
    <row r="10626" spans="1:5">
      <c r="A10626" t="n">
        <v>106685</v>
      </c>
      <c r="B10626" s="92" t="n">
        <v>102</v>
      </c>
      <c r="C10626" s="7" t="n">
        <v>11</v>
      </c>
      <c r="D10626" s="7" t="n">
        <v>12</v>
      </c>
      <c r="E10626" s="7" t="n">
        <v>0</v>
      </c>
    </row>
    <row r="10627" spans="1:5">
      <c r="A10627" t="s">
        <v>4</v>
      </c>
      <c r="B10627" s="4" t="s">
        <v>5</v>
      </c>
      <c r="C10627" s="4" t="s">
        <v>7</v>
      </c>
      <c r="D10627" s="4" t="s">
        <v>11</v>
      </c>
      <c r="E10627" s="4" t="s">
        <v>7</v>
      </c>
    </row>
    <row r="10628" spans="1:5">
      <c r="A10628" t="n">
        <v>106690</v>
      </c>
      <c r="B10628" s="92" t="n">
        <v>102</v>
      </c>
      <c r="C10628" s="7" t="n">
        <v>11</v>
      </c>
      <c r="D10628" s="7" t="n">
        <v>12</v>
      </c>
      <c r="E10628" s="7" t="n">
        <v>1</v>
      </c>
    </row>
    <row r="10629" spans="1:5">
      <c r="A10629" t="s">
        <v>4</v>
      </c>
      <c r="B10629" s="4" t="s">
        <v>5</v>
      </c>
      <c r="C10629" s="4" t="s">
        <v>7</v>
      </c>
      <c r="D10629" s="4" t="s">
        <v>11</v>
      </c>
      <c r="E10629" s="4" t="s">
        <v>7</v>
      </c>
    </row>
    <row r="10630" spans="1:5">
      <c r="A10630" t="n">
        <v>106695</v>
      </c>
      <c r="B10630" s="92" t="n">
        <v>102</v>
      </c>
      <c r="C10630" s="7" t="n">
        <v>11</v>
      </c>
      <c r="D10630" s="7" t="n">
        <v>12</v>
      </c>
      <c r="E10630" s="7" t="n">
        <v>2</v>
      </c>
    </row>
    <row r="10631" spans="1:5">
      <c r="A10631" t="s">
        <v>4</v>
      </c>
      <c r="B10631" s="4" t="s">
        <v>5</v>
      </c>
      <c r="C10631" s="4" t="s">
        <v>7</v>
      </c>
      <c r="D10631" s="4" t="s">
        <v>11</v>
      </c>
      <c r="E10631" s="4" t="s">
        <v>7</v>
      </c>
    </row>
    <row r="10632" spans="1:5">
      <c r="A10632" t="n">
        <v>106700</v>
      </c>
      <c r="B10632" s="92" t="n">
        <v>102</v>
      </c>
      <c r="C10632" s="7" t="n">
        <v>11</v>
      </c>
      <c r="D10632" s="7" t="n">
        <v>12</v>
      </c>
      <c r="E10632" s="7" t="n">
        <v>3</v>
      </c>
    </row>
    <row r="10633" spans="1:5">
      <c r="A10633" t="s">
        <v>4</v>
      </c>
      <c r="B10633" s="4" t="s">
        <v>5</v>
      </c>
      <c r="C10633" s="4" t="s">
        <v>7</v>
      </c>
      <c r="D10633" s="4" t="s">
        <v>11</v>
      </c>
      <c r="E10633" s="4" t="s">
        <v>7</v>
      </c>
      <c r="F10633" s="4" t="s">
        <v>7</v>
      </c>
    </row>
    <row r="10634" spans="1:5">
      <c r="A10634" t="n">
        <v>106705</v>
      </c>
      <c r="B10634" s="92" t="n">
        <v>102</v>
      </c>
      <c r="C10634" s="7" t="n">
        <v>12</v>
      </c>
      <c r="D10634" s="7" t="n">
        <v>12</v>
      </c>
      <c r="E10634" s="7" t="n">
        <v>0</v>
      </c>
      <c r="F10634" s="7" t="n">
        <v>1</v>
      </c>
    </row>
    <row r="10635" spans="1:5">
      <c r="A10635" t="s">
        <v>4</v>
      </c>
      <c r="B10635" s="4" t="s">
        <v>5</v>
      </c>
      <c r="C10635" s="4" t="s">
        <v>7</v>
      </c>
      <c r="D10635" s="4" t="s">
        <v>11</v>
      </c>
      <c r="E10635" s="4" t="s">
        <v>7</v>
      </c>
      <c r="F10635" s="4" t="s">
        <v>7</v>
      </c>
    </row>
    <row r="10636" spans="1:5">
      <c r="A10636" t="n">
        <v>106711</v>
      </c>
      <c r="B10636" s="92" t="n">
        <v>102</v>
      </c>
      <c r="C10636" s="7" t="n">
        <v>12</v>
      </c>
      <c r="D10636" s="7" t="n">
        <v>12</v>
      </c>
      <c r="E10636" s="7" t="n">
        <v>1</v>
      </c>
      <c r="F10636" s="7" t="n">
        <v>1</v>
      </c>
    </row>
    <row r="10637" spans="1:5">
      <c r="A10637" t="s">
        <v>4</v>
      </c>
      <c r="B10637" s="4" t="s">
        <v>5</v>
      </c>
      <c r="C10637" s="4" t="s">
        <v>7</v>
      </c>
      <c r="D10637" s="4" t="s">
        <v>11</v>
      </c>
      <c r="E10637" s="4" t="s">
        <v>7</v>
      </c>
      <c r="F10637" s="4" t="s">
        <v>7</v>
      </c>
    </row>
    <row r="10638" spans="1:5">
      <c r="A10638" t="n">
        <v>106717</v>
      </c>
      <c r="B10638" s="92" t="n">
        <v>102</v>
      </c>
      <c r="C10638" s="7" t="n">
        <v>12</v>
      </c>
      <c r="D10638" s="7" t="n">
        <v>12</v>
      </c>
      <c r="E10638" s="7" t="n">
        <v>2</v>
      </c>
      <c r="F10638" s="7" t="n">
        <v>1</v>
      </c>
    </row>
    <row r="10639" spans="1:5">
      <c r="A10639" t="s">
        <v>4</v>
      </c>
      <c r="B10639" s="4" t="s">
        <v>5</v>
      </c>
      <c r="C10639" s="4" t="s">
        <v>7</v>
      </c>
      <c r="D10639" s="4" t="s">
        <v>11</v>
      </c>
      <c r="E10639" s="4" t="s">
        <v>7</v>
      </c>
      <c r="F10639" s="4" t="s">
        <v>7</v>
      </c>
    </row>
    <row r="10640" spans="1:5">
      <c r="A10640" t="n">
        <v>106723</v>
      </c>
      <c r="B10640" s="92" t="n">
        <v>102</v>
      </c>
      <c r="C10640" s="7" t="n">
        <v>12</v>
      </c>
      <c r="D10640" s="7" t="n">
        <v>12</v>
      </c>
      <c r="E10640" s="7" t="n">
        <v>3</v>
      </c>
      <c r="F10640" s="7" t="n">
        <v>1</v>
      </c>
    </row>
    <row r="10641" spans="1:6">
      <c r="A10641" t="s">
        <v>4</v>
      </c>
      <c r="B10641" s="4" t="s">
        <v>5</v>
      </c>
      <c r="C10641" s="4" t="s">
        <v>7</v>
      </c>
      <c r="D10641" s="4" t="s">
        <v>11</v>
      </c>
      <c r="E10641" s="4" t="s">
        <v>7</v>
      </c>
      <c r="F10641" s="4" t="s">
        <v>7</v>
      </c>
    </row>
    <row r="10642" spans="1:6">
      <c r="A10642" t="n">
        <v>106729</v>
      </c>
      <c r="B10642" s="92" t="n">
        <v>102</v>
      </c>
      <c r="C10642" s="7" t="n">
        <v>12</v>
      </c>
      <c r="D10642" s="7" t="n">
        <v>12</v>
      </c>
      <c r="E10642" s="7" t="n">
        <v>4</v>
      </c>
      <c r="F10642" s="7" t="n">
        <v>1</v>
      </c>
    </row>
    <row r="10643" spans="1:6">
      <c r="A10643" t="s">
        <v>4</v>
      </c>
      <c r="B10643" s="4" t="s">
        <v>5</v>
      </c>
      <c r="C10643" s="4" t="s">
        <v>7</v>
      </c>
      <c r="D10643" s="4" t="s">
        <v>11</v>
      </c>
      <c r="E10643" s="4" t="s">
        <v>7</v>
      </c>
    </row>
    <row r="10644" spans="1:6">
      <c r="A10644" t="n">
        <v>106735</v>
      </c>
      <c r="B10644" s="92" t="n">
        <v>102</v>
      </c>
      <c r="C10644" s="7" t="n">
        <v>1</v>
      </c>
      <c r="D10644" s="7" t="n">
        <v>12</v>
      </c>
      <c r="E10644" s="7" t="n">
        <v>255</v>
      </c>
    </row>
    <row r="10645" spans="1:6">
      <c r="A10645" t="s">
        <v>4</v>
      </c>
      <c r="B10645" s="4" t="s">
        <v>5</v>
      </c>
      <c r="C10645" s="4" t="s">
        <v>7</v>
      </c>
      <c r="D10645" s="4" t="s">
        <v>11</v>
      </c>
      <c r="E10645" s="4" t="s">
        <v>7</v>
      </c>
      <c r="F10645" s="4" t="s">
        <v>7</v>
      </c>
    </row>
    <row r="10646" spans="1:6">
      <c r="A10646" t="n">
        <v>106740</v>
      </c>
      <c r="B10646" s="92" t="n">
        <v>102</v>
      </c>
      <c r="C10646" s="7" t="n">
        <v>4</v>
      </c>
      <c r="D10646" s="7" t="n">
        <v>12</v>
      </c>
      <c r="E10646" s="7" t="n">
        <v>255</v>
      </c>
      <c r="F10646" s="7" t="n">
        <v>1</v>
      </c>
    </row>
    <row r="10647" spans="1:6">
      <c r="A10647" t="s">
        <v>4</v>
      </c>
      <c r="B10647" s="4" t="s">
        <v>5</v>
      </c>
      <c r="C10647" s="4" t="s">
        <v>7</v>
      </c>
      <c r="D10647" s="4" t="s">
        <v>11</v>
      </c>
      <c r="E10647" s="4" t="s">
        <v>16</v>
      </c>
    </row>
    <row r="10648" spans="1:6">
      <c r="A10648" t="n">
        <v>106746</v>
      </c>
      <c r="B10648" s="91" t="n">
        <v>167</v>
      </c>
      <c r="C10648" s="7" t="n">
        <v>1</v>
      </c>
      <c r="D10648" s="7" t="n">
        <v>12</v>
      </c>
      <c r="E10648" s="7" t="n">
        <v>512</v>
      </c>
    </row>
    <row r="10649" spans="1:6">
      <c r="A10649" t="s">
        <v>4</v>
      </c>
      <c r="B10649" s="4" t="s">
        <v>5</v>
      </c>
      <c r="C10649" s="4" t="s">
        <v>7</v>
      </c>
      <c r="D10649" s="4" t="s">
        <v>11</v>
      </c>
      <c r="E10649" s="4" t="s">
        <v>11</v>
      </c>
      <c r="F10649" s="4" t="s">
        <v>11</v>
      </c>
    </row>
    <row r="10650" spans="1:6">
      <c r="A10650" t="n">
        <v>106754</v>
      </c>
      <c r="B10650" s="93" t="n">
        <v>63</v>
      </c>
      <c r="C10650" s="7" t="n">
        <v>0</v>
      </c>
      <c r="D10650" s="7" t="n">
        <v>7</v>
      </c>
      <c r="E10650" s="7" t="n">
        <v>0</v>
      </c>
      <c r="F10650" s="7" t="n">
        <v>88</v>
      </c>
    </row>
    <row r="10651" spans="1:6">
      <c r="A10651" t="s">
        <v>4</v>
      </c>
      <c r="B10651" s="4" t="s">
        <v>5</v>
      </c>
      <c r="C10651" s="4" t="s">
        <v>7</v>
      </c>
      <c r="D10651" s="4" t="s">
        <v>11</v>
      </c>
      <c r="E10651" s="4" t="s">
        <v>11</v>
      </c>
      <c r="F10651" s="4" t="s">
        <v>11</v>
      </c>
    </row>
    <row r="10652" spans="1:6">
      <c r="A10652" t="n">
        <v>106762</v>
      </c>
      <c r="B10652" s="93" t="n">
        <v>63</v>
      </c>
      <c r="C10652" s="7" t="n">
        <v>0</v>
      </c>
      <c r="D10652" s="7" t="n">
        <v>4</v>
      </c>
      <c r="E10652" s="7" t="n">
        <v>0</v>
      </c>
      <c r="F10652" s="7" t="n">
        <v>88</v>
      </c>
    </row>
    <row r="10653" spans="1:6">
      <c r="A10653" t="s">
        <v>4</v>
      </c>
      <c r="B10653" s="4" t="s">
        <v>5</v>
      </c>
      <c r="C10653" s="4" t="s">
        <v>7</v>
      </c>
      <c r="D10653" s="4" t="s">
        <v>11</v>
      </c>
      <c r="E10653" s="4" t="s">
        <v>11</v>
      </c>
      <c r="F10653" s="4" t="s">
        <v>11</v>
      </c>
    </row>
    <row r="10654" spans="1:6">
      <c r="A10654" t="n">
        <v>106770</v>
      </c>
      <c r="B10654" s="93" t="n">
        <v>63</v>
      </c>
      <c r="C10654" s="7" t="n">
        <v>0</v>
      </c>
      <c r="D10654" s="7" t="n">
        <v>2</v>
      </c>
      <c r="E10654" s="7" t="n">
        <v>0</v>
      </c>
      <c r="F10654" s="7" t="n">
        <v>88</v>
      </c>
    </row>
    <row r="10655" spans="1:6">
      <c r="A10655" t="s">
        <v>4</v>
      </c>
      <c r="B10655" s="4" t="s">
        <v>5</v>
      </c>
      <c r="C10655" s="4" t="s">
        <v>7</v>
      </c>
      <c r="D10655" s="4" t="s">
        <v>11</v>
      </c>
      <c r="E10655" s="4" t="s">
        <v>11</v>
      </c>
      <c r="F10655" s="4" t="s">
        <v>11</v>
      </c>
    </row>
    <row r="10656" spans="1:6">
      <c r="A10656" t="n">
        <v>106778</v>
      </c>
      <c r="B10656" s="93" t="n">
        <v>63</v>
      </c>
      <c r="C10656" s="7" t="n">
        <v>0</v>
      </c>
      <c r="D10656" s="7" t="n">
        <v>8</v>
      </c>
      <c r="E10656" s="7" t="n">
        <v>0</v>
      </c>
      <c r="F10656" s="7" t="n">
        <v>88</v>
      </c>
    </row>
    <row r="10657" spans="1:6">
      <c r="A10657" t="s">
        <v>4</v>
      </c>
      <c r="B10657" s="4" t="s">
        <v>5</v>
      </c>
      <c r="C10657" s="4" t="s">
        <v>7</v>
      </c>
      <c r="D10657" s="4" t="s">
        <v>11</v>
      </c>
      <c r="E10657" s="4" t="s">
        <v>11</v>
      </c>
      <c r="F10657" s="4" t="s">
        <v>11</v>
      </c>
    </row>
    <row r="10658" spans="1:6">
      <c r="A10658" t="n">
        <v>106786</v>
      </c>
      <c r="B10658" s="93" t="n">
        <v>63</v>
      </c>
      <c r="C10658" s="7" t="n">
        <v>0</v>
      </c>
      <c r="D10658" s="7" t="n">
        <v>9</v>
      </c>
      <c r="E10658" s="7" t="n">
        <v>0</v>
      </c>
      <c r="F10658" s="7" t="n">
        <v>88</v>
      </c>
    </row>
    <row r="10659" spans="1:6">
      <c r="A10659" t="s">
        <v>4</v>
      </c>
      <c r="B10659" s="4" t="s">
        <v>5</v>
      </c>
      <c r="C10659" s="4" t="s">
        <v>7</v>
      </c>
      <c r="D10659" s="4" t="s">
        <v>11</v>
      </c>
      <c r="E10659" s="4" t="s">
        <v>11</v>
      </c>
      <c r="F10659" s="4" t="s">
        <v>11</v>
      </c>
    </row>
    <row r="10660" spans="1:6">
      <c r="A10660" t="n">
        <v>106794</v>
      </c>
      <c r="B10660" s="93" t="n">
        <v>63</v>
      </c>
      <c r="C10660" s="7" t="n">
        <v>0</v>
      </c>
      <c r="D10660" s="7" t="n">
        <v>1</v>
      </c>
      <c r="E10660" s="7" t="n">
        <v>0</v>
      </c>
      <c r="F10660" s="7" t="n">
        <v>88</v>
      </c>
    </row>
    <row r="10661" spans="1:6">
      <c r="A10661" t="s">
        <v>4</v>
      </c>
      <c r="B10661" s="4" t="s">
        <v>5</v>
      </c>
      <c r="C10661" s="4" t="s">
        <v>7</v>
      </c>
      <c r="D10661" s="4" t="s">
        <v>11</v>
      </c>
      <c r="E10661" s="4" t="s">
        <v>11</v>
      </c>
      <c r="F10661" s="4" t="s">
        <v>11</v>
      </c>
    </row>
    <row r="10662" spans="1:6">
      <c r="A10662" t="n">
        <v>106802</v>
      </c>
      <c r="B10662" s="93" t="n">
        <v>63</v>
      </c>
      <c r="C10662" s="7" t="n">
        <v>0</v>
      </c>
      <c r="D10662" s="7" t="n">
        <v>3</v>
      </c>
      <c r="E10662" s="7" t="n">
        <v>0</v>
      </c>
      <c r="F10662" s="7" t="n">
        <v>88</v>
      </c>
    </row>
    <row r="10663" spans="1:6">
      <c r="A10663" t="s">
        <v>4</v>
      </c>
      <c r="B10663" s="4" t="s">
        <v>5</v>
      </c>
      <c r="C10663" s="4" t="s">
        <v>7</v>
      </c>
      <c r="D10663" s="4" t="s">
        <v>11</v>
      </c>
      <c r="E10663" s="4" t="s">
        <v>11</v>
      </c>
      <c r="F10663" s="4" t="s">
        <v>11</v>
      </c>
    </row>
    <row r="10664" spans="1:6">
      <c r="A10664" t="n">
        <v>106810</v>
      </c>
      <c r="B10664" s="93" t="n">
        <v>63</v>
      </c>
      <c r="C10664" s="7" t="n">
        <v>0</v>
      </c>
      <c r="D10664" s="7" t="n">
        <v>5</v>
      </c>
      <c r="E10664" s="7" t="n">
        <v>0</v>
      </c>
      <c r="F10664" s="7" t="n">
        <v>88</v>
      </c>
    </row>
    <row r="10665" spans="1:6">
      <c r="A10665" t="s">
        <v>4</v>
      </c>
      <c r="B10665" s="4" t="s">
        <v>5</v>
      </c>
      <c r="C10665" s="4" t="s">
        <v>7</v>
      </c>
      <c r="D10665" s="4" t="s">
        <v>11</v>
      </c>
      <c r="E10665" s="4" t="s">
        <v>11</v>
      </c>
      <c r="F10665" s="4" t="s">
        <v>11</v>
      </c>
    </row>
    <row r="10666" spans="1:6">
      <c r="A10666" t="n">
        <v>106818</v>
      </c>
      <c r="B10666" s="93" t="n">
        <v>63</v>
      </c>
      <c r="C10666" s="7" t="n">
        <v>0</v>
      </c>
      <c r="D10666" s="7" t="n">
        <v>6</v>
      </c>
      <c r="E10666" s="7" t="n">
        <v>0</v>
      </c>
      <c r="F10666" s="7" t="n">
        <v>88</v>
      </c>
    </row>
    <row r="10667" spans="1:6">
      <c r="A10667" t="s">
        <v>4</v>
      </c>
      <c r="B10667" s="4" t="s">
        <v>5</v>
      </c>
      <c r="C10667" s="4" t="s">
        <v>7</v>
      </c>
      <c r="D10667" s="4" t="s">
        <v>11</v>
      </c>
      <c r="E10667" s="4" t="s">
        <v>11</v>
      </c>
      <c r="F10667" s="4" t="s">
        <v>11</v>
      </c>
    </row>
    <row r="10668" spans="1:6">
      <c r="A10668" t="n">
        <v>106826</v>
      </c>
      <c r="B10668" s="93" t="n">
        <v>63</v>
      </c>
      <c r="C10668" s="7" t="n">
        <v>0</v>
      </c>
      <c r="D10668" s="7" t="n">
        <v>11</v>
      </c>
      <c r="E10668" s="7" t="n">
        <v>0</v>
      </c>
      <c r="F10668" s="7" t="n">
        <v>91</v>
      </c>
    </row>
    <row r="10669" spans="1:6">
      <c r="A10669" t="s">
        <v>4</v>
      </c>
      <c r="B10669" s="4" t="s">
        <v>5</v>
      </c>
      <c r="C10669" s="4" t="s">
        <v>7</v>
      </c>
      <c r="D10669" s="4" t="s">
        <v>11</v>
      </c>
      <c r="E10669" s="4" t="s">
        <v>11</v>
      </c>
      <c r="F10669" s="4" t="s">
        <v>11</v>
      </c>
    </row>
    <row r="10670" spans="1:6">
      <c r="A10670" t="n">
        <v>106834</v>
      </c>
      <c r="B10670" s="93" t="n">
        <v>63</v>
      </c>
      <c r="C10670" s="7" t="n">
        <v>0</v>
      </c>
      <c r="D10670" s="7" t="n">
        <v>65535</v>
      </c>
      <c r="E10670" s="7" t="n">
        <v>45</v>
      </c>
      <c r="F10670" s="7" t="n">
        <v>0</v>
      </c>
    </row>
    <row r="10671" spans="1:6">
      <c r="A10671" t="s">
        <v>4</v>
      </c>
      <c r="B10671" s="4" t="s">
        <v>5</v>
      </c>
      <c r="C10671" s="4" t="s">
        <v>7</v>
      </c>
      <c r="D10671" s="4" t="s">
        <v>11</v>
      </c>
      <c r="E10671" s="4" t="s">
        <v>11</v>
      </c>
      <c r="F10671" s="4" t="s">
        <v>11</v>
      </c>
    </row>
    <row r="10672" spans="1:6">
      <c r="A10672" t="n">
        <v>106842</v>
      </c>
      <c r="B10672" s="93" t="n">
        <v>63</v>
      </c>
      <c r="C10672" s="7" t="n">
        <v>0</v>
      </c>
      <c r="D10672" s="7" t="n">
        <v>65535</v>
      </c>
      <c r="E10672" s="7" t="n">
        <v>32</v>
      </c>
      <c r="F10672" s="7" t="n">
        <v>100</v>
      </c>
    </row>
    <row r="10673" spans="1:6">
      <c r="A10673" t="s">
        <v>4</v>
      </c>
      <c r="B10673" s="4" t="s">
        <v>5</v>
      </c>
      <c r="C10673" s="4" t="s">
        <v>11</v>
      </c>
      <c r="D10673" s="4" t="s">
        <v>15</v>
      </c>
      <c r="E10673" s="4" t="s">
        <v>15</v>
      </c>
      <c r="F10673" s="4" t="s">
        <v>15</v>
      </c>
      <c r="G10673" s="4" t="s">
        <v>15</v>
      </c>
    </row>
    <row r="10674" spans="1:6">
      <c r="A10674" t="n">
        <v>106850</v>
      </c>
      <c r="B10674" s="45" t="n">
        <v>46</v>
      </c>
      <c r="C10674" s="7" t="n">
        <v>61456</v>
      </c>
      <c r="D10674" s="7" t="n">
        <v>0</v>
      </c>
      <c r="E10674" s="7" t="n">
        <v>16</v>
      </c>
      <c r="F10674" s="7" t="n">
        <v>-46</v>
      </c>
      <c r="G10674" s="7" t="n">
        <v>0</v>
      </c>
    </row>
    <row r="10675" spans="1:6">
      <c r="A10675" t="s">
        <v>4</v>
      </c>
      <c r="B10675" s="4" t="s">
        <v>5</v>
      </c>
      <c r="C10675" s="4" t="s">
        <v>7</v>
      </c>
      <c r="D10675" s="4" t="s">
        <v>8</v>
      </c>
      <c r="E10675" s="4" t="s">
        <v>11</v>
      </c>
    </row>
    <row r="10676" spans="1:6">
      <c r="A10676" t="n">
        <v>106869</v>
      </c>
      <c r="B10676" s="20" t="n">
        <v>94</v>
      </c>
      <c r="C10676" s="7" t="n">
        <v>0</v>
      </c>
      <c r="D10676" s="7" t="s">
        <v>918</v>
      </c>
      <c r="E10676" s="7" t="n">
        <v>16</v>
      </c>
    </row>
    <row r="10677" spans="1:6">
      <c r="A10677" t="s">
        <v>4</v>
      </c>
      <c r="B10677" s="4" t="s">
        <v>5</v>
      </c>
      <c r="C10677" s="4" t="s">
        <v>7</v>
      </c>
      <c r="D10677" s="4" t="s">
        <v>8</v>
      </c>
      <c r="E10677" s="4" t="s">
        <v>11</v>
      </c>
    </row>
    <row r="10678" spans="1:6">
      <c r="A10678" t="n">
        <v>106880</v>
      </c>
      <c r="B10678" s="20" t="n">
        <v>94</v>
      </c>
      <c r="C10678" s="7" t="n">
        <v>0</v>
      </c>
      <c r="D10678" s="7" t="s">
        <v>918</v>
      </c>
      <c r="E10678" s="7" t="n">
        <v>512</v>
      </c>
    </row>
    <row r="10679" spans="1:6">
      <c r="A10679" t="s">
        <v>4</v>
      </c>
      <c r="B10679" s="4" t="s">
        <v>5</v>
      </c>
      <c r="C10679" s="4" t="s">
        <v>7</v>
      </c>
      <c r="D10679" s="4" t="s">
        <v>7</v>
      </c>
      <c r="E10679" s="4" t="s">
        <v>15</v>
      </c>
      <c r="F10679" s="4" t="s">
        <v>15</v>
      </c>
      <c r="G10679" s="4" t="s">
        <v>15</v>
      </c>
      <c r="H10679" s="4" t="s">
        <v>11</v>
      </c>
      <c r="I10679" s="4" t="s">
        <v>7</v>
      </c>
    </row>
    <row r="10680" spans="1:6">
      <c r="A10680" t="n">
        <v>106891</v>
      </c>
      <c r="B10680" s="15" t="n">
        <v>45</v>
      </c>
      <c r="C10680" s="7" t="n">
        <v>4</v>
      </c>
      <c r="D10680" s="7" t="n">
        <v>3</v>
      </c>
      <c r="E10680" s="7" t="n">
        <v>5</v>
      </c>
      <c r="F10680" s="7" t="n">
        <v>325.510009765625</v>
      </c>
      <c r="G10680" s="7" t="n">
        <v>0</v>
      </c>
      <c r="H10680" s="7" t="n">
        <v>0</v>
      </c>
      <c r="I10680" s="7" t="n">
        <v>0</v>
      </c>
    </row>
    <row r="10681" spans="1:6">
      <c r="A10681" t="s">
        <v>4</v>
      </c>
      <c r="B10681" s="4" t="s">
        <v>5</v>
      </c>
      <c r="C10681" s="4" t="s">
        <v>7</v>
      </c>
      <c r="D10681" s="4" t="s">
        <v>8</v>
      </c>
    </row>
    <row r="10682" spans="1:6">
      <c r="A10682" t="n">
        <v>106909</v>
      </c>
      <c r="B10682" s="6" t="n">
        <v>2</v>
      </c>
      <c r="C10682" s="7" t="n">
        <v>10</v>
      </c>
      <c r="D10682" s="7" t="s">
        <v>893</v>
      </c>
    </row>
    <row r="10683" spans="1:6">
      <c r="A10683" t="s">
        <v>4</v>
      </c>
      <c r="B10683" s="4" t="s">
        <v>5</v>
      </c>
      <c r="C10683" s="4" t="s">
        <v>11</v>
      </c>
    </row>
    <row r="10684" spans="1:6">
      <c r="A10684" t="n">
        <v>106924</v>
      </c>
      <c r="B10684" s="34" t="n">
        <v>16</v>
      </c>
      <c r="C10684" s="7" t="n">
        <v>0</v>
      </c>
    </row>
    <row r="10685" spans="1:6">
      <c r="A10685" t="s">
        <v>4</v>
      </c>
      <c r="B10685" s="4" t="s">
        <v>5</v>
      </c>
      <c r="C10685" s="4" t="s">
        <v>7</v>
      </c>
      <c r="D10685" s="4" t="s">
        <v>11</v>
      </c>
    </row>
    <row r="10686" spans="1:6">
      <c r="A10686" t="n">
        <v>106927</v>
      </c>
      <c r="B10686" s="31" t="n">
        <v>58</v>
      </c>
      <c r="C10686" s="7" t="n">
        <v>105</v>
      </c>
      <c r="D10686" s="7" t="n">
        <v>300</v>
      </c>
    </row>
    <row r="10687" spans="1:6">
      <c r="A10687" t="s">
        <v>4</v>
      </c>
      <c r="B10687" s="4" t="s">
        <v>5</v>
      </c>
      <c r="C10687" s="4" t="s">
        <v>15</v>
      </c>
      <c r="D10687" s="4" t="s">
        <v>11</v>
      </c>
    </row>
    <row r="10688" spans="1:6">
      <c r="A10688" t="n">
        <v>106931</v>
      </c>
      <c r="B10688" s="32" t="n">
        <v>103</v>
      </c>
      <c r="C10688" s="7" t="n">
        <v>1</v>
      </c>
      <c r="D10688" s="7" t="n">
        <v>300</v>
      </c>
    </row>
    <row r="10689" spans="1:9">
      <c r="A10689" t="s">
        <v>4</v>
      </c>
      <c r="B10689" s="4" t="s">
        <v>5</v>
      </c>
      <c r="C10689" s="4" t="s">
        <v>7</v>
      </c>
      <c r="D10689" s="4" t="s">
        <v>11</v>
      </c>
    </row>
    <row r="10690" spans="1:9">
      <c r="A10690" t="n">
        <v>106938</v>
      </c>
      <c r="B10690" s="64" t="n">
        <v>72</v>
      </c>
      <c r="C10690" s="7" t="n">
        <v>4</v>
      </c>
      <c r="D10690" s="7" t="n">
        <v>0</v>
      </c>
    </row>
    <row r="10691" spans="1:9">
      <c r="A10691" t="s">
        <v>4</v>
      </c>
      <c r="B10691" s="4" t="s">
        <v>5</v>
      </c>
      <c r="C10691" s="4" t="s">
        <v>16</v>
      </c>
    </row>
    <row r="10692" spans="1:9">
      <c r="A10692" t="n">
        <v>106942</v>
      </c>
      <c r="B10692" s="36" t="n">
        <v>15</v>
      </c>
      <c r="C10692" s="7" t="n">
        <v>1073741824</v>
      </c>
    </row>
    <row r="10693" spans="1:9">
      <c r="A10693" t="s">
        <v>4</v>
      </c>
      <c r="B10693" s="4" t="s">
        <v>5</v>
      </c>
      <c r="C10693" s="4" t="s">
        <v>7</v>
      </c>
    </row>
    <row r="10694" spans="1:9">
      <c r="A10694" t="n">
        <v>106947</v>
      </c>
      <c r="B10694" s="53" t="n">
        <v>64</v>
      </c>
      <c r="C10694" s="7" t="n">
        <v>3</v>
      </c>
    </row>
    <row r="10695" spans="1:9">
      <c r="A10695" t="s">
        <v>4</v>
      </c>
      <c r="B10695" s="4" t="s">
        <v>5</v>
      </c>
      <c r="C10695" s="4" t="s">
        <v>7</v>
      </c>
    </row>
    <row r="10696" spans="1:9">
      <c r="A10696" t="n">
        <v>106949</v>
      </c>
      <c r="B10696" s="52" t="n">
        <v>74</v>
      </c>
      <c r="C10696" s="7" t="n">
        <v>67</v>
      </c>
    </row>
    <row r="10697" spans="1:9">
      <c r="A10697" t="s">
        <v>4</v>
      </c>
      <c r="B10697" s="4" t="s">
        <v>5</v>
      </c>
      <c r="C10697" s="4" t="s">
        <v>7</v>
      </c>
      <c r="D10697" s="4" t="s">
        <v>7</v>
      </c>
      <c r="E10697" s="4" t="s">
        <v>11</v>
      </c>
    </row>
    <row r="10698" spans="1:9">
      <c r="A10698" t="n">
        <v>106951</v>
      </c>
      <c r="B10698" s="15" t="n">
        <v>45</v>
      </c>
      <c r="C10698" s="7" t="n">
        <v>8</v>
      </c>
      <c r="D10698" s="7" t="n">
        <v>1</v>
      </c>
      <c r="E10698" s="7" t="n">
        <v>0</v>
      </c>
    </row>
    <row r="10699" spans="1:9">
      <c r="A10699" t="s">
        <v>4</v>
      </c>
      <c r="B10699" s="4" t="s">
        <v>5</v>
      </c>
      <c r="C10699" s="4" t="s">
        <v>11</v>
      </c>
    </row>
    <row r="10700" spans="1:9">
      <c r="A10700" t="n">
        <v>106956</v>
      </c>
      <c r="B10700" s="12" t="n">
        <v>13</v>
      </c>
      <c r="C10700" s="7" t="n">
        <v>6409</v>
      </c>
    </row>
    <row r="10701" spans="1:9">
      <c r="A10701" t="s">
        <v>4</v>
      </c>
      <c r="B10701" s="4" t="s">
        <v>5</v>
      </c>
      <c r="C10701" s="4" t="s">
        <v>11</v>
      </c>
    </row>
    <row r="10702" spans="1:9">
      <c r="A10702" t="n">
        <v>106959</v>
      </c>
      <c r="B10702" s="12" t="n">
        <v>13</v>
      </c>
      <c r="C10702" s="7" t="n">
        <v>6408</v>
      </c>
    </row>
    <row r="10703" spans="1:9">
      <c r="A10703" t="s">
        <v>4</v>
      </c>
      <c r="B10703" s="4" t="s">
        <v>5</v>
      </c>
      <c r="C10703" s="4" t="s">
        <v>11</v>
      </c>
    </row>
    <row r="10704" spans="1:9">
      <c r="A10704" t="n">
        <v>106962</v>
      </c>
      <c r="B10704" s="13" t="n">
        <v>12</v>
      </c>
      <c r="C10704" s="7" t="n">
        <v>6464</v>
      </c>
    </row>
    <row r="10705" spans="1:5">
      <c r="A10705" t="s">
        <v>4</v>
      </c>
      <c r="B10705" s="4" t="s">
        <v>5</v>
      </c>
      <c r="C10705" s="4" t="s">
        <v>11</v>
      </c>
    </row>
    <row r="10706" spans="1:5">
      <c r="A10706" t="n">
        <v>106965</v>
      </c>
      <c r="B10706" s="12" t="n">
        <v>13</v>
      </c>
      <c r="C10706" s="7" t="n">
        <v>6465</v>
      </c>
    </row>
    <row r="10707" spans="1:5">
      <c r="A10707" t="s">
        <v>4</v>
      </c>
      <c r="B10707" s="4" t="s">
        <v>5</v>
      </c>
      <c r="C10707" s="4" t="s">
        <v>11</v>
      </c>
    </row>
    <row r="10708" spans="1:5">
      <c r="A10708" t="n">
        <v>106968</v>
      </c>
      <c r="B10708" s="12" t="n">
        <v>13</v>
      </c>
      <c r="C10708" s="7" t="n">
        <v>6466</v>
      </c>
    </row>
    <row r="10709" spans="1:5">
      <c r="A10709" t="s">
        <v>4</v>
      </c>
      <c r="B10709" s="4" t="s">
        <v>5</v>
      </c>
      <c r="C10709" s="4" t="s">
        <v>11</v>
      </c>
    </row>
    <row r="10710" spans="1:5">
      <c r="A10710" t="n">
        <v>106971</v>
      </c>
      <c r="B10710" s="12" t="n">
        <v>13</v>
      </c>
      <c r="C10710" s="7" t="n">
        <v>6467</v>
      </c>
    </row>
    <row r="10711" spans="1:5">
      <c r="A10711" t="s">
        <v>4</v>
      </c>
      <c r="B10711" s="4" t="s">
        <v>5</v>
      </c>
      <c r="C10711" s="4" t="s">
        <v>11</v>
      </c>
    </row>
    <row r="10712" spans="1:5">
      <c r="A10712" t="n">
        <v>106974</v>
      </c>
      <c r="B10712" s="12" t="n">
        <v>13</v>
      </c>
      <c r="C10712" s="7" t="n">
        <v>6468</v>
      </c>
    </row>
    <row r="10713" spans="1:5">
      <c r="A10713" t="s">
        <v>4</v>
      </c>
      <c r="B10713" s="4" t="s">
        <v>5</v>
      </c>
      <c r="C10713" s="4" t="s">
        <v>11</v>
      </c>
    </row>
    <row r="10714" spans="1:5">
      <c r="A10714" t="n">
        <v>106977</v>
      </c>
      <c r="B10714" s="12" t="n">
        <v>13</v>
      </c>
      <c r="C10714" s="7" t="n">
        <v>6469</v>
      </c>
    </row>
    <row r="10715" spans="1:5">
      <c r="A10715" t="s">
        <v>4</v>
      </c>
      <c r="B10715" s="4" t="s">
        <v>5</v>
      </c>
      <c r="C10715" s="4" t="s">
        <v>11</v>
      </c>
    </row>
    <row r="10716" spans="1:5">
      <c r="A10716" t="n">
        <v>106980</v>
      </c>
      <c r="B10716" s="12" t="n">
        <v>13</v>
      </c>
      <c r="C10716" s="7" t="n">
        <v>6470</v>
      </c>
    </row>
    <row r="10717" spans="1:5">
      <c r="A10717" t="s">
        <v>4</v>
      </c>
      <c r="B10717" s="4" t="s">
        <v>5</v>
      </c>
      <c r="C10717" s="4" t="s">
        <v>11</v>
      </c>
    </row>
    <row r="10718" spans="1:5">
      <c r="A10718" t="n">
        <v>106983</v>
      </c>
      <c r="B10718" s="12" t="n">
        <v>13</v>
      </c>
      <c r="C10718" s="7" t="n">
        <v>6471</v>
      </c>
    </row>
    <row r="10719" spans="1:5">
      <c r="A10719" t="s">
        <v>4</v>
      </c>
      <c r="B10719" s="4" t="s">
        <v>5</v>
      </c>
      <c r="C10719" s="4" t="s">
        <v>7</v>
      </c>
    </row>
    <row r="10720" spans="1:5">
      <c r="A10720" t="n">
        <v>106986</v>
      </c>
      <c r="B10720" s="52" t="n">
        <v>74</v>
      </c>
      <c r="C10720" s="7" t="n">
        <v>18</v>
      </c>
    </row>
    <row r="10721" spans="1:3">
      <c r="A10721" t="s">
        <v>4</v>
      </c>
      <c r="B10721" s="4" t="s">
        <v>5</v>
      </c>
      <c r="C10721" s="4" t="s">
        <v>7</v>
      </c>
    </row>
    <row r="10722" spans="1:3">
      <c r="A10722" t="n">
        <v>106988</v>
      </c>
      <c r="B10722" s="52" t="n">
        <v>74</v>
      </c>
      <c r="C10722" s="7" t="n">
        <v>45</v>
      </c>
    </row>
    <row r="10723" spans="1:3">
      <c r="A10723" t="s">
        <v>4</v>
      </c>
      <c r="B10723" s="4" t="s">
        <v>5</v>
      </c>
      <c r="C10723" s="4" t="s">
        <v>11</v>
      </c>
    </row>
    <row r="10724" spans="1:3">
      <c r="A10724" t="n">
        <v>106990</v>
      </c>
      <c r="B10724" s="34" t="n">
        <v>16</v>
      </c>
      <c r="C10724" s="7" t="n">
        <v>0</v>
      </c>
    </row>
    <row r="10725" spans="1:3">
      <c r="A10725" t="s">
        <v>4</v>
      </c>
      <c r="B10725" s="4" t="s">
        <v>5</v>
      </c>
      <c r="C10725" s="4" t="s">
        <v>7</v>
      </c>
      <c r="D10725" s="4" t="s">
        <v>7</v>
      </c>
      <c r="E10725" s="4" t="s">
        <v>7</v>
      </c>
      <c r="F10725" s="4" t="s">
        <v>7</v>
      </c>
    </row>
    <row r="10726" spans="1:3">
      <c r="A10726" t="n">
        <v>106993</v>
      </c>
      <c r="B10726" s="14" t="n">
        <v>14</v>
      </c>
      <c r="C10726" s="7" t="n">
        <v>0</v>
      </c>
      <c r="D10726" s="7" t="n">
        <v>8</v>
      </c>
      <c r="E10726" s="7" t="n">
        <v>0</v>
      </c>
      <c r="F10726" s="7" t="n">
        <v>0</v>
      </c>
    </row>
    <row r="10727" spans="1:3">
      <c r="A10727" t="s">
        <v>4</v>
      </c>
      <c r="B10727" s="4" t="s">
        <v>5</v>
      </c>
      <c r="C10727" s="4" t="s">
        <v>7</v>
      </c>
      <c r="D10727" s="4" t="s">
        <v>8</v>
      </c>
    </row>
    <row r="10728" spans="1:3">
      <c r="A10728" t="n">
        <v>106998</v>
      </c>
      <c r="B10728" s="6" t="n">
        <v>2</v>
      </c>
      <c r="C10728" s="7" t="n">
        <v>11</v>
      </c>
      <c r="D10728" s="7" t="s">
        <v>24</v>
      </c>
    </row>
    <row r="10729" spans="1:3">
      <c r="A10729" t="s">
        <v>4</v>
      </c>
      <c r="B10729" s="4" t="s">
        <v>5</v>
      </c>
      <c r="C10729" s="4" t="s">
        <v>11</v>
      </c>
    </row>
    <row r="10730" spans="1:3">
      <c r="A10730" t="n">
        <v>107012</v>
      </c>
      <c r="B10730" s="34" t="n">
        <v>16</v>
      </c>
      <c r="C10730" s="7" t="n">
        <v>0</v>
      </c>
    </row>
    <row r="10731" spans="1:3">
      <c r="A10731" t="s">
        <v>4</v>
      </c>
      <c r="B10731" s="4" t="s">
        <v>5</v>
      </c>
      <c r="C10731" s="4" t="s">
        <v>7</v>
      </c>
      <c r="D10731" s="4" t="s">
        <v>8</v>
      </c>
    </row>
    <row r="10732" spans="1:3">
      <c r="A10732" t="n">
        <v>107015</v>
      </c>
      <c r="B10732" s="6" t="n">
        <v>2</v>
      </c>
      <c r="C10732" s="7" t="n">
        <v>11</v>
      </c>
      <c r="D10732" s="7" t="s">
        <v>894</v>
      </c>
    </row>
    <row r="10733" spans="1:3">
      <c r="A10733" t="s">
        <v>4</v>
      </c>
      <c r="B10733" s="4" t="s">
        <v>5</v>
      </c>
      <c r="C10733" s="4" t="s">
        <v>11</v>
      </c>
    </row>
    <row r="10734" spans="1:3">
      <c r="A10734" t="n">
        <v>107024</v>
      </c>
      <c r="B10734" s="34" t="n">
        <v>16</v>
      </c>
      <c r="C10734" s="7" t="n">
        <v>0</v>
      </c>
    </row>
    <row r="10735" spans="1:3">
      <c r="A10735" t="s">
        <v>4</v>
      </c>
      <c r="B10735" s="4" t="s">
        <v>5</v>
      </c>
      <c r="C10735" s="4" t="s">
        <v>16</v>
      </c>
    </row>
    <row r="10736" spans="1:3">
      <c r="A10736" t="n">
        <v>107027</v>
      </c>
      <c r="B10736" s="36" t="n">
        <v>15</v>
      </c>
      <c r="C10736" s="7" t="n">
        <v>2048</v>
      </c>
    </row>
    <row r="10737" spans="1:6">
      <c r="A10737" t="s">
        <v>4</v>
      </c>
      <c r="B10737" s="4" t="s">
        <v>5</v>
      </c>
      <c r="C10737" s="4" t="s">
        <v>7</v>
      </c>
      <c r="D10737" s="4" t="s">
        <v>8</v>
      </c>
    </row>
    <row r="10738" spans="1:6">
      <c r="A10738" t="n">
        <v>107032</v>
      </c>
      <c r="B10738" s="6" t="n">
        <v>2</v>
      </c>
      <c r="C10738" s="7" t="n">
        <v>10</v>
      </c>
      <c r="D10738" s="7" t="s">
        <v>59</v>
      </c>
    </row>
    <row r="10739" spans="1:6">
      <c r="A10739" t="s">
        <v>4</v>
      </c>
      <c r="B10739" s="4" t="s">
        <v>5</v>
      </c>
      <c r="C10739" s="4" t="s">
        <v>11</v>
      </c>
    </row>
    <row r="10740" spans="1:6">
      <c r="A10740" t="n">
        <v>107050</v>
      </c>
      <c r="B10740" s="34" t="n">
        <v>16</v>
      </c>
      <c r="C10740" s="7" t="n">
        <v>0</v>
      </c>
    </row>
    <row r="10741" spans="1:6">
      <c r="A10741" t="s">
        <v>4</v>
      </c>
      <c r="B10741" s="4" t="s">
        <v>5</v>
      </c>
      <c r="C10741" s="4" t="s">
        <v>7</v>
      </c>
      <c r="D10741" s="4" t="s">
        <v>8</v>
      </c>
    </row>
    <row r="10742" spans="1:6">
      <c r="A10742" t="n">
        <v>107053</v>
      </c>
      <c r="B10742" s="6" t="n">
        <v>2</v>
      </c>
      <c r="C10742" s="7" t="n">
        <v>10</v>
      </c>
      <c r="D10742" s="7" t="s">
        <v>60</v>
      </c>
    </row>
    <row r="10743" spans="1:6">
      <c r="A10743" t="s">
        <v>4</v>
      </c>
      <c r="B10743" s="4" t="s">
        <v>5</v>
      </c>
      <c r="C10743" s="4" t="s">
        <v>11</v>
      </c>
    </row>
    <row r="10744" spans="1:6">
      <c r="A10744" t="n">
        <v>107072</v>
      </c>
      <c r="B10744" s="34" t="n">
        <v>16</v>
      </c>
      <c r="C10744" s="7" t="n">
        <v>0</v>
      </c>
    </row>
    <row r="10745" spans="1:6">
      <c r="A10745" t="s">
        <v>4</v>
      </c>
      <c r="B10745" s="4" t="s">
        <v>5</v>
      </c>
      <c r="C10745" s="4" t="s">
        <v>7</v>
      </c>
      <c r="D10745" s="4" t="s">
        <v>8</v>
      </c>
    </row>
    <row r="10746" spans="1:6">
      <c r="A10746" t="n">
        <v>107075</v>
      </c>
      <c r="B10746" s="81" t="n">
        <v>4</v>
      </c>
      <c r="C10746" s="7" t="n">
        <v>11</v>
      </c>
      <c r="D10746" s="7" t="s">
        <v>1058</v>
      </c>
    </row>
    <row r="10747" spans="1:6">
      <c r="A10747" t="s">
        <v>4</v>
      </c>
      <c r="B10747" s="4" t="s">
        <v>5</v>
      </c>
    </row>
    <row r="10748" spans="1:6">
      <c r="A10748" t="n">
        <v>107093</v>
      </c>
      <c r="B10748" s="5" t="n">
        <v>1</v>
      </c>
    </row>
    <row r="10749" spans="1:6" s="3" customFormat="1" customHeight="0">
      <c r="A10749" s="3" t="s">
        <v>2</v>
      </c>
      <c r="B10749" s="3" t="s">
        <v>1059</v>
      </c>
    </row>
    <row r="10750" spans="1:6">
      <c r="A10750" t="s">
        <v>4</v>
      </c>
      <c r="B10750" s="4" t="s">
        <v>5</v>
      </c>
      <c r="C10750" s="4" t="s">
        <v>7</v>
      </c>
      <c r="D10750" s="4" t="s">
        <v>7</v>
      </c>
      <c r="E10750" s="4" t="s">
        <v>7</v>
      </c>
      <c r="F10750" s="4" t="s">
        <v>7</v>
      </c>
    </row>
    <row r="10751" spans="1:6">
      <c r="A10751" t="n">
        <v>107096</v>
      </c>
      <c r="B10751" s="14" t="n">
        <v>14</v>
      </c>
      <c r="C10751" s="7" t="n">
        <v>2</v>
      </c>
      <c r="D10751" s="7" t="n">
        <v>0</v>
      </c>
      <c r="E10751" s="7" t="n">
        <v>0</v>
      </c>
      <c r="F10751" s="7" t="n">
        <v>0</v>
      </c>
    </row>
    <row r="10752" spans="1:6">
      <c r="A10752" t="s">
        <v>4</v>
      </c>
      <c r="B10752" s="4" t="s">
        <v>5</v>
      </c>
      <c r="C10752" s="4" t="s">
        <v>7</v>
      </c>
      <c r="D10752" s="10" t="s">
        <v>10</v>
      </c>
      <c r="E10752" s="4" t="s">
        <v>5</v>
      </c>
      <c r="F10752" s="4" t="s">
        <v>7</v>
      </c>
      <c r="G10752" s="4" t="s">
        <v>11</v>
      </c>
      <c r="H10752" s="10" t="s">
        <v>12</v>
      </c>
      <c r="I10752" s="4" t="s">
        <v>7</v>
      </c>
      <c r="J10752" s="4" t="s">
        <v>16</v>
      </c>
      <c r="K10752" s="4" t="s">
        <v>7</v>
      </c>
      <c r="L10752" s="4" t="s">
        <v>7</v>
      </c>
      <c r="M10752" s="10" t="s">
        <v>10</v>
      </c>
      <c r="N10752" s="4" t="s">
        <v>5</v>
      </c>
      <c r="O10752" s="4" t="s">
        <v>7</v>
      </c>
      <c r="P10752" s="4" t="s">
        <v>11</v>
      </c>
      <c r="Q10752" s="10" t="s">
        <v>12</v>
      </c>
      <c r="R10752" s="4" t="s">
        <v>7</v>
      </c>
      <c r="S10752" s="4" t="s">
        <v>16</v>
      </c>
      <c r="T10752" s="4" t="s">
        <v>7</v>
      </c>
      <c r="U10752" s="4" t="s">
        <v>7</v>
      </c>
      <c r="V10752" s="4" t="s">
        <v>7</v>
      </c>
      <c r="W10752" s="4" t="s">
        <v>13</v>
      </c>
    </row>
    <row r="10753" spans="1:23">
      <c r="A10753" t="n">
        <v>107101</v>
      </c>
      <c r="B10753" s="9" t="n">
        <v>5</v>
      </c>
      <c r="C10753" s="7" t="n">
        <v>28</v>
      </c>
      <c r="D10753" s="10" t="s">
        <v>3</v>
      </c>
      <c r="E10753" s="8" t="n">
        <v>162</v>
      </c>
      <c r="F10753" s="7" t="n">
        <v>3</v>
      </c>
      <c r="G10753" s="7" t="n">
        <v>12348</v>
      </c>
      <c r="H10753" s="10" t="s">
        <v>3</v>
      </c>
      <c r="I10753" s="7" t="n">
        <v>0</v>
      </c>
      <c r="J10753" s="7" t="n">
        <v>1</v>
      </c>
      <c r="K10753" s="7" t="n">
        <v>2</v>
      </c>
      <c r="L10753" s="7" t="n">
        <v>28</v>
      </c>
      <c r="M10753" s="10" t="s">
        <v>3</v>
      </c>
      <c r="N10753" s="8" t="n">
        <v>162</v>
      </c>
      <c r="O10753" s="7" t="n">
        <v>3</v>
      </c>
      <c r="P10753" s="7" t="n">
        <v>12348</v>
      </c>
      <c r="Q10753" s="10" t="s">
        <v>3</v>
      </c>
      <c r="R10753" s="7" t="n">
        <v>0</v>
      </c>
      <c r="S10753" s="7" t="n">
        <v>2</v>
      </c>
      <c r="T10753" s="7" t="n">
        <v>2</v>
      </c>
      <c r="U10753" s="7" t="n">
        <v>11</v>
      </c>
      <c r="V10753" s="7" t="n">
        <v>1</v>
      </c>
      <c r="W10753" s="11" t="n">
        <f t="normal" ca="1">A10757</f>
        <v>0</v>
      </c>
    </row>
    <row r="10754" spans="1:23">
      <c r="A10754" t="s">
        <v>4</v>
      </c>
      <c r="B10754" s="4" t="s">
        <v>5</v>
      </c>
      <c r="C10754" s="4" t="s">
        <v>7</v>
      </c>
      <c r="D10754" s="4" t="s">
        <v>11</v>
      </c>
      <c r="E10754" s="4" t="s">
        <v>15</v>
      </c>
    </row>
    <row r="10755" spans="1:23">
      <c r="A10755" t="n">
        <v>107130</v>
      </c>
      <c r="B10755" s="31" t="n">
        <v>58</v>
      </c>
      <c r="C10755" s="7" t="n">
        <v>0</v>
      </c>
      <c r="D10755" s="7" t="n">
        <v>0</v>
      </c>
      <c r="E10755" s="7" t="n">
        <v>1</v>
      </c>
    </row>
    <row r="10756" spans="1:23">
      <c r="A10756" t="s">
        <v>4</v>
      </c>
      <c r="B10756" s="4" t="s">
        <v>5</v>
      </c>
      <c r="C10756" s="4" t="s">
        <v>7</v>
      </c>
      <c r="D10756" s="10" t="s">
        <v>10</v>
      </c>
      <c r="E10756" s="4" t="s">
        <v>5</v>
      </c>
      <c r="F10756" s="4" t="s">
        <v>7</v>
      </c>
      <c r="G10756" s="4" t="s">
        <v>11</v>
      </c>
      <c r="H10756" s="10" t="s">
        <v>12</v>
      </c>
      <c r="I10756" s="4" t="s">
        <v>7</v>
      </c>
      <c r="J10756" s="4" t="s">
        <v>16</v>
      </c>
      <c r="K10756" s="4" t="s">
        <v>7</v>
      </c>
      <c r="L10756" s="4" t="s">
        <v>7</v>
      </c>
      <c r="M10756" s="10" t="s">
        <v>10</v>
      </c>
      <c r="N10756" s="4" t="s">
        <v>5</v>
      </c>
      <c r="O10756" s="4" t="s">
        <v>7</v>
      </c>
      <c r="P10756" s="4" t="s">
        <v>11</v>
      </c>
      <c r="Q10756" s="10" t="s">
        <v>12</v>
      </c>
      <c r="R10756" s="4" t="s">
        <v>7</v>
      </c>
      <c r="S10756" s="4" t="s">
        <v>16</v>
      </c>
      <c r="T10756" s="4" t="s">
        <v>7</v>
      </c>
      <c r="U10756" s="4" t="s">
        <v>7</v>
      </c>
      <c r="V10756" s="4" t="s">
        <v>7</v>
      </c>
      <c r="W10756" s="4" t="s">
        <v>13</v>
      </c>
    </row>
    <row r="10757" spans="1:23">
      <c r="A10757" t="n">
        <v>107138</v>
      </c>
      <c r="B10757" s="9" t="n">
        <v>5</v>
      </c>
      <c r="C10757" s="7" t="n">
        <v>28</v>
      </c>
      <c r="D10757" s="10" t="s">
        <v>3</v>
      </c>
      <c r="E10757" s="8" t="n">
        <v>162</v>
      </c>
      <c r="F10757" s="7" t="n">
        <v>3</v>
      </c>
      <c r="G10757" s="7" t="n">
        <v>12348</v>
      </c>
      <c r="H10757" s="10" t="s">
        <v>3</v>
      </c>
      <c r="I10757" s="7" t="n">
        <v>0</v>
      </c>
      <c r="J10757" s="7" t="n">
        <v>1</v>
      </c>
      <c r="K10757" s="7" t="n">
        <v>3</v>
      </c>
      <c r="L10757" s="7" t="n">
        <v>28</v>
      </c>
      <c r="M10757" s="10" t="s">
        <v>3</v>
      </c>
      <c r="N10757" s="8" t="n">
        <v>162</v>
      </c>
      <c r="O10757" s="7" t="n">
        <v>3</v>
      </c>
      <c r="P10757" s="7" t="n">
        <v>12348</v>
      </c>
      <c r="Q10757" s="10" t="s">
        <v>3</v>
      </c>
      <c r="R10757" s="7" t="n">
        <v>0</v>
      </c>
      <c r="S10757" s="7" t="n">
        <v>2</v>
      </c>
      <c r="T10757" s="7" t="n">
        <v>3</v>
      </c>
      <c r="U10757" s="7" t="n">
        <v>9</v>
      </c>
      <c r="V10757" s="7" t="n">
        <v>1</v>
      </c>
      <c r="W10757" s="11" t="n">
        <f t="normal" ca="1">A10767</f>
        <v>0</v>
      </c>
    </row>
    <row r="10758" spans="1:23">
      <c r="A10758" t="s">
        <v>4</v>
      </c>
      <c r="B10758" s="4" t="s">
        <v>5</v>
      </c>
      <c r="C10758" s="4" t="s">
        <v>7</v>
      </c>
      <c r="D10758" s="10" t="s">
        <v>10</v>
      </c>
      <c r="E10758" s="4" t="s">
        <v>5</v>
      </c>
      <c r="F10758" s="4" t="s">
        <v>11</v>
      </c>
      <c r="G10758" s="4" t="s">
        <v>7</v>
      </c>
      <c r="H10758" s="4" t="s">
        <v>7</v>
      </c>
      <c r="I10758" s="4" t="s">
        <v>8</v>
      </c>
      <c r="J10758" s="10" t="s">
        <v>12</v>
      </c>
      <c r="K10758" s="4" t="s">
        <v>7</v>
      </c>
      <c r="L10758" s="4" t="s">
        <v>7</v>
      </c>
      <c r="M10758" s="10" t="s">
        <v>10</v>
      </c>
      <c r="N10758" s="4" t="s">
        <v>5</v>
      </c>
      <c r="O10758" s="4" t="s">
        <v>7</v>
      </c>
      <c r="P10758" s="10" t="s">
        <v>12</v>
      </c>
      <c r="Q10758" s="4" t="s">
        <v>7</v>
      </c>
      <c r="R10758" s="4" t="s">
        <v>16</v>
      </c>
      <c r="S10758" s="4" t="s">
        <v>7</v>
      </c>
      <c r="T10758" s="4" t="s">
        <v>7</v>
      </c>
      <c r="U10758" s="4" t="s">
        <v>7</v>
      </c>
      <c r="V10758" s="10" t="s">
        <v>10</v>
      </c>
      <c r="W10758" s="4" t="s">
        <v>5</v>
      </c>
      <c r="X10758" s="4" t="s">
        <v>7</v>
      </c>
      <c r="Y10758" s="10" t="s">
        <v>12</v>
      </c>
      <c r="Z10758" s="4" t="s">
        <v>7</v>
      </c>
      <c r="AA10758" s="4" t="s">
        <v>16</v>
      </c>
      <c r="AB10758" s="4" t="s">
        <v>7</v>
      </c>
      <c r="AC10758" s="4" t="s">
        <v>7</v>
      </c>
      <c r="AD10758" s="4" t="s">
        <v>7</v>
      </c>
      <c r="AE10758" s="4" t="s">
        <v>13</v>
      </c>
    </row>
    <row r="10759" spans="1:23">
      <c r="A10759" t="n">
        <v>107167</v>
      </c>
      <c r="B10759" s="9" t="n">
        <v>5</v>
      </c>
      <c r="C10759" s="7" t="n">
        <v>28</v>
      </c>
      <c r="D10759" s="10" t="s">
        <v>3</v>
      </c>
      <c r="E10759" s="51" t="n">
        <v>47</v>
      </c>
      <c r="F10759" s="7" t="n">
        <v>61456</v>
      </c>
      <c r="G10759" s="7" t="n">
        <v>2</v>
      </c>
      <c r="H10759" s="7" t="n">
        <v>0</v>
      </c>
      <c r="I10759" s="7" t="s">
        <v>861</v>
      </c>
      <c r="J10759" s="10" t="s">
        <v>3</v>
      </c>
      <c r="K10759" s="7" t="n">
        <v>8</v>
      </c>
      <c r="L10759" s="7" t="n">
        <v>28</v>
      </c>
      <c r="M10759" s="10" t="s">
        <v>3</v>
      </c>
      <c r="N10759" s="52" t="n">
        <v>74</v>
      </c>
      <c r="O10759" s="7" t="n">
        <v>65</v>
      </c>
      <c r="P10759" s="10" t="s">
        <v>3</v>
      </c>
      <c r="Q10759" s="7" t="n">
        <v>0</v>
      </c>
      <c r="R10759" s="7" t="n">
        <v>1</v>
      </c>
      <c r="S10759" s="7" t="n">
        <v>3</v>
      </c>
      <c r="T10759" s="7" t="n">
        <v>9</v>
      </c>
      <c r="U10759" s="7" t="n">
        <v>28</v>
      </c>
      <c r="V10759" s="10" t="s">
        <v>3</v>
      </c>
      <c r="W10759" s="52" t="n">
        <v>74</v>
      </c>
      <c r="X10759" s="7" t="n">
        <v>65</v>
      </c>
      <c r="Y10759" s="10" t="s">
        <v>3</v>
      </c>
      <c r="Z10759" s="7" t="n">
        <v>0</v>
      </c>
      <c r="AA10759" s="7" t="n">
        <v>2</v>
      </c>
      <c r="AB10759" s="7" t="n">
        <v>3</v>
      </c>
      <c r="AC10759" s="7" t="n">
        <v>9</v>
      </c>
      <c r="AD10759" s="7" t="n">
        <v>1</v>
      </c>
      <c r="AE10759" s="11" t="n">
        <f t="normal" ca="1">A10763</f>
        <v>0</v>
      </c>
    </row>
    <row r="10760" spans="1:23">
      <c r="A10760" t="s">
        <v>4</v>
      </c>
      <c r="B10760" s="4" t="s">
        <v>5</v>
      </c>
      <c r="C10760" s="4" t="s">
        <v>11</v>
      </c>
      <c r="D10760" s="4" t="s">
        <v>7</v>
      </c>
      <c r="E10760" s="4" t="s">
        <v>7</v>
      </c>
      <c r="F10760" s="4" t="s">
        <v>8</v>
      </c>
    </row>
    <row r="10761" spans="1:23">
      <c r="A10761" t="n">
        <v>107215</v>
      </c>
      <c r="B10761" s="51" t="n">
        <v>47</v>
      </c>
      <c r="C10761" s="7" t="n">
        <v>61456</v>
      </c>
      <c r="D10761" s="7" t="n">
        <v>0</v>
      </c>
      <c r="E10761" s="7" t="n">
        <v>0</v>
      </c>
      <c r="F10761" s="7" t="s">
        <v>323</v>
      </c>
    </row>
    <row r="10762" spans="1:23">
      <c r="A10762" t="s">
        <v>4</v>
      </c>
      <c r="B10762" s="4" t="s">
        <v>5</v>
      </c>
      <c r="C10762" s="4" t="s">
        <v>7</v>
      </c>
      <c r="D10762" s="4" t="s">
        <v>11</v>
      </c>
      <c r="E10762" s="4" t="s">
        <v>15</v>
      </c>
    </row>
    <row r="10763" spans="1:23">
      <c r="A10763" t="n">
        <v>107228</v>
      </c>
      <c r="B10763" s="31" t="n">
        <v>58</v>
      </c>
      <c r="C10763" s="7" t="n">
        <v>0</v>
      </c>
      <c r="D10763" s="7" t="n">
        <v>300</v>
      </c>
      <c r="E10763" s="7" t="n">
        <v>1</v>
      </c>
    </row>
    <row r="10764" spans="1:23">
      <c r="A10764" t="s">
        <v>4</v>
      </c>
      <c r="B10764" s="4" t="s">
        <v>5</v>
      </c>
      <c r="C10764" s="4" t="s">
        <v>7</v>
      </c>
      <c r="D10764" s="4" t="s">
        <v>11</v>
      </c>
    </row>
    <row r="10765" spans="1:23">
      <c r="A10765" t="n">
        <v>107236</v>
      </c>
      <c r="B10765" s="31" t="n">
        <v>58</v>
      </c>
      <c r="C10765" s="7" t="n">
        <v>255</v>
      </c>
      <c r="D10765" s="7" t="n">
        <v>0</v>
      </c>
    </row>
    <row r="10766" spans="1:23">
      <c r="A10766" t="s">
        <v>4</v>
      </c>
      <c r="B10766" s="4" t="s">
        <v>5</v>
      </c>
      <c r="C10766" s="4" t="s">
        <v>7</v>
      </c>
      <c r="D10766" s="4" t="s">
        <v>7</v>
      </c>
      <c r="E10766" s="4" t="s">
        <v>7</v>
      </c>
      <c r="F10766" s="4" t="s">
        <v>7</v>
      </c>
    </row>
    <row r="10767" spans="1:23">
      <c r="A10767" t="n">
        <v>107240</v>
      </c>
      <c r="B10767" s="14" t="n">
        <v>14</v>
      </c>
      <c r="C10767" s="7" t="n">
        <v>0</v>
      </c>
      <c r="D10767" s="7" t="n">
        <v>0</v>
      </c>
      <c r="E10767" s="7" t="n">
        <v>0</v>
      </c>
      <c r="F10767" s="7" t="n">
        <v>64</v>
      </c>
    </row>
    <row r="10768" spans="1:23">
      <c r="A10768" t="s">
        <v>4</v>
      </c>
      <c r="B10768" s="4" t="s">
        <v>5</v>
      </c>
      <c r="C10768" s="4" t="s">
        <v>7</v>
      </c>
      <c r="D10768" s="4" t="s">
        <v>11</v>
      </c>
    </row>
    <row r="10769" spans="1:31">
      <c r="A10769" t="n">
        <v>107245</v>
      </c>
      <c r="B10769" s="26" t="n">
        <v>22</v>
      </c>
      <c r="C10769" s="7" t="n">
        <v>0</v>
      </c>
      <c r="D10769" s="7" t="n">
        <v>12348</v>
      </c>
    </row>
    <row r="10770" spans="1:31">
      <c r="A10770" t="s">
        <v>4</v>
      </c>
      <c r="B10770" s="4" t="s">
        <v>5</v>
      </c>
      <c r="C10770" s="4" t="s">
        <v>7</v>
      </c>
      <c r="D10770" s="4" t="s">
        <v>11</v>
      </c>
    </row>
    <row r="10771" spans="1:31">
      <c r="A10771" t="n">
        <v>107249</v>
      </c>
      <c r="B10771" s="31" t="n">
        <v>58</v>
      </c>
      <c r="C10771" s="7" t="n">
        <v>5</v>
      </c>
      <c r="D10771" s="7" t="n">
        <v>300</v>
      </c>
    </row>
    <row r="10772" spans="1:31">
      <c r="A10772" t="s">
        <v>4</v>
      </c>
      <c r="B10772" s="4" t="s">
        <v>5</v>
      </c>
      <c r="C10772" s="4" t="s">
        <v>15</v>
      </c>
      <c r="D10772" s="4" t="s">
        <v>11</v>
      </c>
    </row>
    <row r="10773" spans="1:31">
      <c r="A10773" t="n">
        <v>107253</v>
      </c>
      <c r="B10773" s="32" t="n">
        <v>103</v>
      </c>
      <c r="C10773" s="7" t="n">
        <v>0</v>
      </c>
      <c r="D10773" s="7" t="n">
        <v>300</v>
      </c>
    </row>
    <row r="10774" spans="1:31">
      <c r="A10774" t="s">
        <v>4</v>
      </c>
      <c r="B10774" s="4" t="s">
        <v>5</v>
      </c>
      <c r="C10774" s="4" t="s">
        <v>7</v>
      </c>
    </row>
    <row r="10775" spans="1:31">
      <c r="A10775" t="n">
        <v>107260</v>
      </c>
      <c r="B10775" s="53" t="n">
        <v>64</v>
      </c>
      <c r="C10775" s="7" t="n">
        <v>7</v>
      </c>
    </row>
    <row r="10776" spans="1:31">
      <c r="A10776" t="s">
        <v>4</v>
      </c>
      <c r="B10776" s="4" t="s">
        <v>5</v>
      </c>
      <c r="C10776" s="4" t="s">
        <v>7</v>
      </c>
      <c r="D10776" s="4" t="s">
        <v>11</v>
      </c>
    </row>
    <row r="10777" spans="1:31">
      <c r="A10777" t="n">
        <v>107262</v>
      </c>
      <c r="B10777" s="64" t="n">
        <v>72</v>
      </c>
      <c r="C10777" s="7" t="n">
        <v>5</v>
      </c>
      <c r="D10777" s="7" t="n">
        <v>0</v>
      </c>
    </row>
    <row r="10778" spans="1:31">
      <c r="A10778" t="s">
        <v>4</v>
      </c>
      <c r="B10778" s="4" t="s">
        <v>5</v>
      </c>
      <c r="C10778" s="4" t="s">
        <v>7</v>
      </c>
      <c r="D10778" s="10" t="s">
        <v>10</v>
      </c>
      <c r="E10778" s="4" t="s">
        <v>5</v>
      </c>
      <c r="F10778" s="4" t="s">
        <v>7</v>
      </c>
      <c r="G10778" s="4" t="s">
        <v>11</v>
      </c>
      <c r="H10778" s="10" t="s">
        <v>12</v>
      </c>
      <c r="I10778" s="4" t="s">
        <v>7</v>
      </c>
      <c r="J10778" s="4" t="s">
        <v>16</v>
      </c>
      <c r="K10778" s="4" t="s">
        <v>7</v>
      </c>
      <c r="L10778" s="4" t="s">
        <v>7</v>
      </c>
      <c r="M10778" s="4" t="s">
        <v>13</v>
      </c>
    </row>
    <row r="10779" spans="1:31">
      <c r="A10779" t="n">
        <v>107266</v>
      </c>
      <c r="B10779" s="9" t="n">
        <v>5</v>
      </c>
      <c r="C10779" s="7" t="n">
        <v>28</v>
      </c>
      <c r="D10779" s="10" t="s">
        <v>3</v>
      </c>
      <c r="E10779" s="8" t="n">
        <v>162</v>
      </c>
      <c r="F10779" s="7" t="n">
        <v>4</v>
      </c>
      <c r="G10779" s="7" t="n">
        <v>12348</v>
      </c>
      <c r="H10779" s="10" t="s">
        <v>3</v>
      </c>
      <c r="I10779" s="7" t="n">
        <v>0</v>
      </c>
      <c r="J10779" s="7" t="n">
        <v>1</v>
      </c>
      <c r="K10779" s="7" t="n">
        <v>2</v>
      </c>
      <c r="L10779" s="7" t="n">
        <v>1</v>
      </c>
      <c r="M10779" s="11" t="n">
        <f t="normal" ca="1">A10785</f>
        <v>0</v>
      </c>
    </row>
    <row r="10780" spans="1:31">
      <c r="A10780" t="s">
        <v>4</v>
      </c>
      <c r="B10780" s="4" t="s">
        <v>5</v>
      </c>
      <c r="C10780" s="4" t="s">
        <v>7</v>
      </c>
      <c r="D10780" s="4" t="s">
        <v>8</v>
      </c>
    </row>
    <row r="10781" spans="1:31">
      <c r="A10781" t="n">
        <v>107283</v>
      </c>
      <c r="B10781" s="6" t="n">
        <v>2</v>
      </c>
      <c r="C10781" s="7" t="n">
        <v>10</v>
      </c>
      <c r="D10781" s="7" t="s">
        <v>862</v>
      </c>
    </row>
    <row r="10782" spans="1:31">
      <c r="A10782" t="s">
        <v>4</v>
      </c>
      <c r="B10782" s="4" t="s">
        <v>5</v>
      </c>
      <c r="C10782" s="4" t="s">
        <v>11</v>
      </c>
    </row>
    <row r="10783" spans="1:31">
      <c r="A10783" t="n">
        <v>107300</v>
      </c>
      <c r="B10783" s="34" t="n">
        <v>16</v>
      </c>
      <c r="C10783" s="7" t="n">
        <v>0</v>
      </c>
    </row>
    <row r="10784" spans="1:31">
      <c r="A10784" t="s">
        <v>4</v>
      </c>
      <c r="B10784" s="4" t="s">
        <v>5</v>
      </c>
      <c r="C10784" s="4" t="s">
        <v>7</v>
      </c>
      <c r="D10784" s="4" t="s">
        <v>11</v>
      </c>
      <c r="E10784" s="4" t="s">
        <v>11</v>
      </c>
      <c r="F10784" s="4" t="s">
        <v>11</v>
      </c>
      <c r="G10784" s="4" t="s">
        <v>11</v>
      </c>
      <c r="H10784" s="4" t="s">
        <v>11</v>
      </c>
      <c r="I10784" s="4" t="s">
        <v>11</v>
      </c>
      <c r="J10784" s="4" t="s">
        <v>11</v>
      </c>
      <c r="K10784" s="4" t="s">
        <v>11</v>
      </c>
      <c r="L10784" s="4" t="s">
        <v>11</v>
      </c>
      <c r="M10784" s="4" t="s">
        <v>11</v>
      </c>
      <c r="N10784" s="4" t="s">
        <v>16</v>
      </c>
      <c r="O10784" s="4" t="s">
        <v>16</v>
      </c>
      <c r="P10784" s="4" t="s">
        <v>16</v>
      </c>
      <c r="Q10784" s="4" t="s">
        <v>16</v>
      </c>
      <c r="R10784" s="4" t="s">
        <v>7</v>
      </c>
      <c r="S10784" s="4" t="s">
        <v>8</v>
      </c>
    </row>
    <row r="10785" spans="1:19">
      <c r="A10785" t="n">
        <v>107303</v>
      </c>
      <c r="B10785" s="71" t="n">
        <v>75</v>
      </c>
      <c r="C10785" s="7" t="n">
        <v>0</v>
      </c>
      <c r="D10785" s="7" t="n">
        <v>80</v>
      </c>
      <c r="E10785" s="7" t="n">
        <v>526</v>
      </c>
      <c r="F10785" s="7" t="n">
        <v>592</v>
      </c>
      <c r="G10785" s="7" t="n">
        <v>590</v>
      </c>
      <c r="H10785" s="7" t="n">
        <v>0</v>
      </c>
      <c r="I10785" s="7" t="n">
        <v>0</v>
      </c>
      <c r="J10785" s="7" t="n">
        <v>0</v>
      </c>
      <c r="K10785" s="7" t="n">
        <v>128</v>
      </c>
      <c r="L10785" s="7" t="n">
        <v>512</v>
      </c>
      <c r="M10785" s="7" t="n">
        <v>192</v>
      </c>
      <c r="N10785" s="7" t="n">
        <v>1065353216</v>
      </c>
      <c r="O10785" s="7" t="n">
        <v>1065353216</v>
      </c>
      <c r="P10785" s="7" t="n">
        <v>1065353216</v>
      </c>
      <c r="Q10785" s="7" t="n">
        <v>0</v>
      </c>
      <c r="R10785" s="7" t="n">
        <v>0</v>
      </c>
      <c r="S10785" s="7" t="s">
        <v>1060</v>
      </c>
    </row>
    <row r="10786" spans="1:19">
      <c r="A10786" t="s">
        <v>4</v>
      </c>
      <c r="B10786" s="4" t="s">
        <v>5</v>
      </c>
      <c r="C10786" s="4" t="s">
        <v>11</v>
      </c>
      <c r="D10786" s="4" t="s">
        <v>16</v>
      </c>
    </row>
    <row r="10787" spans="1:19">
      <c r="A10787" t="n">
        <v>107352</v>
      </c>
      <c r="B10787" s="48" t="n">
        <v>43</v>
      </c>
      <c r="C10787" s="7" t="n">
        <v>61456</v>
      </c>
      <c r="D10787" s="7" t="n">
        <v>1</v>
      </c>
    </row>
    <row r="10788" spans="1:19">
      <c r="A10788" t="s">
        <v>4</v>
      </c>
      <c r="B10788" s="4" t="s">
        <v>5</v>
      </c>
      <c r="C10788" s="4" t="s">
        <v>7</v>
      </c>
      <c r="D10788" s="4" t="s">
        <v>7</v>
      </c>
      <c r="E10788" s="4" t="s">
        <v>7</v>
      </c>
      <c r="F10788" s="4" t="s">
        <v>7</v>
      </c>
    </row>
    <row r="10789" spans="1:19">
      <c r="A10789" t="n">
        <v>107359</v>
      </c>
      <c r="B10789" s="14" t="n">
        <v>14</v>
      </c>
      <c r="C10789" s="7" t="n">
        <v>0</v>
      </c>
      <c r="D10789" s="7" t="n">
        <v>0</v>
      </c>
      <c r="E10789" s="7" t="n">
        <v>32</v>
      </c>
      <c r="F10789" s="7" t="n">
        <v>0</v>
      </c>
    </row>
    <row r="10790" spans="1:19">
      <c r="A10790" t="s">
        <v>4</v>
      </c>
      <c r="B10790" s="4" t="s">
        <v>5</v>
      </c>
      <c r="C10790" s="4" t="s">
        <v>7</v>
      </c>
      <c r="D10790" s="4" t="s">
        <v>7</v>
      </c>
      <c r="E10790" s="4" t="s">
        <v>15</v>
      </c>
      <c r="F10790" s="4" t="s">
        <v>15</v>
      </c>
      <c r="G10790" s="4" t="s">
        <v>15</v>
      </c>
      <c r="H10790" s="4" t="s">
        <v>11</v>
      </c>
    </row>
    <row r="10791" spans="1:19">
      <c r="A10791" t="n">
        <v>107364</v>
      </c>
      <c r="B10791" s="15" t="n">
        <v>45</v>
      </c>
      <c r="C10791" s="7" t="n">
        <v>2</v>
      </c>
      <c r="D10791" s="7" t="n">
        <v>3</v>
      </c>
      <c r="E10791" s="7" t="n">
        <v>-54</v>
      </c>
      <c r="F10791" s="7" t="n">
        <v>28.6499996185303</v>
      </c>
      <c r="G10791" s="7" t="n">
        <v>-8.25</v>
      </c>
      <c r="H10791" s="7" t="n">
        <v>0</v>
      </c>
    </row>
    <row r="10792" spans="1:19">
      <c r="A10792" t="s">
        <v>4</v>
      </c>
      <c r="B10792" s="4" t="s">
        <v>5</v>
      </c>
      <c r="C10792" s="4" t="s">
        <v>7</v>
      </c>
      <c r="D10792" s="4" t="s">
        <v>7</v>
      </c>
      <c r="E10792" s="4" t="s">
        <v>15</v>
      </c>
      <c r="F10792" s="4" t="s">
        <v>15</v>
      </c>
      <c r="G10792" s="4" t="s">
        <v>15</v>
      </c>
      <c r="H10792" s="4" t="s">
        <v>11</v>
      </c>
      <c r="I10792" s="4" t="s">
        <v>7</v>
      </c>
    </row>
    <row r="10793" spans="1:19">
      <c r="A10793" t="n">
        <v>107381</v>
      </c>
      <c r="B10793" s="15" t="n">
        <v>45</v>
      </c>
      <c r="C10793" s="7" t="n">
        <v>4</v>
      </c>
      <c r="D10793" s="7" t="n">
        <v>3</v>
      </c>
      <c r="E10793" s="7" t="n">
        <v>349.829986572266</v>
      </c>
      <c r="F10793" s="7" t="n">
        <v>19.9599990844727</v>
      </c>
      <c r="G10793" s="7" t="n">
        <v>0</v>
      </c>
      <c r="H10793" s="7" t="n">
        <v>0</v>
      </c>
      <c r="I10793" s="7" t="n">
        <v>0</v>
      </c>
    </row>
    <row r="10794" spans="1:19">
      <c r="A10794" t="s">
        <v>4</v>
      </c>
      <c r="B10794" s="4" t="s">
        <v>5</v>
      </c>
      <c r="C10794" s="4" t="s">
        <v>7</v>
      </c>
      <c r="D10794" s="4" t="s">
        <v>7</v>
      </c>
      <c r="E10794" s="4" t="s">
        <v>15</v>
      </c>
      <c r="F10794" s="4" t="s">
        <v>11</v>
      </c>
    </row>
    <row r="10795" spans="1:19">
      <c r="A10795" t="n">
        <v>107399</v>
      </c>
      <c r="B10795" s="15" t="n">
        <v>45</v>
      </c>
      <c r="C10795" s="7" t="n">
        <v>5</v>
      </c>
      <c r="D10795" s="7" t="n">
        <v>3</v>
      </c>
      <c r="E10795" s="7" t="n">
        <v>30.3999996185303</v>
      </c>
      <c r="F10795" s="7" t="n">
        <v>0</v>
      </c>
    </row>
    <row r="10796" spans="1:19">
      <c r="A10796" t="s">
        <v>4</v>
      </c>
      <c r="B10796" s="4" t="s">
        <v>5</v>
      </c>
      <c r="C10796" s="4" t="s">
        <v>7</v>
      </c>
      <c r="D10796" s="4" t="s">
        <v>7</v>
      </c>
      <c r="E10796" s="4" t="s">
        <v>15</v>
      </c>
      <c r="F10796" s="4" t="s">
        <v>11</v>
      </c>
    </row>
    <row r="10797" spans="1:19">
      <c r="A10797" t="n">
        <v>107408</v>
      </c>
      <c r="B10797" s="15" t="n">
        <v>45</v>
      </c>
      <c r="C10797" s="7" t="n">
        <v>11</v>
      </c>
      <c r="D10797" s="7" t="n">
        <v>3</v>
      </c>
      <c r="E10797" s="7" t="n">
        <v>40</v>
      </c>
      <c r="F10797" s="7" t="n">
        <v>0</v>
      </c>
    </row>
    <row r="10798" spans="1:19">
      <c r="A10798" t="s">
        <v>4</v>
      </c>
      <c r="B10798" s="4" t="s">
        <v>5</v>
      </c>
      <c r="C10798" s="4" t="s">
        <v>7</v>
      </c>
      <c r="D10798" s="4" t="s">
        <v>7</v>
      </c>
      <c r="E10798" s="4" t="s">
        <v>15</v>
      </c>
      <c r="F10798" s="4" t="s">
        <v>15</v>
      </c>
      <c r="G10798" s="4" t="s">
        <v>15</v>
      </c>
      <c r="H10798" s="4" t="s">
        <v>11</v>
      </c>
    </row>
    <row r="10799" spans="1:19">
      <c r="A10799" t="n">
        <v>107417</v>
      </c>
      <c r="B10799" s="15" t="n">
        <v>45</v>
      </c>
      <c r="C10799" s="7" t="n">
        <v>2</v>
      </c>
      <c r="D10799" s="7" t="n">
        <v>3</v>
      </c>
      <c r="E10799" s="7" t="n">
        <v>-54</v>
      </c>
      <c r="F10799" s="7" t="n">
        <v>23.9699993133545</v>
      </c>
      <c r="G10799" s="7" t="n">
        <v>-8.25</v>
      </c>
      <c r="H10799" s="7" t="n">
        <v>10000</v>
      </c>
    </row>
    <row r="10800" spans="1:19">
      <c r="A10800" t="s">
        <v>4</v>
      </c>
      <c r="B10800" s="4" t="s">
        <v>5</v>
      </c>
      <c r="C10800" s="4" t="s">
        <v>7</v>
      </c>
      <c r="D10800" s="4" t="s">
        <v>7</v>
      </c>
      <c r="E10800" s="4" t="s">
        <v>15</v>
      </c>
      <c r="F10800" s="4" t="s">
        <v>15</v>
      </c>
      <c r="G10800" s="4" t="s">
        <v>15</v>
      </c>
      <c r="H10800" s="4" t="s">
        <v>11</v>
      </c>
      <c r="I10800" s="4" t="s">
        <v>7</v>
      </c>
    </row>
    <row r="10801" spans="1:19">
      <c r="A10801" t="n">
        <v>107434</v>
      </c>
      <c r="B10801" s="15" t="n">
        <v>45</v>
      </c>
      <c r="C10801" s="7" t="n">
        <v>4</v>
      </c>
      <c r="D10801" s="7" t="n">
        <v>3</v>
      </c>
      <c r="E10801" s="7" t="n">
        <v>348.160003662109</v>
      </c>
      <c r="F10801" s="7" t="n">
        <v>7.42000007629395</v>
      </c>
      <c r="G10801" s="7" t="n">
        <v>0</v>
      </c>
      <c r="H10801" s="7" t="n">
        <v>10000</v>
      </c>
      <c r="I10801" s="7" t="n">
        <v>1</v>
      </c>
    </row>
    <row r="10802" spans="1:19">
      <c r="A10802" t="s">
        <v>4</v>
      </c>
      <c r="B10802" s="4" t="s">
        <v>5</v>
      </c>
      <c r="C10802" s="4" t="s">
        <v>7</v>
      </c>
      <c r="D10802" s="4" t="s">
        <v>7</v>
      </c>
      <c r="E10802" s="4" t="s">
        <v>15</v>
      </c>
      <c r="F10802" s="4" t="s">
        <v>11</v>
      </c>
    </row>
    <row r="10803" spans="1:19">
      <c r="A10803" t="n">
        <v>107452</v>
      </c>
      <c r="B10803" s="15" t="n">
        <v>45</v>
      </c>
      <c r="C10803" s="7" t="n">
        <v>5</v>
      </c>
      <c r="D10803" s="7" t="n">
        <v>3</v>
      </c>
      <c r="E10803" s="7" t="n">
        <v>42.2999992370605</v>
      </c>
      <c r="F10803" s="7" t="n">
        <v>10000</v>
      </c>
    </row>
    <row r="10804" spans="1:19">
      <c r="A10804" t="s">
        <v>4</v>
      </c>
      <c r="B10804" s="4" t="s">
        <v>5</v>
      </c>
      <c r="C10804" s="4" t="s">
        <v>7</v>
      </c>
      <c r="D10804" s="4" t="s">
        <v>11</v>
      </c>
      <c r="E10804" s="4" t="s">
        <v>11</v>
      </c>
      <c r="F10804" s="4" t="s">
        <v>16</v>
      </c>
    </row>
    <row r="10805" spans="1:19">
      <c r="A10805" t="n">
        <v>107461</v>
      </c>
      <c r="B10805" s="66" t="n">
        <v>84</v>
      </c>
      <c r="C10805" s="7" t="n">
        <v>0</v>
      </c>
      <c r="D10805" s="7" t="n">
        <v>0</v>
      </c>
      <c r="E10805" s="7" t="n">
        <v>0</v>
      </c>
      <c r="F10805" s="7" t="n">
        <v>1045220557</v>
      </c>
    </row>
    <row r="10806" spans="1:19">
      <c r="A10806" t="s">
        <v>4</v>
      </c>
      <c r="B10806" s="4" t="s">
        <v>5</v>
      </c>
      <c r="C10806" s="4" t="s">
        <v>7</v>
      </c>
      <c r="D10806" s="4" t="s">
        <v>11</v>
      </c>
      <c r="E10806" s="4" t="s">
        <v>16</v>
      </c>
      <c r="F10806" s="4" t="s">
        <v>11</v>
      </c>
      <c r="G10806" s="4" t="s">
        <v>16</v>
      </c>
      <c r="H10806" s="4" t="s">
        <v>7</v>
      </c>
    </row>
    <row r="10807" spans="1:19">
      <c r="A10807" t="n">
        <v>107471</v>
      </c>
      <c r="B10807" s="16" t="n">
        <v>49</v>
      </c>
      <c r="C10807" s="7" t="n">
        <v>0</v>
      </c>
      <c r="D10807" s="7" t="n">
        <v>500</v>
      </c>
      <c r="E10807" s="7" t="n">
        <v>1065353216</v>
      </c>
      <c r="F10807" s="7" t="n">
        <v>0</v>
      </c>
      <c r="G10807" s="7" t="n">
        <v>0</v>
      </c>
      <c r="H10807" s="7" t="n">
        <v>0</v>
      </c>
    </row>
    <row r="10808" spans="1:19">
      <c r="A10808" t="s">
        <v>4</v>
      </c>
      <c r="B10808" s="4" t="s">
        <v>5</v>
      </c>
      <c r="C10808" s="4" t="s">
        <v>7</v>
      </c>
      <c r="D10808" s="4" t="s">
        <v>11</v>
      </c>
    </row>
    <row r="10809" spans="1:19">
      <c r="A10809" t="n">
        <v>107486</v>
      </c>
      <c r="B10809" s="16" t="n">
        <v>49</v>
      </c>
      <c r="C10809" s="7" t="n">
        <v>6</v>
      </c>
      <c r="D10809" s="7" t="n">
        <v>500</v>
      </c>
    </row>
    <row r="10810" spans="1:19">
      <c r="A10810" t="s">
        <v>4</v>
      </c>
      <c r="B10810" s="4" t="s">
        <v>5</v>
      </c>
      <c r="C10810" s="4" t="s">
        <v>7</v>
      </c>
      <c r="D10810" s="4" t="s">
        <v>11</v>
      </c>
      <c r="E10810" s="4" t="s">
        <v>15</v>
      </c>
    </row>
    <row r="10811" spans="1:19">
      <c r="A10811" t="n">
        <v>107490</v>
      </c>
      <c r="B10811" s="31" t="n">
        <v>58</v>
      </c>
      <c r="C10811" s="7" t="n">
        <v>100</v>
      </c>
      <c r="D10811" s="7" t="n">
        <v>1000</v>
      </c>
      <c r="E10811" s="7" t="n">
        <v>1</v>
      </c>
    </row>
    <row r="10812" spans="1:19">
      <c r="A10812" t="s">
        <v>4</v>
      </c>
      <c r="B10812" s="4" t="s">
        <v>5</v>
      </c>
      <c r="C10812" s="4" t="s">
        <v>7</v>
      </c>
      <c r="D10812" s="4" t="s">
        <v>11</v>
      </c>
    </row>
    <row r="10813" spans="1:19">
      <c r="A10813" t="n">
        <v>107498</v>
      </c>
      <c r="B10813" s="31" t="n">
        <v>58</v>
      </c>
      <c r="C10813" s="7" t="n">
        <v>255</v>
      </c>
      <c r="D10813" s="7" t="n">
        <v>0</v>
      </c>
    </row>
    <row r="10814" spans="1:19">
      <c r="A10814" t="s">
        <v>4</v>
      </c>
      <c r="B10814" s="4" t="s">
        <v>5</v>
      </c>
      <c r="C10814" s="4" t="s">
        <v>11</v>
      </c>
    </row>
    <row r="10815" spans="1:19">
      <c r="A10815" t="n">
        <v>107502</v>
      </c>
      <c r="B10815" s="34" t="n">
        <v>16</v>
      </c>
      <c r="C10815" s="7" t="n">
        <v>4000</v>
      </c>
    </row>
    <row r="10816" spans="1:19">
      <c r="A10816" t="s">
        <v>4</v>
      </c>
      <c r="B10816" s="4" t="s">
        <v>5</v>
      </c>
      <c r="C10816" s="4" t="s">
        <v>7</v>
      </c>
      <c r="D10816" s="4" t="s">
        <v>7</v>
      </c>
      <c r="E10816" s="4" t="s">
        <v>7</v>
      </c>
      <c r="F10816" s="4" t="s">
        <v>15</v>
      </c>
      <c r="G10816" s="4" t="s">
        <v>15</v>
      </c>
      <c r="H10816" s="4" t="s">
        <v>15</v>
      </c>
      <c r="I10816" s="4" t="s">
        <v>15</v>
      </c>
      <c r="J10816" s="4" t="s">
        <v>15</v>
      </c>
    </row>
    <row r="10817" spans="1:10">
      <c r="A10817" t="n">
        <v>107505</v>
      </c>
      <c r="B10817" s="72" t="n">
        <v>76</v>
      </c>
      <c r="C10817" s="7" t="n">
        <v>0</v>
      </c>
      <c r="D10817" s="7" t="n">
        <v>3</v>
      </c>
      <c r="E10817" s="7" t="n">
        <v>2</v>
      </c>
      <c r="F10817" s="7" t="n">
        <v>1</v>
      </c>
      <c r="G10817" s="7" t="n">
        <v>1</v>
      </c>
      <c r="H10817" s="7" t="n">
        <v>1</v>
      </c>
      <c r="I10817" s="7" t="n">
        <v>1</v>
      </c>
      <c r="J10817" s="7" t="n">
        <v>2000</v>
      </c>
    </row>
    <row r="10818" spans="1:10">
      <c r="A10818" t="s">
        <v>4</v>
      </c>
      <c r="B10818" s="4" t="s">
        <v>5</v>
      </c>
      <c r="C10818" s="4" t="s">
        <v>7</v>
      </c>
      <c r="D10818" s="4" t="s">
        <v>7</v>
      </c>
      <c r="E10818" s="4" t="s">
        <v>7</v>
      </c>
      <c r="F10818" s="4" t="s">
        <v>15</v>
      </c>
      <c r="G10818" s="4" t="s">
        <v>15</v>
      </c>
      <c r="H10818" s="4" t="s">
        <v>15</v>
      </c>
      <c r="I10818" s="4" t="s">
        <v>15</v>
      </c>
      <c r="J10818" s="4" t="s">
        <v>15</v>
      </c>
    </row>
    <row r="10819" spans="1:10">
      <c r="A10819" t="n">
        <v>107529</v>
      </c>
      <c r="B10819" s="72" t="n">
        <v>76</v>
      </c>
      <c r="C10819" s="7" t="n">
        <v>0</v>
      </c>
      <c r="D10819" s="7" t="n">
        <v>0</v>
      </c>
      <c r="E10819" s="7" t="n">
        <v>2</v>
      </c>
      <c r="F10819" s="7" t="n">
        <v>64</v>
      </c>
      <c r="G10819" s="7" t="n">
        <v>0</v>
      </c>
      <c r="H10819" s="7" t="n">
        <v>2000</v>
      </c>
      <c r="I10819" s="7" t="n">
        <v>0</v>
      </c>
      <c r="J10819" s="7" t="n">
        <v>0</v>
      </c>
    </row>
    <row r="10820" spans="1:10">
      <c r="A10820" t="s">
        <v>4</v>
      </c>
      <c r="B10820" s="4" t="s">
        <v>5</v>
      </c>
      <c r="C10820" s="4" t="s">
        <v>7</v>
      </c>
      <c r="D10820" s="4" t="s">
        <v>7</v>
      </c>
    </row>
    <row r="10821" spans="1:10">
      <c r="A10821" t="n">
        <v>107553</v>
      </c>
      <c r="B10821" s="73" t="n">
        <v>77</v>
      </c>
      <c r="C10821" s="7" t="n">
        <v>0</v>
      </c>
      <c r="D10821" s="7" t="n">
        <v>3</v>
      </c>
    </row>
    <row r="10822" spans="1:10">
      <c r="A10822" t="s">
        <v>4</v>
      </c>
      <c r="B10822" s="4" t="s">
        <v>5</v>
      </c>
      <c r="C10822" s="4" t="s">
        <v>7</v>
      </c>
      <c r="D10822" s="4" t="s">
        <v>7</v>
      </c>
    </row>
    <row r="10823" spans="1:10">
      <c r="A10823" t="n">
        <v>107556</v>
      </c>
      <c r="B10823" s="73" t="n">
        <v>77</v>
      </c>
      <c r="C10823" s="7" t="n">
        <v>0</v>
      </c>
      <c r="D10823" s="7" t="n">
        <v>0</v>
      </c>
    </row>
    <row r="10824" spans="1:10">
      <c r="A10824" t="s">
        <v>4</v>
      </c>
      <c r="B10824" s="4" t="s">
        <v>5</v>
      </c>
      <c r="C10824" s="4" t="s">
        <v>11</v>
      </c>
    </row>
    <row r="10825" spans="1:10">
      <c r="A10825" t="n">
        <v>107559</v>
      </c>
      <c r="B10825" s="34" t="n">
        <v>16</v>
      </c>
      <c r="C10825" s="7" t="n">
        <v>2000</v>
      </c>
    </row>
    <row r="10826" spans="1:10">
      <c r="A10826" t="s">
        <v>4</v>
      </c>
      <c r="B10826" s="4" t="s">
        <v>5</v>
      </c>
      <c r="C10826" s="4" t="s">
        <v>7</v>
      </c>
      <c r="D10826" s="4" t="s">
        <v>7</v>
      </c>
      <c r="E10826" s="4" t="s">
        <v>7</v>
      </c>
      <c r="F10826" s="4" t="s">
        <v>15</v>
      </c>
      <c r="G10826" s="4" t="s">
        <v>15</v>
      </c>
      <c r="H10826" s="4" t="s">
        <v>15</v>
      </c>
      <c r="I10826" s="4" t="s">
        <v>15</v>
      </c>
      <c r="J10826" s="4" t="s">
        <v>15</v>
      </c>
    </row>
    <row r="10827" spans="1:10">
      <c r="A10827" t="n">
        <v>107562</v>
      </c>
      <c r="B10827" s="72" t="n">
        <v>76</v>
      </c>
      <c r="C10827" s="7" t="n">
        <v>0</v>
      </c>
      <c r="D10827" s="7" t="n">
        <v>3</v>
      </c>
      <c r="E10827" s="7" t="n">
        <v>1</v>
      </c>
      <c r="F10827" s="7" t="n">
        <v>1</v>
      </c>
      <c r="G10827" s="7" t="n">
        <v>1</v>
      </c>
      <c r="H10827" s="7" t="n">
        <v>1</v>
      </c>
      <c r="I10827" s="7" t="n">
        <v>0</v>
      </c>
      <c r="J10827" s="7" t="n">
        <v>2000</v>
      </c>
    </row>
    <row r="10828" spans="1:10">
      <c r="A10828" t="s">
        <v>4</v>
      </c>
      <c r="B10828" s="4" t="s">
        <v>5</v>
      </c>
      <c r="C10828" s="4" t="s">
        <v>7</v>
      </c>
      <c r="D10828" s="4" t="s">
        <v>7</v>
      </c>
      <c r="E10828" s="4" t="s">
        <v>7</v>
      </c>
      <c r="F10828" s="4" t="s">
        <v>15</v>
      </c>
      <c r="G10828" s="4" t="s">
        <v>15</v>
      </c>
      <c r="H10828" s="4" t="s">
        <v>15</v>
      </c>
      <c r="I10828" s="4" t="s">
        <v>15</v>
      </c>
      <c r="J10828" s="4" t="s">
        <v>15</v>
      </c>
    </row>
    <row r="10829" spans="1:10">
      <c r="A10829" t="n">
        <v>107586</v>
      </c>
      <c r="B10829" s="72" t="n">
        <v>76</v>
      </c>
      <c r="C10829" s="7" t="n">
        <v>0</v>
      </c>
      <c r="D10829" s="7" t="n">
        <v>0</v>
      </c>
      <c r="E10829" s="7" t="n">
        <v>1</v>
      </c>
      <c r="F10829" s="7" t="n">
        <v>128</v>
      </c>
      <c r="G10829" s="7" t="n">
        <v>0</v>
      </c>
      <c r="H10829" s="7" t="n">
        <v>2000</v>
      </c>
      <c r="I10829" s="7" t="n">
        <v>0</v>
      </c>
      <c r="J10829" s="7" t="n">
        <v>0</v>
      </c>
    </row>
    <row r="10830" spans="1:10">
      <c r="A10830" t="s">
        <v>4</v>
      </c>
      <c r="B10830" s="4" t="s">
        <v>5</v>
      </c>
      <c r="C10830" s="4" t="s">
        <v>7</v>
      </c>
      <c r="D10830" s="4" t="s">
        <v>7</v>
      </c>
    </row>
    <row r="10831" spans="1:10">
      <c r="A10831" t="n">
        <v>107610</v>
      </c>
      <c r="B10831" s="73" t="n">
        <v>77</v>
      </c>
      <c r="C10831" s="7" t="n">
        <v>0</v>
      </c>
      <c r="D10831" s="7" t="n">
        <v>3</v>
      </c>
    </row>
    <row r="10832" spans="1:10">
      <c r="A10832" t="s">
        <v>4</v>
      </c>
      <c r="B10832" s="4" t="s">
        <v>5</v>
      </c>
      <c r="C10832" s="4" t="s">
        <v>7</v>
      </c>
      <c r="D10832" s="4" t="s">
        <v>7</v>
      </c>
    </row>
    <row r="10833" spans="1:10">
      <c r="A10833" t="n">
        <v>107613</v>
      </c>
      <c r="B10833" s="73" t="n">
        <v>77</v>
      </c>
      <c r="C10833" s="7" t="n">
        <v>0</v>
      </c>
      <c r="D10833" s="7" t="n">
        <v>0</v>
      </c>
    </row>
    <row r="10834" spans="1:10">
      <c r="A10834" t="s">
        <v>4</v>
      </c>
      <c r="B10834" s="4" t="s">
        <v>5</v>
      </c>
      <c r="C10834" s="4" t="s">
        <v>11</v>
      </c>
    </row>
    <row r="10835" spans="1:10">
      <c r="A10835" t="n">
        <v>107616</v>
      </c>
      <c r="B10835" s="34" t="n">
        <v>16</v>
      </c>
      <c r="C10835" s="7" t="n">
        <v>1000</v>
      </c>
    </row>
    <row r="10836" spans="1:10">
      <c r="A10836" t="s">
        <v>4</v>
      </c>
      <c r="B10836" s="4" t="s">
        <v>5</v>
      </c>
      <c r="C10836" s="4" t="s">
        <v>7</v>
      </c>
      <c r="D10836" s="4" t="s">
        <v>11</v>
      </c>
      <c r="E10836" s="4" t="s">
        <v>15</v>
      </c>
    </row>
    <row r="10837" spans="1:10">
      <c r="A10837" t="n">
        <v>107619</v>
      </c>
      <c r="B10837" s="31" t="n">
        <v>58</v>
      </c>
      <c r="C10837" s="7" t="n">
        <v>0</v>
      </c>
      <c r="D10837" s="7" t="n">
        <v>1000</v>
      </c>
      <c r="E10837" s="7" t="n">
        <v>1</v>
      </c>
    </row>
    <row r="10838" spans="1:10">
      <c r="A10838" t="s">
        <v>4</v>
      </c>
      <c r="B10838" s="4" t="s">
        <v>5</v>
      </c>
      <c r="C10838" s="4" t="s">
        <v>7</v>
      </c>
      <c r="D10838" s="4" t="s">
        <v>11</v>
      </c>
      <c r="E10838" s="4" t="s">
        <v>11</v>
      </c>
    </row>
    <row r="10839" spans="1:10">
      <c r="A10839" t="n">
        <v>107627</v>
      </c>
      <c r="B10839" s="18" t="n">
        <v>50</v>
      </c>
      <c r="C10839" s="7" t="n">
        <v>1</v>
      </c>
      <c r="D10839" s="7" t="n">
        <v>8143</v>
      </c>
      <c r="E10839" s="7" t="n">
        <v>1000</v>
      </c>
    </row>
    <row r="10840" spans="1:10">
      <c r="A10840" t="s">
        <v>4</v>
      </c>
      <c r="B10840" s="4" t="s">
        <v>5</v>
      </c>
      <c r="C10840" s="4" t="s">
        <v>7</v>
      </c>
      <c r="D10840" s="4" t="s">
        <v>11</v>
      </c>
      <c r="E10840" s="4" t="s">
        <v>11</v>
      </c>
    </row>
    <row r="10841" spans="1:10">
      <c r="A10841" t="n">
        <v>107633</v>
      </c>
      <c r="B10841" s="18" t="n">
        <v>50</v>
      </c>
      <c r="C10841" s="7" t="n">
        <v>1</v>
      </c>
      <c r="D10841" s="7" t="n">
        <v>8144</v>
      </c>
      <c r="E10841" s="7" t="n">
        <v>1000</v>
      </c>
    </row>
    <row r="10842" spans="1:10">
      <c r="A10842" t="s">
        <v>4</v>
      </c>
      <c r="B10842" s="4" t="s">
        <v>5</v>
      </c>
      <c r="C10842" s="4" t="s">
        <v>7</v>
      </c>
      <c r="D10842" s="4" t="s">
        <v>11</v>
      </c>
      <c r="E10842" s="4" t="s">
        <v>11</v>
      </c>
    </row>
    <row r="10843" spans="1:10">
      <c r="A10843" t="n">
        <v>107639</v>
      </c>
      <c r="B10843" s="18" t="n">
        <v>50</v>
      </c>
      <c r="C10843" s="7" t="n">
        <v>1</v>
      </c>
      <c r="D10843" s="7" t="n">
        <v>8147</v>
      </c>
      <c r="E10843" s="7" t="n">
        <v>1000</v>
      </c>
    </row>
    <row r="10844" spans="1:10">
      <c r="A10844" t="s">
        <v>4</v>
      </c>
      <c r="B10844" s="4" t="s">
        <v>5</v>
      </c>
      <c r="C10844" s="4" t="s">
        <v>7</v>
      </c>
      <c r="D10844" s="4" t="s">
        <v>11</v>
      </c>
      <c r="E10844" s="4" t="s">
        <v>11</v>
      </c>
    </row>
    <row r="10845" spans="1:10">
      <c r="A10845" t="n">
        <v>107645</v>
      </c>
      <c r="B10845" s="18" t="n">
        <v>50</v>
      </c>
      <c r="C10845" s="7" t="n">
        <v>1</v>
      </c>
      <c r="D10845" s="7" t="n">
        <v>8141</v>
      </c>
      <c r="E10845" s="7" t="n">
        <v>1000</v>
      </c>
    </row>
    <row r="10846" spans="1:10">
      <c r="A10846" t="s">
        <v>4</v>
      </c>
      <c r="B10846" s="4" t="s">
        <v>5</v>
      </c>
      <c r="C10846" s="4" t="s">
        <v>7</v>
      </c>
      <c r="D10846" s="4" t="s">
        <v>11</v>
      </c>
      <c r="E10846" s="4" t="s">
        <v>11</v>
      </c>
    </row>
    <row r="10847" spans="1:10">
      <c r="A10847" t="n">
        <v>107651</v>
      </c>
      <c r="B10847" s="18" t="n">
        <v>50</v>
      </c>
      <c r="C10847" s="7" t="n">
        <v>1</v>
      </c>
      <c r="D10847" s="7" t="n">
        <v>8060</v>
      </c>
      <c r="E10847" s="7" t="n">
        <v>1000</v>
      </c>
    </row>
    <row r="10848" spans="1:10">
      <c r="A10848" t="s">
        <v>4</v>
      </c>
      <c r="B10848" s="4" t="s">
        <v>5</v>
      </c>
      <c r="C10848" s="4" t="s">
        <v>7</v>
      </c>
      <c r="D10848" s="4" t="s">
        <v>11</v>
      </c>
    </row>
    <row r="10849" spans="1:5">
      <c r="A10849" t="n">
        <v>107657</v>
      </c>
      <c r="B10849" s="31" t="n">
        <v>58</v>
      </c>
      <c r="C10849" s="7" t="n">
        <v>255</v>
      </c>
      <c r="D10849" s="7" t="n">
        <v>0</v>
      </c>
    </row>
    <row r="10850" spans="1:5">
      <c r="A10850" t="s">
        <v>4</v>
      </c>
      <c r="B10850" s="4" t="s">
        <v>5</v>
      </c>
      <c r="C10850" s="4" t="s">
        <v>7</v>
      </c>
    </row>
    <row r="10851" spans="1:5">
      <c r="A10851" t="n">
        <v>107661</v>
      </c>
      <c r="B10851" s="15" t="n">
        <v>45</v>
      </c>
      <c r="C10851" s="7" t="n">
        <v>0</v>
      </c>
    </row>
    <row r="10852" spans="1:5">
      <c r="A10852" t="s">
        <v>4</v>
      </c>
      <c r="B10852" s="4" t="s">
        <v>5</v>
      </c>
      <c r="C10852" s="4" t="s">
        <v>7</v>
      </c>
      <c r="D10852" s="4" t="s">
        <v>11</v>
      </c>
      <c r="E10852" s="4" t="s">
        <v>11</v>
      </c>
      <c r="F10852" s="4" t="s">
        <v>16</v>
      </c>
    </row>
    <row r="10853" spans="1:5">
      <c r="A10853" t="n">
        <v>107663</v>
      </c>
      <c r="B10853" s="66" t="n">
        <v>84</v>
      </c>
      <c r="C10853" s="7" t="n">
        <v>1</v>
      </c>
      <c r="D10853" s="7" t="n">
        <v>0</v>
      </c>
      <c r="E10853" s="7" t="n">
        <v>0</v>
      </c>
      <c r="F10853" s="7" t="n">
        <v>0</v>
      </c>
    </row>
    <row r="10854" spans="1:5">
      <c r="A10854" t="s">
        <v>4</v>
      </c>
      <c r="B10854" s="4" t="s">
        <v>5</v>
      </c>
      <c r="C10854" s="4" t="s">
        <v>7</v>
      </c>
    </row>
    <row r="10855" spans="1:5">
      <c r="A10855" t="n">
        <v>107673</v>
      </c>
      <c r="B10855" s="79" t="n">
        <v>78</v>
      </c>
      <c r="C10855" s="7" t="n">
        <v>255</v>
      </c>
    </row>
    <row r="10856" spans="1:5">
      <c r="A10856" t="s">
        <v>4</v>
      </c>
      <c r="B10856" s="4" t="s">
        <v>5</v>
      </c>
      <c r="C10856" s="4" t="s">
        <v>16</v>
      </c>
    </row>
    <row r="10857" spans="1:5">
      <c r="A10857" t="n">
        <v>107675</v>
      </c>
      <c r="B10857" s="36" t="n">
        <v>15</v>
      </c>
      <c r="C10857" s="7" t="n">
        <v>2097152</v>
      </c>
    </row>
    <row r="10858" spans="1:5">
      <c r="A10858" t="s">
        <v>4</v>
      </c>
      <c r="B10858" s="4" t="s">
        <v>5</v>
      </c>
      <c r="C10858" s="4" t="s">
        <v>11</v>
      </c>
      <c r="D10858" s="4" t="s">
        <v>15</v>
      </c>
      <c r="E10858" s="4" t="s">
        <v>15</v>
      </c>
      <c r="F10858" s="4" t="s">
        <v>15</v>
      </c>
      <c r="G10858" s="4" t="s">
        <v>15</v>
      </c>
    </row>
    <row r="10859" spans="1:5">
      <c r="A10859" t="n">
        <v>107680</v>
      </c>
      <c r="B10859" s="45" t="n">
        <v>46</v>
      </c>
      <c r="C10859" s="7" t="n">
        <v>61456</v>
      </c>
      <c r="D10859" s="7" t="n">
        <v>0</v>
      </c>
      <c r="E10859" s="7" t="n">
        <v>0</v>
      </c>
      <c r="F10859" s="7" t="n">
        <v>0</v>
      </c>
      <c r="G10859" s="7" t="n">
        <v>0</v>
      </c>
    </row>
    <row r="10860" spans="1:5">
      <c r="A10860" t="s">
        <v>4</v>
      </c>
      <c r="B10860" s="4" t="s">
        <v>5</v>
      </c>
      <c r="C10860" s="4" t="s">
        <v>7</v>
      </c>
      <c r="D10860" s="4" t="s">
        <v>11</v>
      </c>
    </row>
    <row r="10861" spans="1:5">
      <c r="A10861" t="n">
        <v>107699</v>
      </c>
      <c r="B10861" s="8" t="n">
        <v>162</v>
      </c>
      <c r="C10861" s="7" t="n">
        <v>1</v>
      </c>
      <c r="D10861" s="7" t="n">
        <v>0</v>
      </c>
    </row>
    <row r="10862" spans="1:5">
      <c r="A10862" t="s">
        <v>4</v>
      </c>
      <c r="B10862" s="4" t="s">
        <v>5</v>
      </c>
    </row>
    <row r="10863" spans="1:5">
      <c r="A10863" t="n">
        <v>107703</v>
      </c>
      <c r="B10863" s="5" t="n">
        <v>1</v>
      </c>
    </row>
    <row r="10864" spans="1:5" s="3" customFormat="1" customHeight="0">
      <c r="A10864" s="3" t="s">
        <v>2</v>
      </c>
      <c r="B10864" s="3" t="s">
        <v>1061</v>
      </c>
    </row>
    <row r="10865" spans="1:7">
      <c r="A10865" t="s">
        <v>4</v>
      </c>
      <c r="B10865" s="4" t="s">
        <v>5</v>
      </c>
      <c r="C10865" s="4" t="s">
        <v>7</v>
      </c>
      <c r="D10865" s="4" t="s">
        <v>7</v>
      </c>
      <c r="E10865" s="4" t="s">
        <v>7</v>
      </c>
      <c r="F10865" s="4" t="s">
        <v>7</v>
      </c>
    </row>
    <row r="10866" spans="1:7">
      <c r="A10866" t="n">
        <v>107704</v>
      </c>
      <c r="B10866" s="14" t="n">
        <v>14</v>
      </c>
      <c r="C10866" s="7" t="n">
        <v>2</v>
      </c>
      <c r="D10866" s="7" t="n">
        <v>0</v>
      </c>
      <c r="E10866" s="7" t="n">
        <v>0</v>
      </c>
      <c r="F10866" s="7" t="n">
        <v>0</v>
      </c>
    </row>
    <row r="10867" spans="1:7">
      <c r="A10867" t="s">
        <v>4</v>
      </c>
      <c r="B10867" s="4" t="s">
        <v>5</v>
      </c>
      <c r="C10867" s="4" t="s">
        <v>7</v>
      </c>
      <c r="D10867" s="10" t="s">
        <v>10</v>
      </c>
      <c r="E10867" s="4" t="s">
        <v>5</v>
      </c>
      <c r="F10867" s="4" t="s">
        <v>7</v>
      </c>
      <c r="G10867" s="4" t="s">
        <v>11</v>
      </c>
      <c r="H10867" s="10" t="s">
        <v>12</v>
      </c>
      <c r="I10867" s="4" t="s">
        <v>7</v>
      </c>
      <c r="J10867" s="4" t="s">
        <v>16</v>
      </c>
      <c r="K10867" s="4" t="s">
        <v>7</v>
      </c>
      <c r="L10867" s="4" t="s">
        <v>7</v>
      </c>
      <c r="M10867" s="10" t="s">
        <v>10</v>
      </c>
      <c r="N10867" s="4" t="s">
        <v>5</v>
      </c>
      <c r="O10867" s="4" t="s">
        <v>7</v>
      </c>
      <c r="P10867" s="4" t="s">
        <v>11</v>
      </c>
      <c r="Q10867" s="10" t="s">
        <v>12</v>
      </c>
      <c r="R10867" s="4" t="s">
        <v>7</v>
      </c>
      <c r="S10867" s="4" t="s">
        <v>16</v>
      </c>
      <c r="T10867" s="4" t="s">
        <v>7</v>
      </c>
      <c r="U10867" s="4" t="s">
        <v>7</v>
      </c>
      <c r="V10867" s="4" t="s">
        <v>7</v>
      </c>
      <c r="W10867" s="4" t="s">
        <v>13</v>
      </c>
    </row>
    <row r="10868" spans="1:7">
      <c r="A10868" t="n">
        <v>107709</v>
      </c>
      <c r="B10868" s="9" t="n">
        <v>5</v>
      </c>
      <c r="C10868" s="7" t="n">
        <v>28</v>
      </c>
      <c r="D10868" s="10" t="s">
        <v>3</v>
      </c>
      <c r="E10868" s="8" t="n">
        <v>162</v>
      </c>
      <c r="F10868" s="7" t="n">
        <v>3</v>
      </c>
      <c r="G10868" s="7" t="n">
        <v>28788</v>
      </c>
      <c r="H10868" s="10" t="s">
        <v>3</v>
      </c>
      <c r="I10868" s="7" t="n">
        <v>0</v>
      </c>
      <c r="J10868" s="7" t="n">
        <v>1</v>
      </c>
      <c r="K10868" s="7" t="n">
        <v>2</v>
      </c>
      <c r="L10868" s="7" t="n">
        <v>28</v>
      </c>
      <c r="M10868" s="10" t="s">
        <v>3</v>
      </c>
      <c r="N10868" s="8" t="n">
        <v>162</v>
      </c>
      <c r="O10868" s="7" t="n">
        <v>3</v>
      </c>
      <c r="P10868" s="7" t="n">
        <v>28788</v>
      </c>
      <c r="Q10868" s="10" t="s">
        <v>3</v>
      </c>
      <c r="R10868" s="7" t="n">
        <v>0</v>
      </c>
      <c r="S10868" s="7" t="n">
        <v>2</v>
      </c>
      <c r="T10868" s="7" t="n">
        <v>2</v>
      </c>
      <c r="U10868" s="7" t="n">
        <v>11</v>
      </c>
      <c r="V10868" s="7" t="n">
        <v>1</v>
      </c>
      <c r="W10868" s="11" t="n">
        <f t="normal" ca="1">A10872</f>
        <v>0</v>
      </c>
    </row>
    <row r="10869" spans="1:7">
      <c r="A10869" t="s">
        <v>4</v>
      </c>
      <c r="B10869" s="4" t="s">
        <v>5</v>
      </c>
      <c r="C10869" s="4" t="s">
        <v>7</v>
      </c>
      <c r="D10869" s="4" t="s">
        <v>11</v>
      </c>
      <c r="E10869" s="4" t="s">
        <v>15</v>
      </c>
    </row>
    <row r="10870" spans="1:7">
      <c r="A10870" t="n">
        <v>107738</v>
      </c>
      <c r="B10870" s="31" t="n">
        <v>58</v>
      </c>
      <c r="C10870" s="7" t="n">
        <v>0</v>
      </c>
      <c r="D10870" s="7" t="n">
        <v>0</v>
      </c>
      <c r="E10870" s="7" t="n">
        <v>1</v>
      </c>
    </row>
    <row r="10871" spans="1:7">
      <c r="A10871" t="s">
        <v>4</v>
      </c>
      <c r="B10871" s="4" t="s">
        <v>5</v>
      </c>
      <c r="C10871" s="4" t="s">
        <v>7</v>
      </c>
      <c r="D10871" s="10" t="s">
        <v>10</v>
      </c>
      <c r="E10871" s="4" t="s">
        <v>5</v>
      </c>
      <c r="F10871" s="4" t="s">
        <v>7</v>
      </c>
      <c r="G10871" s="4" t="s">
        <v>11</v>
      </c>
      <c r="H10871" s="10" t="s">
        <v>12</v>
      </c>
      <c r="I10871" s="4" t="s">
        <v>7</v>
      </c>
      <c r="J10871" s="4" t="s">
        <v>16</v>
      </c>
      <c r="K10871" s="4" t="s">
        <v>7</v>
      </c>
      <c r="L10871" s="4" t="s">
        <v>7</v>
      </c>
      <c r="M10871" s="10" t="s">
        <v>10</v>
      </c>
      <c r="N10871" s="4" t="s">
        <v>5</v>
      </c>
      <c r="O10871" s="4" t="s">
        <v>7</v>
      </c>
      <c r="P10871" s="4" t="s">
        <v>11</v>
      </c>
      <c r="Q10871" s="10" t="s">
        <v>12</v>
      </c>
      <c r="R10871" s="4" t="s">
        <v>7</v>
      </c>
      <c r="S10871" s="4" t="s">
        <v>16</v>
      </c>
      <c r="T10871" s="4" t="s">
        <v>7</v>
      </c>
      <c r="U10871" s="4" t="s">
        <v>7</v>
      </c>
      <c r="V10871" s="4" t="s">
        <v>7</v>
      </c>
      <c r="W10871" s="4" t="s">
        <v>13</v>
      </c>
    </row>
    <row r="10872" spans="1:7">
      <c r="A10872" t="n">
        <v>107746</v>
      </c>
      <c r="B10872" s="9" t="n">
        <v>5</v>
      </c>
      <c r="C10872" s="7" t="n">
        <v>28</v>
      </c>
      <c r="D10872" s="10" t="s">
        <v>3</v>
      </c>
      <c r="E10872" s="8" t="n">
        <v>162</v>
      </c>
      <c r="F10872" s="7" t="n">
        <v>3</v>
      </c>
      <c r="G10872" s="7" t="n">
        <v>28788</v>
      </c>
      <c r="H10872" s="10" t="s">
        <v>3</v>
      </c>
      <c r="I10872" s="7" t="n">
        <v>0</v>
      </c>
      <c r="J10872" s="7" t="n">
        <v>1</v>
      </c>
      <c r="K10872" s="7" t="n">
        <v>3</v>
      </c>
      <c r="L10872" s="7" t="n">
        <v>28</v>
      </c>
      <c r="M10872" s="10" t="s">
        <v>3</v>
      </c>
      <c r="N10872" s="8" t="n">
        <v>162</v>
      </c>
      <c r="O10872" s="7" t="n">
        <v>3</v>
      </c>
      <c r="P10872" s="7" t="n">
        <v>28788</v>
      </c>
      <c r="Q10872" s="10" t="s">
        <v>3</v>
      </c>
      <c r="R10872" s="7" t="n">
        <v>0</v>
      </c>
      <c r="S10872" s="7" t="n">
        <v>2</v>
      </c>
      <c r="T10872" s="7" t="n">
        <v>3</v>
      </c>
      <c r="U10872" s="7" t="n">
        <v>9</v>
      </c>
      <c r="V10872" s="7" t="n">
        <v>1</v>
      </c>
      <c r="W10872" s="11" t="n">
        <f t="normal" ca="1">A10882</f>
        <v>0</v>
      </c>
    </row>
    <row r="10873" spans="1:7">
      <c r="A10873" t="s">
        <v>4</v>
      </c>
      <c r="B10873" s="4" t="s">
        <v>5</v>
      </c>
      <c r="C10873" s="4" t="s">
        <v>7</v>
      </c>
      <c r="D10873" s="10" t="s">
        <v>10</v>
      </c>
      <c r="E10873" s="4" t="s">
        <v>5</v>
      </c>
      <c r="F10873" s="4" t="s">
        <v>11</v>
      </c>
      <c r="G10873" s="4" t="s">
        <v>7</v>
      </c>
      <c r="H10873" s="4" t="s">
        <v>7</v>
      </c>
      <c r="I10873" s="4" t="s">
        <v>8</v>
      </c>
      <c r="J10873" s="10" t="s">
        <v>12</v>
      </c>
      <c r="K10873" s="4" t="s">
        <v>7</v>
      </c>
      <c r="L10873" s="4" t="s">
        <v>7</v>
      </c>
      <c r="M10873" s="10" t="s">
        <v>10</v>
      </c>
      <c r="N10873" s="4" t="s">
        <v>5</v>
      </c>
      <c r="O10873" s="4" t="s">
        <v>7</v>
      </c>
      <c r="P10873" s="10" t="s">
        <v>12</v>
      </c>
      <c r="Q10873" s="4" t="s">
        <v>7</v>
      </c>
      <c r="R10873" s="4" t="s">
        <v>16</v>
      </c>
      <c r="S10873" s="4" t="s">
        <v>7</v>
      </c>
      <c r="T10873" s="4" t="s">
        <v>7</v>
      </c>
      <c r="U10873" s="4" t="s">
        <v>7</v>
      </c>
      <c r="V10873" s="10" t="s">
        <v>10</v>
      </c>
      <c r="W10873" s="4" t="s">
        <v>5</v>
      </c>
      <c r="X10873" s="4" t="s">
        <v>7</v>
      </c>
      <c r="Y10873" s="10" t="s">
        <v>12</v>
      </c>
      <c r="Z10873" s="4" t="s">
        <v>7</v>
      </c>
      <c r="AA10873" s="4" t="s">
        <v>16</v>
      </c>
      <c r="AB10873" s="4" t="s">
        <v>7</v>
      </c>
      <c r="AC10873" s="4" t="s">
        <v>7</v>
      </c>
      <c r="AD10873" s="4" t="s">
        <v>7</v>
      </c>
      <c r="AE10873" s="4" t="s">
        <v>13</v>
      </c>
    </row>
    <row r="10874" spans="1:7">
      <c r="A10874" t="n">
        <v>107775</v>
      </c>
      <c r="B10874" s="9" t="n">
        <v>5</v>
      </c>
      <c r="C10874" s="7" t="n">
        <v>28</v>
      </c>
      <c r="D10874" s="10" t="s">
        <v>3</v>
      </c>
      <c r="E10874" s="51" t="n">
        <v>47</v>
      </c>
      <c r="F10874" s="7" t="n">
        <v>61456</v>
      </c>
      <c r="G10874" s="7" t="n">
        <v>2</v>
      </c>
      <c r="H10874" s="7" t="n">
        <v>0</v>
      </c>
      <c r="I10874" s="7" t="s">
        <v>861</v>
      </c>
      <c r="J10874" s="10" t="s">
        <v>3</v>
      </c>
      <c r="K10874" s="7" t="n">
        <v>8</v>
      </c>
      <c r="L10874" s="7" t="n">
        <v>28</v>
      </c>
      <c r="M10874" s="10" t="s">
        <v>3</v>
      </c>
      <c r="N10874" s="52" t="n">
        <v>74</v>
      </c>
      <c r="O10874" s="7" t="n">
        <v>65</v>
      </c>
      <c r="P10874" s="10" t="s">
        <v>3</v>
      </c>
      <c r="Q10874" s="7" t="n">
        <v>0</v>
      </c>
      <c r="R10874" s="7" t="n">
        <v>1</v>
      </c>
      <c r="S10874" s="7" t="n">
        <v>3</v>
      </c>
      <c r="T10874" s="7" t="n">
        <v>9</v>
      </c>
      <c r="U10874" s="7" t="n">
        <v>28</v>
      </c>
      <c r="V10874" s="10" t="s">
        <v>3</v>
      </c>
      <c r="W10874" s="52" t="n">
        <v>74</v>
      </c>
      <c r="X10874" s="7" t="n">
        <v>65</v>
      </c>
      <c r="Y10874" s="10" t="s">
        <v>3</v>
      </c>
      <c r="Z10874" s="7" t="n">
        <v>0</v>
      </c>
      <c r="AA10874" s="7" t="n">
        <v>2</v>
      </c>
      <c r="AB10874" s="7" t="n">
        <v>3</v>
      </c>
      <c r="AC10874" s="7" t="n">
        <v>9</v>
      </c>
      <c r="AD10874" s="7" t="n">
        <v>1</v>
      </c>
      <c r="AE10874" s="11" t="n">
        <f t="normal" ca="1">A10878</f>
        <v>0</v>
      </c>
    </row>
    <row r="10875" spans="1:7">
      <c r="A10875" t="s">
        <v>4</v>
      </c>
      <c r="B10875" s="4" t="s">
        <v>5</v>
      </c>
      <c r="C10875" s="4" t="s">
        <v>11</v>
      </c>
      <c r="D10875" s="4" t="s">
        <v>7</v>
      </c>
      <c r="E10875" s="4" t="s">
        <v>7</v>
      </c>
      <c r="F10875" s="4" t="s">
        <v>8</v>
      </c>
    </row>
    <row r="10876" spans="1:7">
      <c r="A10876" t="n">
        <v>107823</v>
      </c>
      <c r="B10876" s="51" t="n">
        <v>47</v>
      </c>
      <c r="C10876" s="7" t="n">
        <v>61456</v>
      </c>
      <c r="D10876" s="7" t="n">
        <v>0</v>
      </c>
      <c r="E10876" s="7" t="n">
        <v>0</v>
      </c>
      <c r="F10876" s="7" t="s">
        <v>323</v>
      </c>
    </row>
    <row r="10877" spans="1:7">
      <c r="A10877" t="s">
        <v>4</v>
      </c>
      <c r="B10877" s="4" t="s">
        <v>5</v>
      </c>
      <c r="C10877" s="4" t="s">
        <v>7</v>
      </c>
      <c r="D10877" s="4" t="s">
        <v>11</v>
      </c>
      <c r="E10877" s="4" t="s">
        <v>15</v>
      </c>
    </row>
    <row r="10878" spans="1:7">
      <c r="A10878" t="n">
        <v>107836</v>
      </c>
      <c r="B10878" s="31" t="n">
        <v>58</v>
      </c>
      <c r="C10878" s="7" t="n">
        <v>0</v>
      </c>
      <c r="D10878" s="7" t="n">
        <v>300</v>
      </c>
      <c r="E10878" s="7" t="n">
        <v>1</v>
      </c>
    </row>
    <row r="10879" spans="1:7">
      <c r="A10879" t="s">
        <v>4</v>
      </c>
      <c r="B10879" s="4" t="s">
        <v>5</v>
      </c>
      <c r="C10879" s="4" t="s">
        <v>7</v>
      </c>
      <c r="D10879" s="4" t="s">
        <v>11</v>
      </c>
    </row>
    <row r="10880" spans="1:7">
      <c r="A10880" t="n">
        <v>107844</v>
      </c>
      <c r="B10880" s="31" t="n">
        <v>58</v>
      </c>
      <c r="C10880" s="7" t="n">
        <v>255</v>
      </c>
      <c r="D10880" s="7" t="n">
        <v>0</v>
      </c>
    </row>
    <row r="10881" spans="1:31">
      <c r="A10881" t="s">
        <v>4</v>
      </c>
      <c r="B10881" s="4" t="s">
        <v>5</v>
      </c>
      <c r="C10881" s="4" t="s">
        <v>7</v>
      </c>
      <c r="D10881" s="4" t="s">
        <v>7</v>
      </c>
      <c r="E10881" s="4" t="s">
        <v>7</v>
      </c>
      <c r="F10881" s="4" t="s">
        <v>7</v>
      </c>
    </row>
    <row r="10882" spans="1:31">
      <c r="A10882" t="n">
        <v>107848</v>
      </c>
      <c r="B10882" s="14" t="n">
        <v>14</v>
      </c>
      <c r="C10882" s="7" t="n">
        <v>0</v>
      </c>
      <c r="D10882" s="7" t="n">
        <v>0</v>
      </c>
      <c r="E10882" s="7" t="n">
        <v>0</v>
      </c>
      <c r="F10882" s="7" t="n">
        <v>64</v>
      </c>
    </row>
    <row r="10883" spans="1:31">
      <c r="A10883" t="s">
        <v>4</v>
      </c>
      <c r="B10883" s="4" t="s">
        <v>5</v>
      </c>
      <c r="C10883" s="4" t="s">
        <v>7</v>
      </c>
      <c r="D10883" s="4" t="s">
        <v>11</v>
      </c>
    </row>
    <row r="10884" spans="1:31">
      <c r="A10884" t="n">
        <v>107853</v>
      </c>
      <c r="B10884" s="26" t="n">
        <v>22</v>
      </c>
      <c r="C10884" s="7" t="n">
        <v>0</v>
      </c>
      <c r="D10884" s="7" t="n">
        <v>28788</v>
      </c>
    </row>
    <row r="10885" spans="1:31">
      <c r="A10885" t="s">
        <v>4</v>
      </c>
      <c r="B10885" s="4" t="s">
        <v>5</v>
      </c>
      <c r="C10885" s="4" t="s">
        <v>7</v>
      </c>
      <c r="D10885" s="4" t="s">
        <v>11</v>
      </c>
    </row>
    <row r="10886" spans="1:31">
      <c r="A10886" t="n">
        <v>107857</v>
      </c>
      <c r="B10886" s="31" t="n">
        <v>58</v>
      </c>
      <c r="C10886" s="7" t="n">
        <v>5</v>
      </c>
      <c r="D10886" s="7" t="n">
        <v>300</v>
      </c>
    </row>
    <row r="10887" spans="1:31">
      <c r="A10887" t="s">
        <v>4</v>
      </c>
      <c r="B10887" s="4" t="s">
        <v>5</v>
      </c>
      <c r="C10887" s="4" t="s">
        <v>15</v>
      </c>
      <c r="D10887" s="4" t="s">
        <v>11</v>
      </c>
    </row>
    <row r="10888" spans="1:31">
      <c r="A10888" t="n">
        <v>107861</v>
      </c>
      <c r="B10888" s="32" t="n">
        <v>103</v>
      </c>
      <c r="C10888" s="7" t="n">
        <v>0</v>
      </c>
      <c r="D10888" s="7" t="n">
        <v>300</v>
      </c>
    </row>
    <row r="10889" spans="1:31">
      <c r="A10889" t="s">
        <v>4</v>
      </c>
      <c r="B10889" s="4" t="s">
        <v>5</v>
      </c>
      <c r="C10889" s="4" t="s">
        <v>7</v>
      </c>
    </row>
    <row r="10890" spans="1:31">
      <c r="A10890" t="n">
        <v>107868</v>
      </c>
      <c r="B10890" s="53" t="n">
        <v>64</v>
      </c>
      <c r="C10890" s="7" t="n">
        <v>7</v>
      </c>
    </row>
    <row r="10891" spans="1:31">
      <c r="A10891" t="s">
        <v>4</v>
      </c>
      <c r="B10891" s="4" t="s">
        <v>5</v>
      </c>
      <c r="C10891" s="4" t="s">
        <v>7</v>
      </c>
      <c r="D10891" s="4" t="s">
        <v>11</v>
      </c>
    </row>
    <row r="10892" spans="1:31">
      <c r="A10892" t="n">
        <v>107870</v>
      </c>
      <c r="B10892" s="64" t="n">
        <v>72</v>
      </c>
      <c r="C10892" s="7" t="n">
        <v>5</v>
      </c>
      <c r="D10892" s="7" t="n">
        <v>0</v>
      </c>
    </row>
    <row r="10893" spans="1:31">
      <c r="A10893" t="s">
        <v>4</v>
      </c>
      <c r="B10893" s="4" t="s">
        <v>5</v>
      </c>
      <c r="C10893" s="4" t="s">
        <v>7</v>
      </c>
      <c r="D10893" s="10" t="s">
        <v>10</v>
      </c>
      <c r="E10893" s="4" t="s">
        <v>5</v>
      </c>
      <c r="F10893" s="4" t="s">
        <v>7</v>
      </c>
      <c r="G10893" s="4" t="s">
        <v>11</v>
      </c>
      <c r="H10893" s="10" t="s">
        <v>12</v>
      </c>
      <c r="I10893" s="4" t="s">
        <v>7</v>
      </c>
      <c r="J10893" s="4" t="s">
        <v>16</v>
      </c>
      <c r="K10893" s="4" t="s">
        <v>7</v>
      </c>
      <c r="L10893" s="4" t="s">
        <v>7</v>
      </c>
      <c r="M10893" s="4" t="s">
        <v>13</v>
      </c>
    </row>
    <row r="10894" spans="1:31">
      <c r="A10894" t="n">
        <v>107874</v>
      </c>
      <c r="B10894" s="9" t="n">
        <v>5</v>
      </c>
      <c r="C10894" s="7" t="n">
        <v>28</v>
      </c>
      <c r="D10894" s="10" t="s">
        <v>3</v>
      </c>
      <c r="E10894" s="8" t="n">
        <v>162</v>
      </c>
      <c r="F10894" s="7" t="n">
        <v>4</v>
      </c>
      <c r="G10894" s="7" t="n">
        <v>28788</v>
      </c>
      <c r="H10894" s="10" t="s">
        <v>3</v>
      </c>
      <c r="I10894" s="7" t="n">
        <v>0</v>
      </c>
      <c r="J10894" s="7" t="n">
        <v>1</v>
      </c>
      <c r="K10894" s="7" t="n">
        <v>2</v>
      </c>
      <c r="L10894" s="7" t="n">
        <v>1</v>
      </c>
      <c r="M10894" s="11" t="n">
        <f t="normal" ca="1">A10900</f>
        <v>0</v>
      </c>
    </row>
    <row r="10895" spans="1:31">
      <c r="A10895" t="s">
        <v>4</v>
      </c>
      <c r="B10895" s="4" t="s">
        <v>5</v>
      </c>
      <c r="C10895" s="4" t="s">
        <v>7</v>
      </c>
      <c r="D10895" s="4" t="s">
        <v>8</v>
      </c>
    </row>
    <row r="10896" spans="1:31">
      <c r="A10896" t="n">
        <v>107891</v>
      </c>
      <c r="B10896" s="6" t="n">
        <v>2</v>
      </c>
      <c r="C10896" s="7" t="n">
        <v>10</v>
      </c>
      <c r="D10896" s="7" t="s">
        <v>862</v>
      </c>
    </row>
    <row r="10897" spans="1:13">
      <c r="A10897" t="s">
        <v>4</v>
      </c>
      <c r="B10897" s="4" t="s">
        <v>5</v>
      </c>
      <c r="C10897" s="4" t="s">
        <v>11</v>
      </c>
    </row>
    <row r="10898" spans="1:13">
      <c r="A10898" t="n">
        <v>107908</v>
      </c>
      <c r="B10898" s="34" t="n">
        <v>16</v>
      </c>
      <c r="C10898" s="7" t="n">
        <v>0</v>
      </c>
    </row>
    <row r="10899" spans="1:13">
      <c r="A10899" t="s">
        <v>4</v>
      </c>
      <c r="B10899" s="4" t="s">
        <v>5</v>
      </c>
      <c r="C10899" s="4" t="s">
        <v>11</v>
      </c>
      <c r="D10899" s="4" t="s">
        <v>7</v>
      </c>
      <c r="E10899" s="4" t="s">
        <v>7</v>
      </c>
      <c r="F10899" s="4" t="s">
        <v>8</v>
      </c>
    </row>
    <row r="10900" spans="1:13">
      <c r="A10900" t="n">
        <v>107911</v>
      </c>
      <c r="B10900" s="25" t="n">
        <v>20</v>
      </c>
      <c r="C10900" s="7" t="n">
        <v>61456</v>
      </c>
      <c r="D10900" s="7" t="n">
        <v>3</v>
      </c>
      <c r="E10900" s="7" t="n">
        <v>10</v>
      </c>
      <c r="F10900" s="7" t="s">
        <v>863</v>
      </c>
    </row>
    <row r="10901" spans="1:13">
      <c r="A10901" t="s">
        <v>4</v>
      </c>
      <c r="B10901" s="4" t="s">
        <v>5</v>
      </c>
      <c r="C10901" s="4" t="s">
        <v>11</v>
      </c>
    </row>
    <row r="10902" spans="1:13">
      <c r="A10902" t="n">
        <v>107929</v>
      </c>
      <c r="B10902" s="34" t="n">
        <v>16</v>
      </c>
      <c r="C10902" s="7" t="n">
        <v>0</v>
      </c>
    </row>
    <row r="10903" spans="1:13">
      <c r="A10903" t="s">
        <v>4</v>
      </c>
      <c r="B10903" s="4" t="s">
        <v>5</v>
      </c>
      <c r="C10903" s="4" t="s">
        <v>11</v>
      </c>
      <c r="D10903" s="4" t="s">
        <v>7</v>
      </c>
      <c r="E10903" s="4" t="s">
        <v>7</v>
      </c>
      <c r="F10903" s="4" t="s">
        <v>8</v>
      </c>
    </row>
    <row r="10904" spans="1:13">
      <c r="A10904" t="n">
        <v>107932</v>
      </c>
      <c r="B10904" s="25" t="n">
        <v>20</v>
      </c>
      <c r="C10904" s="7" t="n">
        <v>5673</v>
      </c>
      <c r="D10904" s="7" t="n">
        <v>3</v>
      </c>
      <c r="E10904" s="7" t="n">
        <v>10</v>
      </c>
      <c r="F10904" s="7" t="s">
        <v>863</v>
      </c>
    </row>
    <row r="10905" spans="1:13">
      <c r="A10905" t="s">
        <v>4</v>
      </c>
      <c r="B10905" s="4" t="s">
        <v>5</v>
      </c>
      <c r="C10905" s="4" t="s">
        <v>11</v>
      </c>
    </row>
    <row r="10906" spans="1:13">
      <c r="A10906" t="n">
        <v>107950</v>
      </c>
      <c r="B10906" s="34" t="n">
        <v>16</v>
      </c>
      <c r="C10906" s="7" t="n">
        <v>0</v>
      </c>
    </row>
    <row r="10907" spans="1:13">
      <c r="A10907" t="s">
        <v>4</v>
      </c>
      <c r="B10907" s="4" t="s">
        <v>5</v>
      </c>
      <c r="C10907" s="4" t="s">
        <v>11</v>
      </c>
      <c r="D10907" s="4" t="s">
        <v>7</v>
      </c>
      <c r="E10907" s="4" t="s">
        <v>7</v>
      </c>
      <c r="F10907" s="4" t="s">
        <v>8</v>
      </c>
    </row>
    <row r="10908" spans="1:13">
      <c r="A10908" t="n">
        <v>107953</v>
      </c>
      <c r="B10908" s="25" t="n">
        <v>20</v>
      </c>
      <c r="C10908" s="7" t="n">
        <v>5672</v>
      </c>
      <c r="D10908" s="7" t="n">
        <v>3</v>
      </c>
      <c r="E10908" s="7" t="n">
        <v>10</v>
      </c>
      <c r="F10908" s="7" t="s">
        <v>863</v>
      </c>
    </row>
    <row r="10909" spans="1:13">
      <c r="A10909" t="s">
        <v>4</v>
      </c>
      <c r="B10909" s="4" t="s">
        <v>5</v>
      </c>
      <c r="C10909" s="4" t="s">
        <v>11</v>
      </c>
    </row>
    <row r="10910" spans="1:13">
      <c r="A10910" t="n">
        <v>107971</v>
      </c>
      <c r="B10910" s="34" t="n">
        <v>16</v>
      </c>
      <c r="C10910" s="7" t="n">
        <v>0</v>
      </c>
    </row>
    <row r="10911" spans="1:13">
      <c r="A10911" t="s">
        <v>4</v>
      </c>
      <c r="B10911" s="4" t="s">
        <v>5</v>
      </c>
      <c r="C10911" s="4" t="s">
        <v>7</v>
      </c>
    </row>
    <row r="10912" spans="1:13">
      <c r="A10912" t="n">
        <v>107974</v>
      </c>
      <c r="B10912" s="68" t="n">
        <v>116</v>
      </c>
      <c r="C10912" s="7" t="n">
        <v>0</v>
      </c>
    </row>
    <row r="10913" spans="1:6">
      <c r="A10913" t="s">
        <v>4</v>
      </c>
      <c r="B10913" s="4" t="s">
        <v>5</v>
      </c>
      <c r="C10913" s="4" t="s">
        <v>7</v>
      </c>
      <c r="D10913" s="4" t="s">
        <v>11</v>
      </c>
    </row>
    <row r="10914" spans="1:6">
      <c r="A10914" t="n">
        <v>107976</v>
      </c>
      <c r="B10914" s="68" t="n">
        <v>116</v>
      </c>
      <c r="C10914" s="7" t="n">
        <v>2</v>
      </c>
      <c r="D10914" s="7" t="n">
        <v>1</v>
      </c>
    </row>
    <row r="10915" spans="1:6">
      <c r="A10915" t="s">
        <v>4</v>
      </c>
      <c r="B10915" s="4" t="s">
        <v>5</v>
      </c>
      <c r="C10915" s="4" t="s">
        <v>7</v>
      </c>
      <c r="D10915" s="4" t="s">
        <v>16</v>
      </c>
    </row>
    <row r="10916" spans="1:6">
      <c r="A10916" t="n">
        <v>107980</v>
      </c>
      <c r="B10916" s="68" t="n">
        <v>116</v>
      </c>
      <c r="C10916" s="7" t="n">
        <v>5</v>
      </c>
      <c r="D10916" s="7" t="n">
        <v>1106247680</v>
      </c>
    </row>
    <row r="10917" spans="1:6">
      <c r="A10917" t="s">
        <v>4</v>
      </c>
      <c r="B10917" s="4" t="s">
        <v>5</v>
      </c>
      <c r="C10917" s="4" t="s">
        <v>7</v>
      </c>
      <c r="D10917" s="4" t="s">
        <v>11</v>
      </c>
    </row>
    <row r="10918" spans="1:6">
      <c r="A10918" t="n">
        <v>107986</v>
      </c>
      <c r="B10918" s="68" t="n">
        <v>116</v>
      </c>
      <c r="C10918" s="7" t="n">
        <v>6</v>
      </c>
      <c r="D10918" s="7" t="n">
        <v>1</v>
      </c>
    </row>
    <row r="10919" spans="1:6">
      <c r="A10919" t="s">
        <v>4</v>
      </c>
      <c r="B10919" s="4" t="s">
        <v>5</v>
      </c>
      <c r="C10919" s="4" t="s">
        <v>11</v>
      </c>
      <c r="D10919" s="4" t="s">
        <v>15</v>
      </c>
      <c r="E10919" s="4" t="s">
        <v>15</v>
      </c>
      <c r="F10919" s="4" t="s">
        <v>15</v>
      </c>
      <c r="G10919" s="4" t="s">
        <v>15</v>
      </c>
    </row>
    <row r="10920" spans="1:6">
      <c r="A10920" t="n">
        <v>107990</v>
      </c>
      <c r="B10920" s="45" t="n">
        <v>46</v>
      </c>
      <c r="C10920" s="7" t="n">
        <v>61456</v>
      </c>
      <c r="D10920" s="7" t="n">
        <v>-38.8499984741211</v>
      </c>
      <c r="E10920" s="7" t="n">
        <v>14</v>
      </c>
      <c r="F10920" s="7" t="n">
        <v>22.5200004577637</v>
      </c>
      <c r="G10920" s="7" t="n">
        <v>223.600006103516</v>
      </c>
    </row>
    <row r="10921" spans="1:6">
      <c r="A10921" t="s">
        <v>4</v>
      </c>
      <c r="B10921" s="4" t="s">
        <v>5</v>
      </c>
      <c r="C10921" s="4" t="s">
        <v>7</v>
      </c>
      <c r="D10921" s="4" t="s">
        <v>7</v>
      </c>
      <c r="E10921" s="4" t="s">
        <v>15</v>
      </c>
      <c r="F10921" s="4" t="s">
        <v>15</v>
      </c>
      <c r="G10921" s="4" t="s">
        <v>15</v>
      </c>
      <c r="H10921" s="4" t="s">
        <v>11</v>
      </c>
    </row>
    <row r="10922" spans="1:6">
      <c r="A10922" t="n">
        <v>108009</v>
      </c>
      <c r="B10922" s="15" t="n">
        <v>45</v>
      </c>
      <c r="C10922" s="7" t="n">
        <v>2</v>
      </c>
      <c r="D10922" s="7" t="n">
        <v>3</v>
      </c>
      <c r="E10922" s="7" t="n">
        <v>-46.1699981689453</v>
      </c>
      <c r="F10922" s="7" t="n">
        <v>14.5799999237061</v>
      </c>
      <c r="G10922" s="7" t="n">
        <v>18.4899997711182</v>
      </c>
      <c r="H10922" s="7" t="n">
        <v>0</v>
      </c>
    </row>
    <row r="10923" spans="1:6">
      <c r="A10923" t="s">
        <v>4</v>
      </c>
      <c r="B10923" s="4" t="s">
        <v>5</v>
      </c>
      <c r="C10923" s="4" t="s">
        <v>7</v>
      </c>
      <c r="D10923" s="4" t="s">
        <v>7</v>
      </c>
      <c r="E10923" s="4" t="s">
        <v>15</v>
      </c>
      <c r="F10923" s="4" t="s">
        <v>15</v>
      </c>
      <c r="G10923" s="4" t="s">
        <v>15</v>
      </c>
      <c r="H10923" s="4" t="s">
        <v>11</v>
      </c>
      <c r="I10923" s="4" t="s">
        <v>7</v>
      </c>
    </row>
    <row r="10924" spans="1:6">
      <c r="A10924" t="n">
        <v>108026</v>
      </c>
      <c r="B10924" s="15" t="n">
        <v>45</v>
      </c>
      <c r="C10924" s="7" t="n">
        <v>4</v>
      </c>
      <c r="D10924" s="7" t="n">
        <v>3</v>
      </c>
      <c r="E10924" s="7" t="n">
        <v>17.3899993896484</v>
      </c>
      <c r="F10924" s="7" t="n">
        <v>71.8099975585938</v>
      </c>
      <c r="G10924" s="7" t="n">
        <v>0</v>
      </c>
      <c r="H10924" s="7" t="n">
        <v>0</v>
      </c>
      <c r="I10924" s="7" t="n">
        <v>0</v>
      </c>
    </row>
    <row r="10925" spans="1:6">
      <c r="A10925" t="s">
        <v>4</v>
      </c>
      <c r="B10925" s="4" t="s">
        <v>5</v>
      </c>
      <c r="C10925" s="4" t="s">
        <v>7</v>
      </c>
      <c r="D10925" s="4" t="s">
        <v>7</v>
      </c>
      <c r="E10925" s="4" t="s">
        <v>15</v>
      </c>
      <c r="F10925" s="4" t="s">
        <v>11</v>
      </c>
    </row>
    <row r="10926" spans="1:6">
      <c r="A10926" t="n">
        <v>108044</v>
      </c>
      <c r="B10926" s="15" t="n">
        <v>45</v>
      </c>
      <c r="C10926" s="7" t="n">
        <v>5</v>
      </c>
      <c r="D10926" s="7" t="n">
        <v>3</v>
      </c>
      <c r="E10926" s="7" t="n">
        <v>6.90000009536743</v>
      </c>
      <c r="F10926" s="7" t="n">
        <v>0</v>
      </c>
    </row>
    <row r="10927" spans="1:6">
      <c r="A10927" t="s">
        <v>4</v>
      </c>
      <c r="B10927" s="4" t="s">
        <v>5</v>
      </c>
      <c r="C10927" s="4" t="s">
        <v>7</v>
      </c>
      <c r="D10927" s="4" t="s">
        <v>7</v>
      </c>
      <c r="E10927" s="4" t="s">
        <v>15</v>
      </c>
      <c r="F10927" s="4" t="s">
        <v>11</v>
      </c>
    </row>
    <row r="10928" spans="1:6">
      <c r="A10928" t="n">
        <v>108053</v>
      </c>
      <c r="B10928" s="15" t="n">
        <v>45</v>
      </c>
      <c r="C10928" s="7" t="n">
        <v>11</v>
      </c>
      <c r="D10928" s="7" t="n">
        <v>3</v>
      </c>
      <c r="E10928" s="7" t="n">
        <v>40</v>
      </c>
      <c r="F10928" s="7" t="n">
        <v>0</v>
      </c>
    </row>
    <row r="10929" spans="1:9">
      <c r="A10929" t="s">
        <v>4</v>
      </c>
      <c r="B10929" s="4" t="s">
        <v>5</v>
      </c>
      <c r="C10929" s="4" t="s">
        <v>7</v>
      </c>
      <c r="D10929" s="4" t="s">
        <v>7</v>
      </c>
      <c r="E10929" s="4" t="s">
        <v>15</v>
      </c>
      <c r="F10929" s="4" t="s">
        <v>15</v>
      </c>
      <c r="G10929" s="4" t="s">
        <v>15</v>
      </c>
      <c r="H10929" s="4" t="s">
        <v>11</v>
      </c>
    </row>
    <row r="10930" spans="1:9">
      <c r="A10930" t="n">
        <v>108062</v>
      </c>
      <c r="B10930" s="15" t="n">
        <v>45</v>
      </c>
      <c r="C10930" s="7" t="n">
        <v>2</v>
      </c>
      <c r="D10930" s="7" t="n">
        <v>3</v>
      </c>
      <c r="E10930" s="7" t="n">
        <v>-40.2599983215332</v>
      </c>
      <c r="F10930" s="7" t="n">
        <v>14.5799999237061</v>
      </c>
      <c r="G10930" s="7" t="n">
        <v>20.4300003051758</v>
      </c>
      <c r="H10930" s="7" t="n">
        <v>5000</v>
      </c>
    </row>
    <row r="10931" spans="1:9">
      <c r="A10931" t="s">
        <v>4</v>
      </c>
      <c r="B10931" s="4" t="s">
        <v>5</v>
      </c>
      <c r="C10931" s="4" t="s">
        <v>7</v>
      </c>
      <c r="D10931" s="4" t="s">
        <v>11</v>
      </c>
      <c r="E10931" s="4" t="s">
        <v>15</v>
      </c>
    </row>
    <row r="10932" spans="1:9">
      <c r="A10932" t="n">
        <v>108079</v>
      </c>
      <c r="B10932" s="31" t="n">
        <v>58</v>
      </c>
      <c r="C10932" s="7" t="n">
        <v>100</v>
      </c>
      <c r="D10932" s="7" t="n">
        <v>1000</v>
      </c>
      <c r="E10932" s="7" t="n">
        <v>1</v>
      </c>
    </row>
    <row r="10933" spans="1:9">
      <c r="A10933" t="s">
        <v>4</v>
      </c>
      <c r="B10933" s="4" t="s">
        <v>5</v>
      </c>
      <c r="C10933" s="4" t="s">
        <v>7</v>
      </c>
      <c r="D10933" s="4" t="s">
        <v>11</v>
      </c>
    </row>
    <row r="10934" spans="1:9">
      <c r="A10934" t="n">
        <v>108087</v>
      </c>
      <c r="B10934" s="31" t="n">
        <v>58</v>
      </c>
      <c r="C10934" s="7" t="n">
        <v>255</v>
      </c>
      <c r="D10934" s="7" t="n">
        <v>0</v>
      </c>
    </row>
    <row r="10935" spans="1:9">
      <c r="A10935" t="s">
        <v>4</v>
      </c>
      <c r="B10935" s="4" t="s">
        <v>5</v>
      </c>
      <c r="C10935" s="4" t="s">
        <v>7</v>
      </c>
      <c r="D10935" s="4" t="s">
        <v>11</v>
      </c>
    </row>
    <row r="10936" spans="1:9">
      <c r="A10936" t="n">
        <v>108091</v>
      </c>
      <c r="B10936" s="15" t="n">
        <v>45</v>
      </c>
      <c r="C10936" s="7" t="n">
        <v>7</v>
      </c>
      <c r="D10936" s="7" t="n">
        <v>255</v>
      </c>
    </row>
    <row r="10937" spans="1:9">
      <c r="A10937" t="s">
        <v>4</v>
      </c>
      <c r="B10937" s="4" t="s">
        <v>5</v>
      </c>
      <c r="C10937" s="4" t="s">
        <v>11</v>
      </c>
    </row>
    <row r="10938" spans="1:9">
      <c r="A10938" t="n">
        <v>108095</v>
      </c>
      <c r="B10938" s="34" t="n">
        <v>16</v>
      </c>
      <c r="C10938" s="7" t="n">
        <v>500</v>
      </c>
    </row>
    <row r="10939" spans="1:9">
      <c r="A10939" t="s">
        <v>4</v>
      </c>
      <c r="B10939" s="4" t="s">
        <v>5</v>
      </c>
      <c r="C10939" s="4" t="s">
        <v>7</v>
      </c>
      <c r="D10939" s="4" t="s">
        <v>15</v>
      </c>
      <c r="E10939" s="4" t="s">
        <v>11</v>
      </c>
      <c r="F10939" s="4" t="s">
        <v>7</v>
      </c>
    </row>
    <row r="10940" spans="1:9">
      <c r="A10940" t="n">
        <v>108098</v>
      </c>
      <c r="B10940" s="16" t="n">
        <v>49</v>
      </c>
      <c r="C10940" s="7" t="n">
        <v>3</v>
      </c>
      <c r="D10940" s="7" t="n">
        <v>0.699999988079071</v>
      </c>
      <c r="E10940" s="7" t="n">
        <v>500</v>
      </c>
      <c r="F10940" s="7" t="n">
        <v>0</v>
      </c>
    </row>
    <row r="10941" spans="1:9">
      <c r="A10941" t="s">
        <v>4</v>
      </c>
      <c r="B10941" s="4" t="s">
        <v>5</v>
      </c>
      <c r="C10941" s="4" t="s">
        <v>7</v>
      </c>
      <c r="D10941" s="4" t="s">
        <v>11</v>
      </c>
    </row>
    <row r="10942" spans="1:9">
      <c r="A10942" t="n">
        <v>108107</v>
      </c>
      <c r="B10942" s="31" t="n">
        <v>58</v>
      </c>
      <c r="C10942" s="7" t="n">
        <v>10</v>
      </c>
      <c r="D10942" s="7" t="n">
        <v>300</v>
      </c>
    </row>
    <row r="10943" spans="1:9">
      <c r="A10943" t="s">
        <v>4</v>
      </c>
      <c r="B10943" s="4" t="s">
        <v>5</v>
      </c>
      <c r="C10943" s="4" t="s">
        <v>7</v>
      </c>
      <c r="D10943" s="4" t="s">
        <v>11</v>
      </c>
    </row>
    <row r="10944" spans="1:9">
      <c r="A10944" t="n">
        <v>108111</v>
      </c>
      <c r="B10944" s="31" t="n">
        <v>58</v>
      </c>
      <c r="C10944" s="7" t="n">
        <v>12</v>
      </c>
      <c r="D10944" s="7" t="n">
        <v>0</v>
      </c>
    </row>
    <row r="10945" spans="1:8">
      <c r="A10945" t="s">
        <v>4</v>
      </c>
      <c r="B10945" s="4" t="s">
        <v>5</v>
      </c>
      <c r="C10945" s="4" t="s">
        <v>7</v>
      </c>
      <c r="D10945" s="4" t="s">
        <v>11</v>
      </c>
      <c r="E10945" s="4" t="s">
        <v>11</v>
      </c>
      <c r="F10945" s="4" t="s">
        <v>7</v>
      </c>
    </row>
    <row r="10946" spans="1:8">
      <c r="A10946" t="n">
        <v>108115</v>
      </c>
      <c r="B10946" s="27" t="n">
        <v>25</v>
      </c>
      <c r="C10946" s="7" t="n">
        <v>1</v>
      </c>
      <c r="D10946" s="7" t="n">
        <v>260</v>
      </c>
      <c r="E10946" s="7" t="n">
        <v>280</v>
      </c>
      <c r="F10946" s="7" t="n">
        <v>2</v>
      </c>
    </row>
    <row r="10947" spans="1:8">
      <c r="A10947" t="s">
        <v>4</v>
      </c>
      <c r="B10947" s="4" t="s">
        <v>5</v>
      </c>
      <c r="C10947" s="4" t="s">
        <v>7</v>
      </c>
      <c r="D10947" s="4" t="s">
        <v>11</v>
      </c>
      <c r="E10947" s="4" t="s">
        <v>8</v>
      </c>
    </row>
    <row r="10948" spans="1:8">
      <c r="A10948" t="n">
        <v>108122</v>
      </c>
      <c r="B10948" s="33" t="n">
        <v>51</v>
      </c>
      <c r="C10948" s="7" t="n">
        <v>4</v>
      </c>
      <c r="D10948" s="7" t="n">
        <v>5673</v>
      </c>
      <c r="E10948" s="7" t="s">
        <v>490</v>
      </c>
    </row>
    <row r="10949" spans="1:8">
      <c r="A10949" t="s">
        <v>4</v>
      </c>
      <c r="B10949" s="4" t="s">
        <v>5</v>
      </c>
      <c r="C10949" s="4" t="s">
        <v>11</v>
      </c>
    </row>
    <row r="10950" spans="1:8">
      <c r="A10950" t="n">
        <v>108136</v>
      </c>
      <c r="B10950" s="34" t="n">
        <v>16</v>
      </c>
      <c r="C10950" s="7" t="n">
        <v>0</v>
      </c>
    </row>
    <row r="10951" spans="1:8">
      <c r="A10951" t="s">
        <v>4</v>
      </c>
      <c r="B10951" s="4" t="s">
        <v>5</v>
      </c>
      <c r="C10951" s="4" t="s">
        <v>11</v>
      </c>
      <c r="D10951" s="4" t="s">
        <v>53</v>
      </c>
      <c r="E10951" s="4" t="s">
        <v>7</v>
      </c>
      <c r="F10951" s="4" t="s">
        <v>7</v>
      </c>
    </row>
    <row r="10952" spans="1:8">
      <c r="A10952" t="n">
        <v>108139</v>
      </c>
      <c r="B10952" s="35" t="n">
        <v>26</v>
      </c>
      <c r="C10952" s="7" t="n">
        <v>5673</v>
      </c>
      <c r="D10952" s="7" t="s">
        <v>1062</v>
      </c>
      <c r="E10952" s="7" t="n">
        <v>2</v>
      </c>
      <c r="F10952" s="7" t="n">
        <v>0</v>
      </c>
    </row>
    <row r="10953" spans="1:8">
      <c r="A10953" t="s">
        <v>4</v>
      </c>
      <c r="B10953" s="4" t="s">
        <v>5</v>
      </c>
    </row>
    <row r="10954" spans="1:8">
      <c r="A10954" t="n">
        <v>108173</v>
      </c>
      <c r="B10954" s="29" t="n">
        <v>28</v>
      </c>
    </row>
    <row r="10955" spans="1:8">
      <c r="A10955" t="s">
        <v>4</v>
      </c>
      <c r="B10955" s="4" t="s">
        <v>5</v>
      </c>
      <c r="C10955" s="4" t="s">
        <v>7</v>
      </c>
      <c r="D10955" s="4" t="s">
        <v>11</v>
      </c>
      <c r="E10955" s="4" t="s">
        <v>11</v>
      </c>
      <c r="F10955" s="4" t="s">
        <v>7</v>
      </c>
    </row>
    <row r="10956" spans="1:8">
      <c r="A10956" t="n">
        <v>108174</v>
      </c>
      <c r="B10956" s="27" t="n">
        <v>25</v>
      </c>
      <c r="C10956" s="7" t="n">
        <v>1</v>
      </c>
      <c r="D10956" s="7" t="n">
        <v>60</v>
      </c>
      <c r="E10956" s="7" t="n">
        <v>420</v>
      </c>
      <c r="F10956" s="7" t="n">
        <v>2</v>
      </c>
    </row>
    <row r="10957" spans="1:8">
      <c r="A10957" t="s">
        <v>4</v>
      </c>
      <c r="B10957" s="4" t="s">
        <v>5</v>
      </c>
      <c r="C10957" s="4" t="s">
        <v>7</v>
      </c>
      <c r="D10957" s="4" t="s">
        <v>11</v>
      </c>
      <c r="E10957" s="4" t="s">
        <v>8</v>
      </c>
    </row>
    <row r="10958" spans="1:8">
      <c r="A10958" t="n">
        <v>108181</v>
      </c>
      <c r="B10958" s="33" t="n">
        <v>51</v>
      </c>
      <c r="C10958" s="7" t="n">
        <v>4</v>
      </c>
      <c r="D10958" s="7" t="n">
        <v>5672</v>
      </c>
      <c r="E10958" s="7" t="s">
        <v>490</v>
      </c>
    </row>
    <row r="10959" spans="1:8">
      <c r="A10959" t="s">
        <v>4</v>
      </c>
      <c r="B10959" s="4" t="s">
        <v>5</v>
      </c>
      <c r="C10959" s="4" t="s">
        <v>11</v>
      </c>
    </row>
    <row r="10960" spans="1:8">
      <c r="A10960" t="n">
        <v>108195</v>
      </c>
      <c r="B10960" s="34" t="n">
        <v>16</v>
      </c>
      <c r="C10960" s="7" t="n">
        <v>0</v>
      </c>
    </row>
    <row r="10961" spans="1:6">
      <c r="A10961" t="s">
        <v>4</v>
      </c>
      <c r="B10961" s="4" t="s">
        <v>5</v>
      </c>
      <c r="C10961" s="4" t="s">
        <v>11</v>
      </c>
      <c r="D10961" s="4" t="s">
        <v>53</v>
      </c>
      <c r="E10961" s="4" t="s">
        <v>7</v>
      </c>
      <c r="F10961" s="4" t="s">
        <v>7</v>
      </c>
    </row>
    <row r="10962" spans="1:6">
      <c r="A10962" t="n">
        <v>108198</v>
      </c>
      <c r="B10962" s="35" t="n">
        <v>26</v>
      </c>
      <c r="C10962" s="7" t="n">
        <v>5672</v>
      </c>
      <c r="D10962" s="7" t="s">
        <v>1063</v>
      </c>
      <c r="E10962" s="7" t="n">
        <v>2</v>
      </c>
      <c r="F10962" s="7" t="n">
        <v>0</v>
      </c>
    </row>
    <row r="10963" spans="1:6">
      <c r="A10963" t="s">
        <v>4</v>
      </c>
      <c r="B10963" s="4" t="s">
        <v>5</v>
      </c>
    </row>
    <row r="10964" spans="1:6">
      <c r="A10964" t="n">
        <v>108258</v>
      </c>
      <c r="B10964" s="29" t="n">
        <v>28</v>
      </c>
    </row>
    <row r="10965" spans="1:6">
      <c r="A10965" t="s">
        <v>4</v>
      </c>
      <c r="B10965" s="4" t="s">
        <v>5</v>
      </c>
      <c r="C10965" s="4" t="s">
        <v>7</v>
      </c>
      <c r="D10965" s="10" t="s">
        <v>10</v>
      </c>
      <c r="E10965" s="4" t="s">
        <v>5</v>
      </c>
      <c r="F10965" s="4" t="s">
        <v>7</v>
      </c>
      <c r="G10965" s="4" t="s">
        <v>11</v>
      </c>
      <c r="H10965" s="10" t="s">
        <v>12</v>
      </c>
      <c r="I10965" s="4" t="s">
        <v>7</v>
      </c>
      <c r="J10965" s="4" t="s">
        <v>13</v>
      </c>
    </row>
    <row r="10966" spans="1:6">
      <c r="A10966" t="n">
        <v>108259</v>
      </c>
      <c r="B10966" s="9" t="n">
        <v>5</v>
      </c>
      <c r="C10966" s="7" t="n">
        <v>28</v>
      </c>
      <c r="D10966" s="10" t="s">
        <v>3</v>
      </c>
      <c r="E10966" s="53" t="n">
        <v>64</v>
      </c>
      <c r="F10966" s="7" t="n">
        <v>5</v>
      </c>
      <c r="G10966" s="7" t="n">
        <v>1</v>
      </c>
      <c r="H10966" s="10" t="s">
        <v>3</v>
      </c>
      <c r="I10966" s="7" t="n">
        <v>1</v>
      </c>
      <c r="J10966" s="11" t="n">
        <f t="normal" ca="1">A10990</f>
        <v>0</v>
      </c>
    </row>
    <row r="10967" spans="1:6">
      <c r="A10967" t="s">
        <v>4</v>
      </c>
      <c r="B10967" s="4" t="s">
        <v>5</v>
      </c>
      <c r="C10967" s="4" t="s">
        <v>7</v>
      </c>
      <c r="D10967" s="4" t="s">
        <v>11</v>
      </c>
      <c r="E10967" s="4" t="s">
        <v>11</v>
      </c>
      <c r="F10967" s="4" t="s">
        <v>7</v>
      </c>
    </row>
    <row r="10968" spans="1:6">
      <c r="A10968" t="n">
        <v>108270</v>
      </c>
      <c r="B10968" s="27" t="n">
        <v>25</v>
      </c>
      <c r="C10968" s="7" t="n">
        <v>1</v>
      </c>
      <c r="D10968" s="7" t="n">
        <v>60</v>
      </c>
      <c r="E10968" s="7" t="n">
        <v>500</v>
      </c>
      <c r="F10968" s="7" t="n">
        <v>1</v>
      </c>
    </row>
    <row r="10969" spans="1:6">
      <c r="A10969" t="s">
        <v>4</v>
      </c>
      <c r="B10969" s="4" t="s">
        <v>5</v>
      </c>
      <c r="C10969" s="4" t="s">
        <v>7</v>
      </c>
      <c r="D10969" s="4" t="s">
        <v>11</v>
      </c>
      <c r="E10969" s="4" t="s">
        <v>8</v>
      </c>
    </row>
    <row r="10970" spans="1:6">
      <c r="A10970" t="n">
        <v>108277</v>
      </c>
      <c r="B10970" s="33" t="n">
        <v>51</v>
      </c>
      <c r="C10970" s="7" t="n">
        <v>4</v>
      </c>
      <c r="D10970" s="7" t="n">
        <v>1</v>
      </c>
      <c r="E10970" s="7" t="s">
        <v>55</v>
      </c>
    </row>
    <row r="10971" spans="1:6">
      <c r="A10971" t="s">
        <v>4</v>
      </c>
      <c r="B10971" s="4" t="s">
        <v>5</v>
      </c>
      <c r="C10971" s="4" t="s">
        <v>11</v>
      </c>
    </row>
    <row r="10972" spans="1:6">
      <c r="A10972" t="n">
        <v>108290</v>
      </c>
      <c r="B10972" s="34" t="n">
        <v>16</v>
      </c>
      <c r="C10972" s="7" t="n">
        <v>0</v>
      </c>
    </row>
    <row r="10973" spans="1:6">
      <c r="A10973" t="s">
        <v>4</v>
      </c>
      <c r="B10973" s="4" t="s">
        <v>5</v>
      </c>
      <c r="C10973" s="4" t="s">
        <v>11</v>
      </c>
      <c r="D10973" s="4" t="s">
        <v>53</v>
      </c>
      <c r="E10973" s="4" t="s">
        <v>7</v>
      </c>
      <c r="F10973" s="4" t="s">
        <v>7</v>
      </c>
      <c r="G10973" s="4" t="s">
        <v>53</v>
      </c>
      <c r="H10973" s="4" t="s">
        <v>7</v>
      </c>
      <c r="I10973" s="4" t="s">
        <v>7</v>
      </c>
    </row>
    <row r="10974" spans="1:6">
      <c r="A10974" t="n">
        <v>108293</v>
      </c>
      <c r="B10974" s="35" t="n">
        <v>26</v>
      </c>
      <c r="C10974" s="7" t="n">
        <v>1</v>
      </c>
      <c r="D10974" s="7" t="s">
        <v>1064</v>
      </c>
      <c r="E10974" s="7" t="n">
        <v>2</v>
      </c>
      <c r="F10974" s="7" t="n">
        <v>3</v>
      </c>
      <c r="G10974" s="7" t="s">
        <v>1065</v>
      </c>
      <c r="H10974" s="7" t="n">
        <v>2</v>
      </c>
      <c r="I10974" s="7" t="n">
        <v>0</v>
      </c>
    </row>
    <row r="10975" spans="1:6">
      <c r="A10975" t="s">
        <v>4</v>
      </c>
      <c r="B10975" s="4" t="s">
        <v>5</v>
      </c>
    </row>
    <row r="10976" spans="1:6">
      <c r="A10976" t="n">
        <v>108441</v>
      </c>
      <c r="B10976" s="29" t="n">
        <v>28</v>
      </c>
    </row>
    <row r="10977" spans="1:10">
      <c r="A10977" t="s">
        <v>4</v>
      </c>
      <c r="B10977" s="4" t="s">
        <v>5</v>
      </c>
      <c r="C10977" s="4" t="s">
        <v>7</v>
      </c>
      <c r="D10977" s="4" t="s">
        <v>11</v>
      </c>
      <c r="E10977" s="4" t="s">
        <v>11</v>
      </c>
      <c r="F10977" s="4" t="s">
        <v>7</v>
      </c>
    </row>
    <row r="10978" spans="1:10">
      <c r="A10978" t="n">
        <v>108442</v>
      </c>
      <c r="B10978" s="27" t="n">
        <v>25</v>
      </c>
      <c r="C10978" s="7" t="n">
        <v>1</v>
      </c>
      <c r="D10978" s="7" t="n">
        <v>160</v>
      </c>
      <c r="E10978" s="7" t="n">
        <v>570</v>
      </c>
      <c r="F10978" s="7" t="n">
        <v>1</v>
      </c>
    </row>
    <row r="10979" spans="1:10">
      <c r="A10979" t="s">
        <v>4</v>
      </c>
      <c r="B10979" s="4" t="s">
        <v>5</v>
      </c>
      <c r="C10979" s="4" t="s">
        <v>7</v>
      </c>
      <c r="D10979" s="4" t="s">
        <v>11</v>
      </c>
      <c r="E10979" s="4" t="s">
        <v>8</v>
      </c>
    </row>
    <row r="10980" spans="1:10">
      <c r="A10980" t="n">
        <v>108449</v>
      </c>
      <c r="B10980" s="33" t="n">
        <v>51</v>
      </c>
      <c r="C10980" s="7" t="n">
        <v>4</v>
      </c>
      <c r="D10980" s="7" t="n">
        <v>0</v>
      </c>
      <c r="E10980" s="7" t="s">
        <v>55</v>
      </c>
    </row>
    <row r="10981" spans="1:10">
      <c r="A10981" t="s">
        <v>4</v>
      </c>
      <c r="B10981" s="4" t="s">
        <v>5</v>
      </c>
      <c r="C10981" s="4" t="s">
        <v>11</v>
      </c>
    </row>
    <row r="10982" spans="1:10">
      <c r="A10982" t="n">
        <v>108462</v>
      </c>
      <c r="B10982" s="34" t="n">
        <v>16</v>
      </c>
      <c r="C10982" s="7" t="n">
        <v>0</v>
      </c>
    </row>
    <row r="10983" spans="1:10">
      <c r="A10983" t="s">
        <v>4</v>
      </c>
      <c r="B10983" s="4" t="s">
        <v>5</v>
      </c>
      <c r="C10983" s="4" t="s">
        <v>11</v>
      </c>
      <c r="D10983" s="4" t="s">
        <v>53</v>
      </c>
      <c r="E10983" s="4" t="s">
        <v>7</v>
      </c>
      <c r="F10983" s="4" t="s">
        <v>7</v>
      </c>
    </row>
    <row r="10984" spans="1:10">
      <c r="A10984" t="n">
        <v>108465</v>
      </c>
      <c r="B10984" s="35" t="n">
        <v>26</v>
      </c>
      <c r="C10984" s="7" t="n">
        <v>0</v>
      </c>
      <c r="D10984" s="7" t="s">
        <v>1066</v>
      </c>
      <c r="E10984" s="7" t="n">
        <v>2</v>
      </c>
      <c r="F10984" s="7" t="n">
        <v>0</v>
      </c>
    </row>
    <row r="10985" spans="1:10">
      <c r="A10985" t="s">
        <v>4</v>
      </c>
      <c r="B10985" s="4" t="s">
        <v>5</v>
      </c>
    </row>
    <row r="10986" spans="1:10">
      <c r="A10986" t="n">
        <v>108513</v>
      </c>
      <c r="B10986" s="29" t="n">
        <v>28</v>
      </c>
    </row>
    <row r="10987" spans="1:10">
      <c r="A10987" t="s">
        <v>4</v>
      </c>
      <c r="B10987" s="4" t="s">
        <v>5</v>
      </c>
      <c r="C10987" s="4" t="s">
        <v>13</v>
      </c>
    </row>
    <row r="10988" spans="1:10">
      <c r="A10988" t="n">
        <v>108514</v>
      </c>
      <c r="B10988" s="17" t="n">
        <v>3</v>
      </c>
      <c r="C10988" s="11" t="n">
        <f t="normal" ca="1">A11000</f>
        <v>0</v>
      </c>
    </row>
    <row r="10989" spans="1:10">
      <c r="A10989" t="s">
        <v>4</v>
      </c>
      <c r="B10989" s="4" t="s">
        <v>5</v>
      </c>
      <c r="C10989" s="4" t="s">
        <v>7</v>
      </c>
      <c r="D10989" s="4" t="s">
        <v>11</v>
      </c>
      <c r="E10989" s="4" t="s">
        <v>11</v>
      </c>
      <c r="F10989" s="4" t="s">
        <v>7</v>
      </c>
    </row>
    <row r="10990" spans="1:10">
      <c r="A10990" t="n">
        <v>108519</v>
      </c>
      <c r="B10990" s="27" t="n">
        <v>25</v>
      </c>
      <c r="C10990" s="7" t="n">
        <v>1</v>
      </c>
      <c r="D10990" s="7" t="n">
        <v>160</v>
      </c>
      <c r="E10990" s="7" t="n">
        <v>570</v>
      </c>
      <c r="F10990" s="7" t="n">
        <v>1</v>
      </c>
    </row>
    <row r="10991" spans="1:10">
      <c r="A10991" t="s">
        <v>4</v>
      </c>
      <c r="B10991" s="4" t="s">
        <v>5</v>
      </c>
      <c r="C10991" s="4" t="s">
        <v>7</v>
      </c>
      <c r="D10991" s="4" t="s">
        <v>11</v>
      </c>
      <c r="E10991" s="4" t="s">
        <v>8</v>
      </c>
    </row>
    <row r="10992" spans="1:10">
      <c r="A10992" t="n">
        <v>108526</v>
      </c>
      <c r="B10992" s="33" t="n">
        <v>51</v>
      </c>
      <c r="C10992" s="7" t="n">
        <v>4</v>
      </c>
      <c r="D10992" s="7" t="n">
        <v>0</v>
      </c>
      <c r="E10992" s="7" t="s">
        <v>779</v>
      </c>
    </row>
    <row r="10993" spans="1:6">
      <c r="A10993" t="s">
        <v>4</v>
      </c>
      <c r="B10993" s="4" t="s">
        <v>5</v>
      </c>
      <c r="C10993" s="4" t="s">
        <v>11</v>
      </c>
    </row>
    <row r="10994" spans="1:6">
      <c r="A10994" t="n">
        <v>108540</v>
      </c>
      <c r="B10994" s="34" t="n">
        <v>16</v>
      </c>
      <c r="C10994" s="7" t="n">
        <v>0</v>
      </c>
    </row>
    <row r="10995" spans="1:6">
      <c r="A10995" t="s">
        <v>4</v>
      </c>
      <c r="B10995" s="4" t="s">
        <v>5</v>
      </c>
      <c r="C10995" s="4" t="s">
        <v>11</v>
      </c>
      <c r="D10995" s="4" t="s">
        <v>53</v>
      </c>
      <c r="E10995" s="4" t="s">
        <v>7</v>
      </c>
      <c r="F10995" s="4" t="s">
        <v>7</v>
      </c>
      <c r="G10995" s="4" t="s">
        <v>53</v>
      </c>
      <c r="H10995" s="4" t="s">
        <v>7</v>
      </c>
      <c r="I10995" s="4" t="s">
        <v>7</v>
      </c>
      <c r="J10995" s="4" t="s">
        <v>53</v>
      </c>
      <c r="K10995" s="4" t="s">
        <v>7</v>
      </c>
      <c r="L10995" s="4" t="s">
        <v>7</v>
      </c>
    </row>
    <row r="10996" spans="1:6">
      <c r="A10996" t="n">
        <v>108543</v>
      </c>
      <c r="B10996" s="35" t="n">
        <v>26</v>
      </c>
      <c r="C10996" s="7" t="n">
        <v>0</v>
      </c>
      <c r="D10996" s="7" t="s">
        <v>1064</v>
      </c>
      <c r="E10996" s="7" t="n">
        <v>2</v>
      </c>
      <c r="F10996" s="7" t="n">
        <v>3</v>
      </c>
      <c r="G10996" s="7" t="s">
        <v>1067</v>
      </c>
      <c r="H10996" s="7" t="n">
        <v>2</v>
      </c>
      <c r="I10996" s="7" t="n">
        <v>3</v>
      </c>
      <c r="J10996" s="7" t="s">
        <v>1068</v>
      </c>
      <c r="K10996" s="7" t="n">
        <v>2</v>
      </c>
      <c r="L10996" s="7" t="n">
        <v>0</v>
      </c>
    </row>
    <row r="10997" spans="1:6">
      <c r="A10997" t="s">
        <v>4</v>
      </c>
      <c r="B10997" s="4" t="s">
        <v>5</v>
      </c>
    </row>
    <row r="10998" spans="1:6">
      <c r="A10998" t="n">
        <v>108750</v>
      </c>
      <c r="B10998" s="29" t="n">
        <v>28</v>
      </c>
    </row>
    <row r="10999" spans="1:6">
      <c r="A10999" t="s">
        <v>4</v>
      </c>
      <c r="B10999" s="4" t="s">
        <v>5</v>
      </c>
      <c r="C10999" s="4" t="s">
        <v>7</v>
      </c>
      <c r="D10999" s="4" t="s">
        <v>11</v>
      </c>
      <c r="E10999" s="4" t="s">
        <v>11</v>
      </c>
      <c r="F10999" s="4" t="s">
        <v>7</v>
      </c>
    </row>
    <row r="11000" spans="1:6">
      <c r="A11000" t="n">
        <v>108751</v>
      </c>
      <c r="B11000" s="27" t="n">
        <v>25</v>
      </c>
      <c r="C11000" s="7" t="n">
        <v>1</v>
      </c>
      <c r="D11000" s="7" t="n">
        <v>260</v>
      </c>
      <c r="E11000" s="7" t="n">
        <v>280</v>
      </c>
      <c r="F11000" s="7" t="n">
        <v>2</v>
      </c>
    </row>
    <row r="11001" spans="1:6">
      <c r="A11001" t="s">
        <v>4</v>
      </c>
      <c r="B11001" s="4" t="s">
        <v>5</v>
      </c>
      <c r="C11001" s="4" t="s">
        <v>7</v>
      </c>
      <c r="D11001" s="4" t="s">
        <v>11</v>
      </c>
      <c r="E11001" s="4" t="s">
        <v>8</v>
      </c>
    </row>
    <row r="11002" spans="1:6">
      <c r="A11002" t="n">
        <v>108758</v>
      </c>
      <c r="B11002" s="33" t="n">
        <v>51</v>
      </c>
      <c r="C11002" s="7" t="n">
        <v>4</v>
      </c>
      <c r="D11002" s="7" t="n">
        <v>5673</v>
      </c>
      <c r="E11002" s="7" t="s">
        <v>55</v>
      </c>
    </row>
    <row r="11003" spans="1:6">
      <c r="A11003" t="s">
        <v>4</v>
      </c>
      <c r="B11003" s="4" t="s">
        <v>5</v>
      </c>
      <c r="C11003" s="4" t="s">
        <v>11</v>
      </c>
    </row>
    <row r="11004" spans="1:6">
      <c r="A11004" t="n">
        <v>108771</v>
      </c>
      <c r="B11004" s="34" t="n">
        <v>16</v>
      </c>
      <c r="C11004" s="7" t="n">
        <v>0</v>
      </c>
    </row>
    <row r="11005" spans="1:6">
      <c r="A11005" t="s">
        <v>4</v>
      </c>
      <c r="B11005" s="4" t="s">
        <v>5</v>
      </c>
      <c r="C11005" s="4" t="s">
        <v>11</v>
      </c>
      <c r="D11005" s="4" t="s">
        <v>53</v>
      </c>
      <c r="E11005" s="4" t="s">
        <v>7</v>
      </c>
      <c r="F11005" s="4" t="s">
        <v>7</v>
      </c>
    </row>
    <row r="11006" spans="1:6">
      <c r="A11006" t="n">
        <v>108774</v>
      </c>
      <c r="B11006" s="35" t="n">
        <v>26</v>
      </c>
      <c r="C11006" s="7" t="n">
        <v>5673</v>
      </c>
      <c r="D11006" s="7" t="s">
        <v>1069</v>
      </c>
      <c r="E11006" s="7" t="n">
        <v>2</v>
      </c>
      <c r="F11006" s="7" t="n">
        <v>0</v>
      </c>
    </row>
    <row r="11007" spans="1:6">
      <c r="A11007" t="s">
        <v>4</v>
      </c>
      <c r="B11007" s="4" t="s">
        <v>5</v>
      </c>
    </row>
    <row r="11008" spans="1:6">
      <c r="A11008" t="n">
        <v>108799</v>
      </c>
      <c r="B11008" s="29" t="n">
        <v>28</v>
      </c>
    </row>
    <row r="11009" spans="1:12">
      <c r="A11009" t="s">
        <v>4</v>
      </c>
      <c r="B11009" s="4" t="s">
        <v>5</v>
      </c>
      <c r="C11009" s="4" t="s">
        <v>7</v>
      </c>
      <c r="D11009" s="4" t="s">
        <v>11</v>
      </c>
      <c r="E11009" s="4" t="s">
        <v>11</v>
      </c>
      <c r="F11009" s="4" t="s">
        <v>7</v>
      </c>
    </row>
    <row r="11010" spans="1:12">
      <c r="A11010" t="n">
        <v>108800</v>
      </c>
      <c r="B11010" s="27" t="n">
        <v>25</v>
      </c>
      <c r="C11010" s="7" t="n">
        <v>1</v>
      </c>
      <c r="D11010" s="7" t="n">
        <v>60</v>
      </c>
      <c r="E11010" s="7" t="n">
        <v>420</v>
      </c>
      <c r="F11010" s="7" t="n">
        <v>2</v>
      </c>
    </row>
    <row r="11011" spans="1:12">
      <c r="A11011" t="s">
        <v>4</v>
      </c>
      <c r="B11011" s="4" t="s">
        <v>5</v>
      </c>
      <c r="C11011" s="4" t="s">
        <v>7</v>
      </c>
      <c r="D11011" s="4" t="s">
        <v>11</v>
      </c>
      <c r="E11011" s="4" t="s">
        <v>8</v>
      </c>
    </row>
    <row r="11012" spans="1:12">
      <c r="A11012" t="n">
        <v>108807</v>
      </c>
      <c r="B11012" s="33" t="n">
        <v>51</v>
      </c>
      <c r="C11012" s="7" t="n">
        <v>4</v>
      </c>
      <c r="D11012" s="7" t="n">
        <v>5672</v>
      </c>
      <c r="E11012" s="7" t="s">
        <v>55</v>
      </c>
    </row>
    <row r="11013" spans="1:12">
      <c r="A11013" t="s">
        <v>4</v>
      </c>
      <c r="B11013" s="4" t="s">
        <v>5</v>
      </c>
      <c r="C11013" s="4" t="s">
        <v>11</v>
      </c>
    </row>
    <row r="11014" spans="1:12">
      <c r="A11014" t="n">
        <v>108820</v>
      </c>
      <c r="B11014" s="34" t="n">
        <v>16</v>
      </c>
      <c r="C11014" s="7" t="n">
        <v>0</v>
      </c>
    </row>
    <row r="11015" spans="1:12">
      <c r="A11015" t="s">
        <v>4</v>
      </c>
      <c r="B11015" s="4" t="s">
        <v>5</v>
      </c>
      <c r="C11015" s="4" t="s">
        <v>11</v>
      </c>
      <c r="D11015" s="4" t="s">
        <v>53</v>
      </c>
      <c r="E11015" s="4" t="s">
        <v>7</v>
      </c>
      <c r="F11015" s="4" t="s">
        <v>7</v>
      </c>
    </row>
    <row r="11016" spans="1:12">
      <c r="A11016" t="n">
        <v>108823</v>
      </c>
      <c r="B11016" s="35" t="n">
        <v>26</v>
      </c>
      <c r="C11016" s="7" t="n">
        <v>5672</v>
      </c>
      <c r="D11016" s="7" t="s">
        <v>1070</v>
      </c>
      <c r="E11016" s="7" t="n">
        <v>2</v>
      </c>
      <c r="F11016" s="7" t="n">
        <v>0</v>
      </c>
    </row>
    <row r="11017" spans="1:12">
      <c r="A11017" t="s">
        <v>4</v>
      </c>
      <c r="B11017" s="4" t="s">
        <v>5</v>
      </c>
    </row>
    <row r="11018" spans="1:12">
      <c r="A11018" t="n">
        <v>108867</v>
      </c>
      <c r="B11018" s="29" t="n">
        <v>28</v>
      </c>
    </row>
    <row r="11019" spans="1:12">
      <c r="A11019" t="s">
        <v>4</v>
      </c>
      <c r="B11019" s="4" t="s">
        <v>5</v>
      </c>
      <c r="C11019" s="4" t="s">
        <v>7</v>
      </c>
      <c r="D11019" s="4" t="s">
        <v>11</v>
      </c>
      <c r="E11019" s="4" t="s">
        <v>11</v>
      </c>
      <c r="F11019" s="4" t="s">
        <v>7</v>
      </c>
    </row>
    <row r="11020" spans="1:12">
      <c r="A11020" t="n">
        <v>108868</v>
      </c>
      <c r="B11020" s="27" t="n">
        <v>25</v>
      </c>
      <c r="C11020" s="7" t="n">
        <v>1</v>
      </c>
      <c r="D11020" s="7" t="n">
        <v>160</v>
      </c>
      <c r="E11020" s="7" t="n">
        <v>570</v>
      </c>
      <c r="F11020" s="7" t="n">
        <v>1</v>
      </c>
    </row>
    <row r="11021" spans="1:12">
      <c r="A11021" t="s">
        <v>4</v>
      </c>
      <c r="B11021" s="4" t="s">
        <v>5</v>
      </c>
      <c r="C11021" s="4" t="s">
        <v>7</v>
      </c>
      <c r="D11021" s="4" t="s">
        <v>11</v>
      </c>
      <c r="E11021" s="4" t="s">
        <v>8</v>
      </c>
    </row>
    <row r="11022" spans="1:12">
      <c r="A11022" t="n">
        <v>108875</v>
      </c>
      <c r="B11022" s="33" t="n">
        <v>51</v>
      </c>
      <c r="C11022" s="7" t="n">
        <v>4</v>
      </c>
      <c r="D11022" s="7" t="n">
        <v>0</v>
      </c>
      <c r="E11022" s="7" t="s">
        <v>772</v>
      </c>
    </row>
    <row r="11023" spans="1:12">
      <c r="A11023" t="s">
        <v>4</v>
      </c>
      <c r="B11023" s="4" t="s">
        <v>5</v>
      </c>
      <c r="C11023" s="4" t="s">
        <v>11</v>
      </c>
    </row>
    <row r="11024" spans="1:12">
      <c r="A11024" t="n">
        <v>108889</v>
      </c>
      <c r="B11024" s="34" t="n">
        <v>16</v>
      </c>
      <c r="C11024" s="7" t="n">
        <v>0</v>
      </c>
    </row>
    <row r="11025" spans="1:6">
      <c r="A11025" t="s">
        <v>4</v>
      </c>
      <c r="B11025" s="4" t="s">
        <v>5</v>
      </c>
      <c r="C11025" s="4" t="s">
        <v>11</v>
      </c>
      <c r="D11025" s="4" t="s">
        <v>53</v>
      </c>
      <c r="E11025" s="4" t="s">
        <v>7</v>
      </c>
      <c r="F11025" s="4" t="s">
        <v>7</v>
      </c>
    </row>
    <row r="11026" spans="1:6">
      <c r="A11026" t="n">
        <v>108892</v>
      </c>
      <c r="B11026" s="35" t="n">
        <v>26</v>
      </c>
      <c r="C11026" s="7" t="n">
        <v>0</v>
      </c>
      <c r="D11026" s="7" t="s">
        <v>1071</v>
      </c>
      <c r="E11026" s="7" t="n">
        <v>2</v>
      </c>
      <c r="F11026" s="7" t="n">
        <v>0</v>
      </c>
    </row>
    <row r="11027" spans="1:6">
      <c r="A11027" t="s">
        <v>4</v>
      </c>
      <c r="B11027" s="4" t="s">
        <v>5</v>
      </c>
    </row>
    <row r="11028" spans="1:6">
      <c r="A11028" t="n">
        <v>108921</v>
      </c>
      <c r="B11028" s="29" t="n">
        <v>28</v>
      </c>
    </row>
    <row r="11029" spans="1:6">
      <c r="A11029" t="s">
        <v>4</v>
      </c>
      <c r="B11029" s="4" t="s">
        <v>5</v>
      </c>
      <c r="C11029" s="4" t="s">
        <v>7</v>
      </c>
      <c r="D11029" s="4" t="s">
        <v>11</v>
      </c>
      <c r="E11029" s="4" t="s">
        <v>15</v>
      </c>
    </row>
    <row r="11030" spans="1:6">
      <c r="A11030" t="n">
        <v>108922</v>
      </c>
      <c r="B11030" s="31" t="n">
        <v>58</v>
      </c>
      <c r="C11030" s="7" t="n">
        <v>0</v>
      </c>
      <c r="D11030" s="7" t="n">
        <v>300</v>
      </c>
      <c r="E11030" s="7" t="n">
        <v>0.300000011920929</v>
      </c>
    </row>
    <row r="11031" spans="1:6">
      <c r="A11031" t="s">
        <v>4</v>
      </c>
      <c r="B11031" s="4" t="s">
        <v>5</v>
      </c>
      <c r="C11031" s="4" t="s">
        <v>7</v>
      </c>
      <c r="D11031" s="4" t="s">
        <v>11</v>
      </c>
    </row>
    <row r="11032" spans="1:6">
      <c r="A11032" t="n">
        <v>108930</v>
      </c>
      <c r="B11032" s="31" t="n">
        <v>58</v>
      </c>
      <c r="C11032" s="7" t="n">
        <v>255</v>
      </c>
      <c r="D11032" s="7" t="n">
        <v>0</v>
      </c>
    </row>
    <row r="11033" spans="1:6">
      <c r="A11033" t="s">
        <v>4</v>
      </c>
      <c r="B11033" s="4" t="s">
        <v>5</v>
      </c>
      <c r="C11033" s="4" t="s">
        <v>7</v>
      </c>
      <c r="D11033" s="4" t="s">
        <v>11</v>
      </c>
      <c r="E11033" s="4" t="s">
        <v>11</v>
      </c>
      <c r="F11033" s="4" t="s">
        <v>11</v>
      </c>
      <c r="G11033" s="4" t="s">
        <v>11</v>
      </c>
      <c r="H11033" s="4" t="s">
        <v>7</v>
      </c>
    </row>
    <row r="11034" spans="1:6">
      <c r="A11034" t="n">
        <v>108934</v>
      </c>
      <c r="B11034" s="27" t="n">
        <v>25</v>
      </c>
      <c r="C11034" s="7" t="n">
        <v>5</v>
      </c>
      <c r="D11034" s="7" t="n">
        <v>65535</v>
      </c>
      <c r="E11034" s="7" t="n">
        <v>500</v>
      </c>
      <c r="F11034" s="7" t="n">
        <v>800</v>
      </c>
      <c r="G11034" s="7" t="n">
        <v>140</v>
      </c>
      <c r="H11034" s="7" t="n">
        <v>0</v>
      </c>
    </row>
    <row r="11035" spans="1:6">
      <c r="A11035" t="s">
        <v>4</v>
      </c>
      <c r="B11035" s="4" t="s">
        <v>5</v>
      </c>
      <c r="C11035" s="4" t="s">
        <v>11</v>
      </c>
      <c r="D11035" s="4" t="s">
        <v>7</v>
      </c>
      <c r="E11035" s="4" t="s">
        <v>53</v>
      </c>
      <c r="F11035" s="4" t="s">
        <v>7</v>
      </c>
      <c r="G11035" s="4" t="s">
        <v>7</v>
      </c>
    </row>
    <row r="11036" spans="1:6">
      <c r="A11036" t="n">
        <v>108945</v>
      </c>
      <c r="B11036" s="28" t="n">
        <v>24</v>
      </c>
      <c r="C11036" s="7" t="n">
        <v>65533</v>
      </c>
      <c r="D11036" s="7" t="n">
        <v>11</v>
      </c>
      <c r="E11036" s="7" t="s">
        <v>1072</v>
      </c>
      <c r="F11036" s="7" t="n">
        <v>2</v>
      </c>
      <c r="G11036" s="7" t="n">
        <v>0</v>
      </c>
    </row>
    <row r="11037" spans="1:6">
      <c r="A11037" t="s">
        <v>4</v>
      </c>
      <c r="B11037" s="4" t="s">
        <v>5</v>
      </c>
    </row>
    <row r="11038" spans="1:6">
      <c r="A11038" t="n">
        <v>109047</v>
      </c>
      <c r="B11038" s="29" t="n">
        <v>28</v>
      </c>
    </row>
    <row r="11039" spans="1:6">
      <c r="A11039" t="s">
        <v>4</v>
      </c>
      <c r="B11039" s="4" t="s">
        <v>5</v>
      </c>
      <c r="C11039" s="4" t="s">
        <v>7</v>
      </c>
    </row>
    <row r="11040" spans="1:6">
      <c r="A11040" t="n">
        <v>109048</v>
      </c>
      <c r="B11040" s="30" t="n">
        <v>27</v>
      </c>
      <c r="C11040" s="7" t="n">
        <v>0</v>
      </c>
    </row>
    <row r="11041" spans="1:8">
      <c r="A11041" t="s">
        <v>4</v>
      </c>
      <c r="B11041" s="4" t="s">
        <v>5</v>
      </c>
      <c r="C11041" s="4" t="s">
        <v>7</v>
      </c>
    </row>
    <row r="11042" spans="1:8">
      <c r="A11042" t="n">
        <v>109050</v>
      </c>
      <c r="B11042" s="30" t="n">
        <v>27</v>
      </c>
      <c r="C11042" s="7" t="n">
        <v>1</v>
      </c>
    </row>
    <row r="11043" spans="1:8">
      <c r="A11043" t="s">
        <v>4</v>
      </c>
      <c r="B11043" s="4" t="s">
        <v>5</v>
      </c>
      <c r="C11043" s="4" t="s">
        <v>7</v>
      </c>
      <c r="D11043" s="4" t="s">
        <v>11</v>
      </c>
      <c r="E11043" s="4" t="s">
        <v>11</v>
      </c>
      <c r="F11043" s="4" t="s">
        <v>11</v>
      </c>
      <c r="G11043" s="4" t="s">
        <v>11</v>
      </c>
      <c r="H11043" s="4" t="s">
        <v>7</v>
      </c>
    </row>
    <row r="11044" spans="1:8">
      <c r="A11044" t="n">
        <v>109052</v>
      </c>
      <c r="B11044" s="27" t="n">
        <v>25</v>
      </c>
      <c r="C11044" s="7" t="n">
        <v>5</v>
      </c>
      <c r="D11044" s="7" t="n">
        <v>65535</v>
      </c>
      <c r="E11044" s="7" t="n">
        <v>65535</v>
      </c>
      <c r="F11044" s="7" t="n">
        <v>65535</v>
      </c>
      <c r="G11044" s="7" t="n">
        <v>65535</v>
      </c>
      <c r="H11044" s="7" t="n">
        <v>0</v>
      </c>
    </row>
    <row r="11045" spans="1:8">
      <c r="A11045" t="s">
        <v>4</v>
      </c>
      <c r="B11045" s="4" t="s">
        <v>5</v>
      </c>
      <c r="C11045" s="4" t="s">
        <v>7</v>
      </c>
      <c r="D11045" s="4" t="s">
        <v>11</v>
      </c>
      <c r="E11045" s="4" t="s">
        <v>15</v>
      </c>
    </row>
    <row r="11046" spans="1:8">
      <c r="A11046" t="n">
        <v>109063</v>
      </c>
      <c r="B11046" s="31" t="n">
        <v>58</v>
      </c>
      <c r="C11046" s="7" t="n">
        <v>100</v>
      </c>
      <c r="D11046" s="7" t="n">
        <v>300</v>
      </c>
      <c r="E11046" s="7" t="n">
        <v>0.300000011920929</v>
      </c>
    </row>
    <row r="11047" spans="1:8">
      <c r="A11047" t="s">
        <v>4</v>
      </c>
      <c r="B11047" s="4" t="s">
        <v>5</v>
      </c>
      <c r="C11047" s="4" t="s">
        <v>7</v>
      </c>
      <c r="D11047" s="4" t="s">
        <v>11</v>
      </c>
    </row>
    <row r="11048" spans="1:8">
      <c r="A11048" t="n">
        <v>109071</v>
      </c>
      <c r="B11048" s="31" t="n">
        <v>58</v>
      </c>
      <c r="C11048" s="7" t="n">
        <v>255</v>
      </c>
      <c r="D11048" s="7" t="n">
        <v>0</v>
      </c>
    </row>
    <row r="11049" spans="1:8">
      <c r="A11049" t="s">
        <v>4</v>
      </c>
      <c r="B11049" s="4" t="s">
        <v>5</v>
      </c>
      <c r="C11049" s="4" t="s">
        <v>7</v>
      </c>
      <c r="D11049" s="4" t="s">
        <v>11</v>
      </c>
      <c r="E11049" s="4" t="s">
        <v>11</v>
      </c>
      <c r="F11049" s="4" t="s">
        <v>7</v>
      </c>
    </row>
    <row r="11050" spans="1:8">
      <c r="A11050" t="n">
        <v>109075</v>
      </c>
      <c r="B11050" s="27" t="n">
        <v>25</v>
      </c>
      <c r="C11050" s="7" t="n">
        <v>1</v>
      </c>
      <c r="D11050" s="7" t="n">
        <v>260</v>
      </c>
      <c r="E11050" s="7" t="n">
        <v>280</v>
      </c>
      <c r="F11050" s="7" t="n">
        <v>2</v>
      </c>
    </row>
    <row r="11051" spans="1:8">
      <c r="A11051" t="s">
        <v>4</v>
      </c>
      <c r="B11051" s="4" t="s">
        <v>5</v>
      </c>
      <c r="C11051" s="4" t="s">
        <v>7</v>
      </c>
      <c r="D11051" s="4" t="s">
        <v>11</v>
      </c>
      <c r="E11051" s="4" t="s">
        <v>8</v>
      </c>
    </row>
    <row r="11052" spans="1:8">
      <c r="A11052" t="n">
        <v>109082</v>
      </c>
      <c r="B11052" s="33" t="n">
        <v>51</v>
      </c>
      <c r="C11052" s="7" t="n">
        <v>4</v>
      </c>
      <c r="D11052" s="7" t="n">
        <v>5673</v>
      </c>
      <c r="E11052" s="7" t="s">
        <v>55</v>
      </c>
    </row>
    <row r="11053" spans="1:8">
      <c r="A11053" t="s">
        <v>4</v>
      </c>
      <c r="B11053" s="4" t="s">
        <v>5</v>
      </c>
      <c r="C11053" s="4" t="s">
        <v>11</v>
      </c>
    </row>
    <row r="11054" spans="1:8">
      <c r="A11054" t="n">
        <v>109095</v>
      </c>
      <c r="B11054" s="34" t="n">
        <v>16</v>
      </c>
      <c r="C11054" s="7" t="n">
        <v>0</v>
      </c>
    </row>
    <row r="11055" spans="1:8">
      <c r="A11055" t="s">
        <v>4</v>
      </c>
      <c r="B11055" s="4" t="s">
        <v>5</v>
      </c>
      <c r="C11055" s="4" t="s">
        <v>11</v>
      </c>
      <c r="D11055" s="4" t="s">
        <v>53</v>
      </c>
      <c r="E11055" s="4" t="s">
        <v>7</v>
      </c>
      <c r="F11055" s="4" t="s">
        <v>7</v>
      </c>
    </row>
    <row r="11056" spans="1:8">
      <c r="A11056" t="n">
        <v>109098</v>
      </c>
      <c r="B11056" s="35" t="n">
        <v>26</v>
      </c>
      <c r="C11056" s="7" t="n">
        <v>5673</v>
      </c>
      <c r="D11056" s="7" t="s">
        <v>1073</v>
      </c>
      <c r="E11056" s="7" t="n">
        <v>2</v>
      </c>
      <c r="F11056" s="7" t="n">
        <v>0</v>
      </c>
    </row>
    <row r="11057" spans="1:8">
      <c r="A11057" t="s">
        <v>4</v>
      </c>
      <c r="B11057" s="4" t="s">
        <v>5</v>
      </c>
    </row>
    <row r="11058" spans="1:8">
      <c r="A11058" t="n">
        <v>109172</v>
      </c>
      <c r="B11058" s="29" t="n">
        <v>28</v>
      </c>
    </row>
    <row r="11059" spans="1:8">
      <c r="A11059" t="s">
        <v>4</v>
      </c>
      <c r="B11059" s="4" t="s">
        <v>5</v>
      </c>
      <c r="C11059" s="4" t="s">
        <v>7</v>
      </c>
      <c r="D11059" s="4" t="s">
        <v>11</v>
      </c>
      <c r="E11059" s="4" t="s">
        <v>11</v>
      </c>
      <c r="F11059" s="4" t="s">
        <v>7</v>
      </c>
    </row>
    <row r="11060" spans="1:8">
      <c r="A11060" t="n">
        <v>109173</v>
      </c>
      <c r="B11060" s="27" t="n">
        <v>25</v>
      </c>
      <c r="C11060" s="7" t="n">
        <v>1</v>
      </c>
      <c r="D11060" s="7" t="n">
        <v>60</v>
      </c>
      <c r="E11060" s="7" t="n">
        <v>420</v>
      </c>
      <c r="F11060" s="7" t="n">
        <v>2</v>
      </c>
    </row>
    <row r="11061" spans="1:8">
      <c r="A11061" t="s">
        <v>4</v>
      </c>
      <c r="B11061" s="4" t="s">
        <v>5</v>
      </c>
      <c r="C11061" s="4" t="s">
        <v>7</v>
      </c>
      <c r="D11061" s="4" t="s">
        <v>11</v>
      </c>
      <c r="E11061" s="4" t="s">
        <v>8</v>
      </c>
    </row>
    <row r="11062" spans="1:8">
      <c r="A11062" t="n">
        <v>109180</v>
      </c>
      <c r="B11062" s="33" t="n">
        <v>51</v>
      </c>
      <c r="C11062" s="7" t="n">
        <v>4</v>
      </c>
      <c r="D11062" s="7" t="n">
        <v>5672</v>
      </c>
      <c r="E11062" s="7" t="s">
        <v>55</v>
      </c>
    </row>
    <row r="11063" spans="1:8">
      <c r="A11063" t="s">
        <v>4</v>
      </c>
      <c r="B11063" s="4" t="s">
        <v>5</v>
      </c>
      <c r="C11063" s="4" t="s">
        <v>11</v>
      </c>
    </row>
    <row r="11064" spans="1:8">
      <c r="A11064" t="n">
        <v>109193</v>
      </c>
      <c r="B11064" s="34" t="n">
        <v>16</v>
      </c>
      <c r="C11064" s="7" t="n">
        <v>0</v>
      </c>
    </row>
    <row r="11065" spans="1:8">
      <c r="A11065" t="s">
        <v>4</v>
      </c>
      <c r="B11065" s="4" t="s">
        <v>5</v>
      </c>
      <c r="C11065" s="4" t="s">
        <v>11</v>
      </c>
      <c r="D11065" s="4" t="s">
        <v>53</v>
      </c>
      <c r="E11065" s="4" t="s">
        <v>7</v>
      </c>
      <c r="F11065" s="4" t="s">
        <v>7</v>
      </c>
    </row>
    <row r="11066" spans="1:8">
      <c r="A11066" t="n">
        <v>109196</v>
      </c>
      <c r="B11066" s="35" t="n">
        <v>26</v>
      </c>
      <c r="C11066" s="7" t="n">
        <v>5672</v>
      </c>
      <c r="D11066" s="7" t="s">
        <v>1074</v>
      </c>
      <c r="E11066" s="7" t="n">
        <v>2</v>
      </c>
      <c r="F11066" s="7" t="n">
        <v>0</v>
      </c>
    </row>
    <row r="11067" spans="1:8">
      <c r="A11067" t="s">
        <v>4</v>
      </c>
      <c r="B11067" s="4" t="s">
        <v>5</v>
      </c>
    </row>
    <row r="11068" spans="1:8">
      <c r="A11068" t="n">
        <v>109326</v>
      </c>
      <c r="B11068" s="29" t="n">
        <v>28</v>
      </c>
    </row>
    <row r="11069" spans="1:8">
      <c r="A11069" t="s">
        <v>4</v>
      </c>
      <c r="B11069" s="4" t="s">
        <v>5</v>
      </c>
      <c r="C11069" s="4" t="s">
        <v>7</v>
      </c>
      <c r="D11069" s="10" t="s">
        <v>10</v>
      </c>
      <c r="E11069" s="4" t="s">
        <v>5</v>
      </c>
      <c r="F11069" s="4" t="s">
        <v>7</v>
      </c>
      <c r="G11069" s="4" t="s">
        <v>11</v>
      </c>
      <c r="H11069" s="10" t="s">
        <v>12</v>
      </c>
      <c r="I11069" s="4" t="s">
        <v>7</v>
      </c>
      <c r="J11069" s="4" t="s">
        <v>13</v>
      </c>
    </row>
    <row r="11070" spans="1:8">
      <c r="A11070" t="n">
        <v>109327</v>
      </c>
      <c r="B11070" s="9" t="n">
        <v>5</v>
      </c>
      <c r="C11070" s="7" t="n">
        <v>28</v>
      </c>
      <c r="D11070" s="10" t="s">
        <v>3</v>
      </c>
      <c r="E11070" s="53" t="n">
        <v>64</v>
      </c>
      <c r="F11070" s="7" t="n">
        <v>5</v>
      </c>
      <c r="G11070" s="7" t="n">
        <v>1</v>
      </c>
      <c r="H11070" s="10" t="s">
        <v>3</v>
      </c>
      <c r="I11070" s="7" t="n">
        <v>1</v>
      </c>
      <c r="J11070" s="11" t="n">
        <f t="normal" ca="1">A11084</f>
        <v>0</v>
      </c>
    </row>
    <row r="11071" spans="1:8">
      <c r="A11071" t="s">
        <v>4</v>
      </c>
      <c r="B11071" s="4" t="s">
        <v>5</v>
      </c>
      <c r="C11071" s="4" t="s">
        <v>7</v>
      </c>
      <c r="D11071" s="4" t="s">
        <v>11</v>
      </c>
      <c r="E11071" s="4" t="s">
        <v>11</v>
      </c>
      <c r="F11071" s="4" t="s">
        <v>7</v>
      </c>
    </row>
    <row r="11072" spans="1:8">
      <c r="A11072" t="n">
        <v>109338</v>
      </c>
      <c r="B11072" s="27" t="n">
        <v>25</v>
      </c>
      <c r="C11072" s="7" t="n">
        <v>1</v>
      </c>
      <c r="D11072" s="7" t="n">
        <v>60</v>
      </c>
      <c r="E11072" s="7" t="n">
        <v>500</v>
      </c>
      <c r="F11072" s="7" t="n">
        <v>1</v>
      </c>
    </row>
    <row r="11073" spans="1:10">
      <c r="A11073" t="s">
        <v>4</v>
      </c>
      <c r="B11073" s="4" t="s">
        <v>5</v>
      </c>
      <c r="C11073" s="4" t="s">
        <v>7</v>
      </c>
      <c r="D11073" s="4" t="s">
        <v>11</v>
      </c>
      <c r="E11073" s="4" t="s">
        <v>8</v>
      </c>
    </row>
    <row r="11074" spans="1:10">
      <c r="A11074" t="n">
        <v>109345</v>
      </c>
      <c r="B11074" s="33" t="n">
        <v>51</v>
      </c>
      <c r="C11074" s="7" t="n">
        <v>4</v>
      </c>
      <c r="D11074" s="7" t="n">
        <v>1</v>
      </c>
      <c r="E11074" s="7" t="s">
        <v>1075</v>
      </c>
    </row>
    <row r="11075" spans="1:10">
      <c r="A11075" t="s">
        <v>4</v>
      </c>
      <c r="B11075" s="4" t="s">
        <v>5</v>
      </c>
      <c r="C11075" s="4" t="s">
        <v>11</v>
      </c>
    </row>
    <row r="11076" spans="1:10">
      <c r="A11076" t="n">
        <v>109358</v>
      </c>
      <c r="B11076" s="34" t="n">
        <v>16</v>
      </c>
      <c r="C11076" s="7" t="n">
        <v>0</v>
      </c>
    </row>
    <row r="11077" spans="1:10">
      <c r="A11077" t="s">
        <v>4</v>
      </c>
      <c r="B11077" s="4" t="s">
        <v>5</v>
      </c>
      <c r="C11077" s="4" t="s">
        <v>11</v>
      </c>
      <c r="D11077" s="4" t="s">
        <v>53</v>
      </c>
      <c r="E11077" s="4" t="s">
        <v>7</v>
      </c>
      <c r="F11077" s="4" t="s">
        <v>7</v>
      </c>
    </row>
    <row r="11078" spans="1:10">
      <c r="A11078" t="n">
        <v>109361</v>
      </c>
      <c r="B11078" s="35" t="n">
        <v>26</v>
      </c>
      <c r="C11078" s="7" t="n">
        <v>1</v>
      </c>
      <c r="D11078" s="7" t="s">
        <v>1076</v>
      </c>
      <c r="E11078" s="7" t="n">
        <v>2</v>
      </c>
      <c r="F11078" s="7" t="n">
        <v>0</v>
      </c>
    </row>
    <row r="11079" spans="1:10">
      <c r="A11079" t="s">
        <v>4</v>
      </c>
      <c r="B11079" s="4" t="s">
        <v>5</v>
      </c>
    </row>
    <row r="11080" spans="1:10">
      <c r="A11080" t="n">
        <v>109397</v>
      </c>
      <c r="B11080" s="29" t="n">
        <v>28</v>
      </c>
    </row>
    <row r="11081" spans="1:10">
      <c r="A11081" t="s">
        <v>4</v>
      </c>
      <c r="B11081" s="4" t="s">
        <v>5</v>
      </c>
      <c r="C11081" s="4" t="s">
        <v>13</v>
      </c>
    </row>
    <row r="11082" spans="1:10">
      <c r="A11082" t="n">
        <v>109398</v>
      </c>
      <c r="B11082" s="17" t="n">
        <v>3</v>
      </c>
      <c r="C11082" s="11" t="n">
        <f t="normal" ca="1">A11094</f>
        <v>0</v>
      </c>
    </row>
    <row r="11083" spans="1:10">
      <c r="A11083" t="s">
        <v>4</v>
      </c>
      <c r="B11083" s="4" t="s">
        <v>5</v>
      </c>
      <c r="C11083" s="4" t="s">
        <v>7</v>
      </c>
      <c r="D11083" s="4" t="s">
        <v>11</v>
      </c>
      <c r="E11083" s="4" t="s">
        <v>11</v>
      </c>
      <c r="F11083" s="4" t="s">
        <v>7</v>
      </c>
    </row>
    <row r="11084" spans="1:10">
      <c r="A11084" t="n">
        <v>109403</v>
      </c>
      <c r="B11084" s="27" t="n">
        <v>25</v>
      </c>
      <c r="C11084" s="7" t="n">
        <v>1</v>
      </c>
      <c r="D11084" s="7" t="n">
        <v>60</v>
      </c>
      <c r="E11084" s="7" t="n">
        <v>500</v>
      </c>
      <c r="F11084" s="7" t="n">
        <v>1</v>
      </c>
    </row>
    <row r="11085" spans="1:10">
      <c r="A11085" t="s">
        <v>4</v>
      </c>
      <c r="B11085" s="4" t="s">
        <v>5</v>
      </c>
      <c r="C11085" s="4" t="s">
        <v>7</v>
      </c>
      <c r="D11085" s="4" t="s">
        <v>11</v>
      </c>
      <c r="E11085" s="4" t="s">
        <v>8</v>
      </c>
    </row>
    <row r="11086" spans="1:10">
      <c r="A11086" t="n">
        <v>109410</v>
      </c>
      <c r="B11086" s="33" t="n">
        <v>51</v>
      </c>
      <c r="C11086" s="7" t="n">
        <v>4</v>
      </c>
      <c r="D11086" s="7" t="n">
        <v>3</v>
      </c>
      <c r="E11086" s="7" t="s">
        <v>142</v>
      </c>
    </row>
    <row r="11087" spans="1:10">
      <c r="A11087" t="s">
        <v>4</v>
      </c>
      <c r="B11087" s="4" t="s">
        <v>5</v>
      </c>
      <c r="C11087" s="4" t="s">
        <v>11</v>
      </c>
    </row>
    <row r="11088" spans="1:10">
      <c r="A11088" t="n">
        <v>109424</v>
      </c>
      <c r="B11088" s="34" t="n">
        <v>16</v>
      </c>
      <c r="C11088" s="7" t="n">
        <v>0</v>
      </c>
    </row>
    <row r="11089" spans="1:6">
      <c r="A11089" t="s">
        <v>4</v>
      </c>
      <c r="B11089" s="4" t="s">
        <v>5</v>
      </c>
      <c r="C11089" s="4" t="s">
        <v>11</v>
      </c>
      <c r="D11089" s="4" t="s">
        <v>53</v>
      </c>
      <c r="E11089" s="4" t="s">
        <v>7</v>
      </c>
      <c r="F11089" s="4" t="s">
        <v>7</v>
      </c>
    </row>
    <row r="11090" spans="1:6">
      <c r="A11090" t="n">
        <v>109427</v>
      </c>
      <c r="B11090" s="35" t="n">
        <v>26</v>
      </c>
      <c r="C11090" s="7" t="n">
        <v>3</v>
      </c>
      <c r="D11090" s="7" t="s">
        <v>1077</v>
      </c>
      <c r="E11090" s="7" t="n">
        <v>2</v>
      </c>
      <c r="F11090" s="7" t="n">
        <v>0</v>
      </c>
    </row>
    <row r="11091" spans="1:6">
      <c r="A11091" t="s">
        <v>4</v>
      </c>
      <c r="B11091" s="4" t="s">
        <v>5</v>
      </c>
    </row>
    <row r="11092" spans="1:6">
      <c r="A11092" t="n">
        <v>109474</v>
      </c>
      <c r="B11092" s="29" t="n">
        <v>28</v>
      </c>
    </row>
    <row r="11093" spans="1:6">
      <c r="A11093" t="s">
        <v>4</v>
      </c>
      <c r="B11093" s="4" t="s">
        <v>5</v>
      </c>
      <c r="C11093" s="4" t="s">
        <v>7</v>
      </c>
      <c r="D11093" s="4" t="s">
        <v>11</v>
      </c>
      <c r="E11093" s="4" t="s">
        <v>11</v>
      </c>
      <c r="F11093" s="4" t="s">
        <v>7</v>
      </c>
    </row>
    <row r="11094" spans="1:6">
      <c r="A11094" t="n">
        <v>109475</v>
      </c>
      <c r="B11094" s="27" t="n">
        <v>25</v>
      </c>
      <c r="C11094" s="7" t="n">
        <v>1</v>
      </c>
      <c r="D11094" s="7" t="n">
        <v>60</v>
      </c>
      <c r="E11094" s="7" t="n">
        <v>420</v>
      </c>
      <c r="F11094" s="7" t="n">
        <v>2</v>
      </c>
    </row>
    <row r="11095" spans="1:6">
      <c r="A11095" t="s">
        <v>4</v>
      </c>
      <c r="B11095" s="4" t="s">
        <v>5</v>
      </c>
      <c r="C11095" s="4" t="s">
        <v>7</v>
      </c>
      <c r="D11095" s="4" t="s">
        <v>11</v>
      </c>
      <c r="E11095" s="4" t="s">
        <v>8</v>
      </c>
    </row>
    <row r="11096" spans="1:6">
      <c r="A11096" t="n">
        <v>109482</v>
      </c>
      <c r="B11096" s="33" t="n">
        <v>51</v>
      </c>
      <c r="C11096" s="7" t="n">
        <v>4</v>
      </c>
      <c r="D11096" s="7" t="n">
        <v>5672</v>
      </c>
      <c r="E11096" s="7" t="s">
        <v>55</v>
      </c>
    </row>
    <row r="11097" spans="1:6">
      <c r="A11097" t="s">
        <v>4</v>
      </c>
      <c r="B11097" s="4" t="s">
        <v>5</v>
      </c>
      <c r="C11097" s="4" t="s">
        <v>11</v>
      </c>
    </row>
    <row r="11098" spans="1:6">
      <c r="A11098" t="n">
        <v>109495</v>
      </c>
      <c r="B11098" s="34" t="n">
        <v>16</v>
      </c>
      <c r="C11098" s="7" t="n">
        <v>0</v>
      </c>
    </row>
    <row r="11099" spans="1:6">
      <c r="A11099" t="s">
        <v>4</v>
      </c>
      <c r="B11099" s="4" t="s">
        <v>5</v>
      </c>
      <c r="C11099" s="4" t="s">
        <v>11</v>
      </c>
      <c r="D11099" s="4" t="s">
        <v>53</v>
      </c>
      <c r="E11099" s="4" t="s">
        <v>7</v>
      </c>
      <c r="F11099" s="4" t="s">
        <v>7</v>
      </c>
    </row>
    <row r="11100" spans="1:6">
      <c r="A11100" t="n">
        <v>109498</v>
      </c>
      <c r="B11100" s="35" t="n">
        <v>26</v>
      </c>
      <c r="C11100" s="7" t="n">
        <v>5672</v>
      </c>
      <c r="D11100" s="7" t="s">
        <v>1078</v>
      </c>
      <c r="E11100" s="7" t="n">
        <v>2</v>
      </c>
      <c r="F11100" s="7" t="n">
        <v>0</v>
      </c>
    </row>
    <row r="11101" spans="1:6">
      <c r="A11101" t="s">
        <v>4</v>
      </c>
      <c r="B11101" s="4" t="s">
        <v>5</v>
      </c>
    </row>
    <row r="11102" spans="1:6">
      <c r="A11102" t="n">
        <v>109549</v>
      </c>
      <c r="B11102" s="29" t="n">
        <v>28</v>
      </c>
    </row>
    <row r="11103" spans="1:6">
      <c r="A11103" t="s">
        <v>4</v>
      </c>
      <c r="B11103" s="4" t="s">
        <v>5</v>
      </c>
      <c r="C11103" s="4" t="s">
        <v>11</v>
      </c>
      <c r="D11103" s="4" t="s">
        <v>7</v>
      </c>
    </row>
    <row r="11104" spans="1:6">
      <c r="A11104" t="n">
        <v>109550</v>
      </c>
      <c r="B11104" s="37" t="n">
        <v>89</v>
      </c>
      <c r="C11104" s="7" t="n">
        <v>65533</v>
      </c>
      <c r="D11104" s="7" t="n">
        <v>1</v>
      </c>
    </row>
    <row r="11105" spans="1:6">
      <c r="A11105" t="s">
        <v>4</v>
      </c>
      <c r="B11105" s="4" t="s">
        <v>5</v>
      </c>
      <c r="C11105" s="4" t="s">
        <v>7</v>
      </c>
      <c r="D11105" s="4" t="s">
        <v>11</v>
      </c>
      <c r="E11105" s="4" t="s">
        <v>15</v>
      </c>
    </row>
    <row r="11106" spans="1:6">
      <c r="A11106" t="n">
        <v>109554</v>
      </c>
      <c r="B11106" s="31" t="n">
        <v>58</v>
      </c>
      <c r="C11106" s="7" t="n">
        <v>0</v>
      </c>
      <c r="D11106" s="7" t="n">
        <v>1000</v>
      </c>
      <c r="E11106" s="7" t="n">
        <v>1</v>
      </c>
    </row>
    <row r="11107" spans="1:6">
      <c r="A11107" t="s">
        <v>4</v>
      </c>
      <c r="B11107" s="4" t="s">
        <v>5</v>
      </c>
      <c r="C11107" s="4" t="s">
        <v>7</v>
      </c>
      <c r="D11107" s="4" t="s">
        <v>11</v>
      </c>
    </row>
    <row r="11108" spans="1:6">
      <c r="A11108" t="n">
        <v>109562</v>
      </c>
      <c r="B11108" s="31" t="n">
        <v>58</v>
      </c>
      <c r="C11108" s="7" t="n">
        <v>255</v>
      </c>
      <c r="D11108" s="7" t="n">
        <v>0</v>
      </c>
    </row>
    <row r="11109" spans="1:6">
      <c r="A11109" t="s">
        <v>4</v>
      </c>
      <c r="B11109" s="4" t="s">
        <v>5</v>
      </c>
      <c r="C11109" s="4" t="s">
        <v>11</v>
      </c>
    </row>
    <row r="11110" spans="1:6">
      <c r="A11110" t="n">
        <v>109566</v>
      </c>
      <c r="B11110" s="34" t="n">
        <v>16</v>
      </c>
      <c r="C11110" s="7" t="n">
        <v>2000</v>
      </c>
    </row>
    <row r="11111" spans="1:6">
      <c r="A11111" t="s">
        <v>4</v>
      </c>
      <c r="B11111" s="4" t="s">
        <v>5</v>
      </c>
      <c r="C11111" s="4" t="s">
        <v>7</v>
      </c>
      <c r="D11111" s="4" t="s">
        <v>11</v>
      </c>
      <c r="E11111" s="4" t="s">
        <v>15</v>
      </c>
    </row>
    <row r="11112" spans="1:6">
      <c r="A11112" t="n">
        <v>109569</v>
      </c>
      <c r="B11112" s="31" t="n">
        <v>58</v>
      </c>
      <c r="C11112" s="7" t="n">
        <v>100</v>
      </c>
      <c r="D11112" s="7" t="n">
        <v>1000</v>
      </c>
      <c r="E11112" s="7" t="n">
        <v>1</v>
      </c>
    </row>
    <row r="11113" spans="1:6">
      <c r="A11113" t="s">
        <v>4</v>
      </c>
      <c r="B11113" s="4" t="s">
        <v>5</v>
      </c>
      <c r="C11113" s="4" t="s">
        <v>7</v>
      </c>
      <c r="D11113" s="4" t="s">
        <v>11</v>
      </c>
    </row>
    <row r="11114" spans="1:6">
      <c r="A11114" t="n">
        <v>109577</v>
      </c>
      <c r="B11114" s="31" t="n">
        <v>58</v>
      </c>
      <c r="C11114" s="7" t="n">
        <v>255</v>
      </c>
      <c r="D11114" s="7" t="n">
        <v>0</v>
      </c>
    </row>
    <row r="11115" spans="1:6">
      <c r="A11115" t="s">
        <v>4</v>
      </c>
      <c r="B11115" s="4" t="s">
        <v>5</v>
      </c>
      <c r="C11115" s="4" t="s">
        <v>7</v>
      </c>
      <c r="D11115" s="4" t="s">
        <v>11</v>
      </c>
      <c r="E11115" s="4" t="s">
        <v>11</v>
      </c>
      <c r="F11115" s="4" t="s">
        <v>7</v>
      </c>
    </row>
    <row r="11116" spans="1:6">
      <c r="A11116" t="n">
        <v>109581</v>
      </c>
      <c r="B11116" s="27" t="n">
        <v>25</v>
      </c>
      <c r="C11116" s="7" t="n">
        <v>1</v>
      </c>
      <c r="D11116" s="7" t="n">
        <v>60</v>
      </c>
      <c r="E11116" s="7" t="n">
        <v>420</v>
      </c>
      <c r="F11116" s="7" t="n">
        <v>2</v>
      </c>
    </row>
    <row r="11117" spans="1:6">
      <c r="A11117" t="s">
        <v>4</v>
      </c>
      <c r="B11117" s="4" t="s">
        <v>5</v>
      </c>
      <c r="C11117" s="4" t="s">
        <v>7</v>
      </c>
      <c r="D11117" s="4" t="s">
        <v>11</v>
      </c>
      <c r="E11117" s="4" t="s">
        <v>8</v>
      </c>
    </row>
    <row r="11118" spans="1:6">
      <c r="A11118" t="n">
        <v>109588</v>
      </c>
      <c r="B11118" s="33" t="n">
        <v>51</v>
      </c>
      <c r="C11118" s="7" t="n">
        <v>4</v>
      </c>
      <c r="D11118" s="7" t="n">
        <v>5672</v>
      </c>
      <c r="E11118" s="7" t="s">
        <v>55</v>
      </c>
    </row>
    <row r="11119" spans="1:6">
      <c r="A11119" t="s">
        <v>4</v>
      </c>
      <c r="B11119" s="4" t="s">
        <v>5</v>
      </c>
      <c r="C11119" s="4" t="s">
        <v>11</v>
      </c>
    </row>
    <row r="11120" spans="1:6">
      <c r="A11120" t="n">
        <v>109601</v>
      </c>
      <c r="B11120" s="34" t="n">
        <v>16</v>
      </c>
      <c r="C11120" s="7" t="n">
        <v>0</v>
      </c>
    </row>
    <row r="11121" spans="1:6">
      <c r="A11121" t="s">
        <v>4</v>
      </c>
      <c r="B11121" s="4" t="s">
        <v>5</v>
      </c>
      <c r="C11121" s="4" t="s">
        <v>11</v>
      </c>
      <c r="D11121" s="4" t="s">
        <v>53</v>
      </c>
      <c r="E11121" s="4" t="s">
        <v>7</v>
      </c>
      <c r="F11121" s="4" t="s">
        <v>7</v>
      </c>
    </row>
    <row r="11122" spans="1:6">
      <c r="A11122" t="n">
        <v>109604</v>
      </c>
      <c r="B11122" s="35" t="n">
        <v>26</v>
      </c>
      <c r="C11122" s="7" t="n">
        <v>5672</v>
      </c>
      <c r="D11122" s="7" t="s">
        <v>1079</v>
      </c>
      <c r="E11122" s="7" t="n">
        <v>2</v>
      </c>
      <c r="F11122" s="7" t="n">
        <v>0</v>
      </c>
    </row>
    <row r="11123" spans="1:6">
      <c r="A11123" t="s">
        <v>4</v>
      </c>
      <c r="B11123" s="4" t="s">
        <v>5</v>
      </c>
    </row>
    <row r="11124" spans="1:6">
      <c r="A11124" t="n">
        <v>109637</v>
      </c>
      <c r="B11124" s="29" t="n">
        <v>28</v>
      </c>
    </row>
    <row r="11125" spans="1:6">
      <c r="A11125" t="s">
        <v>4</v>
      </c>
      <c r="B11125" s="4" t="s">
        <v>5</v>
      </c>
      <c r="C11125" s="4" t="s">
        <v>7</v>
      </c>
      <c r="D11125" s="4" t="s">
        <v>11</v>
      </c>
      <c r="E11125" s="4" t="s">
        <v>11</v>
      </c>
      <c r="F11125" s="4" t="s">
        <v>7</v>
      </c>
    </row>
    <row r="11126" spans="1:6">
      <c r="A11126" t="n">
        <v>109638</v>
      </c>
      <c r="B11126" s="27" t="n">
        <v>25</v>
      </c>
      <c r="C11126" s="7" t="n">
        <v>1</v>
      </c>
      <c r="D11126" s="7" t="n">
        <v>260</v>
      </c>
      <c r="E11126" s="7" t="n">
        <v>280</v>
      </c>
      <c r="F11126" s="7" t="n">
        <v>2</v>
      </c>
    </row>
    <row r="11127" spans="1:6">
      <c r="A11127" t="s">
        <v>4</v>
      </c>
      <c r="B11127" s="4" t="s">
        <v>5</v>
      </c>
      <c r="C11127" s="4" t="s">
        <v>7</v>
      </c>
      <c r="D11127" s="4" t="s">
        <v>11</v>
      </c>
      <c r="E11127" s="4" t="s">
        <v>8</v>
      </c>
    </row>
    <row r="11128" spans="1:6">
      <c r="A11128" t="n">
        <v>109645</v>
      </c>
      <c r="B11128" s="33" t="n">
        <v>51</v>
      </c>
      <c r="C11128" s="7" t="n">
        <v>4</v>
      </c>
      <c r="D11128" s="7" t="n">
        <v>5673</v>
      </c>
      <c r="E11128" s="7" t="s">
        <v>1080</v>
      </c>
    </row>
    <row r="11129" spans="1:6">
      <c r="A11129" t="s">
        <v>4</v>
      </c>
      <c r="B11129" s="4" t="s">
        <v>5</v>
      </c>
      <c r="C11129" s="4" t="s">
        <v>11</v>
      </c>
    </row>
    <row r="11130" spans="1:6">
      <c r="A11130" t="n">
        <v>109658</v>
      </c>
      <c r="B11130" s="34" t="n">
        <v>16</v>
      </c>
      <c r="C11130" s="7" t="n">
        <v>0</v>
      </c>
    </row>
    <row r="11131" spans="1:6">
      <c r="A11131" t="s">
        <v>4</v>
      </c>
      <c r="B11131" s="4" t="s">
        <v>5</v>
      </c>
      <c r="C11131" s="4" t="s">
        <v>11</v>
      </c>
      <c r="D11131" s="4" t="s">
        <v>53</v>
      </c>
      <c r="E11131" s="4" t="s">
        <v>7</v>
      </c>
      <c r="F11131" s="4" t="s">
        <v>7</v>
      </c>
    </row>
    <row r="11132" spans="1:6">
      <c r="A11132" t="n">
        <v>109661</v>
      </c>
      <c r="B11132" s="35" t="n">
        <v>26</v>
      </c>
      <c r="C11132" s="7" t="n">
        <v>5673</v>
      </c>
      <c r="D11132" s="7" t="s">
        <v>1081</v>
      </c>
      <c r="E11132" s="7" t="n">
        <v>2</v>
      </c>
      <c r="F11132" s="7" t="n">
        <v>0</v>
      </c>
    </row>
    <row r="11133" spans="1:6">
      <c r="A11133" t="s">
        <v>4</v>
      </c>
      <c r="B11133" s="4" t="s">
        <v>5</v>
      </c>
    </row>
    <row r="11134" spans="1:6">
      <c r="A11134" t="n">
        <v>109775</v>
      </c>
      <c r="B11134" s="29" t="n">
        <v>28</v>
      </c>
    </row>
    <row r="11135" spans="1:6">
      <c r="A11135" t="s">
        <v>4</v>
      </c>
      <c r="B11135" s="4" t="s">
        <v>5</v>
      </c>
      <c r="C11135" s="4" t="s">
        <v>7</v>
      </c>
      <c r="D11135" s="4" t="s">
        <v>11</v>
      </c>
      <c r="E11135" s="4" t="s">
        <v>15</v>
      </c>
    </row>
    <row r="11136" spans="1:6">
      <c r="A11136" t="n">
        <v>109776</v>
      </c>
      <c r="B11136" s="31" t="n">
        <v>58</v>
      </c>
      <c r="C11136" s="7" t="n">
        <v>0</v>
      </c>
      <c r="D11136" s="7" t="n">
        <v>300</v>
      </c>
      <c r="E11136" s="7" t="n">
        <v>0.300000011920929</v>
      </c>
    </row>
    <row r="11137" spans="1:6">
      <c r="A11137" t="s">
        <v>4</v>
      </c>
      <c r="B11137" s="4" t="s">
        <v>5</v>
      </c>
      <c r="C11137" s="4" t="s">
        <v>7</v>
      </c>
      <c r="D11137" s="4" t="s">
        <v>11</v>
      </c>
    </row>
    <row r="11138" spans="1:6">
      <c r="A11138" t="n">
        <v>109784</v>
      </c>
      <c r="B11138" s="31" t="n">
        <v>58</v>
      </c>
      <c r="C11138" s="7" t="n">
        <v>255</v>
      </c>
      <c r="D11138" s="7" t="n">
        <v>0</v>
      </c>
    </row>
    <row r="11139" spans="1:6">
      <c r="A11139" t="s">
        <v>4</v>
      </c>
      <c r="B11139" s="4" t="s">
        <v>5</v>
      </c>
      <c r="C11139" s="4" t="s">
        <v>7</v>
      </c>
      <c r="D11139" s="4" t="s">
        <v>11</v>
      </c>
      <c r="E11139" s="4" t="s">
        <v>15</v>
      </c>
      <c r="F11139" s="4" t="s">
        <v>11</v>
      </c>
      <c r="G11139" s="4" t="s">
        <v>16</v>
      </c>
      <c r="H11139" s="4" t="s">
        <v>16</v>
      </c>
      <c r="I11139" s="4" t="s">
        <v>11</v>
      </c>
      <c r="J11139" s="4" t="s">
        <v>11</v>
      </c>
      <c r="K11139" s="4" t="s">
        <v>16</v>
      </c>
      <c r="L11139" s="4" t="s">
        <v>16</v>
      </c>
      <c r="M11139" s="4" t="s">
        <v>16</v>
      </c>
      <c r="N11139" s="4" t="s">
        <v>16</v>
      </c>
      <c r="O11139" s="4" t="s">
        <v>8</v>
      </c>
    </row>
    <row r="11140" spans="1:6">
      <c r="A11140" t="n">
        <v>109788</v>
      </c>
      <c r="B11140" s="18" t="n">
        <v>50</v>
      </c>
      <c r="C11140" s="7" t="n">
        <v>0</v>
      </c>
      <c r="D11140" s="7" t="n">
        <v>12010</v>
      </c>
      <c r="E11140" s="7" t="n">
        <v>1</v>
      </c>
      <c r="F11140" s="7" t="n">
        <v>0</v>
      </c>
      <c r="G11140" s="7" t="n">
        <v>0</v>
      </c>
      <c r="H11140" s="7" t="n">
        <v>0</v>
      </c>
      <c r="I11140" s="7" t="n">
        <v>0</v>
      </c>
      <c r="J11140" s="7" t="n">
        <v>65533</v>
      </c>
      <c r="K11140" s="7" t="n">
        <v>0</v>
      </c>
      <c r="L11140" s="7" t="n">
        <v>0</v>
      </c>
      <c r="M11140" s="7" t="n">
        <v>0</v>
      </c>
      <c r="N11140" s="7" t="n">
        <v>0</v>
      </c>
      <c r="O11140" s="7" t="s">
        <v>25</v>
      </c>
    </row>
    <row r="11141" spans="1:6">
      <c r="A11141" t="s">
        <v>4</v>
      </c>
      <c r="B11141" s="4" t="s">
        <v>5</v>
      </c>
      <c r="C11141" s="4" t="s">
        <v>7</v>
      </c>
      <c r="D11141" s="4" t="s">
        <v>11</v>
      </c>
      <c r="E11141" s="4" t="s">
        <v>11</v>
      </c>
      <c r="F11141" s="4" t="s">
        <v>11</v>
      </c>
      <c r="G11141" s="4" t="s">
        <v>11</v>
      </c>
      <c r="H11141" s="4" t="s">
        <v>7</v>
      </c>
    </row>
    <row r="11142" spans="1:6">
      <c r="A11142" t="n">
        <v>109827</v>
      </c>
      <c r="B11142" s="27" t="n">
        <v>25</v>
      </c>
      <c r="C11142" s="7" t="n">
        <v>5</v>
      </c>
      <c r="D11142" s="7" t="n">
        <v>65535</v>
      </c>
      <c r="E11142" s="7" t="n">
        <v>65535</v>
      </c>
      <c r="F11142" s="7" t="n">
        <v>65535</v>
      </c>
      <c r="G11142" s="7" t="n">
        <v>65535</v>
      </c>
      <c r="H11142" s="7" t="n">
        <v>0</v>
      </c>
    </row>
    <row r="11143" spans="1:6">
      <c r="A11143" t="s">
        <v>4</v>
      </c>
      <c r="B11143" s="4" t="s">
        <v>5</v>
      </c>
      <c r="C11143" s="4" t="s">
        <v>11</v>
      </c>
      <c r="D11143" s="4" t="s">
        <v>53</v>
      </c>
      <c r="E11143" s="4" t="s">
        <v>7</v>
      </c>
      <c r="F11143" s="4" t="s">
        <v>7</v>
      </c>
      <c r="G11143" s="4" t="s">
        <v>11</v>
      </c>
      <c r="H11143" s="4" t="s">
        <v>7</v>
      </c>
      <c r="I11143" s="4" t="s">
        <v>53</v>
      </c>
      <c r="J11143" s="4" t="s">
        <v>7</v>
      </c>
      <c r="K11143" s="4" t="s">
        <v>7</v>
      </c>
      <c r="L11143" s="4" t="s">
        <v>7</v>
      </c>
    </row>
    <row r="11144" spans="1:6">
      <c r="A11144" t="n">
        <v>109838</v>
      </c>
      <c r="B11144" s="28" t="n">
        <v>24</v>
      </c>
      <c r="C11144" s="7" t="n">
        <v>65533</v>
      </c>
      <c r="D11144" s="7" t="s">
        <v>1082</v>
      </c>
      <c r="E11144" s="7" t="n">
        <v>12</v>
      </c>
      <c r="F11144" s="7" t="n">
        <v>16</v>
      </c>
      <c r="G11144" s="7" t="n">
        <v>161</v>
      </c>
      <c r="H11144" s="7" t="n">
        <v>7</v>
      </c>
      <c r="I11144" s="7" t="s">
        <v>1083</v>
      </c>
      <c r="J11144" s="7" t="n">
        <v>6</v>
      </c>
      <c r="K11144" s="7" t="n">
        <v>2</v>
      </c>
      <c r="L11144" s="7" t="n">
        <v>0</v>
      </c>
    </row>
    <row r="11145" spans="1:6">
      <c r="A11145" t="s">
        <v>4</v>
      </c>
      <c r="B11145" s="4" t="s">
        <v>5</v>
      </c>
    </row>
    <row r="11146" spans="1:6">
      <c r="A11146" t="n">
        <v>109859</v>
      </c>
      <c r="B11146" s="29" t="n">
        <v>28</v>
      </c>
    </row>
    <row r="11147" spans="1:6">
      <c r="A11147" t="s">
        <v>4</v>
      </c>
      <c r="B11147" s="4" t="s">
        <v>5</v>
      </c>
      <c r="C11147" s="4" t="s">
        <v>7</v>
      </c>
    </row>
    <row r="11148" spans="1:6">
      <c r="A11148" t="n">
        <v>109860</v>
      </c>
      <c r="B11148" s="30" t="n">
        <v>27</v>
      </c>
      <c r="C11148" s="7" t="n">
        <v>0</v>
      </c>
    </row>
    <row r="11149" spans="1:6">
      <c r="A11149" t="s">
        <v>4</v>
      </c>
      <c r="B11149" s="4" t="s">
        <v>5</v>
      </c>
      <c r="C11149" s="4" t="s">
        <v>7</v>
      </c>
      <c r="D11149" s="4" t="s">
        <v>11</v>
      </c>
      <c r="E11149" s="4" t="s">
        <v>11</v>
      </c>
      <c r="F11149" s="4" t="s">
        <v>11</v>
      </c>
      <c r="G11149" s="4" t="s">
        <v>11</v>
      </c>
      <c r="H11149" s="4" t="s">
        <v>7</v>
      </c>
    </row>
    <row r="11150" spans="1:6">
      <c r="A11150" t="n">
        <v>109862</v>
      </c>
      <c r="B11150" s="27" t="n">
        <v>25</v>
      </c>
      <c r="C11150" s="7" t="n">
        <v>5</v>
      </c>
      <c r="D11150" s="7" t="n">
        <v>65535</v>
      </c>
      <c r="E11150" s="7" t="n">
        <v>65535</v>
      </c>
      <c r="F11150" s="7" t="n">
        <v>65535</v>
      </c>
      <c r="G11150" s="7" t="n">
        <v>65535</v>
      </c>
      <c r="H11150" s="7" t="n">
        <v>0</v>
      </c>
    </row>
    <row r="11151" spans="1:6">
      <c r="A11151" t="s">
        <v>4</v>
      </c>
      <c r="B11151" s="4" t="s">
        <v>5</v>
      </c>
      <c r="C11151" s="4" t="s">
        <v>7</v>
      </c>
      <c r="D11151" s="4" t="s">
        <v>11</v>
      </c>
      <c r="E11151" s="4" t="s">
        <v>16</v>
      </c>
    </row>
    <row r="11152" spans="1:6">
      <c r="A11152" t="n">
        <v>109873</v>
      </c>
      <c r="B11152" s="94" t="n">
        <v>101</v>
      </c>
      <c r="C11152" s="7" t="n">
        <v>0</v>
      </c>
      <c r="D11152" s="7" t="n">
        <v>161</v>
      </c>
      <c r="E11152" s="7" t="n">
        <v>1</v>
      </c>
    </row>
    <row r="11153" spans="1:15">
      <c r="A11153" t="s">
        <v>4</v>
      </c>
      <c r="B11153" s="4" t="s">
        <v>5</v>
      </c>
      <c r="C11153" s="4" t="s">
        <v>7</v>
      </c>
      <c r="D11153" s="4" t="s">
        <v>11</v>
      </c>
      <c r="E11153" s="4" t="s">
        <v>15</v>
      </c>
    </row>
    <row r="11154" spans="1:15">
      <c r="A11154" t="n">
        <v>109881</v>
      </c>
      <c r="B11154" s="31" t="n">
        <v>58</v>
      </c>
      <c r="C11154" s="7" t="n">
        <v>100</v>
      </c>
      <c r="D11154" s="7" t="n">
        <v>300</v>
      </c>
      <c r="E11154" s="7" t="n">
        <v>0.300000011920929</v>
      </c>
    </row>
    <row r="11155" spans="1:15">
      <c r="A11155" t="s">
        <v>4</v>
      </c>
      <c r="B11155" s="4" t="s">
        <v>5</v>
      </c>
      <c r="C11155" s="4" t="s">
        <v>7</v>
      </c>
      <c r="D11155" s="4" t="s">
        <v>11</v>
      </c>
    </row>
    <row r="11156" spans="1:15">
      <c r="A11156" t="n">
        <v>109889</v>
      </c>
      <c r="B11156" s="31" t="n">
        <v>58</v>
      </c>
      <c r="C11156" s="7" t="n">
        <v>255</v>
      </c>
      <c r="D11156" s="7" t="n">
        <v>0</v>
      </c>
    </row>
    <row r="11157" spans="1:15">
      <c r="A11157" t="s">
        <v>4</v>
      </c>
      <c r="B11157" s="4" t="s">
        <v>5</v>
      </c>
      <c r="C11157" s="4" t="s">
        <v>7</v>
      </c>
      <c r="D11157" s="4" t="s">
        <v>11</v>
      </c>
      <c r="E11157" s="4" t="s">
        <v>11</v>
      </c>
      <c r="F11157" s="4" t="s">
        <v>7</v>
      </c>
    </row>
    <row r="11158" spans="1:15">
      <c r="A11158" t="n">
        <v>109893</v>
      </c>
      <c r="B11158" s="27" t="n">
        <v>25</v>
      </c>
      <c r="C11158" s="7" t="n">
        <v>1</v>
      </c>
      <c r="D11158" s="7" t="n">
        <v>160</v>
      </c>
      <c r="E11158" s="7" t="n">
        <v>570</v>
      </c>
      <c r="F11158" s="7" t="n">
        <v>1</v>
      </c>
    </row>
    <row r="11159" spans="1:15">
      <c r="A11159" t="s">
        <v>4</v>
      </c>
      <c r="B11159" s="4" t="s">
        <v>5</v>
      </c>
      <c r="C11159" s="4" t="s">
        <v>7</v>
      </c>
      <c r="D11159" s="4" t="s">
        <v>11</v>
      </c>
      <c r="E11159" s="4" t="s">
        <v>8</v>
      </c>
    </row>
    <row r="11160" spans="1:15">
      <c r="A11160" t="n">
        <v>109900</v>
      </c>
      <c r="B11160" s="33" t="n">
        <v>51</v>
      </c>
      <c r="C11160" s="7" t="n">
        <v>4</v>
      </c>
      <c r="D11160" s="7" t="n">
        <v>0</v>
      </c>
      <c r="E11160" s="7" t="s">
        <v>1084</v>
      </c>
    </row>
    <row r="11161" spans="1:15">
      <c r="A11161" t="s">
        <v>4</v>
      </c>
      <c r="B11161" s="4" t="s">
        <v>5</v>
      </c>
      <c r="C11161" s="4" t="s">
        <v>11</v>
      </c>
    </row>
    <row r="11162" spans="1:15">
      <c r="A11162" t="n">
        <v>109914</v>
      </c>
      <c r="B11162" s="34" t="n">
        <v>16</v>
      </c>
      <c r="C11162" s="7" t="n">
        <v>0</v>
      </c>
    </row>
    <row r="11163" spans="1:15">
      <c r="A11163" t="s">
        <v>4</v>
      </c>
      <c r="B11163" s="4" t="s">
        <v>5</v>
      </c>
      <c r="C11163" s="4" t="s">
        <v>11</v>
      </c>
      <c r="D11163" s="4" t="s">
        <v>53</v>
      </c>
      <c r="E11163" s="4" t="s">
        <v>7</v>
      </c>
      <c r="F11163" s="4" t="s">
        <v>7</v>
      </c>
    </row>
    <row r="11164" spans="1:15">
      <c r="A11164" t="n">
        <v>109917</v>
      </c>
      <c r="B11164" s="35" t="n">
        <v>26</v>
      </c>
      <c r="C11164" s="7" t="n">
        <v>0</v>
      </c>
      <c r="D11164" s="7" t="s">
        <v>1085</v>
      </c>
      <c r="E11164" s="7" t="n">
        <v>2</v>
      </c>
      <c r="F11164" s="7" t="n">
        <v>0</v>
      </c>
    </row>
    <row r="11165" spans="1:15">
      <c r="A11165" t="s">
        <v>4</v>
      </c>
      <c r="B11165" s="4" t="s">
        <v>5</v>
      </c>
    </row>
    <row r="11166" spans="1:15">
      <c r="A11166" t="n">
        <v>109953</v>
      </c>
      <c r="B11166" s="29" t="n">
        <v>28</v>
      </c>
    </row>
    <row r="11167" spans="1:15">
      <c r="A11167" t="s">
        <v>4</v>
      </c>
      <c r="B11167" s="4" t="s">
        <v>5</v>
      </c>
      <c r="C11167" s="4" t="s">
        <v>7</v>
      </c>
      <c r="D11167" s="4" t="s">
        <v>11</v>
      </c>
      <c r="E11167" s="4" t="s">
        <v>11</v>
      </c>
      <c r="F11167" s="4" t="s">
        <v>7</v>
      </c>
    </row>
    <row r="11168" spans="1:15">
      <c r="A11168" t="n">
        <v>109954</v>
      </c>
      <c r="B11168" s="27" t="n">
        <v>25</v>
      </c>
      <c r="C11168" s="7" t="n">
        <v>1</v>
      </c>
      <c r="D11168" s="7" t="n">
        <v>260</v>
      </c>
      <c r="E11168" s="7" t="n">
        <v>280</v>
      </c>
      <c r="F11168" s="7" t="n">
        <v>2</v>
      </c>
    </row>
    <row r="11169" spans="1:6">
      <c r="A11169" t="s">
        <v>4</v>
      </c>
      <c r="B11169" s="4" t="s">
        <v>5</v>
      </c>
      <c r="C11169" s="4" t="s">
        <v>7</v>
      </c>
      <c r="D11169" s="4" t="s">
        <v>11</v>
      </c>
      <c r="E11169" s="4" t="s">
        <v>8</v>
      </c>
    </row>
    <row r="11170" spans="1:6">
      <c r="A11170" t="n">
        <v>109961</v>
      </c>
      <c r="B11170" s="33" t="n">
        <v>51</v>
      </c>
      <c r="C11170" s="7" t="n">
        <v>4</v>
      </c>
      <c r="D11170" s="7" t="n">
        <v>5673</v>
      </c>
      <c r="E11170" s="7" t="s">
        <v>490</v>
      </c>
    </row>
    <row r="11171" spans="1:6">
      <c r="A11171" t="s">
        <v>4</v>
      </c>
      <c r="B11171" s="4" t="s">
        <v>5</v>
      </c>
      <c r="C11171" s="4" t="s">
        <v>11</v>
      </c>
    </row>
    <row r="11172" spans="1:6">
      <c r="A11172" t="n">
        <v>109975</v>
      </c>
      <c r="B11172" s="34" t="n">
        <v>16</v>
      </c>
      <c r="C11172" s="7" t="n">
        <v>0</v>
      </c>
    </row>
    <row r="11173" spans="1:6">
      <c r="A11173" t="s">
        <v>4</v>
      </c>
      <c r="B11173" s="4" t="s">
        <v>5</v>
      </c>
      <c r="C11173" s="4" t="s">
        <v>11</v>
      </c>
      <c r="D11173" s="4" t="s">
        <v>53</v>
      </c>
      <c r="E11173" s="4" t="s">
        <v>7</v>
      </c>
      <c r="F11173" s="4" t="s">
        <v>7</v>
      </c>
    </row>
    <row r="11174" spans="1:6">
      <c r="A11174" t="n">
        <v>109978</v>
      </c>
      <c r="B11174" s="35" t="n">
        <v>26</v>
      </c>
      <c r="C11174" s="7" t="n">
        <v>5673</v>
      </c>
      <c r="D11174" s="7" t="s">
        <v>1086</v>
      </c>
      <c r="E11174" s="7" t="n">
        <v>2</v>
      </c>
      <c r="F11174" s="7" t="n">
        <v>0</v>
      </c>
    </row>
    <row r="11175" spans="1:6">
      <c r="A11175" t="s">
        <v>4</v>
      </c>
      <c r="B11175" s="4" t="s">
        <v>5</v>
      </c>
    </row>
    <row r="11176" spans="1:6">
      <c r="A11176" t="n">
        <v>110027</v>
      </c>
      <c r="B11176" s="29" t="n">
        <v>28</v>
      </c>
    </row>
    <row r="11177" spans="1:6">
      <c r="A11177" t="s">
        <v>4</v>
      </c>
      <c r="B11177" s="4" t="s">
        <v>5</v>
      </c>
      <c r="C11177" s="4" t="s">
        <v>7</v>
      </c>
      <c r="D11177" s="4" t="s">
        <v>11</v>
      </c>
      <c r="E11177" s="4" t="s">
        <v>11</v>
      </c>
      <c r="F11177" s="4" t="s">
        <v>7</v>
      </c>
    </row>
    <row r="11178" spans="1:6">
      <c r="A11178" t="n">
        <v>110028</v>
      </c>
      <c r="B11178" s="27" t="n">
        <v>25</v>
      </c>
      <c r="C11178" s="7" t="n">
        <v>1</v>
      </c>
      <c r="D11178" s="7" t="n">
        <v>60</v>
      </c>
      <c r="E11178" s="7" t="n">
        <v>420</v>
      </c>
      <c r="F11178" s="7" t="n">
        <v>2</v>
      </c>
    </row>
    <row r="11179" spans="1:6">
      <c r="A11179" t="s">
        <v>4</v>
      </c>
      <c r="B11179" s="4" t="s">
        <v>5</v>
      </c>
      <c r="C11179" s="4" t="s">
        <v>7</v>
      </c>
      <c r="D11179" s="4" t="s">
        <v>11</v>
      </c>
      <c r="E11179" s="4" t="s">
        <v>8</v>
      </c>
    </row>
    <row r="11180" spans="1:6">
      <c r="A11180" t="n">
        <v>110035</v>
      </c>
      <c r="B11180" s="33" t="n">
        <v>51</v>
      </c>
      <c r="C11180" s="7" t="n">
        <v>4</v>
      </c>
      <c r="D11180" s="7" t="n">
        <v>5672</v>
      </c>
      <c r="E11180" s="7" t="s">
        <v>490</v>
      </c>
    </row>
    <row r="11181" spans="1:6">
      <c r="A11181" t="s">
        <v>4</v>
      </c>
      <c r="B11181" s="4" t="s">
        <v>5</v>
      </c>
      <c r="C11181" s="4" t="s">
        <v>11</v>
      </c>
    </row>
    <row r="11182" spans="1:6">
      <c r="A11182" t="n">
        <v>110049</v>
      </c>
      <c r="B11182" s="34" t="n">
        <v>16</v>
      </c>
      <c r="C11182" s="7" t="n">
        <v>0</v>
      </c>
    </row>
    <row r="11183" spans="1:6">
      <c r="A11183" t="s">
        <v>4</v>
      </c>
      <c r="B11183" s="4" t="s">
        <v>5</v>
      </c>
      <c r="C11183" s="4" t="s">
        <v>11</v>
      </c>
      <c r="D11183" s="4" t="s">
        <v>53</v>
      </c>
      <c r="E11183" s="4" t="s">
        <v>7</v>
      </c>
      <c r="F11183" s="4" t="s">
        <v>7</v>
      </c>
    </row>
    <row r="11184" spans="1:6">
      <c r="A11184" t="n">
        <v>110052</v>
      </c>
      <c r="B11184" s="35" t="n">
        <v>26</v>
      </c>
      <c r="C11184" s="7" t="n">
        <v>5672</v>
      </c>
      <c r="D11184" s="7" t="s">
        <v>1087</v>
      </c>
      <c r="E11184" s="7" t="n">
        <v>2</v>
      </c>
      <c r="F11184" s="7" t="n">
        <v>0</v>
      </c>
    </row>
    <row r="11185" spans="1:6">
      <c r="A11185" t="s">
        <v>4</v>
      </c>
      <c r="B11185" s="4" t="s">
        <v>5</v>
      </c>
    </row>
    <row r="11186" spans="1:6">
      <c r="A11186" t="n">
        <v>110123</v>
      </c>
      <c r="B11186" s="29" t="n">
        <v>28</v>
      </c>
    </row>
    <row r="11187" spans="1:6">
      <c r="A11187" t="s">
        <v>4</v>
      </c>
      <c r="B11187" s="4" t="s">
        <v>5</v>
      </c>
      <c r="C11187" s="4" t="s">
        <v>7</v>
      </c>
      <c r="D11187" s="4" t="s">
        <v>11</v>
      </c>
      <c r="E11187" s="4" t="s">
        <v>11</v>
      </c>
      <c r="F11187" s="4" t="s">
        <v>7</v>
      </c>
    </row>
    <row r="11188" spans="1:6">
      <c r="A11188" t="n">
        <v>110124</v>
      </c>
      <c r="B11188" s="27" t="n">
        <v>25</v>
      </c>
      <c r="C11188" s="7" t="n">
        <v>1</v>
      </c>
      <c r="D11188" s="7" t="n">
        <v>160</v>
      </c>
      <c r="E11188" s="7" t="n">
        <v>570</v>
      </c>
      <c r="F11188" s="7" t="n">
        <v>1</v>
      </c>
    </row>
    <row r="11189" spans="1:6">
      <c r="A11189" t="s">
        <v>4</v>
      </c>
      <c r="B11189" s="4" t="s">
        <v>5</v>
      </c>
      <c r="C11189" s="4" t="s">
        <v>7</v>
      </c>
      <c r="D11189" s="4" t="s">
        <v>11</v>
      </c>
      <c r="E11189" s="4" t="s">
        <v>8</v>
      </c>
    </row>
    <row r="11190" spans="1:6">
      <c r="A11190" t="n">
        <v>110131</v>
      </c>
      <c r="B11190" s="33" t="n">
        <v>51</v>
      </c>
      <c r="C11190" s="7" t="n">
        <v>4</v>
      </c>
      <c r="D11190" s="7" t="n">
        <v>0</v>
      </c>
      <c r="E11190" s="7" t="s">
        <v>1088</v>
      </c>
    </row>
    <row r="11191" spans="1:6">
      <c r="A11191" t="s">
        <v>4</v>
      </c>
      <c r="B11191" s="4" t="s">
        <v>5</v>
      </c>
      <c r="C11191" s="4" t="s">
        <v>11</v>
      </c>
    </row>
    <row r="11192" spans="1:6">
      <c r="A11192" t="n">
        <v>110144</v>
      </c>
      <c r="B11192" s="34" t="n">
        <v>16</v>
      </c>
      <c r="C11192" s="7" t="n">
        <v>0</v>
      </c>
    </row>
    <row r="11193" spans="1:6">
      <c r="A11193" t="s">
        <v>4</v>
      </c>
      <c r="B11193" s="4" t="s">
        <v>5</v>
      </c>
      <c r="C11193" s="4" t="s">
        <v>11</v>
      </c>
      <c r="D11193" s="4" t="s">
        <v>53</v>
      </c>
      <c r="E11193" s="4" t="s">
        <v>7</v>
      </c>
      <c r="F11193" s="4" t="s">
        <v>7</v>
      </c>
    </row>
    <row r="11194" spans="1:6">
      <c r="A11194" t="n">
        <v>110147</v>
      </c>
      <c r="B11194" s="35" t="n">
        <v>26</v>
      </c>
      <c r="C11194" s="7" t="n">
        <v>0</v>
      </c>
      <c r="D11194" s="7" t="s">
        <v>1089</v>
      </c>
      <c r="E11194" s="7" t="n">
        <v>2</v>
      </c>
      <c r="F11194" s="7" t="n">
        <v>0</v>
      </c>
    </row>
    <row r="11195" spans="1:6">
      <c r="A11195" t="s">
        <v>4</v>
      </c>
      <c r="B11195" s="4" t="s">
        <v>5</v>
      </c>
    </row>
    <row r="11196" spans="1:6">
      <c r="A11196" t="n">
        <v>110224</v>
      </c>
      <c r="B11196" s="29" t="n">
        <v>28</v>
      </c>
    </row>
    <row r="11197" spans="1:6">
      <c r="A11197" t="s">
        <v>4</v>
      </c>
      <c r="B11197" s="4" t="s">
        <v>5</v>
      </c>
      <c r="C11197" s="4" t="s">
        <v>7</v>
      </c>
      <c r="D11197" s="10" t="s">
        <v>10</v>
      </c>
      <c r="E11197" s="4" t="s">
        <v>5</v>
      </c>
      <c r="F11197" s="4" t="s">
        <v>7</v>
      </c>
      <c r="G11197" s="4" t="s">
        <v>11</v>
      </c>
      <c r="H11197" s="10" t="s">
        <v>12</v>
      </c>
      <c r="I11197" s="4" t="s">
        <v>7</v>
      </c>
      <c r="J11197" s="4" t="s">
        <v>13</v>
      </c>
    </row>
    <row r="11198" spans="1:6">
      <c r="A11198" t="n">
        <v>110225</v>
      </c>
      <c r="B11198" s="9" t="n">
        <v>5</v>
      </c>
      <c r="C11198" s="7" t="n">
        <v>28</v>
      </c>
      <c r="D11198" s="10" t="s">
        <v>3</v>
      </c>
      <c r="E11198" s="53" t="n">
        <v>64</v>
      </c>
      <c r="F11198" s="7" t="n">
        <v>5</v>
      </c>
      <c r="G11198" s="7" t="n">
        <v>1</v>
      </c>
      <c r="H11198" s="10" t="s">
        <v>3</v>
      </c>
      <c r="I11198" s="7" t="n">
        <v>1</v>
      </c>
      <c r="J11198" s="11" t="n">
        <f t="normal" ca="1">A11210</f>
        <v>0</v>
      </c>
    </row>
    <row r="11199" spans="1:6">
      <c r="A11199" t="s">
        <v>4</v>
      </c>
      <c r="B11199" s="4" t="s">
        <v>5</v>
      </c>
      <c r="C11199" s="4" t="s">
        <v>7</v>
      </c>
      <c r="D11199" s="4" t="s">
        <v>11</v>
      </c>
      <c r="E11199" s="4" t="s">
        <v>11</v>
      </c>
      <c r="F11199" s="4" t="s">
        <v>7</v>
      </c>
    </row>
    <row r="11200" spans="1:6">
      <c r="A11200" t="n">
        <v>110236</v>
      </c>
      <c r="B11200" s="27" t="n">
        <v>25</v>
      </c>
      <c r="C11200" s="7" t="n">
        <v>1</v>
      </c>
      <c r="D11200" s="7" t="n">
        <v>60</v>
      </c>
      <c r="E11200" s="7" t="n">
        <v>500</v>
      </c>
      <c r="F11200" s="7" t="n">
        <v>1</v>
      </c>
    </row>
    <row r="11201" spans="1:10">
      <c r="A11201" t="s">
        <v>4</v>
      </c>
      <c r="B11201" s="4" t="s">
        <v>5</v>
      </c>
      <c r="C11201" s="4" t="s">
        <v>7</v>
      </c>
      <c r="D11201" s="4" t="s">
        <v>11</v>
      </c>
      <c r="E11201" s="4" t="s">
        <v>8</v>
      </c>
    </row>
    <row r="11202" spans="1:10">
      <c r="A11202" t="n">
        <v>110243</v>
      </c>
      <c r="B11202" s="33" t="n">
        <v>51</v>
      </c>
      <c r="C11202" s="7" t="n">
        <v>4</v>
      </c>
      <c r="D11202" s="7" t="n">
        <v>1</v>
      </c>
      <c r="E11202" s="7" t="s">
        <v>1090</v>
      </c>
    </row>
    <row r="11203" spans="1:10">
      <c r="A11203" t="s">
        <v>4</v>
      </c>
      <c r="B11203" s="4" t="s">
        <v>5</v>
      </c>
      <c r="C11203" s="4" t="s">
        <v>11</v>
      </c>
    </row>
    <row r="11204" spans="1:10">
      <c r="A11204" t="n">
        <v>110257</v>
      </c>
      <c r="B11204" s="34" t="n">
        <v>16</v>
      </c>
      <c r="C11204" s="7" t="n">
        <v>0</v>
      </c>
    </row>
    <row r="11205" spans="1:10">
      <c r="A11205" t="s">
        <v>4</v>
      </c>
      <c r="B11205" s="4" t="s">
        <v>5</v>
      </c>
      <c r="C11205" s="4" t="s">
        <v>11</v>
      </c>
      <c r="D11205" s="4" t="s">
        <v>53</v>
      </c>
      <c r="E11205" s="4" t="s">
        <v>7</v>
      </c>
      <c r="F11205" s="4" t="s">
        <v>7</v>
      </c>
    </row>
    <row r="11206" spans="1:10">
      <c r="A11206" t="n">
        <v>110260</v>
      </c>
      <c r="B11206" s="35" t="n">
        <v>26</v>
      </c>
      <c r="C11206" s="7" t="n">
        <v>1</v>
      </c>
      <c r="D11206" s="7" t="s">
        <v>1091</v>
      </c>
      <c r="E11206" s="7" t="n">
        <v>2</v>
      </c>
      <c r="F11206" s="7" t="n">
        <v>0</v>
      </c>
    </row>
    <row r="11207" spans="1:10">
      <c r="A11207" t="s">
        <v>4</v>
      </c>
      <c r="B11207" s="4" t="s">
        <v>5</v>
      </c>
    </row>
    <row r="11208" spans="1:10">
      <c r="A11208" t="n">
        <v>110308</v>
      </c>
      <c r="B11208" s="29" t="n">
        <v>28</v>
      </c>
    </row>
    <row r="11209" spans="1:10">
      <c r="A11209" t="s">
        <v>4</v>
      </c>
      <c r="B11209" s="4" t="s">
        <v>5</v>
      </c>
      <c r="C11209" s="4" t="s">
        <v>7</v>
      </c>
      <c r="D11209" s="4" t="s">
        <v>11</v>
      </c>
      <c r="E11209" s="4" t="s">
        <v>15</v>
      </c>
    </row>
    <row r="11210" spans="1:10">
      <c r="A11210" t="n">
        <v>110309</v>
      </c>
      <c r="B11210" s="31" t="n">
        <v>58</v>
      </c>
      <c r="C11210" s="7" t="n">
        <v>0</v>
      </c>
      <c r="D11210" s="7" t="n">
        <v>1000</v>
      </c>
      <c r="E11210" s="7" t="n">
        <v>1</v>
      </c>
    </row>
    <row r="11211" spans="1:10">
      <c r="A11211" t="s">
        <v>4</v>
      </c>
      <c r="B11211" s="4" t="s">
        <v>5</v>
      </c>
      <c r="C11211" s="4" t="s">
        <v>7</v>
      </c>
      <c r="D11211" s="4" t="s">
        <v>11</v>
      </c>
    </row>
    <row r="11212" spans="1:10">
      <c r="A11212" t="n">
        <v>110317</v>
      </c>
      <c r="B11212" s="31" t="n">
        <v>58</v>
      </c>
      <c r="C11212" s="7" t="n">
        <v>255</v>
      </c>
      <c r="D11212" s="7" t="n">
        <v>0</v>
      </c>
    </row>
    <row r="11213" spans="1:10">
      <c r="A11213" t="s">
        <v>4</v>
      </c>
      <c r="B11213" s="4" t="s">
        <v>5</v>
      </c>
      <c r="C11213" s="4" t="s">
        <v>7</v>
      </c>
      <c r="D11213" s="4" t="s">
        <v>15</v>
      </c>
      <c r="E11213" s="4" t="s">
        <v>11</v>
      </c>
      <c r="F11213" s="4" t="s">
        <v>7</v>
      </c>
    </row>
    <row r="11214" spans="1:10">
      <c r="A11214" t="n">
        <v>110321</v>
      </c>
      <c r="B11214" s="16" t="n">
        <v>49</v>
      </c>
      <c r="C11214" s="7" t="n">
        <v>3</v>
      </c>
      <c r="D11214" s="7" t="n">
        <v>1</v>
      </c>
      <c r="E11214" s="7" t="n">
        <v>500</v>
      </c>
      <c r="F11214" s="7" t="n">
        <v>0</v>
      </c>
    </row>
    <row r="11215" spans="1:10">
      <c r="A11215" t="s">
        <v>4</v>
      </c>
      <c r="B11215" s="4" t="s">
        <v>5</v>
      </c>
      <c r="C11215" s="4" t="s">
        <v>7</v>
      </c>
      <c r="D11215" s="4" t="s">
        <v>11</v>
      </c>
    </row>
    <row r="11216" spans="1:10">
      <c r="A11216" t="n">
        <v>110330</v>
      </c>
      <c r="B11216" s="31" t="n">
        <v>58</v>
      </c>
      <c r="C11216" s="7" t="n">
        <v>11</v>
      </c>
      <c r="D11216" s="7" t="n">
        <v>300</v>
      </c>
    </row>
    <row r="11217" spans="1:6">
      <c r="A11217" t="s">
        <v>4</v>
      </c>
      <c r="B11217" s="4" t="s">
        <v>5</v>
      </c>
      <c r="C11217" s="4" t="s">
        <v>7</v>
      </c>
      <c r="D11217" s="4" t="s">
        <v>11</v>
      </c>
    </row>
    <row r="11218" spans="1:6">
      <c r="A11218" t="n">
        <v>110334</v>
      </c>
      <c r="B11218" s="31" t="n">
        <v>58</v>
      </c>
      <c r="C11218" s="7" t="n">
        <v>12</v>
      </c>
      <c r="D11218" s="7" t="n">
        <v>0</v>
      </c>
    </row>
    <row r="11219" spans="1:6">
      <c r="A11219" t="s">
        <v>4</v>
      </c>
      <c r="B11219" s="4" t="s">
        <v>5</v>
      </c>
      <c r="C11219" s="4" t="s">
        <v>11</v>
      </c>
    </row>
    <row r="11220" spans="1:6">
      <c r="A11220" t="n">
        <v>110338</v>
      </c>
      <c r="B11220" s="13" t="n">
        <v>12</v>
      </c>
      <c r="C11220" s="7" t="n">
        <v>9525</v>
      </c>
    </row>
    <row r="11221" spans="1:6">
      <c r="A11221" t="s">
        <v>4</v>
      </c>
      <c r="B11221" s="4" t="s">
        <v>5</v>
      </c>
      <c r="C11221" s="4" t="s">
        <v>11</v>
      </c>
      <c r="D11221" s="4" t="s">
        <v>7</v>
      </c>
      <c r="E11221" s="4" t="s">
        <v>11</v>
      </c>
    </row>
    <row r="11222" spans="1:6">
      <c r="A11222" t="n">
        <v>110341</v>
      </c>
      <c r="B11222" s="70" t="n">
        <v>104</v>
      </c>
      <c r="C11222" s="7" t="n">
        <v>26</v>
      </c>
      <c r="D11222" s="7" t="n">
        <v>1</v>
      </c>
      <c r="E11222" s="7" t="n">
        <v>1</v>
      </c>
    </row>
    <row r="11223" spans="1:6">
      <c r="A11223" t="s">
        <v>4</v>
      </c>
      <c r="B11223" s="4" t="s">
        <v>5</v>
      </c>
    </row>
    <row r="11224" spans="1:6">
      <c r="A11224" t="n">
        <v>110347</v>
      </c>
      <c r="B11224" s="5" t="n">
        <v>1</v>
      </c>
    </row>
    <row r="11225" spans="1:6">
      <c r="A11225" t="s">
        <v>4</v>
      </c>
      <c r="B11225" s="4" t="s">
        <v>5</v>
      </c>
      <c r="C11225" s="4" t="s">
        <v>7</v>
      </c>
      <c r="D11225" s="4" t="s">
        <v>11</v>
      </c>
      <c r="E11225" s="4" t="s">
        <v>7</v>
      </c>
      <c r="F11225" s="4" t="s">
        <v>11</v>
      </c>
      <c r="G11225" s="4" t="s">
        <v>7</v>
      </c>
      <c r="H11225" s="4" t="s">
        <v>7</v>
      </c>
      <c r="I11225" s="4" t="s">
        <v>11</v>
      </c>
      <c r="J11225" s="4" t="s">
        <v>7</v>
      </c>
      <c r="K11225" s="4" t="s">
        <v>7</v>
      </c>
      <c r="L11225" s="4" t="s">
        <v>13</v>
      </c>
    </row>
    <row r="11226" spans="1:6">
      <c r="A11226" t="n">
        <v>110348</v>
      </c>
      <c r="B11226" s="9" t="n">
        <v>5</v>
      </c>
      <c r="C11226" s="7" t="n">
        <v>30</v>
      </c>
      <c r="D11226" s="7" t="n">
        <v>9525</v>
      </c>
      <c r="E11226" s="7" t="n">
        <v>30</v>
      </c>
      <c r="F11226" s="7" t="n">
        <v>9527</v>
      </c>
      <c r="G11226" s="7" t="n">
        <v>9</v>
      </c>
      <c r="H11226" s="7" t="n">
        <v>30</v>
      </c>
      <c r="I11226" s="7" t="n">
        <v>9529</v>
      </c>
      <c r="J11226" s="7" t="n">
        <v>9</v>
      </c>
      <c r="K11226" s="7" t="n">
        <v>1</v>
      </c>
      <c r="L11226" s="11" t="n">
        <f t="normal" ca="1">A11268</f>
        <v>0</v>
      </c>
    </row>
    <row r="11227" spans="1:6">
      <c r="A11227" t="s">
        <v>4</v>
      </c>
      <c r="B11227" s="4" t="s">
        <v>5</v>
      </c>
      <c r="C11227" s="4" t="s">
        <v>11</v>
      </c>
    </row>
    <row r="11228" spans="1:6">
      <c r="A11228" t="n">
        <v>110365</v>
      </c>
      <c r="B11228" s="13" t="n">
        <v>12</v>
      </c>
      <c r="C11228" s="7" t="n">
        <v>9536</v>
      </c>
    </row>
    <row r="11229" spans="1:6">
      <c r="A11229" t="s">
        <v>4</v>
      </c>
      <c r="B11229" s="4" t="s">
        <v>5</v>
      </c>
      <c r="C11229" s="4" t="s">
        <v>11</v>
      </c>
      <c r="D11229" s="4" t="s">
        <v>7</v>
      </c>
      <c r="E11229" s="4" t="s">
        <v>11</v>
      </c>
    </row>
    <row r="11230" spans="1:6">
      <c r="A11230" t="n">
        <v>110368</v>
      </c>
      <c r="B11230" s="70" t="n">
        <v>104</v>
      </c>
      <c r="C11230" s="7" t="n">
        <v>26</v>
      </c>
      <c r="D11230" s="7" t="n">
        <v>1</v>
      </c>
      <c r="E11230" s="7" t="n">
        <v>6</v>
      </c>
    </row>
    <row r="11231" spans="1:6">
      <c r="A11231" t="s">
        <v>4</v>
      </c>
      <c r="B11231" s="4" t="s">
        <v>5</v>
      </c>
    </row>
    <row r="11232" spans="1:6">
      <c r="A11232" t="n">
        <v>110374</v>
      </c>
      <c r="B11232" s="5" t="n">
        <v>1</v>
      </c>
    </row>
    <row r="11233" spans="1:12">
      <c r="A11233" t="s">
        <v>4</v>
      </c>
      <c r="B11233" s="4" t="s">
        <v>5</v>
      </c>
      <c r="C11233" s="4" t="s">
        <v>7</v>
      </c>
      <c r="D11233" s="10" t="s">
        <v>10</v>
      </c>
      <c r="E11233" s="4" t="s">
        <v>5</v>
      </c>
      <c r="F11233" s="4" t="s">
        <v>7</v>
      </c>
      <c r="G11233" s="4" t="s">
        <v>11</v>
      </c>
      <c r="H11233" s="10" t="s">
        <v>12</v>
      </c>
      <c r="I11233" s="4" t="s">
        <v>7</v>
      </c>
      <c r="J11233" s="4" t="s">
        <v>13</v>
      </c>
    </row>
    <row r="11234" spans="1:12">
      <c r="A11234" t="n">
        <v>110375</v>
      </c>
      <c r="B11234" s="9" t="n">
        <v>5</v>
      </c>
      <c r="C11234" s="7" t="n">
        <v>28</v>
      </c>
      <c r="D11234" s="10" t="s">
        <v>3</v>
      </c>
      <c r="E11234" s="53" t="n">
        <v>64</v>
      </c>
      <c r="F11234" s="7" t="n">
        <v>5</v>
      </c>
      <c r="G11234" s="7" t="n">
        <v>1</v>
      </c>
      <c r="H11234" s="10" t="s">
        <v>3</v>
      </c>
      <c r="I11234" s="7" t="n">
        <v>1</v>
      </c>
      <c r="J11234" s="11" t="n">
        <f t="normal" ca="1">A11258</f>
        <v>0</v>
      </c>
    </row>
    <row r="11235" spans="1:12">
      <c r="A11235" t="s">
        <v>4</v>
      </c>
      <c r="B11235" s="4" t="s">
        <v>5</v>
      </c>
      <c r="C11235" s="4" t="s">
        <v>7</v>
      </c>
      <c r="D11235" s="4" t="s">
        <v>11</v>
      </c>
      <c r="E11235" s="4" t="s">
        <v>11</v>
      </c>
      <c r="F11235" s="4" t="s">
        <v>7</v>
      </c>
    </row>
    <row r="11236" spans="1:12">
      <c r="A11236" t="n">
        <v>110386</v>
      </c>
      <c r="B11236" s="27" t="n">
        <v>25</v>
      </c>
      <c r="C11236" s="7" t="n">
        <v>1</v>
      </c>
      <c r="D11236" s="7" t="n">
        <v>60</v>
      </c>
      <c r="E11236" s="7" t="n">
        <v>500</v>
      </c>
      <c r="F11236" s="7" t="n">
        <v>1</v>
      </c>
    </row>
    <row r="11237" spans="1:12">
      <c r="A11237" t="s">
        <v>4</v>
      </c>
      <c r="B11237" s="4" t="s">
        <v>5</v>
      </c>
      <c r="C11237" s="4" t="s">
        <v>7</v>
      </c>
      <c r="D11237" s="4" t="s">
        <v>11</v>
      </c>
      <c r="E11237" s="4" t="s">
        <v>8</v>
      </c>
    </row>
    <row r="11238" spans="1:12">
      <c r="A11238" t="n">
        <v>110393</v>
      </c>
      <c r="B11238" s="33" t="n">
        <v>51</v>
      </c>
      <c r="C11238" s="7" t="n">
        <v>4</v>
      </c>
      <c r="D11238" s="7" t="n">
        <v>1</v>
      </c>
      <c r="E11238" s="7" t="s">
        <v>1084</v>
      </c>
    </row>
    <row r="11239" spans="1:12">
      <c r="A11239" t="s">
        <v>4</v>
      </c>
      <c r="B11239" s="4" t="s">
        <v>5</v>
      </c>
      <c r="C11239" s="4" t="s">
        <v>11</v>
      </c>
    </row>
    <row r="11240" spans="1:12">
      <c r="A11240" t="n">
        <v>110407</v>
      </c>
      <c r="B11240" s="34" t="n">
        <v>16</v>
      </c>
      <c r="C11240" s="7" t="n">
        <v>0</v>
      </c>
    </row>
    <row r="11241" spans="1:12">
      <c r="A11241" t="s">
        <v>4</v>
      </c>
      <c r="B11241" s="4" t="s">
        <v>5</v>
      </c>
      <c r="C11241" s="4" t="s">
        <v>11</v>
      </c>
      <c r="D11241" s="4" t="s">
        <v>53</v>
      </c>
      <c r="E11241" s="4" t="s">
        <v>7</v>
      </c>
      <c r="F11241" s="4" t="s">
        <v>7</v>
      </c>
      <c r="G11241" s="4" t="s">
        <v>53</v>
      </c>
      <c r="H11241" s="4" t="s">
        <v>7</v>
      </c>
      <c r="I11241" s="4" t="s">
        <v>7</v>
      </c>
    </row>
    <row r="11242" spans="1:12">
      <c r="A11242" t="n">
        <v>110410</v>
      </c>
      <c r="B11242" s="35" t="n">
        <v>26</v>
      </c>
      <c r="C11242" s="7" t="n">
        <v>1</v>
      </c>
      <c r="D11242" s="7" t="s">
        <v>1092</v>
      </c>
      <c r="E11242" s="7" t="n">
        <v>2</v>
      </c>
      <c r="F11242" s="7" t="n">
        <v>3</v>
      </c>
      <c r="G11242" s="7" t="s">
        <v>1093</v>
      </c>
      <c r="H11242" s="7" t="n">
        <v>2</v>
      </c>
      <c r="I11242" s="7" t="n">
        <v>0</v>
      </c>
    </row>
    <row r="11243" spans="1:12">
      <c r="A11243" t="s">
        <v>4</v>
      </c>
      <c r="B11243" s="4" t="s">
        <v>5</v>
      </c>
    </row>
    <row r="11244" spans="1:12">
      <c r="A11244" t="n">
        <v>110583</v>
      </c>
      <c r="B11244" s="29" t="n">
        <v>28</v>
      </c>
    </row>
    <row r="11245" spans="1:12">
      <c r="A11245" t="s">
        <v>4</v>
      </c>
      <c r="B11245" s="4" t="s">
        <v>5</v>
      </c>
      <c r="C11245" s="4" t="s">
        <v>7</v>
      </c>
      <c r="D11245" s="4" t="s">
        <v>11</v>
      </c>
      <c r="E11245" s="4" t="s">
        <v>11</v>
      </c>
      <c r="F11245" s="4" t="s">
        <v>7</v>
      </c>
    </row>
    <row r="11246" spans="1:12">
      <c r="A11246" t="n">
        <v>110584</v>
      </c>
      <c r="B11246" s="27" t="n">
        <v>25</v>
      </c>
      <c r="C11246" s="7" t="n">
        <v>1</v>
      </c>
      <c r="D11246" s="7" t="n">
        <v>160</v>
      </c>
      <c r="E11246" s="7" t="n">
        <v>570</v>
      </c>
      <c r="F11246" s="7" t="n">
        <v>1</v>
      </c>
    </row>
    <row r="11247" spans="1:12">
      <c r="A11247" t="s">
        <v>4</v>
      </c>
      <c r="B11247" s="4" t="s">
        <v>5</v>
      </c>
      <c r="C11247" s="4" t="s">
        <v>7</v>
      </c>
      <c r="D11247" s="4" t="s">
        <v>11</v>
      </c>
      <c r="E11247" s="4" t="s">
        <v>8</v>
      </c>
    </row>
    <row r="11248" spans="1:12">
      <c r="A11248" t="n">
        <v>110591</v>
      </c>
      <c r="B11248" s="33" t="n">
        <v>51</v>
      </c>
      <c r="C11248" s="7" t="n">
        <v>4</v>
      </c>
      <c r="D11248" s="7" t="n">
        <v>0</v>
      </c>
      <c r="E11248" s="7" t="s">
        <v>1094</v>
      </c>
    </row>
    <row r="11249" spans="1:10">
      <c r="A11249" t="s">
        <v>4</v>
      </c>
      <c r="B11249" s="4" t="s">
        <v>5</v>
      </c>
      <c r="C11249" s="4" t="s">
        <v>11</v>
      </c>
    </row>
    <row r="11250" spans="1:10">
      <c r="A11250" t="n">
        <v>110605</v>
      </c>
      <c r="B11250" s="34" t="n">
        <v>16</v>
      </c>
      <c r="C11250" s="7" t="n">
        <v>0</v>
      </c>
    </row>
    <row r="11251" spans="1:10">
      <c r="A11251" t="s">
        <v>4</v>
      </c>
      <c r="B11251" s="4" t="s">
        <v>5</v>
      </c>
      <c r="C11251" s="4" t="s">
        <v>11</v>
      </c>
      <c r="D11251" s="4" t="s">
        <v>53</v>
      </c>
      <c r="E11251" s="4" t="s">
        <v>7</v>
      </c>
      <c r="F11251" s="4" t="s">
        <v>7</v>
      </c>
    </row>
    <row r="11252" spans="1:10">
      <c r="A11252" t="n">
        <v>110608</v>
      </c>
      <c r="B11252" s="35" t="n">
        <v>26</v>
      </c>
      <c r="C11252" s="7" t="n">
        <v>0</v>
      </c>
      <c r="D11252" s="7" t="s">
        <v>1095</v>
      </c>
      <c r="E11252" s="7" t="n">
        <v>2</v>
      </c>
      <c r="F11252" s="7" t="n">
        <v>0</v>
      </c>
    </row>
    <row r="11253" spans="1:10">
      <c r="A11253" t="s">
        <v>4</v>
      </c>
      <c r="B11253" s="4" t="s">
        <v>5</v>
      </c>
    </row>
    <row r="11254" spans="1:10">
      <c r="A11254" t="n">
        <v>110659</v>
      </c>
      <c r="B11254" s="29" t="n">
        <v>28</v>
      </c>
    </row>
    <row r="11255" spans="1:10">
      <c r="A11255" t="s">
        <v>4</v>
      </c>
      <c r="B11255" s="4" t="s">
        <v>5</v>
      </c>
      <c r="C11255" s="4" t="s">
        <v>13</v>
      </c>
    </row>
    <row r="11256" spans="1:10">
      <c r="A11256" t="n">
        <v>110660</v>
      </c>
      <c r="B11256" s="17" t="n">
        <v>3</v>
      </c>
      <c r="C11256" s="11" t="n">
        <f t="normal" ca="1">A11268</f>
        <v>0</v>
      </c>
    </row>
    <row r="11257" spans="1:10">
      <c r="A11257" t="s">
        <v>4</v>
      </c>
      <c r="B11257" s="4" t="s">
        <v>5</v>
      </c>
      <c r="C11257" s="4" t="s">
        <v>7</v>
      </c>
      <c r="D11257" s="4" t="s">
        <v>11</v>
      </c>
      <c r="E11257" s="4" t="s">
        <v>11</v>
      </c>
      <c r="F11257" s="4" t="s">
        <v>7</v>
      </c>
    </row>
    <row r="11258" spans="1:10">
      <c r="A11258" t="n">
        <v>110665</v>
      </c>
      <c r="B11258" s="27" t="n">
        <v>25</v>
      </c>
      <c r="C11258" s="7" t="n">
        <v>1</v>
      </c>
      <c r="D11258" s="7" t="n">
        <v>160</v>
      </c>
      <c r="E11258" s="7" t="n">
        <v>570</v>
      </c>
      <c r="F11258" s="7" t="n">
        <v>1</v>
      </c>
    </row>
    <row r="11259" spans="1:10">
      <c r="A11259" t="s">
        <v>4</v>
      </c>
      <c r="B11259" s="4" t="s">
        <v>5</v>
      </c>
      <c r="C11259" s="4" t="s">
        <v>7</v>
      </c>
      <c r="D11259" s="4" t="s">
        <v>11</v>
      </c>
      <c r="E11259" s="4" t="s">
        <v>8</v>
      </c>
    </row>
    <row r="11260" spans="1:10">
      <c r="A11260" t="n">
        <v>110672</v>
      </c>
      <c r="B11260" s="33" t="n">
        <v>51</v>
      </c>
      <c r="C11260" s="7" t="n">
        <v>4</v>
      </c>
      <c r="D11260" s="7" t="n">
        <v>0</v>
      </c>
      <c r="E11260" s="7" t="s">
        <v>1084</v>
      </c>
    </row>
    <row r="11261" spans="1:10">
      <c r="A11261" t="s">
        <v>4</v>
      </c>
      <c r="B11261" s="4" t="s">
        <v>5</v>
      </c>
      <c r="C11261" s="4" t="s">
        <v>11</v>
      </c>
    </row>
    <row r="11262" spans="1:10">
      <c r="A11262" t="n">
        <v>110686</v>
      </c>
      <c r="B11262" s="34" t="n">
        <v>16</v>
      </c>
      <c r="C11262" s="7" t="n">
        <v>0</v>
      </c>
    </row>
    <row r="11263" spans="1:10">
      <c r="A11263" t="s">
        <v>4</v>
      </c>
      <c r="B11263" s="4" t="s">
        <v>5</v>
      </c>
      <c r="C11263" s="4" t="s">
        <v>11</v>
      </c>
      <c r="D11263" s="4" t="s">
        <v>53</v>
      </c>
      <c r="E11263" s="4" t="s">
        <v>7</v>
      </c>
      <c r="F11263" s="4" t="s">
        <v>7</v>
      </c>
      <c r="G11263" s="4" t="s">
        <v>53</v>
      </c>
      <c r="H11263" s="4" t="s">
        <v>7</v>
      </c>
      <c r="I11263" s="4" t="s">
        <v>7</v>
      </c>
    </row>
    <row r="11264" spans="1:10">
      <c r="A11264" t="n">
        <v>110689</v>
      </c>
      <c r="B11264" s="35" t="n">
        <v>26</v>
      </c>
      <c r="C11264" s="7" t="n">
        <v>0</v>
      </c>
      <c r="D11264" s="7" t="s">
        <v>1096</v>
      </c>
      <c r="E11264" s="7" t="n">
        <v>2</v>
      </c>
      <c r="F11264" s="7" t="n">
        <v>3</v>
      </c>
      <c r="G11264" s="7" t="s">
        <v>1097</v>
      </c>
      <c r="H11264" s="7" t="n">
        <v>2</v>
      </c>
      <c r="I11264" s="7" t="n">
        <v>0</v>
      </c>
    </row>
    <row r="11265" spans="1:9">
      <c r="A11265" t="s">
        <v>4</v>
      </c>
      <c r="B11265" s="4" t="s">
        <v>5</v>
      </c>
    </row>
    <row r="11266" spans="1:9">
      <c r="A11266" t="n">
        <v>110788</v>
      </c>
      <c r="B11266" s="29" t="n">
        <v>28</v>
      </c>
    </row>
    <row r="11267" spans="1:9">
      <c r="A11267" t="s">
        <v>4</v>
      </c>
      <c r="B11267" s="4" t="s">
        <v>5</v>
      </c>
      <c r="C11267" s="4" t="s">
        <v>11</v>
      </c>
    </row>
    <row r="11268" spans="1:9">
      <c r="A11268" t="n">
        <v>110789</v>
      </c>
      <c r="B11268" s="13" t="n">
        <v>12</v>
      </c>
      <c r="C11268" s="7" t="n">
        <v>9298</v>
      </c>
    </row>
    <row r="11269" spans="1:9">
      <c r="A11269" t="s">
        <v>4</v>
      </c>
      <c r="B11269" s="4" t="s">
        <v>5</v>
      </c>
      <c r="C11269" s="4" t="s">
        <v>11</v>
      </c>
    </row>
    <row r="11270" spans="1:9">
      <c r="A11270" t="n">
        <v>110792</v>
      </c>
      <c r="B11270" s="13" t="n">
        <v>12</v>
      </c>
      <c r="C11270" s="7" t="n">
        <v>38</v>
      </c>
    </row>
    <row r="11271" spans="1:9">
      <c r="A11271" t="s">
        <v>4</v>
      </c>
      <c r="B11271" s="4" t="s">
        <v>5</v>
      </c>
      <c r="C11271" s="4" t="s">
        <v>11</v>
      </c>
    </row>
    <row r="11272" spans="1:9">
      <c r="A11272" t="n">
        <v>110795</v>
      </c>
      <c r="B11272" s="13" t="n">
        <v>12</v>
      </c>
      <c r="C11272" s="7" t="n">
        <v>39</v>
      </c>
    </row>
    <row r="11273" spans="1:9">
      <c r="A11273" t="s">
        <v>4</v>
      </c>
      <c r="B11273" s="4" t="s">
        <v>5</v>
      </c>
      <c r="C11273" s="4" t="s">
        <v>11</v>
      </c>
      <c r="D11273" s="4" t="s">
        <v>15</v>
      </c>
      <c r="E11273" s="4" t="s">
        <v>15</v>
      </c>
      <c r="F11273" s="4" t="s">
        <v>15</v>
      </c>
      <c r="G11273" s="4" t="s">
        <v>15</v>
      </c>
    </row>
    <row r="11274" spans="1:9">
      <c r="A11274" t="n">
        <v>110798</v>
      </c>
      <c r="B11274" s="45" t="n">
        <v>46</v>
      </c>
      <c r="C11274" s="7" t="n">
        <v>61456</v>
      </c>
      <c r="D11274" s="7" t="n">
        <v>-39.3600006103516</v>
      </c>
      <c r="E11274" s="7" t="n">
        <v>14</v>
      </c>
      <c r="F11274" s="7" t="n">
        <v>22.2299995422363</v>
      </c>
      <c r="G11274" s="7" t="n">
        <v>34.7000007629395</v>
      </c>
    </row>
    <row r="11275" spans="1:9">
      <c r="A11275" t="s">
        <v>4</v>
      </c>
      <c r="B11275" s="4" t="s">
        <v>5</v>
      </c>
      <c r="C11275" s="4" t="s">
        <v>7</v>
      </c>
      <c r="D11275" s="4" t="s">
        <v>7</v>
      </c>
      <c r="E11275" s="4" t="s">
        <v>15</v>
      </c>
      <c r="F11275" s="4" t="s">
        <v>15</v>
      </c>
      <c r="G11275" s="4" t="s">
        <v>15</v>
      </c>
      <c r="H11275" s="4" t="s">
        <v>11</v>
      </c>
      <c r="I11275" s="4" t="s">
        <v>7</v>
      </c>
    </row>
    <row r="11276" spans="1:9">
      <c r="A11276" t="n">
        <v>110817</v>
      </c>
      <c r="B11276" s="15" t="n">
        <v>45</v>
      </c>
      <c r="C11276" s="7" t="n">
        <v>4</v>
      </c>
      <c r="D11276" s="7" t="n">
        <v>3</v>
      </c>
      <c r="E11276" s="7" t="n">
        <v>5.80000019073486</v>
      </c>
      <c r="F11276" s="7" t="n">
        <v>34.75</v>
      </c>
      <c r="G11276" s="7" t="n">
        <v>0</v>
      </c>
      <c r="H11276" s="7" t="n">
        <v>0</v>
      </c>
      <c r="I11276" s="7" t="n">
        <v>0</v>
      </c>
    </row>
    <row r="11277" spans="1:9">
      <c r="A11277" t="s">
        <v>4</v>
      </c>
      <c r="B11277" s="4" t="s">
        <v>5</v>
      </c>
      <c r="C11277" s="4" t="s">
        <v>7</v>
      </c>
      <c r="D11277" s="4" t="s">
        <v>8</v>
      </c>
    </row>
    <row r="11278" spans="1:9">
      <c r="A11278" t="n">
        <v>110835</v>
      </c>
      <c r="B11278" s="6" t="n">
        <v>2</v>
      </c>
      <c r="C11278" s="7" t="n">
        <v>10</v>
      </c>
      <c r="D11278" s="7" t="s">
        <v>893</v>
      </c>
    </row>
    <row r="11279" spans="1:9">
      <c r="A11279" t="s">
        <v>4</v>
      </c>
      <c r="B11279" s="4" t="s">
        <v>5</v>
      </c>
      <c r="C11279" s="4" t="s">
        <v>11</v>
      </c>
    </row>
    <row r="11280" spans="1:9">
      <c r="A11280" t="n">
        <v>110850</v>
      </c>
      <c r="B11280" s="34" t="n">
        <v>16</v>
      </c>
      <c r="C11280" s="7" t="n">
        <v>0</v>
      </c>
    </row>
    <row r="11281" spans="1:9">
      <c r="A11281" t="s">
        <v>4</v>
      </c>
      <c r="B11281" s="4" t="s">
        <v>5</v>
      </c>
      <c r="C11281" s="4" t="s">
        <v>7</v>
      </c>
      <c r="D11281" s="4" t="s">
        <v>11</v>
      </c>
    </row>
    <row r="11282" spans="1:9">
      <c r="A11282" t="n">
        <v>110853</v>
      </c>
      <c r="B11282" s="31" t="n">
        <v>58</v>
      </c>
      <c r="C11282" s="7" t="n">
        <v>105</v>
      </c>
      <c r="D11282" s="7" t="n">
        <v>300</v>
      </c>
    </row>
    <row r="11283" spans="1:9">
      <c r="A11283" t="s">
        <v>4</v>
      </c>
      <c r="B11283" s="4" t="s">
        <v>5</v>
      </c>
      <c r="C11283" s="4" t="s">
        <v>15</v>
      </c>
      <c r="D11283" s="4" t="s">
        <v>11</v>
      </c>
    </row>
    <row r="11284" spans="1:9">
      <c r="A11284" t="n">
        <v>110857</v>
      </c>
      <c r="B11284" s="32" t="n">
        <v>103</v>
      </c>
      <c r="C11284" s="7" t="n">
        <v>1</v>
      </c>
      <c r="D11284" s="7" t="n">
        <v>300</v>
      </c>
    </row>
    <row r="11285" spans="1:9">
      <c r="A11285" t="s">
        <v>4</v>
      </c>
      <c r="B11285" s="4" t="s">
        <v>5</v>
      </c>
      <c r="C11285" s="4" t="s">
        <v>7</v>
      </c>
      <c r="D11285" s="4" t="s">
        <v>11</v>
      </c>
    </row>
    <row r="11286" spans="1:9">
      <c r="A11286" t="n">
        <v>110864</v>
      </c>
      <c r="B11286" s="64" t="n">
        <v>72</v>
      </c>
      <c r="C11286" s="7" t="n">
        <v>4</v>
      </c>
      <c r="D11286" s="7" t="n">
        <v>0</v>
      </c>
    </row>
    <row r="11287" spans="1:9">
      <c r="A11287" t="s">
        <v>4</v>
      </c>
      <c r="B11287" s="4" t="s">
        <v>5</v>
      </c>
      <c r="C11287" s="4" t="s">
        <v>16</v>
      </c>
    </row>
    <row r="11288" spans="1:9">
      <c r="A11288" t="n">
        <v>110868</v>
      </c>
      <c r="B11288" s="36" t="n">
        <v>15</v>
      </c>
      <c r="C11288" s="7" t="n">
        <v>1073741824</v>
      </c>
    </row>
    <row r="11289" spans="1:9">
      <c r="A11289" t="s">
        <v>4</v>
      </c>
      <c r="B11289" s="4" t="s">
        <v>5</v>
      </c>
      <c r="C11289" s="4" t="s">
        <v>7</v>
      </c>
    </row>
    <row r="11290" spans="1:9">
      <c r="A11290" t="n">
        <v>110873</v>
      </c>
      <c r="B11290" s="53" t="n">
        <v>64</v>
      </c>
      <c r="C11290" s="7" t="n">
        <v>3</v>
      </c>
    </row>
    <row r="11291" spans="1:9">
      <c r="A11291" t="s">
        <v>4</v>
      </c>
      <c r="B11291" s="4" t="s">
        <v>5</v>
      </c>
      <c r="C11291" s="4" t="s">
        <v>7</v>
      </c>
    </row>
    <row r="11292" spans="1:9">
      <c r="A11292" t="n">
        <v>110875</v>
      </c>
      <c r="B11292" s="52" t="n">
        <v>74</v>
      </c>
      <c r="C11292" s="7" t="n">
        <v>67</v>
      </c>
    </row>
    <row r="11293" spans="1:9">
      <c r="A11293" t="s">
        <v>4</v>
      </c>
      <c r="B11293" s="4" t="s">
        <v>5</v>
      </c>
      <c r="C11293" s="4" t="s">
        <v>7</v>
      </c>
      <c r="D11293" s="4" t="s">
        <v>7</v>
      </c>
      <c r="E11293" s="4" t="s">
        <v>11</v>
      </c>
    </row>
    <row r="11294" spans="1:9">
      <c r="A11294" t="n">
        <v>110877</v>
      </c>
      <c r="B11294" s="15" t="n">
        <v>45</v>
      </c>
      <c r="C11294" s="7" t="n">
        <v>8</v>
      </c>
      <c r="D11294" s="7" t="n">
        <v>1</v>
      </c>
      <c r="E11294" s="7" t="n">
        <v>0</v>
      </c>
    </row>
    <row r="11295" spans="1:9">
      <c r="A11295" t="s">
        <v>4</v>
      </c>
      <c r="B11295" s="4" t="s">
        <v>5</v>
      </c>
      <c r="C11295" s="4" t="s">
        <v>11</v>
      </c>
    </row>
    <row r="11296" spans="1:9">
      <c r="A11296" t="n">
        <v>110882</v>
      </c>
      <c r="B11296" s="12" t="n">
        <v>13</v>
      </c>
      <c r="C11296" s="7" t="n">
        <v>6409</v>
      </c>
    </row>
    <row r="11297" spans="1:5">
      <c r="A11297" t="s">
        <v>4</v>
      </c>
      <c r="B11297" s="4" t="s">
        <v>5</v>
      </c>
      <c r="C11297" s="4" t="s">
        <v>11</v>
      </c>
    </row>
    <row r="11298" spans="1:5">
      <c r="A11298" t="n">
        <v>110885</v>
      </c>
      <c r="B11298" s="12" t="n">
        <v>13</v>
      </c>
      <c r="C11298" s="7" t="n">
        <v>6408</v>
      </c>
    </row>
    <row r="11299" spans="1:5">
      <c r="A11299" t="s">
        <v>4</v>
      </c>
      <c r="B11299" s="4" t="s">
        <v>5</v>
      </c>
      <c r="C11299" s="4" t="s">
        <v>11</v>
      </c>
    </row>
    <row r="11300" spans="1:5">
      <c r="A11300" t="n">
        <v>110888</v>
      </c>
      <c r="B11300" s="13" t="n">
        <v>12</v>
      </c>
      <c r="C11300" s="7" t="n">
        <v>6464</v>
      </c>
    </row>
    <row r="11301" spans="1:5">
      <c r="A11301" t="s">
        <v>4</v>
      </c>
      <c r="B11301" s="4" t="s">
        <v>5</v>
      </c>
      <c r="C11301" s="4" t="s">
        <v>11</v>
      </c>
    </row>
    <row r="11302" spans="1:5">
      <c r="A11302" t="n">
        <v>110891</v>
      </c>
      <c r="B11302" s="12" t="n">
        <v>13</v>
      </c>
      <c r="C11302" s="7" t="n">
        <v>6465</v>
      </c>
    </row>
    <row r="11303" spans="1:5">
      <c r="A11303" t="s">
        <v>4</v>
      </c>
      <c r="B11303" s="4" t="s">
        <v>5</v>
      </c>
      <c r="C11303" s="4" t="s">
        <v>11</v>
      </c>
    </row>
    <row r="11304" spans="1:5">
      <c r="A11304" t="n">
        <v>110894</v>
      </c>
      <c r="B11304" s="12" t="n">
        <v>13</v>
      </c>
      <c r="C11304" s="7" t="n">
        <v>6466</v>
      </c>
    </row>
    <row r="11305" spans="1:5">
      <c r="A11305" t="s">
        <v>4</v>
      </c>
      <c r="B11305" s="4" t="s">
        <v>5</v>
      </c>
      <c r="C11305" s="4" t="s">
        <v>11</v>
      </c>
    </row>
    <row r="11306" spans="1:5">
      <c r="A11306" t="n">
        <v>110897</v>
      </c>
      <c r="B11306" s="12" t="n">
        <v>13</v>
      </c>
      <c r="C11306" s="7" t="n">
        <v>6467</v>
      </c>
    </row>
    <row r="11307" spans="1:5">
      <c r="A11307" t="s">
        <v>4</v>
      </c>
      <c r="B11307" s="4" t="s">
        <v>5</v>
      </c>
      <c r="C11307" s="4" t="s">
        <v>11</v>
      </c>
    </row>
    <row r="11308" spans="1:5">
      <c r="A11308" t="n">
        <v>110900</v>
      </c>
      <c r="B11308" s="12" t="n">
        <v>13</v>
      </c>
      <c r="C11308" s="7" t="n">
        <v>6468</v>
      </c>
    </row>
    <row r="11309" spans="1:5">
      <c r="A11309" t="s">
        <v>4</v>
      </c>
      <c r="B11309" s="4" t="s">
        <v>5</v>
      </c>
      <c r="C11309" s="4" t="s">
        <v>11</v>
      </c>
    </row>
    <row r="11310" spans="1:5">
      <c r="A11310" t="n">
        <v>110903</v>
      </c>
      <c r="B11310" s="12" t="n">
        <v>13</v>
      </c>
      <c r="C11310" s="7" t="n">
        <v>6469</v>
      </c>
    </row>
    <row r="11311" spans="1:5">
      <c r="A11311" t="s">
        <v>4</v>
      </c>
      <c r="B11311" s="4" t="s">
        <v>5</v>
      </c>
      <c r="C11311" s="4" t="s">
        <v>11</v>
      </c>
    </row>
    <row r="11312" spans="1:5">
      <c r="A11312" t="n">
        <v>110906</v>
      </c>
      <c r="B11312" s="12" t="n">
        <v>13</v>
      </c>
      <c r="C11312" s="7" t="n">
        <v>6470</v>
      </c>
    </row>
    <row r="11313" spans="1:3">
      <c r="A11313" t="s">
        <v>4</v>
      </c>
      <c r="B11313" s="4" t="s">
        <v>5</v>
      </c>
      <c r="C11313" s="4" t="s">
        <v>11</v>
      </c>
    </row>
    <row r="11314" spans="1:3">
      <c r="A11314" t="n">
        <v>110909</v>
      </c>
      <c r="B11314" s="12" t="n">
        <v>13</v>
      </c>
      <c r="C11314" s="7" t="n">
        <v>6471</v>
      </c>
    </row>
    <row r="11315" spans="1:3">
      <c r="A11315" t="s">
        <v>4</v>
      </c>
      <c r="B11315" s="4" t="s">
        <v>5</v>
      </c>
      <c r="C11315" s="4" t="s">
        <v>7</v>
      </c>
    </row>
    <row r="11316" spans="1:3">
      <c r="A11316" t="n">
        <v>110912</v>
      </c>
      <c r="B11316" s="52" t="n">
        <v>74</v>
      </c>
      <c r="C11316" s="7" t="n">
        <v>18</v>
      </c>
    </row>
    <row r="11317" spans="1:3">
      <c r="A11317" t="s">
        <v>4</v>
      </c>
      <c r="B11317" s="4" t="s">
        <v>5</v>
      </c>
      <c r="C11317" s="4" t="s">
        <v>7</v>
      </c>
    </row>
    <row r="11318" spans="1:3">
      <c r="A11318" t="n">
        <v>110914</v>
      </c>
      <c r="B11318" s="52" t="n">
        <v>74</v>
      </c>
      <c r="C11318" s="7" t="n">
        <v>45</v>
      </c>
    </row>
    <row r="11319" spans="1:3">
      <c r="A11319" t="s">
        <v>4</v>
      </c>
      <c r="B11319" s="4" t="s">
        <v>5</v>
      </c>
      <c r="C11319" s="4" t="s">
        <v>11</v>
      </c>
    </row>
    <row r="11320" spans="1:3">
      <c r="A11320" t="n">
        <v>110916</v>
      </c>
      <c r="B11320" s="34" t="n">
        <v>16</v>
      </c>
      <c r="C11320" s="7" t="n">
        <v>0</v>
      </c>
    </row>
    <row r="11321" spans="1:3">
      <c r="A11321" t="s">
        <v>4</v>
      </c>
      <c r="B11321" s="4" t="s">
        <v>5</v>
      </c>
      <c r="C11321" s="4" t="s">
        <v>7</v>
      </c>
      <c r="D11321" s="4" t="s">
        <v>7</v>
      </c>
      <c r="E11321" s="4" t="s">
        <v>7</v>
      </c>
      <c r="F11321" s="4" t="s">
        <v>7</v>
      </c>
    </row>
    <row r="11322" spans="1:3">
      <c r="A11322" t="n">
        <v>110919</v>
      </c>
      <c r="B11322" s="14" t="n">
        <v>14</v>
      </c>
      <c r="C11322" s="7" t="n">
        <v>0</v>
      </c>
      <c r="D11322" s="7" t="n">
        <v>8</v>
      </c>
      <c r="E11322" s="7" t="n">
        <v>0</v>
      </c>
      <c r="F11322" s="7" t="n">
        <v>0</v>
      </c>
    </row>
    <row r="11323" spans="1:3">
      <c r="A11323" t="s">
        <v>4</v>
      </c>
      <c r="B11323" s="4" t="s">
        <v>5</v>
      </c>
      <c r="C11323" s="4" t="s">
        <v>7</v>
      </c>
      <c r="D11323" s="4" t="s">
        <v>8</v>
      </c>
    </row>
    <row r="11324" spans="1:3">
      <c r="A11324" t="n">
        <v>110924</v>
      </c>
      <c r="B11324" s="6" t="n">
        <v>2</v>
      </c>
      <c r="C11324" s="7" t="n">
        <v>11</v>
      </c>
      <c r="D11324" s="7" t="s">
        <v>24</v>
      </c>
    </row>
    <row r="11325" spans="1:3">
      <c r="A11325" t="s">
        <v>4</v>
      </c>
      <c r="B11325" s="4" t="s">
        <v>5</v>
      </c>
      <c r="C11325" s="4" t="s">
        <v>11</v>
      </c>
    </row>
    <row r="11326" spans="1:3">
      <c r="A11326" t="n">
        <v>110938</v>
      </c>
      <c r="B11326" s="34" t="n">
        <v>16</v>
      </c>
      <c r="C11326" s="7" t="n">
        <v>0</v>
      </c>
    </row>
    <row r="11327" spans="1:3">
      <c r="A11327" t="s">
        <v>4</v>
      </c>
      <c r="B11327" s="4" t="s">
        <v>5</v>
      </c>
      <c r="C11327" s="4" t="s">
        <v>7</v>
      </c>
      <c r="D11327" s="4" t="s">
        <v>8</v>
      </c>
    </row>
    <row r="11328" spans="1:3">
      <c r="A11328" t="n">
        <v>110941</v>
      </c>
      <c r="B11328" s="6" t="n">
        <v>2</v>
      </c>
      <c r="C11328" s="7" t="n">
        <v>11</v>
      </c>
      <c r="D11328" s="7" t="s">
        <v>894</v>
      </c>
    </row>
    <row r="11329" spans="1:6">
      <c r="A11329" t="s">
        <v>4</v>
      </c>
      <c r="B11329" s="4" t="s">
        <v>5</v>
      </c>
      <c r="C11329" s="4" t="s">
        <v>11</v>
      </c>
    </row>
    <row r="11330" spans="1:6">
      <c r="A11330" t="n">
        <v>110950</v>
      </c>
      <c r="B11330" s="34" t="n">
        <v>16</v>
      </c>
      <c r="C11330" s="7" t="n">
        <v>0</v>
      </c>
    </row>
    <row r="11331" spans="1:6">
      <c r="A11331" t="s">
        <v>4</v>
      </c>
      <c r="B11331" s="4" t="s">
        <v>5</v>
      </c>
      <c r="C11331" s="4" t="s">
        <v>16</v>
      </c>
    </row>
    <row r="11332" spans="1:6">
      <c r="A11332" t="n">
        <v>110953</v>
      </c>
      <c r="B11332" s="36" t="n">
        <v>15</v>
      </c>
      <c r="C11332" s="7" t="n">
        <v>2048</v>
      </c>
    </row>
    <row r="11333" spans="1:6">
      <c r="A11333" t="s">
        <v>4</v>
      </c>
      <c r="B11333" s="4" t="s">
        <v>5</v>
      </c>
      <c r="C11333" s="4" t="s">
        <v>7</v>
      </c>
      <c r="D11333" s="4" t="s">
        <v>8</v>
      </c>
    </row>
    <row r="11334" spans="1:6">
      <c r="A11334" t="n">
        <v>110958</v>
      </c>
      <c r="B11334" s="6" t="n">
        <v>2</v>
      </c>
      <c r="C11334" s="7" t="n">
        <v>10</v>
      </c>
      <c r="D11334" s="7" t="s">
        <v>59</v>
      </c>
    </row>
    <row r="11335" spans="1:6">
      <c r="A11335" t="s">
        <v>4</v>
      </c>
      <c r="B11335" s="4" t="s">
        <v>5</v>
      </c>
      <c r="C11335" s="4" t="s">
        <v>11</v>
      </c>
    </row>
    <row r="11336" spans="1:6">
      <c r="A11336" t="n">
        <v>110976</v>
      </c>
      <c r="B11336" s="34" t="n">
        <v>16</v>
      </c>
      <c r="C11336" s="7" t="n">
        <v>0</v>
      </c>
    </row>
    <row r="11337" spans="1:6">
      <c r="A11337" t="s">
        <v>4</v>
      </c>
      <c r="B11337" s="4" t="s">
        <v>5</v>
      </c>
      <c r="C11337" s="4" t="s">
        <v>7</v>
      </c>
      <c r="D11337" s="4" t="s">
        <v>8</v>
      </c>
    </row>
    <row r="11338" spans="1:6">
      <c r="A11338" t="n">
        <v>110979</v>
      </c>
      <c r="B11338" s="6" t="n">
        <v>2</v>
      </c>
      <c r="C11338" s="7" t="n">
        <v>10</v>
      </c>
      <c r="D11338" s="7" t="s">
        <v>60</v>
      </c>
    </row>
    <row r="11339" spans="1:6">
      <c r="A11339" t="s">
        <v>4</v>
      </c>
      <c r="B11339" s="4" t="s">
        <v>5</v>
      </c>
      <c r="C11339" s="4" t="s">
        <v>11</v>
      </c>
    </row>
    <row r="11340" spans="1:6">
      <c r="A11340" t="n">
        <v>110998</v>
      </c>
      <c r="B11340" s="34" t="n">
        <v>16</v>
      </c>
      <c r="C11340" s="7" t="n">
        <v>0</v>
      </c>
    </row>
    <row r="11341" spans="1:6">
      <c r="A11341" t="s">
        <v>4</v>
      </c>
      <c r="B11341" s="4" t="s">
        <v>5</v>
      </c>
      <c r="C11341" s="4" t="s">
        <v>7</v>
      </c>
      <c r="D11341" s="4" t="s">
        <v>11</v>
      </c>
      <c r="E11341" s="4" t="s">
        <v>15</v>
      </c>
    </row>
    <row r="11342" spans="1:6">
      <c r="A11342" t="n">
        <v>111001</v>
      </c>
      <c r="B11342" s="31" t="n">
        <v>58</v>
      </c>
      <c r="C11342" s="7" t="n">
        <v>100</v>
      </c>
      <c r="D11342" s="7" t="n">
        <v>300</v>
      </c>
      <c r="E11342" s="7" t="n">
        <v>1</v>
      </c>
    </row>
    <row r="11343" spans="1:6">
      <c r="A11343" t="s">
        <v>4</v>
      </c>
      <c r="B11343" s="4" t="s">
        <v>5</v>
      </c>
      <c r="C11343" s="4" t="s">
        <v>7</v>
      </c>
      <c r="D11343" s="4" t="s">
        <v>11</v>
      </c>
    </row>
    <row r="11344" spans="1:6">
      <c r="A11344" t="n">
        <v>111009</v>
      </c>
      <c r="B11344" s="31" t="n">
        <v>58</v>
      </c>
      <c r="C11344" s="7" t="n">
        <v>255</v>
      </c>
      <c r="D11344" s="7" t="n">
        <v>0</v>
      </c>
    </row>
    <row r="11345" spans="1:5">
      <c r="A11345" t="s">
        <v>4</v>
      </c>
      <c r="B11345" s="4" t="s">
        <v>5</v>
      </c>
      <c r="C11345" s="4" t="s">
        <v>7</v>
      </c>
    </row>
    <row r="11346" spans="1:5">
      <c r="A11346" t="n">
        <v>111013</v>
      </c>
      <c r="B11346" s="38" t="n">
        <v>23</v>
      </c>
      <c r="C11346" s="7" t="n">
        <v>0</v>
      </c>
    </row>
    <row r="11347" spans="1:5">
      <c r="A11347" t="s">
        <v>4</v>
      </c>
      <c r="B11347" s="4" t="s">
        <v>5</v>
      </c>
    </row>
    <row r="11348" spans="1:5">
      <c r="A11348" t="n">
        <v>111015</v>
      </c>
      <c r="B11348" s="5" t="n">
        <v>1</v>
      </c>
    </row>
    <row r="11349" spans="1:5" s="3" customFormat="1" customHeight="0">
      <c r="A11349" s="3" t="s">
        <v>2</v>
      </c>
      <c r="B11349" s="3" t="s">
        <v>1098</v>
      </c>
    </row>
    <row r="11350" spans="1:5">
      <c r="A11350" t="s">
        <v>4</v>
      </c>
      <c r="B11350" s="4" t="s">
        <v>5</v>
      </c>
      <c r="C11350" s="4" t="s">
        <v>7</v>
      </c>
      <c r="D11350" s="4" t="s">
        <v>7</v>
      </c>
      <c r="E11350" s="4" t="s">
        <v>7</v>
      </c>
      <c r="F11350" s="4" t="s">
        <v>7</v>
      </c>
    </row>
    <row r="11351" spans="1:5">
      <c r="A11351" t="n">
        <v>111016</v>
      </c>
      <c r="B11351" s="14" t="n">
        <v>14</v>
      </c>
      <c r="C11351" s="7" t="n">
        <v>2</v>
      </c>
      <c r="D11351" s="7" t="n">
        <v>0</v>
      </c>
      <c r="E11351" s="7" t="n">
        <v>0</v>
      </c>
      <c r="F11351" s="7" t="n">
        <v>0</v>
      </c>
    </row>
    <row r="11352" spans="1:5">
      <c r="A11352" t="s">
        <v>4</v>
      </c>
      <c r="B11352" s="4" t="s">
        <v>5</v>
      </c>
      <c r="C11352" s="4" t="s">
        <v>7</v>
      </c>
      <c r="D11352" s="10" t="s">
        <v>10</v>
      </c>
      <c r="E11352" s="4" t="s">
        <v>5</v>
      </c>
      <c r="F11352" s="4" t="s">
        <v>7</v>
      </c>
      <c r="G11352" s="4" t="s">
        <v>11</v>
      </c>
      <c r="H11352" s="10" t="s">
        <v>12</v>
      </c>
      <c r="I11352" s="4" t="s">
        <v>7</v>
      </c>
      <c r="J11352" s="4" t="s">
        <v>16</v>
      </c>
      <c r="K11352" s="4" t="s">
        <v>7</v>
      </c>
      <c r="L11352" s="4" t="s">
        <v>7</v>
      </c>
      <c r="M11352" s="10" t="s">
        <v>10</v>
      </c>
      <c r="N11352" s="4" t="s">
        <v>5</v>
      </c>
      <c r="O11352" s="4" t="s">
        <v>7</v>
      </c>
      <c r="P11352" s="4" t="s">
        <v>11</v>
      </c>
      <c r="Q11352" s="10" t="s">
        <v>12</v>
      </c>
      <c r="R11352" s="4" t="s">
        <v>7</v>
      </c>
      <c r="S11352" s="4" t="s">
        <v>16</v>
      </c>
      <c r="T11352" s="4" t="s">
        <v>7</v>
      </c>
      <c r="U11352" s="4" t="s">
        <v>7</v>
      </c>
      <c r="V11352" s="4" t="s">
        <v>7</v>
      </c>
      <c r="W11352" s="4" t="s">
        <v>13</v>
      </c>
    </row>
    <row r="11353" spans="1:5">
      <c r="A11353" t="n">
        <v>111021</v>
      </c>
      <c r="B11353" s="9" t="n">
        <v>5</v>
      </c>
      <c r="C11353" s="7" t="n">
        <v>28</v>
      </c>
      <c r="D11353" s="10" t="s">
        <v>3</v>
      </c>
      <c r="E11353" s="8" t="n">
        <v>162</v>
      </c>
      <c r="F11353" s="7" t="n">
        <v>3</v>
      </c>
      <c r="G11353" s="7" t="n">
        <v>32861</v>
      </c>
      <c r="H11353" s="10" t="s">
        <v>3</v>
      </c>
      <c r="I11353" s="7" t="n">
        <v>0</v>
      </c>
      <c r="J11353" s="7" t="n">
        <v>1</v>
      </c>
      <c r="K11353" s="7" t="n">
        <v>2</v>
      </c>
      <c r="L11353" s="7" t="n">
        <v>28</v>
      </c>
      <c r="M11353" s="10" t="s">
        <v>3</v>
      </c>
      <c r="N11353" s="8" t="n">
        <v>162</v>
      </c>
      <c r="O11353" s="7" t="n">
        <v>3</v>
      </c>
      <c r="P11353" s="7" t="n">
        <v>32861</v>
      </c>
      <c r="Q11353" s="10" t="s">
        <v>3</v>
      </c>
      <c r="R11353" s="7" t="n">
        <v>0</v>
      </c>
      <c r="S11353" s="7" t="n">
        <v>2</v>
      </c>
      <c r="T11353" s="7" t="n">
        <v>2</v>
      </c>
      <c r="U11353" s="7" t="n">
        <v>11</v>
      </c>
      <c r="V11353" s="7" t="n">
        <v>1</v>
      </c>
      <c r="W11353" s="11" t="n">
        <f t="normal" ca="1">A11357</f>
        <v>0</v>
      </c>
    </row>
    <row r="11354" spans="1:5">
      <c r="A11354" t="s">
        <v>4</v>
      </c>
      <c r="B11354" s="4" t="s">
        <v>5</v>
      </c>
      <c r="C11354" s="4" t="s">
        <v>7</v>
      </c>
      <c r="D11354" s="4" t="s">
        <v>11</v>
      </c>
      <c r="E11354" s="4" t="s">
        <v>15</v>
      </c>
    </row>
    <row r="11355" spans="1:5">
      <c r="A11355" t="n">
        <v>111050</v>
      </c>
      <c r="B11355" s="31" t="n">
        <v>58</v>
      </c>
      <c r="C11355" s="7" t="n">
        <v>0</v>
      </c>
      <c r="D11355" s="7" t="n">
        <v>0</v>
      </c>
      <c r="E11355" s="7" t="n">
        <v>1</v>
      </c>
    </row>
    <row r="11356" spans="1:5">
      <c r="A11356" t="s">
        <v>4</v>
      </c>
      <c r="B11356" s="4" t="s">
        <v>5</v>
      </c>
      <c r="C11356" s="4" t="s">
        <v>7</v>
      </c>
      <c r="D11356" s="10" t="s">
        <v>10</v>
      </c>
      <c r="E11356" s="4" t="s">
        <v>5</v>
      </c>
      <c r="F11356" s="4" t="s">
        <v>7</v>
      </c>
      <c r="G11356" s="4" t="s">
        <v>11</v>
      </c>
      <c r="H11356" s="10" t="s">
        <v>12</v>
      </c>
      <c r="I11356" s="4" t="s">
        <v>7</v>
      </c>
      <c r="J11356" s="4" t="s">
        <v>16</v>
      </c>
      <c r="K11356" s="4" t="s">
        <v>7</v>
      </c>
      <c r="L11356" s="4" t="s">
        <v>7</v>
      </c>
      <c r="M11356" s="10" t="s">
        <v>10</v>
      </c>
      <c r="N11356" s="4" t="s">
        <v>5</v>
      </c>
      <c r="O11356" s="4" t="s">
        <v>7</v>
      </c>
      <c r="P11356" s="4" t="s">
        <v>11</v>
      </c>
      <c r="Q11356" s="10" t="s">
        <v>12</v>
      </c>
      <c r="R11356" s="4" t="s">
        <v>7</v>
      </c>
      <c r="S11356" s="4" t="s">
        <v>16</v>
      </c>
      <c r="T11356" s="4" t="s">
        <v>7</v>
      </c>
      <c r="U11356" s="4" t="s">
        <v>7</v>
      </c>
      <c r="V11356" s="4" t="s">
        <v>7</v>
      </c>
      <c r="W11356" s="4" t="s">
        <v>13</v>
      </c>
    </row>
    <row r="11357" spans="1:5">
      <c r="A11357" t="n">
        <v>111058</v>
      </c>
      <c r="B11357" s="9" t="n">
        <v>5</v>
      </c>
      <c r="C11357" s="7" t="n">
        <v>28</v>
      </c>
      <c r="D11357" s="10" t="s">
        <v>3</v>
      </c>
      <c r="E11357" s="8" t="n">
        <v>162</v>
      </c>
      <c r="F11357" s="7" t="n">
        <v>3</v>
      </c>
      <c r="G11357" s="7" t="n">
        <v>32861</v>
      </c>
      <c r="H11357" s="10" t="s">
        <v>3</v>
      </c>
      <c r="I11357" s="7" t="n">
        <v>0</v>
      </c>
      <c r="J11357" s="7" t="n">
        <v>1</v>
      </c>
      <c r="K11357" s="7" t="n">
        <v>3</v>
      </c>
      <c r="L11357" s="7" t="n">
        <v>28</v>
      </c>
      <c r="M11357" s="10" t="s">
        <v>3</v>
      </c>
      <c r="N11357" s="8" t="n">
        <v>162</v>
      </c>
      <c r="O11357" s="7" t="n">
        <v>3</v>
      </c>
      <c r="P11357" s="7" t="n">
        <v>32861</v>
      </c>
      <c r="Q11357" s="10" t="s">
        <v>3</v>
      </c>
      <c r="R11357" s="7" t="n">
        <v>0</v>
      </c>
      <c r="S11357" s="7" t="n">
        <v>2</v>
      </c>
      <c r="T11357" s="7" t="n">
        <v>3</v>
      </c>
      <c r="U11357" s="7" t="n">
        <v>9</v>
      </c>
      <c r="V11357" s="7" t="n">
        <v>1</v>
      </c>
      <c r="W11357" s="11" t="n">
        <f t="normal" ca="1">A11367</f>
        <v>0</v>
      </c>
    </row>
    <row r="11358" spans="1:5">
      <c r="A11358" t="s">
        <v>4</v>
      </c>
      <c r="B11358" s="4" t="s">
        <v>5</v>
      </c>
      <c r="C11358" s="4" t="s">
        <v>7</v>
      </c>
      <c r="D11358" s="10" t="s">
        <v>10</v>
      </c>
      <c r="E11358" s="4" t="s">
        <v>5</v>
      </c>
      <c r="F11358" s="4" t="s">
        <v>11</v>
      </c>
      <c r="G11358" s="4" t="s">
        <v>7</v>
      </c>
      <c r="H11358" s="4" t="s">
        <v>7</v>
      </c>
      <c r="I11358" s="4" t="s">
        <v>8</v>
      </c>
      <c r="J11358" s="10" t="s">
        <v>12</v>
      </c>
      <c r="K11358" s="4" t="s">
        <v>7</v>
      </c>
      <c r="L11358" s="4" t="s">
        <v>7</v>
      </c>
      <c r="M11358" s="10" t="s">
        <v>10</v>
      </c>
      <c r="N11358" s="4" t="s">
        <v>5</v>
      </c>
      <c r="O11358" s="4" t="s">
        <v>7</v>
      </c>
      <c r="P11358" s="10" t="s">
        <v>12</v>
      </c>
      <c r="Q11358" s="4" t="s">
        <v>7</v>
      </c>
      <c r="R11358" s="4" t="s">
        <v>16</v>
      </c>
      <c r="S11358" s="4" t="s">
        <v>7</v>
      </c>
      <c r="T11358" s="4" t="s">
        <v>7</v>
      </c>
      <c r="U11358" s="4" t="s">
        <v>7</v>
      </c>
      <c r="V11358" s="10" t="s">
        <v>10</v>
      </c>
      <c r="W11358" s="4" t="s">
        <v>5</v>
      </c>
      <c r="X11358" s="4" t="s">
        <v>7</v>
      </c>
      <c r="Y11358" s="10" t="s">
        <v>12</v>
      </c>
      <c r="Z11358" s="4" t="s">
        <v>7</v>
      </c>
      <c r="AA11358" s="4" t="s">
        <v>16</v>
      </c>
      <c r="AB11358" s="4" t="s">
        <v>7</v>
      </c>
      <c r="AC11358" s="4" t="s">
        <v>7</v>
      </c>
      <c r="AD11358" s="4" t="s">
        <v>7</v>
      </c>
      <c r="AE11358" s="4" t="s">
        <v>13</v>
      </c>
    </row>
    <row r="11359" spans="1:5">
      <c r="A11359" t="n">
        <v>111087</v>
      </c>
      <c r="B11359" s="9" t="n">
        <v>5</v>
      </c>
      <c r="C11359" s="7" t="n">
        <v>28</v>
      </c>
      <c r="D11359" s="10" t="s">
        <v>3</v>
      </c>
      <c r="E11359" s="51" t="n">
        <v>47</v>
      </c>
      <c r="F11359" s="7" t="n">
        <v>61456</v>
      </c>
      <c r="G11359" s="7" t="n">
        <v>2</v>
      </c>
      <c r="H11359" s="7" t="n">
        <v>0</v>
      </c>
      <c r="I11359" s="7" t="s">
        <v>861</v>
      </c>
      <c r="J11359" s="10" t="s">
        <v>3</v>
      </c>
      <c r="K11359" s="7" t="n">
        <v>8</v>
      </c>
      <c r="L11359" s="7" t="n">
        <v>28</v>
      </c>
      <c r="M11359" s="10" t="s">
        <v>3</v>
      </c>
      <c r="N11359" s="52" t="n">
        <v>74</v>
      </c>
      <c r="O11359" s="7" t="n">
        <v>65</v>
      </c>
      <c r="P11359" s="10" t="s">
        <v>3</v>
      </c>
      <c r="Q11359" s="7" t="n">
        <v>0</v>
      </c>
      <c r="R11359" s="7" t="n">
        <v>1</v>
      </c>
      <c r="S11359" s="7" t="n">
        <v>3</v>
      </c>
      <c r="T11359" s="7" t="n">
        <v>9</v>
      </c>
      <c r="U11359" s="7" t="n">
        <v>28</v>
      </c>
      <c r="V11359" s="10" t="s">
        <v>3</v>
      </c>
      <c r="W11359" s="52" t="n">
        <v>74</v>
      </c>
      <c r="X11359" s="7" t="n">
        <v>65</v>
      </c>
      <c r="Y11359" s="10" t="s">
        <v>3</v>
      </c>
      <c r="Z11359" s="7" t="n">
        <v>0</v>
      </c>
      <c r="AA11359" s="7" t="n">
        <v>2</v>
      </c>
      <c r="AB11359" s="7" t="n">
        <v>3</v>
      </c>
      <c r="AC11359" s="7" t="n">
        <v>9</v>
      </c>
      <c r="AD11359" s="7" t="n">
        <v>1</v>
      </c>
      <c r="AE11359" s="11" t="n">
        <f t="normal" ca="1">A11363</f>
        <v>0</v>
      </c>
    </row>
    <row r="11360" spans="1:5">
      <c r="A11360" t="s">
        <v>4</v>
      </c>
      <c r="B11360" s="4" t="s">
        <v>5</v>
      </c>
      <c r="C11360" s="4" t="s">
        <v>11</v>
      </c>
      <c r="D11360" s="4" t="s">
        <v>7</v>
      </c>
      <c r="E11360" s="4" t="s">
        <v>7</v>
      </c>
      <c r="F11360" s="4" t="s">
        <v>8</v>
      </c>
    </row>
    <row r="11361" spans="1:31">
      <c r="A11361" t="n">
        <v>111135</v>
      </c>
      <c r="B11361" s="51" t="n">
        <v>47</v>
      </c>
      <c r="C11361" s="7" t="n">
        <v>61456</v>
      </c>
      <c r="D11361" s="7" t="n">
        <v>0</v>
      </c>
      <c r="E11361" s="7" t="n">
        <v>0</v>
      </c>
      <c r="F11361" s="7" t="s">
        <v>323</v>
      </c>
    </row>
    <row r="11362" spans="1:31">
      <c r="A11362" t="s">
        <v>4</v>
      </c>
      <c r="B11362" s="4" t="s">
        <v>5</v>
      </c>
      <c r="C11362" s="4" t="s">
        <v>7</v>
      </c>
      <c r="D11362" s="4" t="s">
        <v>11</v>
      </c>
      <c r="E11362" s="4" t="s">
        <v>15</v>
      </c>
    </row>
    <row r="11363" spans="1:31">
      <c r="A11363" t="n">
        <v>111148</v>
      </c>
      <c r="B11363" s="31" t="n">
        <v>58</v>
      </c>
      <c r="C11363" s="7" t="n">
        <v>0</v>
      </c>
      <c r="D11363" s="7" t="n">
        <v>300</v>
      </c>
      <c r="E11363" s="7" t="n">
        <v>1</v>
      </c>
    </row>
    <row r="11364" spans="1:31">
      <c r="A11364" t="s">
        <v>4</v>
      </c>
      <c r="B11364" s="4" t="s">
        <v>5</v>
      </c>
      <c r="C11364" s="4" t="s">
        <v>7</v>
      </c>
      <c r="D11364" s="4" t="s">
        <v>11</v>
      </c>
    </row>
    <row r="11365" spans="1:31">
      <c r="A11365" t="n">
        <v>111156</v>
      </c>
      <c r="B11365" s="31" t="n">
        <v>58</v>
      </c>
      <c r="C11365" s="7" t="n">
        <v>255</v>
      </c>
      <c r="D11365" s="7" t="n">
        <v>0</v>
      </c>
    </row>
    <row r="11366" spans="1:31">
      <c r="A11366" t="s">
        <v>4</v>
      </c>
      <c r="B11366" s="4" t="s">
        <v>5</v>
      </c>
      <c r="C11366" s="4" t="s">
        <v>7</v>
      </c>
      <c r="D11366" s="4" t="s">
        <v>7</v>
      </c>
      <c r="E11366" s="4" t="s">
        <v>7</v>
      </c>
      <c r="F11366" s="4" t="s">
        <v>7</v>
      </c>
    </row>
    <row r="11367" spans="1:31">
      <c r="A11367" t="n">
        <v>111160</v>
      </c>
      <c r="B11367" s="14" t="n">
        <v>14</v>
      </c>
      <c r="C11367" s="7" t="n">
        <v>0</v>
      </c>
      <c r="D11367" s="7" t="n">
        <v>0</v>
      </c>
      <c r="E11367" s="7" t="n">
        <v>0</v>
      </c>
      <c r="F11367" s="7" t="n">
        <v>64</v>
      </c>
    </row>
    <row r="11368" spans="1:31">
      <c r="A11368" t="s">
        <v>4</v>
      </c>
      <c r="B11368" s="4" t="s">
        <v>5</v>
      </c>
      <c r="C11368" s="4" t="s">
        <v>7</v>
      </c>
      <c r="D11368" s="4" t="s">
        <v>11</v>
      </c>
    </row>
    <row r="11369" spans="1:31">
      <c r="A11369" t="n">
        <v>111165</v>
      </c>
      <c r="B11369" s="26" t="n">
        <v>22</v>
      </c>
      <c r="C11369" s="7" t="n">
        <v>0</v>
      </c>
      <c r="D11369" s="7" t="n">
        <v>32861</v>
      </c>
    </row>
    <row r="11370" spans="1:31">
      <c r="A11370" t="s">
        <v>4</v>
      </c>
      <c r="B11370" s="4" t="s">
        <v>5</v>
      </c>
      <c r="C11370" s="4" t="s">
        <v>7</v>
      </c>
      <c r="D11370" s="4" t="s">
        <v>11</v>
      </c>
    </row>
    <row r="11371" spans="1:31">
      <c r="A11371" t="n">
        <v>111169</v>
      </c>
      <c r="B11371" s="31" t="n">
        <v>58</v>
      </c>
      <c r="C11371" s="7" t="n">
        <v>5</v>
      </c>
      <c r="D11371" s="7" t="n">
        <v>300</v>
      </c>
    </row>
    <row r="11372" spans="1:31">
      <c r="A11372" t="s">
        <v>4</v>
      </c>
      <c r="B11372" s="4" t="s">
        <v>5</v>
      </c>
      <c r="C11372" s="4" t="s">
        <v>15</v>
      </c>
      <c r="D11372" s="4" t="s">
        <v>11</v>
      </c>
    </row>
    <row r="11373" spans="1:31">
      <c r="A11373" t="n">
        <v>111173</v>
      </c>
      <c r="B11373" s="32" t="n">
        <v>103</v>
      </c>
      <c r="C11373" s="7" t="n">
        <v>0</v>
      </c>
      <c r="D11373" s="7" t="n">
        <v>300</v>
      </c>
    </row>
    <row r="11374" spans="1:31">
      <c r="A11374" t="s">
        <v>4</v>
      </c>
      <c r="B11374" s="4" t="s">
        <v>5</v>
      </c>
      <c r="C11374" s="4" t="s">
        <v>7</v>
      </c>
    </row>
    <row r="11375" spans="1:31">
      <c r="A11375" t="n">
        <v>111180</v>
      </c>
      <c r="B11375" s="53" t="n">
        <v>64</v>
      </c>
      <c r="C11375" s="7" t="n">
        <v>7</v>
      </c>
    </row>
    <row r="11376" spans="1:31">
      <c r="A11376" t="s">
        <v>4</v>
      </c>
      <c r="B11376" s="4" t="s">
        <v>5</v>
      </c>
      <c r="C11376" s="4" t="s">
        <v>7</v>
      </c>
      <c r="D11376" s="4" t="s">
        <v>11</v>
      </c>
    </row>
    <row r="11377" spans="1:6">
      <c r="A11377" t="n">
        <v>111182</v>
      </c>
      <c r="B11377" s="64" t="n">
        <v>72</v>
      </c>
      <c r="C11377" s="7" t="n">
        <v>5</v>
      </c>
      <c r="D11377" s="7" t="n">
        <v>0</v>
      </c>
    </row>
    <row r="11378" spans="1:6">
      <c r="A11378" t="s">
        <v>4</v>
      </c>
      <c r="B11378" s="4" t="s">
        <v>5</v>
      </c>
      <c r="C11378" s="4" t="s">
        <v>7</v>
      </c>
      <c r="D11378" s="10" t="s">
        <v>10</v>
      </c>
      <c r="E11378" s="4" t="s">
        <v>5</v>
      </c>
      <c r="F11378" s="4" t="s">
        <v>7</v>
      </c>
      <c r="G11378" s="4" t="s">
        <v>11</v>
      </c>
      <c r="H11378" s="10" t="s">
        <v>12</v>
      </c>
      <c r="I11378" s="4" t="s">
        <v>7</v>
      </c>
      <c r="J11378" s="4" t="s">
        <v>16</v>
      </c>
      <c r="K11378" s="4" t="s">
        <v>7</v>
      </c>
      <c r="L11378" s="4" t="s">
        <v>7</v>
      </c>
      <c r="M11378" s="4" t="s">
        <v>13</v>
      </c>
    </row>
    <row r="11379" spans="1:6">
      <c r="A11379" t="n">
        <v>111186</v>
      </c>
      <c r="B11379" s="9" t="n">
        <v>5</v>
      </c>
      <c r="C11379" s="7" t="n">
        <v>28</v>
      </c>
      <c r="D11379" s="10" t="s">
        <v>3</v>
      </c>
      <c r="E11379" s="8" t="n">
        <v>162</v>
      </c>
      <c r="F11379" s="7" t="n">
        <v>4</v>
      </c>
      <c r="G11379" s="7" t="n">
        <v>32861</v>
      </c>
      <c r="H11379" s="10" t="s">
        <v>3</v>
      </c>
      <c r="I11379" s="7" t="n">
        <v>0</v>
      </c>
      <c r="J11379" s="7" t="n">
        <v>1</v>
      </c>
      <c r="K11379" s="7" t="n">
        <v>2</v>
      </c>
      <c r="L11379" s="7" t="n">
        <v>1</v>
      </c>
      <c r="M11379" s="11" t="n">
        <f t="normal" ca="1">A11385</f>
        <v>0</v>
      </c>
    </row>
    <row r="11380" spans="1:6">
      <c r="A11380" t="s">
        <v>4</v>
      </c>
      <c r="B11380" s="4" t="s">
        <v>5</v>
      </c>
      <c r="C11380" s="4" t="s">
        <v>7</v>
      </c>
      <c r="D11380" s="4" t="s">
        <v>8</v>
      </c>
    </row>
    <row r="11381" spans="1:6">
      <c r="A11381" t="n">
        <v>111203</v>
      </c>
      <c r="B11381" s="6" t="n">
        <v>2</v>
      </c>
      <c r="C11381" s="7" t="n">
        <v>10</v>
      </c>
      <c r="D11381" s="7" t="s">
        <v>862</v>
      </c>
    </row>
    <row r="11382" spans="1:6">
      <c r="A11382" t="s">
        <v>4</v>
      </c>
      <c r="B11382" s="4" t="s">
        <v>5</v>
      </c>
      <c r="C11382" s="4" t="s">
        <v>11</v>
      </c>
    </row>
    <row r="11383" spans="1:6">
      <c r="A11383" t="n">
        <v>111220</v>
      </c>
      <c r="B11383" s="34" t="n">
        <v>16</v>
      </c>
      <c r="C11383" s="7" t="n">
        <v>0</v>
      </c>
    </row>
    <row r="11384" spans="1:6">
      <c r="A11384" t="s">
        <v>4</v>
      </c>
      <c r="B11384" s="4" t="s">
        <v>5</v>
      </c>
      <c r="C11384" s="4" t="s">
        <v>11</v>
      </c>
      <c r="D11384" s="4" t="s">
        <v>7</v>
      </c>
      <c r="E11384" s="4" t="s">
        <v>7</v>
      </c>
      <c r="F11384" s="4" t="s">
        <v>8</v>
      </c>
    </row>
    <row r="11385" spans="1:6">
      <c r="A11385" t="n">
        <v>111223</v>
      </c>
      <c r="B11385" s="25" t="n">
        <v>20</v>
      </c>
      <c r="C11385" s="7" t="n">
        <v>0</v>
      </c>
      <c r="D11385" s="7" t="n">
        <v>3</v>
      </c>
      <c r="E11385" s="7" t="n">
        <v>10</v>
      </c>
      <c r="F11385" s="7" t="s">
        <v>863</v>
      </c>
    </row>
    <row r="11386" spans="1:6">
      <c r="A11386" t="s">
        <v>4</v>
      </c>
      <c r="B11386" s="4" t="s">
        <v>5</v>
      </c>
      <c r="C11386" s="4" t="s">
        <v>11</v>
      </c>
    </row>
    <row r="11387" spans="1:6">
      <c r="A11387" t="n">
        <v>111241</v>
      </c>
      <c r="B11387" s="34" t="n">
        <v>16</v>
      </c>
      <c r="C11387" s="7" t="n">
        <v>0</v>
      </c>
    </row>
    <row r="11388" spans="1:6">
      <c r="A11388" t="s">
        <v>4</v>
      </c>
      <c r="B11388" s="4" t="s">
        <v>5</v>
      </c>
      <c r="C11388" s="4" t="s">
        <v>11</v>
      </c>
      <c r="D11388" s="4" t="s">
        <v>7</v>
      </c>
      <c r="E11388" s="4" t="s">
        <v>7</v>
      </c>
      <c r="F11388" s="4" t="s">
        <v>8</v>
      </c>
    </row>
    <row r="11389" spans="1:6">
      <c r="A11389" t="n">
        <v>111244</v>
      </c>
      <c r="B11389" s="25" t="n">
        <v>20</v>
      </c>
      <c r="C11389" s="7" t="n">
        <v>2</v>
      </c>
      <c r="D11389" s="7" t="n">
        <v>3</v>
      </c>
      <c r="E11389" s="7" t="n">
        <v>10</v>
      </c>
      <c r="F11389" s="7" t="s">
        <v>863</v>
      </c>
    </row>
    <row r="11390" spans="1:6">
      <c r="A11390" t="s">
        <v>4</v>
      </c>
      <c r="B11390" s="4" t="s">
        <v>5</v>
      </c>
      <c r="C11390" s="4" t="s">
        <v>11</v>
      </c>
    </row>
    <row r="11391" spans="1:6">
      <c r="A11391" t="n">
        <v>111262</v>
      </c>
      <c r="B11391" s="34" t="n">
        <v>16</v>
      </c>
      <c r="C11391" s="7" t="n">
        <v>0</v>
      </c>
    </row>
    <row r="11392" spans="1:6">
      <c r="A11392" t="s">
        <v>4</v>
      </c>
      <c r="B11392" s="4" t="s">
        <v>5</v>
      </c>
      <c r="C11392" s="4" t="s">
        <v>11</v>
      </c>
      <c r="D11392" s="4" t="s">
        <v>16</v>
      </c>
    </row>
    <row r="11393" spans="1:13">
      <c r="A11393" t="n">
        <v>111265</v>
      </c>
      <c r="B11393" s="48" t="n">
        <v>43</v>
      </c>
      <c r="C11393" s="7" t="n">
        <v>6</v>
      </c>
      <c r="D11393" s="7" t="n">
        <v>1</v>
      </c>
    </row>
    <row r="11394" spans="1:13">
      <c r="A11394" t="s">
        <v>4</v>
      </c>
      <c r="B11394" s="4" t="s">
        <v>5</v>
      </c>
      <c r="C11394" s="4" t="s">
        <v>11</v>
      </c>
      <c r="D11394" s="4" t="s">
        <v>16</v>
      </c>
    </row>
    <row r="11395" spans="1:13">
      <c r="A11395" t="n">
        <v>111272</v>
      </c>
      <c r="B11395" s="48" t="n">
        <v>43</v>
      </c>
      <c r="C11395" s="7" t="n">
        <v>5608</v>
      </c>
      <c r="D11395" s="7" t="n">
        <v>1</v>
      </c>
    </row>
    <row r="11396" spans="1:13">
      <c r="A11396" t="s">
        <v>4</v>
      </c>
      <c r="B11396" s="4" t="s">
        <v>5</v>
      </c>
      <c r="C11396" s="4" t="s">
        <v>7</v>
      </c>
    </row>
    <row r="11397" spans="1:13">
      <c r="A11397" t="n">
        <v>111279</v>
      </c>
      <c r="B11397" s="68" t="n">
        <v>116</v>
      </c>
      <c r="C11397" s="7" t="n">
        <v>0</v>
      </c>
    </row>
    <row r="11398" spans="1:13">
      <c r="A11398" t="s">
        <v>4</v>
      </c>
      <c r="B11398" s="4" t="s">
        <v>5</v>
      </c>
      <c r="C11398" s="4" t="s">
        <v>7</v>
      </c>
      <c r="D11398" s="4" t="s">
        <v>11</v>
      </c>
    </row>
    <row r="11399" spans="1:13">
      <c r="A11399" t="n">
        <v>111281</v>
      </c>
      <c r="B11399" s="68" t="n">
        <v>116</v>
      </c>
      <c r="C11399" s="7" t="n">
        <v>2</v>
      </c>
      <c r="D11399" s="7" t="n">
        <v>1</v>
      </c>
    </row>
    <row r="11400" spans="1:13">
      <c r="A11400" t="s">
        <v>4</v>
      </c>
      <c r="B11400" s="4" t="s">
        <v>5</v>
      </c>
      <c r="C11400" s="4" t="s">
        <v>7</v>
      </c>
      <c r="D11400" s="4" t="s">
        <v>16</v>
      </c>
    </row>
    <row r="11401" spans="1:13">
      <c r="A11401" t="n">
        <v>111285</v>
      </c>
      <c r="B11401" s="68" t="n">
        <v>116</v>
      </c>
      <c r="C11401" s="7" t="n">
        <v>5</v>
      </c>
      <c r="D11401" s="7" t="n">
        <v>1106247680</v>
      </c>
    </row>
    <row r="11402" spans="1:13">
      <c r="A11402" t="s">
        <v>4</v>
      </c>
      <c r="B11402" s="4" t="s">
        <v>5</v>
      </c>
      <c r="C11402" s="4" t="s">
        <v>7</v>
      </c>
      <c r="D11402" s="4" t="s">
        <v>11</v>
      </c>
    </row>
    <row r="11403" spans="1:13">
      <c r="A11403" t="n">
        <v>111291</v>
      </c>
      <c r="B11403" s="68" t="n">
        <v>116</v>
      </c>
      <c r="C11403" s="7" t="n">
        <v>6</v>
      </c>
      <c r="D11403" s="7" t="n">
        <v>1</v>
      </c>
    </row>
    <row r="11404" spans="1:13">
      <c r="A11404" t="s">
        <v>4</v>
      </c>
      <c r="B11404" s="4" t="s">
        <v>5</v>
      </c>
      <c r="C11404" s="4" t="s">
        <v>11</v>
      </c>
      <c r="D11404" s="4" t="s">
        <v>15</v>
      </c>
      <c r="E11404" s="4" t="s">
        <v>15</v>
      </c>
      <c r="F11404" s="4" t="s">
        <v>15</v>
      </c>
      <c r="G11404" s="4" t="s">
        <v>15</v>
      </c>
    </row>
    <row r="11405" spans="1:13">
      <c r="A11405" t="n">
        <v>111295</v>
      </c>
      <c r="B11405" s="45" t="n">
        <v>46</v>
      </c>
      <c r="C11405" s="7" t="n">
        <v>2</v>
      </c>
      <c r="D11405" s="7" t="n">
        <v>-12.6999998092651</v>
      </c>
      <c r="E11405" s="7" t="n">
        <v>0</v>
      </c>
      <c r="F11405" s="7" t="n">
        <v>12.0600004196167</v>
      </c>
      <c r="G11405" s="7" t="n">
        <v>358.899993896484</v>
      </c>
    </row>
    <row r="11406" spans="1:13">
      <c r="A11406" t="s">
        <v>4</v>
      </c>
      <c r="B11406" s="4" t="s">
        <v>5</v>
      </c>
      <c r="C11406" s="4" t="s">
        <v>11</v>
      </c>
      <c r="D11406" s="4" t="s">
        <v>15</v>
      </c>
      <c r="E11406" s="4" t="s">
        <v>15</v>
      </c>
      <c r="F11406" s="4" t="s">
        <v>15</v>
      </c>
      <c r="G11406" s="4" t="s">
        <v>15</v>
      </c>
    </row>
    <row r="11407" spans="1:13">
      <c r="A11407" t="n">
        <v>111314</v>
      </c>
      <c r="B11407" s="45" t="n">
        <v>46</v>
      </c>
      <c r="C11407" s="7" t="n">
        <v>0</v>
      </c>
      <c r="D11407" s="7" t="n">
        <v>-13.0900001525879</v>
      </c>
      <c r="E11407" s="7" t="n">
        <v>0</v>
      </c>
      <c r="F11407" s="7" t="n">
        <v>14.25</v>
      </c>
      <c r="G11407" s="7" t="n">
        <v>207.699996948242</v>
      </c>
    </row>
    <row r="11408" spans="1:13">
      <c r="A11408" t="s">
        <v>4</v>
      </c>
      <c r="B11408" s="4" t="s">
        <v>5</v>
      </c>
      <c r="C11408" s="4" t="s">
        <v>7</v>
      </c>
      <c r="D11408" s="4" t="s">
        <v>11</v>
      </c>
      <c r="E11408" s="4" t="s">
        <v>7</v>
      </c>
      <c r="F11408" s="4" t="s">
        <v>8</v>
      </c>
      <c r="G11408" s="4" t="s">
        <v>8</v>
      </c>
      <c r="H11408" s="4" t="s">
        <v>8</v>
      </c>
      <c r="I11408" s="4" t="s">
        <v>8</v>
      </c>
      <c r="J11408" s="4" t="s">
        <v>8</v>
      </c>
      <c r="K11408" s="4" t="s">
        <v>8</v>
      </c>
      <c r="L11408" s="4" t="s">
        <v>8</v>
      </c>
      <c r="M11408" s="4" t="s">
        <v>8</v>
      </c>
      <c r="N11408" s="4" t="s">
        <v>8</v>
      </c>
      <c r="O11408" s="4" t="s">
        <v>8</v>
      </c>
      <c r="P11408" s="4" t="s">
        <v>8</v>
      </c>
      <c r="Q11408" s="4" t="s">
        <v>8</v>
      </c>
      <c r="R11408" s="4" t="s">
        <v>8</v>
      </c>
      <c r="S11408" s="4" t="s">
        <v>8</v>
      </c>
      <c r="T11408" s="4" t="s">
        <v>8</v>
      </c>
      <c r="U11408" s="4" t="s">
        <v>8</v>
      </c>
    </row>
    <row r="11409" spans="1:21">
      <c r="A11409" t="n">
        <v>111333</v>
      </c>
      <c r="B11409" s="46" t="n">
        <v>36</v>
      </c>
      <c r="C11409" s="7" t="n">
        <v>8</v>
      </c>
      <c r="D11409" s="7" t="n">
        <v>0</v>
      </c>
      <c r="E11409" s="7" t="n">
        <v>0</v>
      </c>
      <c r="F11409" s="7" t="s">
        <v>1099</v>
      </c>
      <c r="G11409" s="7" t="s">
        <v>25</v>
      </c>
      <c r="H11409" s="7" t="s">
        <v>25</v>
      </c>
      <c r="I11409" s="7" t="s">
        <v>25</v>
      </c>
      <c r="J11409" s="7" t="s">
        <v>25</v>
      </c>
      <c r="K11409" s="7" t="s">
        <v>25</v>
      </c>
      <c r="L11409" s="7" t="s">
        <v>25</v>
      </c>
      <c r="M11409" s="7" t="s">
        <v>25</v>
      </c>
      <c r="N11409" s="7" t="s">
        <v>25</v>
      </c>
      <c r="O11409" s="7" t="s">
        <v>25</v>
      </c>
      <c r="P11409" s="7" t="s">
        <v>25</v>
      </c>
      <c r="Q11409" s="7" t="s">
        <v>25</v>
      </c>
      <c r="R11409" s="7" t="s">
        <v>25</v>
      </c>
      <c r="S11409" s="7" t="s">
        <v>25</v>
      </c>
      <c r="T11409" s="7" t="s">
        <v>25</v>
      </c>
      <c r="U11409" s="7" t="s">
        <v>25</v>
      </c>
    </row>
    <row r="11410" spans="1:21">
      <c r="A11410" t="s">
        <v>4</v>
      </c>
      <c r="B11410" s="4" t="s">
        <v>5</v>
      </c>
      <c r="C11410" s="4" t="s">
        <v>7</v>
      </c>
      <c r="D11410" s="4" t="s">
        <v>11</v>
      </c>
      <c r="E11410" s="4" t="s">
        <v>7</v>
      </c>
      <c r="F11410" s="4" t="s">
        <v>8</v>
      </c>
      <c r="G11410" s="4" t="s">
        <v>8</v>
      </c>
      <c r="H11410" s="4" t="s">
        <v>8</v>
      </c>
      <c r="I11410" s="4" t="s">
        <v>8</v>
      </c>
      <c r="J11410" s="4" t="s">
        <v>8</v>
      </c>
      <c r="K11410" s="4" t="s">
        <v>8</v>
      </c>
      <c r="L11410" s="4" t="s">
        <v>8</v>
      </c>
      <c r="M11410" s="4" t="s">
        <v>8</v>
      </c>
      <c r="N11410" s="4" t="s">
        <v>8</v>
      </c>
      <c r="O11410" s="4" t="s">
        <v>8</v>
      </c>
      <c r="P11410" s="4" t="s">
        <v>8</v>
      </c>
      <c r="Q11410" s="4" t="s">
        <v>8</v>
      </c>
      <c r="R11410" s="4" t="s">
        <v>8</v>
      </c>
      <c r="S11410" s="4" t="s">
        <v>8</v>
      </c>
      <c r="T11410" s="4" t="s">
        <v>8</v>
      </c>
      <c r="U11410" s="4" t="s">
        <v>8</v>
      </c>
    </row>
    <row r="11411" spans="1:21">
      <c r="A11411" t="n">
        <v>111363</v>
      </c>
      <c r="B11411" s="46" t="n">
        <v>36</v>
      </c>
      <c r="C11411" s="7" t="n">
        <v>8</v>
      </c>
      <c r="D11411" s="7" t="n">
        <v>2</v>
      </c>
      <c r="E11411" s="7" t="n">
        <v>0</v>
      </c>
      <c r="F11411" s="7" t="s">
        <v>1100</v>
      </c>
      <c r="G11411" s="7" t="s">
        <v>25</v>
      </c>
      <c r="H11411" s="7" t="s">
        <v>25</v>
      </c>
      <c r="I11411" s="7" t="s">
        <v>25</v>
      </c>
      <c r="J11411" s="7" t="s">
        <v>25</v>
      </c>
      <c r="K11411" s="7" t="s">
        <v>25</v>
      </c>
      <c r="L11411" s="7" t="s">
        <v>25</v>
      </c>
      <c r="M11411" s="7" t="s">
        <v>25</v>
      </c>
      <c r="N11411" s="7" t="s">
        <v>25</v>
      </c>
      <c r="O11411" s="7" t="s">
        <v>25</v>
      </c>
      <c r="P11411" s="7" t="s">
        <v>25</v>
      </c>
      <c r="Q11411" s="7" t="s">
        <v>25</v>
      </c>
      <c r="R11411" s="7" t="s">
        <v>25</v>
      </c>
      <c r="S11411" s="7" t="s">
        <v>25</v>
      </c>
      <c r="T11411" s="7" t="s">
        <v>25</v>
      </c>
      <c r="U11411" s="7" t="s">
        <v>25</v>
      </c>
    </row>
    <row r="11412" spans="1:21">
      <c r="A11412" t="s">
        <v>4</v>
      </c>
      <c r="B11412" s="4" t="s">
        <v>5</v>
      </c>
      <c r="C11412" s="4" t="s">
        <v>11</v>
      </c>
      <c r="D11412" s="4" t="s">
        <v>7</v>
      </c>
      <c r="E11412" s="4" t="s">
        <v>8</v>
      </c>
      <c r="F11412" s="4" t="s">
        <v>15</v>
      </c>
      <c r="G11412" s="4" t="s">
        <v>15</v>
      </c>
      <c r="H11412" s="4" t="s">
        <v>15</v>
      </c>
    </row>
    <row r="11413" spans="1:21">
      <c r="A11413" t="n">
        <v>111393</v>
      </c>
      <c r="B11413" s="47" t="n">
        <v>48</v>
      </c>
      <c r="C11413" s="7" t="n">
        <v>0</v>
      </c>
      <c r="D11413" s="7" t="n">
        <v>0</v>
      </c>
      <c r="E11413" s="7" t="s">
        <v>1101</v>
      </c>
      <c r="F11413" s="7" t="n">
        <v>0</v>
      </c>
      <c r="G11413" s="7" t="n">
        <v>1</v>
      </c>
      <c r="H11413" s="7" t="n">
        <v>0</v>
      </c>
    </row>
    <row r="11414" spans="1:21">
      <c r="A11414" t="s">
        <v>4</v>
      </c>
      <c r="B11414" s="4" t="s">
        <v>5</v>
      </c>
      <c r="C11414" s="4" t="s">
        <v>11</v>
      </c>
      <c r="D11414" s="4" t="s">
        <v>7</v>
      </c>
      <c r="E11414" s="4" t="s">
        <v>8</v>
      </c>
      <c r="F11414" s="4" t="s">
        <v>15</v>
      </c>
      <c r="G11414" s="4" t="s">
        <v>15</v>
      </c>
      <c r="H11414" s="4" t="s">
        <v>15</v>
      </c>
    </row>
    <row r="11415" spans="1:21">
      <c r="A11415" t="n">
        <v>111419</v>
      </c>
      <c r="B11415" s="47" t="n">
        <v>48</v>
      </c>
      <c r="C11415" s="7" t="n">
        <v>2</v>
      </c>
      <c r="D11415" s="7" t="n">
        <v>0</v>
      </c>
      <c r="E11415" s="7" t="s">
        <v>1101</v>
      </c>
      <c r="F11415" s="7" t="n">
        <v>0</v>
      </c>
      <c r="G11415" s="7" t="n">
        <v>1</v>
      </c>
      <c r="H11415" s="7" t="n">
        <v>0</v>
      </c>
    </row>
    <row r="11416" spans="1:21">
      <c r="A11416" t="s">
        <v>4</v>
      </c>
      <c r="B11416" s="4" t="s">
        <v>5</v>
      </c>
      <c r="C11416" s="4" t="s">
        <v>7</v>
      </c>
      <c r="D11416" s="4" t="s">
        <v>8</v>
      </c>
      <c r="E11416" s="4" t="s">
        <v>11</v>
      </c>
    </row>
    <row r="11417" spans="1:21">
      <c r="A11417" t="n">
        <v>111445</v>
      </c>
      <c r="B11417" s="20" t="n">
        <v>94</v>
      </c>
      <c r="C11417" s="7" t="n">
        <v>0</v>
      </c>
      <c r="D11417" s="7" t="s">
        <v>1102</v>
      </c>
      <c r="E11417" s="7" t="n">
        <v>1</v>
      </c>
    </row>
    <row r="11418" spans="1:21">
      <c r="A11418" t="s">
        <v>4</v>
      </c>
      <c r="B11418" s="4" t="s">
        <v>5</v>
      </c>
      <c r="C11418" s="4" t="s">
        <v>7</v>
      </c>
      <c r="D11418" s="4" t="s">
        <v>8</v>
      </c>
      <c r="E11418" s="4" t="s">
        <v>11</v>
      </c>
    </row>
    <row r="11419" spans="1:21">
      <c r="A11419" t="n">
        <v>111458</v>
      </c>
      <c r="B11419" s="20" t="n">
        <v>94</v>
      </c>
      <c r="C11419" s="7" t="n">
        <v>0</v>
      </c>
      <c r="D11419" s="7" t="s">
        <v>1102</v>
      </c>
      <c r="E11419" s="7" t="n">
        <v>2</v>
      </c>
    </row>
    <row r="11420" spans="1:21">
      <c r="A11420" t="s">
        <v>4</v>
      </c>
      <c r="B11420" s="4" t="s">
        <v>5</v>
      </c>
      <c r="C11420" s="4" t="s">
        <v>7</v>
      </c>
      <c r="D11420" s="4" t="s">
        <v>8</v>
      </c>
      <c r="E11420" s="4" t="s">
        <v>11</v>
      </c>
    </row>
    <row r="11421" spans="1:21">
      <c r="A11421" t="n">
        <v>111471</v>
      </c>
      <c r="B11421" s="20" t="n">
        <v>94</v>
      </c>
      <c r="C11421" s="7" t="n">
        <v>1</v>
      </c>
      <c r="D11421" s="7" t="s">
        <v>1102</v>
      </c>
      <c r="E11421" s="7" t="n">
        <v>4</v>
      </c>
    </row>
    <row r="11422" spans="1:21">
      <c r="A11422" t="s">
        <v>4</v>
      </c>
      <c r="B11422" s="4" t="s">
        <v>5</v>
      </c>
      <c r="C11422" s="4" t="s">
        <v>7</v>
      </c>
      <c r="D11422" s="4" t="s">
        <v>8</v>
      </c>
    </row>
    <row r="11423" spans="1:21">
      <c r="A11423" t="n">
        <v>111484</v>
      </c>
      <c r="B11423" s="20" t="n">
        <v>94</v>
      </c>
      <c r="C11423" s="7" t="n">
        <v>5</v>
      </c>
      <c r="D11423" s="7" t="s">
        <v>1102</v>
      </c>
    </row>
    <row r="11424" spans="1:21">
      <c r="A11424" t="s">
        <v>4</v>
      </c>
      <c r="B11424" s="4" t="s">
        <v>5</v>
      </c>
      <c r="C11424" s="4" t="s">
        <v>7</v>
      </c>
      <c r="D11424" s="4" t="s">
        <v>8</v>
      </c>
      <c r="E11424" s="4" t="s">
        <v>11</v>
      </c>
    </row>
    <row r="11425" spans="1:21">
      <c r="A11425" t="n">
        <v>111495</v>
      </c>
      <c r="B11425" s="20" t="n">
        <v>94</v>
      </c>
      <c r="C11425" s="7" t="n">
        <v>0</v>
      </c>
      <c r="D11425" s="7" t="s">
        <v>1103</v>
      </c>
      <c r="E11425" s="7" t="n">
        <v>1</v>
      </c>
    </row>
    <row r="11426" spans="1:21">
      <c r="A11426" t="s">
        <v>4</v>
      </c>
      <c r="B11426" s="4" t="s">
        <v>5</v>
      </c>
      <c r="C11426" s="4" t="s">
        <v>7</v>
      </c>
      <c r="D11426" s="4" t="s">
        <v>8</v>
      </c>
      <c r="E11426" s="4" t="s">
        <v>11</v>
      </c>
    </row>
    <row r="11427" spans="1:21">
      <c r="A11427" t="n">
        <v>111508</v>
      </c>
      <c r="B11427" s="20" t="n">
        <v>94</v>
      </c>
      <c r="C11427" s="7" t="n">
        <v>0</v>
      </c>
      <c r="D11427" s="7" t="s">
        <v>1103</v>
      </c>
      <c r="E11427" s="7" t="n">
        <v>2</v>
      </c>
    </row>
    <row r="11428" spans="1:21">
      <c r="A11428" t="s">
        <v>4</v>
      </c>
      <c r="B11428" s="4" t="s">
        <v>5</v>
      </c>
      <c r="C11428" s="4" t="s">
        <v>7</v>
      </c>
      <c r="D11428" s="4" t="s">
        <v>8</v>
      </c>
      <c r="E11428" s="4" t="s">
        <v>11</v>
      </c>
    </row>
    <row r="11429" spans="1:21">
      <c r="A11429" t="n">
        <v>111521</v>
      </c>
      <c r="B11429" s="20" t="n">
        <v>94</v>
      </c>
      <c r="C11429" s="7" t="n">
        <v>1</v>
      </c>
      <c r="D11429" s="7" t="s">
        <v>1103</v>
      </c>
      <c r="E11429" s="7" t="n">
        <v>4</v>
      </c>
    </row>
    <row r="11430" spans="1:21">
      <c r="A11430" t="s">
        <v>4</v>
      </c>
      <c r="B11430" s="4" t="s">
        <v>5</v>
      </c>
      <c r="C11430" s="4" t="s">
        <v>7</v>
      </c>
      <c r="D11430" s="4" t="s">
        <v>8</v>
      </c>
    </row>
    <row r="11431" spans="1:21">
      <c r="A11431" t="n">
        <v>111534</v>
      </c>
      <c r="B11431" s="20" t="n">
        <v>94</v>
      </c>
      <c r="C11431" s="7" t="n">
        <v>5</v>
      </c>
      <c r="D11431" s="7" t="s">
        <v>1103</v>
      </c>
    </row>
    <row r="11432" spans="1:21">
      <c r="A11432" t="s">
        <v>4</v>
      </c>
      <c r="B11432" s="4" t="s">
        <v>5</v>
      </c>
      <c r="C11432" s="4" t="s">
        <v>7</v>
      </c>
      <c r="D11432" s="4" t="s">
        <v>8</v>
      </c>
      <c r="E11432" s="4" t="s">
        <v>11</v>
      </c>
    </row>
    <row r="11433" spans="1:21">
      <c r="A11433" t="n">
        <v>111545</v>
      </c>
      <c r="B11433" s="20" t="n">
        <v>94</v>
      </c>
      <c r="C11433" s="7" t="n">
        <v>0</v>
      </c>
      <c r="D11433" s="7" t="s">
        <v>1104</v>
      </c>
      <c r="E11433" s="7" t="n">
        <v>1</v>
      </c>
    </row>
    <row r="11434" spans="1:21">
      <c r="A11434" t="s">
        <v>4</v>
      </c>
      <c r="B11434" s="4" t="s">
        <v>5</v>
      </c>
      <c r="C11434" s="4" t="s">
        <v>7</v>
      </c>
      <c r="D11434" s="4" t="s">
        <v>8</v>
      </c>
      <c r="E11434" s="4" t="s">
        <v>11</v>
      </c>
    </row>
    <row r="11435" spans="1:21">
      <c r="A11435" t="n">
        <v>111558</v>
      </c>
      <c r="B11435" s="20" t="n">
        <v>94</v>
      </c>
      <c r="C11435" s="7" t="n">
        <v>0</v>
      </c>
      <c r="D11435" s="7" t="s">
        <v>1104</v>
      </c>
      <c r="E11435" s="7" t="n">
        <v>2</v>
      </c>
    </row>
    <row r="11436" spans="1:21">
      <c r="A11436" t="s">
        <v>4</v>
      </c>
      <c r="B11436" s="4" t="s">
        <v>5</v>
      </c>
      <c r="C11436" s="4" t="s">
        <v>7</v>
      </c>
      <c r="D11436" s="4" t="s">
        <v>8</v>
      </c>
      <c r="E11436" s="4" t="s">
        <v>11</v>
      </c>
    </row>
    <row r="11437" spans="1:21">
      <c r="A11437" t="n">
        <v>111571</v>
      </c>
      <c r="B11437" s="20" t="n">
        <v>94</v>
      </c>
      <c r="C11437" s="7" t="n">
        <v>1</v>
      </c>
      <c r="D11437" s="7" t="s">
        <v>1104</v>
      </c>
      <c r="E11437" s="7" t="n">
        <v>4</v>
      </c>
    </row>
    <row r="11438" spans="1:21">
      <c r="A11438" t="s">
        <v>4</v>
      </c>
      <c r="B11438" s="4" t="s">
        <v>5</v>
      </c>
      <c r="C11438" s="4" t="s">
        <v>7</v>
      </c>
      <c r="D11438" s="4" t="s">
        <v>8</v>
      </c>
    </row>
    <row r="11439" spans="1:21">
      <c r="A11439" t="n">
        <v>111584</v>
      </c>
      <c r="B11439" s="20" t="n">
        <v>94</v>
      </c>
      <c r="C11439" s="7" t="n">
        <v>5</v>
      </c>
      <c r="D11439" s="7" t="s">
        <v>1104</v>
      </c>
    </row>
    <row r="11440" spans="1:21">
      <c r="A11440" t="s">
        <v>4</v>
      </c>
      <c r="B11440" s="4" t="s">
        <v>5</v>
      </c>
      <c r="C11440" s="4" t="s">
        <v>7</v>
      </c>
      <c r="D11440" s="4" t="s">
        <v>7</v>
      </c>
      <c r="E11440" s="4" t="s">
        <v>15</v>
      </c>
      <c r="F11440" s="4" t="s">
        <v>15</v>
      </c>
      <c r="G11440" s="4" t="s">
        <v>15</v>
      </c>
      <c r="H11440" s="4" t="s">
        <v>11</v>
      </c>
    </row>
    <row r="11441" spans="1:8">
      <c r="A11441" t="n">
        <v>111595</v>
      </c>
      <c r="B11441" s="15" t="n">
        <v>45</v>
      </c>
      <c r="C11441" s="7" t="n">
        <v>2</v>
      </c>
      <c r="D11441" s="7" t="n">
        <v>3</v>
      </c>
      <c r="E11441" s="7" t="n">
        <v>-13.2700004577637</v>
      </c>
      <c r="F11441" s="7" t="n">
        <v>1.03999996185303</v>
      </c>
      <c r="G11441" s="7" t="n">
        <v>12.9799995422363</v>
      </c>
      <c r="H11441" s="7" t="n">
        <v>0</v>
      </c>
    </row>
    <row r="11442" spans="1:8">
      <c r="A11442" t="s">
        <v>4</v>
      </c>
      <c r="B11442" s="4" t="s">
        <v>5</v>
      </c>
      <c r="C11442" s="4" t="s">
        <v>7</v>
      </c>
      <c r="D11442" s="4" t="s">
        <v>7</v>
      </c>
      <c r="E11442" s="4" t="s">
        <v>15</v>
      </c>
      <c r="F11442" s="4" t="s">
        <v>15</v>
      </c>
      <c r="G11442" s="4" t="s">
        <v>15</v>
      </c>
      <c r="H11442" s="4" t="s">
        <v>11</v>
      </c>
      <c r="I11442" s="4" t="s">
        <v>7</v>
      </c>
    </row>
    <row r="11443" spans="1:8">
      <c r="A11443" t="n">
        <v>111612</v>
      </c>
      <c r="B11443" s="15" t="n">
        <v>45</v>
      </c>
      <c r="C11443" s="7" t="n">
        <v>4</v>
      </c>
      <c r="D11443" s="7" t="n">
        <v>3</v>
      </c>
      <c r="E11443" s="7" t="n">
        <v>8.28999996185303</v>
      </c>
      <c r="F11443" s="7" t="n">
        <v>44.8400001525879</v>
      </c>
      <c r="G11443" s="7" t="n">
        <v>0</v>
      </c>
      <c r="H11443" s="7" t="n">
        <v>0</v>
      </c>
      <c r="I11443" s="7" t="n">
        <v>0</v>
      </c>
    </row>
    <row r="11444" spans="1:8">
      <c r="A11444" t="s">
        <v>4</v>
      </c>
      <c r="B11444" s="4" t="s">
        <v>5</v>
      </c>
      <c r="C11444" s="4" t="s">
        <v>7</v>
      </c>
      <c r="D11444" s="4" t="s">
        <v>7</v>
      </c>
      <c r="E11444" s="4" t="s">
        <v>15</v>
      </c>
      <c r="F11444" s="4" t="s">
        <v>11</v>
      </c>
    </row>
    <row r="11445" spans="1:8">
      <c r="A11445" t="n">
        <v>111630</v>
      </c>
      <c r="B11445" s="15" t="n">
        <v>45</v>
      </c>
      <c r="C11445" s="7" t="n">
        <v>5</v>
      </c>
      <c r="D11445" s="7" t="n">
        <v>3</v>
      </c>
      <c r="E11445" s="7" t="n">
        <v>3.29999995231628</v>
      </c>
      <c r="F11445" s="7" t="n">
        <v>0</v>
      </c>
    </row>
    <row r="11446" spans="1:8">
      <c r="A11446" t="s">
        <v>4</v>
      </c>
      <c r="B11446" s="4" t="s">
        <v>5</v>
      </c>
      <c r="C11446" s="4" t="s">
        <v>7</v>
      </c>
      <c r="D11446" s="4" t="s">
        <v>7</v>
      </c>
      <c r="E11446" s="4" t="s">
        <v>15</v>
      </c>
      <c r="F11446" s="4" t="s">
        <v>11</v>
      </c>
    </row>
    <row r="11447" spans="1:8">
      <c r="A11447" t="n">
        <v>111639</v>
      </c>
      <c r="B11447" s="15" t="n">
        <v>45</v>
      </c>
      <c r="C11447" s="7" t="n">
        <v>11</v>
      </c>
      <c r="D11447" s="7" t="n">
        <v>3</v>
      </c>
      <c r="E11447" s="7" t="n">
        <v>40</v>
      </c>
      <c r="F11447" s="7" t="n">
        <v>0</v>
      </c>
    </row>
    <row r="11448" spans="1:8">
      <c r="A11448" t="s">
        <v>4</v>
      </c>
      <c r="B11448" s="4" t="s">
        <v>5</v>
      </c>
      <c r="C11448" s="4" t="s">
        <v>7</v>
      </c>
      <c r="D11448" s="4" t="s">
        <v>11</v>
      </c>
      <c r="E11448" s="4" t="s">
        <v>11</v>
      </c>
      <c r="F11448" s="4" t="s">
        <v>11</v>
      </c>
      <c r="G11448" s="4" t="s">
        <v>11</v>
      </c>
      <c r="H11448" s="4" t="s">
        <v>7</v>
      </c>
    </row>
    <row r="11449" spans="1:8">
      <c r="A11449" t="n">
        <v>111648</v>
      </c>
      <c r="B11449" s="27" t="n">
        <v>25</v>
      </c>
      <c r="C11449" s="7" t="n">
        <v>5</v>
      </c>
      <c r="D11449" s="7" t="n">
        <v>65535</v>
      </c>
      <c r="E11449" s="7" t="n">
        <v>500</v>
      </c>
      <c r="F11449" s="7" t="n">
        <v>800</v>
      </c>
      <c r="G11449" s="7" t="n">
        <v>140</v>
      </c>
      <c r="H11449" s="7" t="n">
        <v>0</v>
      </c>
    </row>
    <row r="11450" spans="1:8">
      <c r="A11450" t="s">
        <v>4</v>
      </c>
      <c r="B11450" s="4" t="s">
        <v>5</v>
      </c>
      <c r="C11450" s="4" t="s">
        <v>11</v>
      </c>
      <c r="D11450" s="4" t="s">
        <v>7</v>
      </c>
      <c r="E11450" s="4" t="s">
        <v>53</v>
      </c>
      <c r="F11450" s="4" t="s">
        <v>7</v>
      </c>
      <c r="G11450" s="4" t="s">
        <v>7</v>
      </c>
    </row>
    <row r="11451" spans="1:8">
      <c r="A11451" t="n">
        <v>111659</v>
      </c>
      <c r="B11451" s="28" t="n">
        <v>24</v>
      </c>
      <c r="C11451" s="7" t="n">
        <v>65533</v>
      </c>
      <c r="D11451" s="7" t="n">
        <v>11</v>
      </c>
      <c r="E11451" s="7" t="s">
        <v>1105</v>
      </c>
      <c r="F11451" s="7" t="n">
        <v>2</v>
      </c>
      <c r="G11451" s="7" t="n">
        <v>0</v>
      </c>
    </row>
    <row r="11452" spans="1:8">
      <c r="A11452" t="s">
        <v>4</v>
      </c>
      <c r="B11452" s="4" t="s">
        <v>5</v>
      </c>
    </row>
    <row r="11453" spans="1:8">
      <c r="A11453" t="n">
        <v>111714</v>
      </c>
      <c r="B11453" s="29" t="n">
        <v>28</v>
      </c>
    </row>
    <row r="11454" spans="1:8">
      <c r="A11454" t="s">
        <v>4</v>
      </c>
      <c r="B11454" s="4" t="s">
        <v>5</v>
      </c>
      <c r="C11454" s="4" t="s">
        <v>11</v>
      </c>
      <c r="D11454" s="4" t="s">
        <v>7</v>
      </c>
      <c r="E11454" s="4" t="s">
        <v>53</v>
      </c>
      <c r="F11454" s="4" t="s">
        <v>7</v>
      </c>
      <c r="G11454" s="4" t="s">
        <v>7</v>
      </c>
    </row>
    <row r="11455" spans="1:8">
      <c r="A11455" t="n">
        <v>111715</v>
      </c>
      <c r="B11455" s="28" t="n">
        <v>24</v>
      </c>
      <c r="C11455" s="7" t="n">
        <v>65533</v>
      </c>
      <c r="D11455" s="7" t="n">
        <v>11</v>
      </c>
      <c r="E11455" s="7" t="s">
        <v>1106</v>
      </c>
      <c r="F11455" s="7" t="n">
        <v>2</v>
      </c>
      <c r="G11455" s="7" t="n">
        <v>0</v>
      </c>
    </row>
    <row r="11456" spans="1:8">
      <c r="A11456" t="s">
        <v>4</v>
      </c>
      <c r="B11456" s="4" t="s">
        <v>5</v>
      </c>
    </row>
    <row r="11457" spans="1:9">
      <c r="A11457" t="n">
        <v>111801</v>
      </c>
      <c r="B11457" s="29" t="n">
        <v>28</v>
      </c>
    </row>
    <row r="11458" spans="1:9">
      <c r="A11458" t="s">
        <v>4</v>
      </c>
      <c r="B11458" s="4" t="s">
        <v>5</v>
      </c>
      <c r="C11458" s="4" t="s">
        <v>7</v>
      </c>
    </row>
    <row r="11459" spans="1:9">
      <c r="A11459" t="n">
        <v>111802</v>
      </c>
      <c r="B11459" s="30" t="n">
        <v>27</v>
      </c>
      <c r="C11459" s="7" t="n">
        <v>0</v>
      </c>
    </row>
    <row r="11460" spans="1:9">
      <c r="A11460" t="s">
        <v>4</v>
      </c>
      <c r="B11460" s="4" t="s">
        <v>5</v>
      </c>
      <c r="C11460" s="4" t="s">
        <v>7</v>
      </c>
    </row>
    <row r="11461" spans="1:9">
      <c r="A11461" t="n">
        <v>111804</v>
      </c>
      <c r="B11461" s="30" t="n">
        <v>27</v>
      </c>
      <c r="C11461" s="7" t="n">
        <v>1</v>
      </c>
    </row>
    <row r="11462" spans="1:9">
      <c r="A11462" t="s">
        <v>4</v>
      </c>
      <c r="B11462" s="4" t="s">
        <v>5</v>
      </c>
      <c r="C11462" s="4" t="s">
        <v>7</v>
      </c>
      <c r="D11462" s="4" t="s">
        <v>11</v>
      </c>
      <c r="E11462" s="4" t="s">
        <v>11</v>
      </c>
      <c r="F11462" s="4" t="s">
        <v>11</v>
      </c>
      <c r="G11462" s="4" t="s">
        <v>11</v>
      </c>
      <c r="H11462" s="4" t="s">
        <v>7</v>
      </c>
    </row>
    <row r="11463" spans="1:9">
      <c r="A11463" t="n">
        <v>111806</v>
      </c>
      <c r="B11463" s="27" t="n">
        <v>25</v>
      </c>
      <c r="C11463" s="7" t="n">
        <v>5</v>
      </c>
      <c r="D11463" s="7" t="n">
        <v>65535</v>
      </c>
      <c r="E11463" s="7" t="n">
        <v>65535</v>
      </c>
      <c r="F11463" s="7" t="n">
        <v>65535</v>
      </c>
      <c r="G11463" s="7" t="n">
        <v>65535</v>
      </c>
      <c r="H11463" s="7" t="n">
        <v>0</v>
      </c>
    </row>
    <row r="11464" spans="1:9">
      <c r="A11464" t="s">
        <v>4</v>
      </c>
      <c r="B11464" s="4" t="s">
        <v>5</v>
      </c>
      <c r="C11464" s="4" t="s">
        <v>7</v>
      </c>
      <c r="D11464" s="4" t="s">
        <v>11</v>
      </c>
      <c r="E11464" s="4" t="s">
        <v>15</v>
      </c>
    </row>
    <row r="11465" spans="1:9">
      <c r="A11465" t="n">
        <v>111817</v>
      </c>
      <c r="B11465" s="31" t="n">
        <v>58</v>
      </c>
      <c r="C11465" s="7" t="n">
        <v>100</v>
      </c>
      <c r="D11465" s="7" t="n">
        <v>1000</v>
      </c>
      <c r="E11465" s="7" t="n">
        <v>1</v>
      </c>
    </row>
    <row r="11466" spans="1:9">
      <c r="A11466" t="s">
        <v>4</v>
      </c>
      <c r="B11466" s="4" t="s">
        <v>5</v>
      </c>
      <c r="C11466" s="4" t="s">
        <v>7</v>
      </c>
      <c r="D11466" s="4" t="s">
        <v>11</v>
      </c>
    </row>
    <row r="11467" spans="1:9">
      <c r="A11467" t="n">
        <v>111825</v>
      </c>
      <c r="B11467" s="31" t="n">
        <v>58</v>
      </c>
      <c r="C11467" s="7" t="n">
        <v>255</v>
      </c>
      <c r="D11467" s="7" t="n">
        <v>0</v>
      </c>
    </row>
    <row r="11468" spans="1:9">
      <c r="A11468" t="s">
        <v>4</v>
      </c>
      <c r="B11468" s="4" t="s">
        <v>5</v>
      </c>
      <c r="C11468" s="4" t="s">
        <v>7</v>
      </c>
      <c r="D11468" s="4" t="s">
        <v>11</v>
      </c>
      <c r="E11468" s="4" t="s">
        <v>8</v>
      </c>
    </row>
    <row r="11469" spans="1:9">
      <c r="A11469" t="n">
        <v>111829</v>
      </c>
      <c r="B11469" s="33" t="n">
        <v>51</v>
      </c>
      <c r="C11469" s="7" t="n">
        <v>4</v>
      </c>
      <c r="D11469" s="7" t="n">
        <v>0</v>
      </c>
      <c r="E11469" s="7" t="s">
        <v>779</v>
      </c>
    </row>
    <row r="11470" spans="1:9">
      <c r="A11470" t="s">
        <v>4</v>
      </c>
      <c r="B11470" s="4" t="s">
        <v>5</v>
      </c>
      <c r="C11470" s="4" t="s">
        <v>11</v>
      </c>
    </row>
    <row r="11471" spans="1:9">
      <c r="A11471" t="n">
        <v>111843</v>
      </c>
      <c r="B11471" s="34" t="n">
        <v>16</v>
      </c>
      <c r="C11471" s="7" t="n">
        <v>0</v>
      </c>
    </row>
    <row r="11472" spans="1:9">
      <c r="A11472" t="s">
        <v>4</v>
      </c>
      <c r="B11472" s="4" t="s">
        <v>5</v>
      </c>
      <c r="C11472" s="4" t="s">
        <v>11</v>
      </c>
      <c r="D11472" s="4" t="s">
        <v>53</v>
      </c>
      <c r="E11472" s="4" t="s">
        <v>7</v>
      </c>
      <c r="F11472" s="4" t="s">
        <v>7</v>
      </c>
    </row>
    <row r="11473" spans="1:8">
      <c r="A11473" t="n">
        <v>111846</v>
      </c>
      <c r="B11473" s="35" t="n">
        <v>26</v>
      </c>
      <c r="C11473" s="7" t="n">
        <v>0</v>
      </c>
      <c r="D11473" s="7" t="s">
        <v>1107</v>
      </c>
      <c r="E11473" s="7" t="n">
        <v>2</v>
      </c>
      <c r="F11473" s="7" t="n">
        <v>0</v>
      </c>
    </row>
    <row r="11474" spans="1:8">
      <c r="A11474" t="s">
        <v>4</v>
      </c>
      <c r="B11474" s="4" t="s">
        <v>5</v>
      </c>
    </row>
    <row r="11475" spans="1:8">
      <c r="A11475" t="n">
        <v>111936</v>
      </c>
      <c r="B11475" s="29" t="n">
        <v>28</v>
      </c>
    </row>
    <row r="11476" spans="1:8">
      <c r="A11476" t="s">
        <v>4</v>
      </c>
      <c r="B11476" s="4" t="s">
        <v>5</v>
      </c>
      <c r="C11476" s="4" t="s">
        <v>7</v>
      </c>
      <c r="D11476" s="4" t="s">
        <v>11</v>
      </c>
      <c r="E11476" s="4" t="s">
        <v>8</v>
      </c>
    </row>
    <row r="11477" spans="1:8">
      <c r="A11477" t="n">
        <v>111937</v>
      </c>
      <c r="B11477" s="33" t="n">
        <v>51</v>
      </c>
      <c r="C11477" s="7" t="n">
        <v>4</v>
      </c>
      <c r="D11477" s="7" t="n">
        <v>2</v>
      </c>
      <c r="E11477" s="7" t="s">
        <v>1108</v>
      </c>
    </row>
    <row r="11478" spans="1:8">
      <c r="A11478" t="s">
        <v>4</v>
      </c>
      <c r="B11478" s="4" t="s">
        <v>5</v>
      </c>
      <c r="C11478" s="4" t="s">
        <v>11</v>
      </c>
    </row>
    <row r="11479" spans="1:8">
      <c r="A11479" t="n">
        <v>111952</v>
      </c>
      <c r="B11479" s="34" t="n">
        <v>16</v>
      </c>
      <c r="C11479" s="7" t="n">
        <v>0</v>
      </c>
    </row>
    <row r="11480" spans="1:8">
      <c r="A11480" t="s">
        <v>4</v>
      </c>
      <c r="B11480" s="4" t="s">
        <v>5</v>
      </c>
      <c r="C11480" s="4" t="s">
        <v>11</v>
      </c>
      <c r="D11480" s="4" t="s">
        <v>53</v>
      </c>
      <c r="E11480" s="4" t="s">
        <v>7</v>
      </c>
      <c r="F11480" s="4" t="s">
        <v>7</v>
      </c>
      <c r="G11480" s="4" t="s">
        <v>53</v>
      </c>
      <c r="H11480" s="4" t="s">
        <v>7</v>
      </c>
      <c r="I11480" s="4" t="s">
        <v>7</v>
      </c>
      <c r="J11480" s="4" t="s">
        <v>53</v>
      </c>
      <c r="K11480" s="4" t="s">
        <v>7</v>
      </c>
      <c r="L11480" s="4" t="s">
        <v>7</v>
      </c>
      <c r="M11480" s="4" t="s">
        <v>53</v>
      </c>
      <c r="N11480" s="4" t="s">
        <v>7</v>
      </c>
      <c r="O11480" s="4" t="s">
        <v>7</v>
      </c>
    </row>
    <row r="11481" spans="1:8">
      <c r="A11481" t="n">
        <v>111955</v>
      </c>
      <c r="B11481" s="35" t="n">
        <v>26</v>
      </c>
      <c r="C11481" s="7" t="n">
        <v>2</v>
      </c>
      <c r="D11481" s="7" t="s">
        <v>1109</v>
      </c>
      <c r="E11481" s="7" t="n">
        <v>2</v>
      </c>
      <c r="F11481" s="7" t="n">
        <v>3</v>
      </c>
      <c r="G11481" s="7" t="s">
        <v>1110</v>
      </c>
      <c r="H11481" s="7" t="n">
        <v>2</v>
      </c>
      <c r="I11481" s="7" t="n">
        <v>3</v>
      </c>
      <c r="J11481" s="7" t="s">
        <v>1111</v>
      </c>
      <c r="K11481" s="7" t="n">
        <v>2</v>
      </c>
      <c r="L11481" s="7" t="n">
        <v>3</v>
      </c>
      <c r="M11481" s="7" t="s">
        <v>1112</v>
      </c>
      <c r="N11481" s="7" t="n">
        <v>2</v>
      </c>
      <c r="O11481" s="7" t="n">
        <v>0</v>
      </c>
    </row>
    <row r="11482" spans="1:8">
      <c r="A11482" t="s">
        <v>4</v>
      </c>
      <c r="B11482" s="4" t="s">
        <v>5</v>
      </c>
    </row>
    <row r="11483" spans="1:8">
      <c r="A11483" t="n">
        <v>112288</v>
      </c>
      <c r="B11483" s="29" t="n">
        <v>28</v>
      </c>
    </row>
    <row r="11484" spans="1:8">
      <c r="A11484" t="s">
        <v>4</v>
      </c>
      <c r="B11484" s="4" t="s">
        <v>5</v>
      </c>
      <c r="C11484" s="4" t="s">
        <v>7</v>
      </c>
      <c r="D11484" s="4" t="s">
        <v>11</v>
      </c>
      <c r="E11484" s="4" t="s">
        <v>7</v>
      </c>
    </row>
    <row r="11485" spans="1:8">
      <c r="A11485" t="n">
        <v>112289</v>
      </c>
      <c r="B11485" s="16" t="n">
        <v>49</v>
      </c>
      <c r="C11485" s="7" t="n">
        <v>1</v>
      </c>
      <c r="D11485" s="7" t="n">
        <v>4000</v>
      </c>
      <c r="E11485" s="7" t="n">
        <v>0</v>
      </c>
    </row>
    <row r="11486" spans="1:8">
      <c r="A11486" t="s">
        <v>4</v>
      </c>
      <c r="B11486" s="4" t="s">
        <v>5</v>
      </c>
      <c r="C11486" s="4" t="s">
        <v>11</v>
      </c>
      <c r="D11486" s="4" t="s">
        <v>7</v>
      </c>
      <c r="E11486" s="4" t="s">
        <v>15</v>
      </c>
      <c r="F11486" s="4" t="s">
        <v>11</v>
      </c>
    </row>
    <row r="11487" spans="1:8">
      <c r="A11487" t="n">
        <v>112294</v>
      </c>
      <c r="B11487" s="60" t="n">
        <v>59</v>
      </c>
      <c r="C11487" s="7" t="n">
        <v>0</v>
      </c>
      <c r="D11487" s="7" t="n">
        <v>6</v>
      </c>
      <c r="E11487" s="7" t="n">
        <v>0</v>
      </c>
      <c r="F11487" s="7" t="n">
        <v>0</v>
      </c>
    </row>
    <row r="11488" spans="1:8">
      <c r="A11488" t="s">
        <v>4</v>
      </c>
      <c r="B11488" s="4" t="s">
        <v>5</v>
      </c>
      <c r="C11488" s="4" t="s">
        <v>11</v>
      </c>
    </row>
    <row r="11489" spans="1:15">
      <c r="A11489" t="n">
        <v>112304</v>
      </c>
      <c r="B11489" s="34" t="n">
        <v>16</v>
      </c>
      <c r="C11489" s="7" t="n">
        <v>1000</v>
      </c>
    </row>
    <row r="11490" spans="1:15">
      <c r="A11490" t="s">
        <v>4</v>
      </c>
      <c r="B11490" s="4" t="s">
        <v>5</v>
      </c>
      <c r="C11490" s="4" t="s">
        <v>7</v>
      </c>
      <c r="D11490" s="4" t="s">
        <v>11</v>
      </c>
      <c r="E11490" s="4" t="s">
        <v>8</v>
      </c>
    </row>
    <row r="11491" spans="1:15">
      <c r="A11491" t="n">
        <v>112307</v>
      </c>
      <c r="B11491" s="33" t="n">
        <v>51</v>
      </c>
      <c r="C11491" s="7" t="n">
        <v>4</v>
      </c>
      <c r="D11491" s="7" t="n">
        <v>0</v>
      </c>
      <c r="E11491" s="7" t="s">
        <v>1113</v>
      </c>
    </row>
    <row r="11492" spans="1:15">
      <c r="A11492" t="s">
        <v>4</v>
      </c>
      <c r="B11492" s="4" t="s">
        <v>5</v>
      </c>
      <c r="C11492" s="4" t="s">
        <v>11</v>
      </c>
    </row>
    <row r="11493" spans="1:15">
      <c r="A11493" t="n">
        <v>112320</v>
      </c>
      <c r="B11493" s="34" t="n">
        <v>16</v>
      </c>
      <c r="C11493" s="7" t="n">
        <v>0</v>
      </c>
    </row>
    <row r="11494" spans="1:15">
      <c r="A11494" t="s">
        <v>4</v>
      </c>
      <c r="B11494" s="4" t="s">
        <v>5</v>
      </c>
      <c r="C11494" s="4" t="s">
        <v>11</v>
      </c>
      <c r="D11494" s="4" t="s">
        <v>53</v>
      </c>
      <c r="E11494" s="4" t="s">
        <v>7</v>
      </c>
      <c r="F11494" s="4" t="s">
        <v>7</v>
      </c>
    </row>
    <row r="11495" spans="1:15">
      <c r="A11495" t="n">
        <v>112323</v>
      </c>
      <c r="B11495" s="35" t="n">
        <v>26</v>
      </c>
      <c r="C11495" s="7" t="n">
        <v>0</v>
      </c>
      <c r="D11495" s="7" t="s">
        <v>1114</v>
      </c>
      <c r="E11495" s="7" t="n">
        <v>2</v>
      </c>
      <c r="F11495" s="7" t="n">
        <v>0</v>
      </c>
    </row>
    <row r="11496" spans="1:15">
      <c r="A11496" t="s">
        <v>4</v>
      </c>
      <c r="B11496" s="4" t="s">
        <v>5</v>
      </c>
    </row>
    <row r="11497" spans="1:15">
      <c r="A11497" t="n">
        <v>112367</v>
      </c>
      <c r="B11497" s="29" t="n">
        <v>28</v>
      </c>
    </row>
    <row r="11498" spans="1:15">
      <c r="A11498" t="s">
        <v>4</v>
      </c>
      <c r="B11498" s="4" t="s">
        <v>5</v>
      </c>
      <c r="C11498" s="4" t="s">
        <v>7</v>
      </c>
      <c r="D11498" s="4" t="s">
        <v>11</v>
      </c>
      <c r="E11498" s="4" t="s">
        <v>8</v>
      </c>
    </row>
    <row r="11499" spans="1:15">
      <c r="A11499" t="n">
        <v>112368</v>
      </c>
      <c r="B11499" s="33" t="n">
        <v>51</v>
      </c>
      <c r="C11499" s="7" t="n">
        <v>4</v>
      </c>
      <c r="D11499" s="7" t="n">
        <v>2</v>
      </c>
      <c r="E11499" s="7" t="s">
        <v>575</v>
      </c>
    </row>
    <row r="11500" spans="1:15">
      <c r="A11500" t="s">
        <v>4</v>
      </c>
      <c r="B11500" s="4" t="s">
        <v>5</v>
      </c>
      <c r="C11500" s="4" t="s">
        <v>11</v>
      </c>
    </row>
    <row r="11501" spans="1:15">
      <c r="A11501" t="n">
        <v>112382</v>
      </c>
      <c r="B11501" s="34" t="n">
        <v>16</v>
      </c>
      <c r="C11501" s="7" t="n">
        <v>0</v>
      </c>
    </row>
    <row r="11502" spans="1:15">
      <c r="A11502" t="s">
        <v>4</v>
      </c>
      <c r="B11502" s="4" t="s">
        <v>5</v>
      </c>
      <c r="C11502" s="4" t="s">
        <v>11</v>
      </c>
      <c r="D11502" s="4" t="s">
        <v>53</v>
      </c>
      <c r="E11502" s="4" t="s">
        <v>7</v>
      </c>
      <c r="F11502" s="4" t="s">
        <v>7</v>
      </c>
      <c r="G11502" s="4" t="s">
        <v>53</v>
      </c>
      <c r="H11502" s="4" t="s">
        <v>7</v>
      </c>
      <c r="I11502" s="4" t="s">
        <v>7</v>
      </c>
    </row>
    <row r="11503" spans="1:15">
      <c r="A11503" t="n">
        <v>112385</v>
      </c>
      <c r="B11503" s="35" t="n">
        <v>26</v>
      </c>
      <c r="C11503" s="7" t="n">
        <v>2</v>
      </c>
      <c r="D11503" s="7" t="s">
        <v>1115</v>
      </c>
      <c r="E11503" s="7" t="n">
        <v>2</v>
      </c>
      <c r="F11503" s="7" t="n">
        <v>3</v>
      </c>
      <c r="G11503" s="7" t="s">
        <v>1116</v>
      </c>
      <c r="H11503" s="7" t="n">
        <v>2</v>
      </c>
      <c r="I11503" s="7" t="n">
        <v>0</v>
      </c>
    </row>
    <row r="11504" spans="1:15">
      <c r="A11504" t="s">
        <v>4</v>
      </c>
      <c r="B11504" s="4" t="s">
        <v>5</v>
      </c>
    </row>
    <row r="11505" spans="1:9">
      <c r="A11505" t="n">
        <v>112501</v>
      </c>
      <c r="B11505" s="29" t="n">
        <v>28</v>
      </c>
    </row>
    <row r="11506" spans="1:9">
      <c r="A11506" t="s">
        <v>4</v>
      </c>
      <c r="B11506" s="4" t="s">
        <v>5</v>
      </c>
      <c r="C11506" s="4" t="s">
        <v>7</v>
      </c>
      <c r="D11506" s="4" t="s">
        <v>11</v>
      </c>
      <c r="E11506" s="4" t="s">
        <v>15</v>
      </c>
    </row>
    <row r="11507" spans="1:9">
      <c r="A11507" t="n">
        <v>112502</v>
      </c>
      <c r="B11507" s="31" t="n">
        <v>58</v>
      </c>
      <c r="C11507" s="7" t="n">
        <v>0</v>
      </c>
      <c r="D11507" s="7" t="n">
        <v>1000</v>
      </c>
      <c r="E11507" s="7" t="n">
        <v>1</v>
      </c>
    </row>
    <row r="11508" spans="1:9">
      <c r="A11508" t="s">
        <v>4</v>
      </c>
      <c r="B11508" s="4" t="s">
        <v>5</v>
      </c>
      <c r="C11508" s="4" t="s">
        <v>7</v>
      </c>
      <c r="D11508" s="4" t="s">
        <v>11</v>
      </c>
    </row>
    <row r="11509" spans="1:9">
      <c r="A11509" t="n">
        <v>112510</v>
      </c>
      <c r="B11509" s="31" t="n">
        <v>58</v>
      </c>
      <c r="C11509" s="7" t="n">
        <v>255</v>
      </c>
      <c r="D11509" s="7" t="n">
        <v>0</v>
      </c>
    </row>
    <row r="11510" spans="1:9">
      <c r="A11510" t="s">
        <v>4</v>
      </c>
      <c r="B11510" s="4" t="s">
        <v>5</v>
      </c>
      <c r="C11510" s="4" t="s">
        <v>7</v>
      </c>
      <c r="D11510" s="4" t="s">
        <v>8</v>
      </c>
      <c r="E11510" s="4" t="s">
        <v>11</v>
      </c>
    </row>
    <row r="11511" spans="1:9">
      <c r="A11511" t="n">
        <v>112514</v>
      </c>
      <c r="B11511" s="20" t="n">
        <v>94</v>
      </c>
      <c r="C11511" s="7" t="n">
        <v>1</v>
      </c>
      <c r="D11511" s="7" t="s">
        <v>1102</v>
      </c>
      <c r="E11511" s="7" t="n">
        <v>1</v>
      </c>
    </row>
    <row r="11512" spans="1:9">
      <c r="A11512" t="s">
        <v>4</v>
      </c>
      <c r="B11512" s="4" t="s">
        <v>5</v>
      </c>
      <c r="C11512" s="4" t="s">
        <v>7</v>
      </c>
      <c r="D11512" s="4" t="s">
        <v>8</v>
      </c>
      <c r="E11512" s="4" t="s">
        <v>11</v>
      </c>
    </row>
    <row r="11513" spans="1:9">
      <c r="A11513" t="n">
        <v>112527</v>
      </c>
      <c r="B11513" s="20" t="n">
        <v>94</v>
      </c>
      <c r="C11513" s="7" t="n">
        <v>1</v>
      </c>
      <c r="D11513" s="7" t="s">
        <v>1102</v>
      </c>
      <c r="E11513" s="7" t="n">
        <v>2</v>
      </c>
    </row>
    <row r="11514" spans="1:9">
      <c r="A11514" t="s">
        <v>4</v>
      </c>
      <c r="B11514" s="4" t="s">
        <v>5</v>
      </c>
      <c r="C11514" s="4" t="s">
        <v>7</v>
      </c>
      <c r="D11514" s="4" t="s">
        <v>8</v>
      </c>
      <c r="E11514" s="4" t="s">
        <v>11</v>
      </c>
    </row>
    <row r="11515" spans="1:9">
      <c r="A11515" t="n">
        <v>112540</v>
      </c>
      <c r="B11515" s="20" t="n">
        <v>94</v>
      </c>
      <c r="C11515" s="7" t="n">
        <v>0</v>
      </c>
      <c r="D11515" s="7" t="s">
        <v>1102</v>
      </c>
      <c r="E11515" s="7" t="n">
        <v>4</v>
      </c>
    </row>
    <row r="11516" spans="1:9">
      <c r="A11516" t="s">
        <v>4</v>
      </c>
      <c r="B11516" s="4" t="s">
        <v>5</v>
      </c>
      <c r="C11516" s="4" t="s">
        <v>7</v>
      </c>
      <c r="D11516" s="4" t="s">
        <v>11</v>
      </c>
      <c r="E11516" s="4" t="s">
        <v>8</v>
      </c>
      <c r="F11516" s="4" t="s">
        <v>8</v>
      </c>
      <c r="G11516" s="4" t="s">
        <v>8</v>
      </c>
      <c r="H11516" s="4" t="s">
        <v>8</v>
      </c>
    </row>
    <row r="11517" spans="1:9">
      <c r="A11517" t="n">
        <v>112553</v>
      </c>
      <c r="B11517" s="33" t="n">
        <v>51</v>
      </c>
      <c r="C11517" s="7" t="n">
        <v>3</v>
      </c>
      <c r="D11517" s="7" t="n">
        <v>0</v>
      </c>
      <c r="E11517" s="7" t="s">
        <v>966</v>
      </c>
      <c r="F11517" s="7" t="s">
        <v>66</v>
      </c>
      <c r="G11517" s="7" t="s">
        <v>67</v>
      </c>
      <c r="H11517" s="7" t="s">
        <v>68</v>
      </c>
    </row>
    <row r="11518" spans="1:9">
      <c r="A11518" t="s">
        <v>4</v>
      </c>
      <c r="B11518" s="4" t="s">
        <v>5</v>
      </c>
      <c r="C11518" s="4" t="s">
        <v>7</v>
      </c>
      <c r="D11518" s="4" t="s">
        <v>11</v>
      </c>
      <c r="E11518" s="4" t="s">
        <v>8</v>
      </c>
      <c r="F11518" s="4" t="s">
        <v>8</v>
      </c>
      <c r="G11518" s="4" t="s">
        <v>8</v>
      </c>
      <c r="H11518" s="4" t="s">
        <v>8</v>
      </c>
    </row>
    <row r="11519" spans="1:9">
      <c r="A11519" t="n">
        <v>112574</v>
      </c>
      <c r="B11519" s="33" t="n">
        <v>51</v>
      </c>
      <c r="C11519" s="7" t="n">
        <v>3</v>
      </c>
      <c r="D11519" s="7" t="n">
        <v>2</v>
      </c>
      <c r="E11519" s="7" t="s">
        <v>966</v>
      </c>
      <c r="F11519" s="7" t="s">
        <v>66</v>
      </c>
      <c r="G11519" s="7" t="s">
        <v>67</v>
      </c>
      <c r="H11519" s="7" t="s">
        <v>68</v>
      </c>
    </row>
    <row r="11520" spans="1:9">
      <c r="A11520" t="s">
        <v>4</v>
      </c>
      <c r="B11520" s="4" t="s">
        <v>5</v>
      </c>
      <c r="C11520" s="4" t="s">
        <v>11</v>
      </c>
      <c r="D11520" s="4" t="s">
        <v>15</v>
      </c>
      <c r="E11520" s="4" t="s">
        <v>15</v>
      </c>
      <c r="F11520" s="4" t="s">
        <v>15</v>
      </c>
      <c r="G11520" s="4" t="s">
        <v>15</v>
      </c>
    </row>
    <row r="11521" spans="1:8">
      <c r="A11521" t="n">
        <v>112595</v>
      </c>
      <c r="B11521" s="45" t="n">
        <v>46</v>
      </c>
      <c r="C11521" s="7" t="n">
        <v>2</v>
      </c>
      <c r="D11521" s="7" t="n">
        <v>-11.7399997711182</v>
      </c>
      <c r="E11521" s="7" t="n">
        <v>0</v>
      </c>
      <c r="F11521" s="7" t="n">
        <v>14.8599996566772</v>
      </c>
      <c r="G11521" s="7" t="n">
        <v>19</v>
      </c>
    </row>
    <row r="11522" spans="1:8">
      <c r="A11522" t="s">
        <v>4</v>
      </c>
      <c r="B11522" s="4" t="s">
        <v>5</v>
      </c>
      <c r="C11522" s="4" t="s">
        <v>11</v>
      </c>
      <c r="D11522" s="4" t="s">
        <v>15</v>
      </c>
      <c r="E11522" s="4" t="s">
        <v>15</v>
      </c>
      <c r="F11522" s="4" t="s">
        <v>15</v>
      </c>
      <c r="G11522" s="4" t="s">
        <v>15</v>
      </c>
    </row>
    <row r="11523" spans="1:8">
      <c r="A11523" t="n">
        <v>112614</v>
      </c>
      <c r="B11523" s="45" t="n">
        <v>46</v>
      </c>
      <c r="C11523" s="7" t="n">
        <v>0</v>
      </c>
      <c r="D11523" s="7" t="n">
        <v>-10.6300001144409</v>
      </c>
      <c r="E11523" s="7" t="n">
        <v>0</v>
      </c>
      <c r="F11523" s="7" t="n">
        <v>16.1499996185303</v>
      </c>
      <c r="G11523" s="7" t="n">
        <v>342.299987792969</v>
      </c>
    </row>
    <row r="11524" spans="1:8">
      <c r="A11524" t="s">
        <v>4</v>
      </c>
      <c r="B11524" s="4" t="s">
        <v>5</v>
      </c>
      <c r="C11524" s="4" t="s">
        <v>11</v>
      </c>
      <c r="D11524" s="4" t="s">
        <v>7</v>
      </c>
      <c r="E11524" s="4" t="s">
        <v>8</v>
      </c>
      <c r="F11524" s="4" t="s">
        <v>15</v>
      </c>
      <c r="G11524" s="4" t="s">
        <v>15</v>
      </c>
      <c r="H11524" s="4" t="s">
        <v>15</v>
      </c>
    </row>
    <row r="11525" spans="1:8">
      <c r="A11525" t="n">
        <v>112633</v>
      </c>
      <c r="B11525" s="47" t="n">
        <v>48</v>
      </c>
      <c r="C11525" s="7" t="n">
        <v>0</v>
      </c>
      <c r="D11525" s="7" t="n">
        <v>0</v>
      </c>
      <c r="E11525" s="7" t="s">
        <v>1117</v>
      </c>
      <c r="F11525" s="7" t="n">
        <v>0</v>
      </c>
      <c r="G11525" s="7" t="n">
        <v>1</v>
      </c>
      <c r="H11525" s="7" t="n">
        <v>0</v>
      </c>
    </row>
    <row r="11526" spans="1:8">
      <c r="A11526" t="s">
        <v>4</v>
      </c>
      <c r="B11526" s="4" t="s">
        <v>5</v>
      </c>
      <c r="C11526" s="4" t="s">
        <v>11</v>
      </c>
      <c r="D11526" s="4" t="s">
        <v>7</v>
      </c>
      <c r="E11526" s="4" t="s">
        <v>8</v>
      </c>
      <c r="F11526" s="4" t="s">
        <v>15</v>
      </c>
      <c r="G11526" s="4" t="s">
        <v>15</v>
      </c>
      <c r="H11526" s="4" t="s">
        <v>15</v>
      </c>
    </row>
    <row r="11527" spans="1:8">
      <c r="A11527" t="n">
        <v>112665</v>
      </c>
      <c r="B11527" s="47" t="n">
        <v>48</v>
      </c>
      <c r="C11527" s="7" t="n">
        <v>0</v>
      </c>
      <c r="D11527" s="7" t="n">
        <v>0</v>
      </c>
      <c r="E11527" s="7" t="s">
        <v>1099</v>
      </c>
      <c r="F11527" s="7" t="n">
        <v>0</v>
      </c>
      <c r="G11527" s="7" t="n">
        <v>1</v>
      </c>
      <c r="H11527" s="7" t="n">
        <v>0</v>
      </c>
    </row>
    <row r="11528" spans="1:8">
      <c r="A11528" t="s">
        <v>4</v>
      </c>
      <c r="B11528" s="4" t="s">
        <v>5</v>
      </c>
      <c r="C11528" s="4" t="s">
        <v>11</v>
      </c>
      <c r="D11528" s="4" t="s">
        <v>7</v>
      </c>
      <c r="E11528" s="4" t="s">
        <v>8</v>
      </c>
      <c r="F11528" s="4" t="s">
        <v>15</v>
      </c>
      <c r="G11528" s="4" t="s">
        <v>15</v>
      </c>
      <c r="H11528" s="4" t="s">
        <v>15</v>
      </c>
    </row>
    <row r="11529" spans="1:8">
      <c r="A11529" t="n">
        <v>112691</v>
      </c>
      <c r="B11529" s="47" t="n">
        <v>48</v>
      </c>
      <c r="C11529" s="7" t="n">
        <v>2</v>
      </c>
      <c r="D11529" s="7" t="n">
        <v>0</v>
      </c>
      <c r="E11529" s="7" t="s">
        <v>1100</v>
      </c>
      <c r="F11529" s="7" t="n">
        <v>0</v>
      </c>
      <c r="G11529" s="7" t="n">
        <v>1</v>
      </c>
      <c r="H11529" s="7" t="n">
        <v>0</v>
      </c>
    </row>
    <row r="11530" spans="1:8">
      <c r="A11530" t="s">
        <v>4</v>
      </c>
      <c r="B11530" s="4" t="s">
        <v>5</v>
      </c>
      <c r="C11530" s="4" t="s">
        <v>7</v>
      </c>
      <c r="D11530" s="4" t="s">
        <v>8</v>
      </c>
      <c r="E11530" s="4" t="s">
        <v>15</v>
      </c>
      <c r="F11530" s="4" t="s">
        <v>15</v>
      </c>
      <c r="G11530" s="4" t="s">
        <v>15</v>
      </c>
    </row>
    <row r="11531" spans="1:8">
      <c r="A11531" t="n">
        <v>112717</v>
      </c>
      <c r="B11531" s="20" t="n">
        <v>94</v>
      </c>
      <c r="C11531" s="7" t="n">
        <v>2</v>
      </c>
      <c r="D11531" s="7" t="s">
        <v>1103</v>
      </c>
      <c r="E11531" s="7" t="n">
        <v>-11.7299995422363</v>
      </c>
      <c r="F11531" s="7" t="n">
        <v>0</v>
      </c>
      <c r="G11531" s="7" t="n">
        <v>14.9399995803833</v>
      </c>
    </row>
    <row r="11532" spans="1:8">
      <c r="A11532" t="s">
        <v>4</v>
      </c>
      <c r="B11532" s="4" t="s">
        <v>5</v>
      </c>
      <c r="C11532" s="4" t="s">
        <v>7</v>
      </c>
      <c r="D11532" s="4" t="s">
        <v>8</v>
      </c>
      <c r="E11532" s="4" t="s">
        <v>15</v>
      </c>
      <c r="F11532" s="4" t="s">
        <v>15</v>
      </c>
      <c r="G11532" s="4" t="s">
        <v>15</v>
      </c>
    </row>
    <row r="11533" spans="1:8">
      <c r="A11533" t="n">
        <v>112740</v>
      </c>
      <c r="B11533" s="20" t="n">
        <v>94</v>
      </c>
      <c r="C11533" s="7" t="n">
        <v>3</v>
      </c>
      <c r="D11533" s="7" t="s">
        <v>1103</v>
      </c>
      <c r="E11533" s="7" t="n">
        <v>0</v>
      </c>
      <c r="F11533" s="7" t="n">
        <v>19</v>
      </c>
      <c r="G11533" s="7" t="n">
        <v>0</v>
      </c>
    </row>
    <row r="11534" spans="1:8">
      <c r="A11534" t="s">
        <v>4</v>
      </c>
      <c r="B11534" s="4" t="s">
        <v>5</v>
      </c>
      <c r="C11534" s="4" t="s">
        <v>7</v>
      </c>
      <c r="D11534" s="4" t="s">
        <v>8</v>
      </c>
      <c r="E11534" s="4" t="s">
        <v>15</v>
      </c>
      <c r="F11534" s="4" t="s">
        <v>15</v>
      </c>
      <c r="G11534" s="4" t="s">
        <v>15</v>
      </c>
    </row>
    <row r="11535" spans="1:8">
      <c r="A11535" t="n">
        <v>112763</v>
      </c>
      <c r="B11535" s="20" t="n">
        <v>94</v>
      </c>
      <c r="C11535" s="7" t="n">
        <v>2</v>
      </c>
      <c r="D11535" s="7" t="s">
        <v>1104</v>
      </c>
      <c r="E11535" s="7" t="n">
        <v>-9.61999988555908</v>
      </c>
      <c r="F11535" s="7" t="n">
        <v>0</v>
      </c>
      <c r="G11535" s="7" t="n">
        <v>15.25</v>
      </c>
    </row>
    <row r="11536" spans="1:8">
      <c r="A11536" t="s">
        <v>4</v>
      </c>
      <c r="B11536" s="4" t="s">
        <v>5</v>
      </c>
      <c r="C11536" s="4" t="s">
        <v>7</v>
      </c>
      <c r="D11536" s="4" t="s">
        <v>8</v>
      </c>
      <c r="E11536" s="4" t="s">
        <v>15</v>
      </c>
      <c r="F11536" s="4" t="s">
        <v>15</v>
      </c>
      <c r="G11536" s="4" t="s">
        <v>15</v>
      </c>
    </row>
    <row r="11537" spans="1:8">
      <c r="A11537" t="n">
        <v>112786</v>
      </c>
      <c r="B11537" s="20" t="n">
        <v>94</v>
      </c>
      <c r="C11537" s="7" t="n">
        <v>3</v>
      </c>
      <c r="D11537" s="7" t="s">
        <v>1104</v>
      </c>
      <c r="E11537" s="7" t="n">
        <v>0</v>
      </c>
      <c r="F11537" s="7" t="n">
        <v>347.799987792969</v>
      </c>
      <c r="G11537" s="7" t="n">
        <v>0</v>
      </c>
    </row>
    <row r="11538" spans="1:8">
      <c r="A11538" t="s">
        <v>4</v>
      </c>
      <c r="B11538" s="4" t="s">
        <v>5</v>
      </c>
      <c r="C11538" s="4" t="s">
        <v>7</v>
      </c>
      <c r="D11538" s="4" t="s">
        <v>7</v>
      </c>
    </row>
    <row r="11539" spans="1:8">
      <c r="A11539" t="n">
        <v>112809</v>
      </c>
      <c r="B11539" s="16" t="n">
        <v>49</v>
      </c>
      <c r="C11539" s="7" t="n">
        <v>2</v>
      </c>
      <c r="D11539" s="7" t="n">
        <v>0</v>
      </c>
    </row>
    <row r="11540" spans="1:8">
      <c r="A11540" t="s">
        <v>4</v>
      </c>
      <c r="B11540" s="4" t="s">
        <v>5</v>
      </c>
      <c r="C11540" s="4" t="s">
        <v>7</v>
      </c>
      <c r="D11540" s="4" t="s">
        <v>11</v>
      </c>
      <c r="E11540" s="4" t="s">
        <v>16</v>
      </c>
      <c r="F11540" s="4" t="s">
        <v>11</v>
      </c>
      <c r="G11540" s="4" t="s">
        <v>16</v>
      </c>
      <c r="H11540" s="4" t="s">
        <v>7</v>
      </c>
    </row>
    <row r="11541" spans="1:8">
      <c r="A11541" t="n">
        <v>112812</v>
      </c>
      <c r="B11541" s="16" t="n">
        <v>49</v>
      </c>
      <c r="C11541" s="7" t="n">
        <v>0</v>
      </c>
      <c r="D11541" s="7" t="n">
        <v>625</v>
      </c>
      <c r="E11541" s="7" t="n">
        <v>1065353216</v>
      </c>
      <c r="F11541" s="7" t="n">
        <v>2500</v>
      </c>
      <c r="G11541" s="7" t="n">
        <v>25000</v>
      </c>
      <c r="H11541" s="7" t="n">
        <v>0</v>
      </c>
    </row>
    <row r="11542" spans="1:8">
      <c r="A11542" t="s">
        <v>4</v>
      </c>
      <c r="B11542" s="4" t="s">
        <v>5</v>
      </c>
      <c r="C11542" s="4" t="s">
        <v>7</v>
      </c>
      <c r="D11542" s="4" t="s">
        <v>7</v>
      </c>
      <c r="E11542" s="4" t="s">
        <v>15</v>
      </c>
      <c r="F11542" s="4" t="s">
        <v>15</v>
      </c>
      <c r="G11542" s="4" t="s">
        <v>15</v>
      </c>
      <c r="H11542" s="4" t="s">
        <v>11</v>
      </c>
    </row>
    <row r="11543" spans="1:8">
      <c r="A11543" t="n">
        <v>112827</v>
      </c>
      <c r="B11543" s="15" t="n">
        <v>45</v>
      </c>
      <c r="C11543" s="7" t="n">
        <v>2</v>
      </c>
      <c r="D11543" s="7" t="n">
        <v>3</v>
      </c>
      <c r="E11543" s="7" t="n">
        <v>-11.1899995803833</v>
      </c>
      <c r="F11543" s="7" t="n">
        <v>1.02999997138977</v>
      </c>
      <c r="G11543" s="7" t="n">
        <v>15.8800001144409</v>
      </c>
      <c r="H11543" s="7" t="n">
        <v>0</v>
      </c>
    </row>
    <row r="11544" spans="1:8">
      <c r="A11544" t="s">
        <v>4</v>
      </c>
      <c r="B11544" s="4" t="s">
        <v>5</v>
      </c>
      <c r="C11544" s="4" t="s">
        <v>7</v>
      </c>
      <c r="D11544" s="4" t="s">
        <v>7</v>
      </c>
      <c r="E11544" s="4" t="s">
        <v>15</v>
      </c>
      <c r="F11544" s="4" t="s">
        <v>15</v>
      </c>
      <c r="G11544" s="4" t="s">
        <v>15</v>
      </c>
      <c r="H11544" s="4" t="s">
        <v>11</v>
      </c>
      <c r="I11544" s="4" t="s">
        <v>7</v>
      </c>
    </row>
    <row r="11545" spans="1:8">
      <c r="A11545" t="n">
        <v>112844</v>
      </c>
      <c r="B11545" s="15" t="n">
        <v>45</v>
      </c>
      <c r="C11545" s="7" t="n">
        <v>4</v>
      </c>
      <c r="D11545" s="7" t="n">
        <v>3</v>
      </c>
      <c r="E11545" s="7" t="n">
        <v>21.2299995422363</v>
      </c>
      <c r="F11545" s="7" t="n">
        <v>325.070007324219</v>
      </c>
      <c r="G11545" s="7" t="n">
        <v>0</v>
      </c>
      <c r="H11545" s="7" t="n">
        <v>0</v>
      </c>
      <c r="I11545" s="7" t="n">
        <v>0</v>
      </c>
    </row>
    <row r="11546" spans="1:8">
      <c r="A11546" t="s">
        <v>4</v>
      </c>
      <c r="B11546" s="4" t="s">
        <v>5</v>
      </c>
      <c r="C11546" s="4" t="s">
        <v>7</v>
      </c>
      <c r="D11546" s="4" t="s">
        <v>7</v>
      </c>
      <c r="E11546" s="4" t="s">
        <v>15</v>
      </c>
      <c r="F11546" s="4" t="s">
        <v>11</v>
      </c>
    </row>
    <row r="11547" spans="1:8">
      <c r="A11547" t="n">
        <v>112862</v>
      </c>
      <c r="B11547" s="15" t="n">
        <v>45</v>
      </c>
      <c r="C11547" s="7" t="n">
        <v>5</v>
      </c>
      <c r="D11547" s="7" t="n">
        <v>3</v>
      </c>
      <c r="E11547" s="7" t="n">
        <v>3.29999995231628</v>
      </c>
      <c r="F11547" s="7" t="n">
        <v>0</v>
      </c>
    </row>
    <row r="11548" spans="1:8">
      <c r="A11548" t="s">
        <v>4</v>
      </c>
      <c r="B11548" s="4" t="s">
        <v>5</v>
      </c>
      <c r="C11548" s="4" t="s">
        <v>7</v>
      </c>
      <c r="D11548" s="4" t="s">
        <v>7</v>
      </c>
      <c r="E11548" s="4" t="s">
        <v>15</v>
      </c>
      <c r="F11548" s="4" t="s">
        <v>11</v>
      </c>
    </row>
    <row r="11549" spans="1:8">
      <c r="A11549" t="n">
        <v>112871</v>
      </c>
      <c r="B11549" s="15" t="n">
        <v>45</v>
      </c>
      <c r="C11549" s="7" t="n">
        <v>11</v>
      </c>
      <c r="D11549" s="7" t="n">
        <v>3</v>
      </c>
      <c r="E11549" s="7" t="n">
        <v>40</v>
      </c>
      <c r="F11549" s="7" t="n">
        <v>0</v>
      </c>
    </row>
    <row r="11550" spans="1:8">
      <c r="A11550" t="s">
        <v>4</v>
      </c>
      <c r="B11550" s="4" t="s">
        <v>5</v>
      </c>
      <c r="C11550" s="4" t="s">
        <v>7</v>
      </c>
      <c r="D11550" s="4" t="s">
        <v>7</v>
      </c>
      <c r="E11550" s="4" t="s">
        <v>15</v>
      </c>
      <c r="F11550" s="4" t="s">
        <v>11</v>
      </c>
    </row>
    <row r="11551" spans="1:8">
      <c r="A11551" t="n">
        <v>112880</v>
      </c>
      <c r="B11551" s="15" t="n">
        <v>45</v>
      </c>
      <c r="C11551" s="7" t="n">
        <v>5</v>
      </c>
      <c r="D11551" s="7" t="n">
        <v>3</v>
      </c>
      <c r="E11551" s="7" t="n">
        <v>2.79999995231628</v>
      </c>
      <c r="F11551" s="7" t="n">
        <v>5000</v>
      </c>
    </row>
    <row r="11552" spans="1:8">
      <c r="A11552" t="s">
        <v>4</v>
      </c>
      <c r="B11552" s="4" t="s">
        <v>5</v>
      </c>
      <c r="C11552" s="4" t="s">
        <v>7</v>
      </c>
      <c r="D11552" s="4" t="s">
        <v>11</v>
      </c>
      <c r="E11552" s="4" t="s">
        <v>15</v>
      </c>
    </row>
    <row r="11553" spans="1:9">
      <c r="A11553" t="n">
        <v>112889</v>
      </c>
      <c r="B11553" s="31" t="n">
        <v>58</v>
      </c>
      <c r="C11553" s="7" t="n">
        <v>100</v>
      </c>
      <c r="D11553" s="7" t="n">
        <v>1000</v>
      </c>
      <c r="E11553" s="7" t="n">
        <v>1</v>
      </c>
    </row>
    <row r="11554" spans="1:9">
      <c r="A11554" t="s">
        <v>4</v>
      </c>
      <c r="B11554" s="4" t="s">
        <v>5</v>
      </c>
      <c r="C11554" s="4" t="s">
        <v>7</v>
      </c>
      <c r="D11554" s="4" t="s">
        <v>11</v>
      </c>
    </row>
    <row r="11555" spans="1:9">
      <c r="A11555" t="n">
        <v>112897</v>
      </c>
      <c r="B11555" s="31" t="n">
        <v>58</v>
      </c>
      <c r="C11555" s="7" t="n">
        <v>255</v>
      </c>
      <c r="D11555" s="7" t="n">
        <v>0</v>
      </c>
    </row>
    <row r="11556" spans="1:9">
      <c r="A11556" t="s">
        <v>4</v>
      </c>
      <c r="B11556" s="4" t="s">
        <v>5</v>
      </c>
      <c r="C11556" s="4" t="s">
        <v>7</v>
      </c>
      <c r="D11556" s="4" t="s">
        <v>11</v>
      </c>
    </row>
    <row r="11557" spans="1:9">
      <c r="A11557" t="n">
        <v>112901</v>
      </c>
      <c r="B11557" s="15" t="n">
        <v>45</v>
      </c>
      <c r="C11557" s="7" t="n">
        <v>7</v>
      </c>
      <c r="D11557" s="7" t="n">
        <v>255</v>
      </c>
    </row>
    <row r="11558" spans="1:9">
      <c r="A11558" t="s">
        <v>4</v>
      </c>
      <c r="B11558" s="4" t="s">
        <v>5</v>
      </c>
      <c r="C11558" s="4" t="s">
        <v>7</v>
      </c>
      <c r="D11558" s="4" t="s">
        <v>11</v>
      </c>
      <c r="E11558" s="4" t="s">
        <v>15</v>
      </c>
    </row>
    <row r="11559" spans="1:9">
      <c r="A11559" t="n">
        <v>112905</v>
      </c>
      <c r="B11559" s="31" t="n">
        <v>58</v>
      </c>
      <c r="C11559" s="7" t="n">
        <v>101</v>
      </c>
      <c r="D11559" s="7" t="n">
        <v>300</v>
      </c>
      <c r="E11559" s="7" t="n">
        <v>1</v>
      </c>
    </row>
    <row r="11560" spans="1:9">
      <c r="A11560" t="s">
        <v>4</v>
      </c>
      <c r="B11560" s="4" t="s">
        <v>5</v>
      </c>
      <c r="C11560" s="4" t="s">
        <v>7</v>
      </c>
      <c r="D11560" s="4" t="s">
        <v>11</v>
      </c>
    </row>
    <row r="11561" spans="1:9">
      <c r="A11561" t="n">
        <v>112913</v>
      </c>
      <c r="B11561" s="31" t="n">
        <v>58</v>
      </c>
      <c r="C11561" s="7" t="n">
        <v>254</v>
      </c>
      <c r="D11561" s="7" t="n">
        <v>0</v>
      </c>
    </row>
    <row r="11562" spans="1:9">
      <c r="A11562" t="s">
        <v>4</v>
      </c>
      <c r="B11562" s="4" t="s">
        <v>5</v>
      </c>
      <c r="C11562" s="4" t="s">
        <v>7</v>
      </c>
      <c r="D11562" s="4" t="s">
        <v>7</v>
      </c>
      <c r="E11562" s="4" t="s">
        <v>15</v>
      </c>
      <c r="F11562" s="4" t="s">
        <v>15</v>
      </c>
      <c r="G11562" s="4" t="s">
        <v>15</v>
      </c>
      <c r="H11562" s="4" t="s">
        <v>11</v>
      </c>
    </row>
    <row r="11563" spans="1:9">
      <c r="A11563" t="n">
        <v>112917</v>
      </c>
      <c r="B11563" s="15" t="n">
        <v>45</v>
      </c>
      <c r="C11563" s="7" t="n">
        <v>2</v>
      </c>
      <c r="D11563" s="7" t="n">
        <v>3</v>
      </c>
      <c r="E11563" s="7" t="n">
        <v>-10.789999961853</v>
      </c>
      <c r="F11563" s="7" t="n">
        <v>1.30999994277954</v>
      </c>
      <c r="G11563" s="7" t="n">
        <v>16.5900001525879</v>
      </c>
      <c r="H11563" s="7" t="n">
        <v>0</v>
      </c>
    </row>
    <row r="11564" spans="1:9">
      <c r="A11564" t="s">
        <v>4</v>
      </c>
      <c r="B11564" s="4" t="s">
        <v>5</v>
      </c>
      <c r="C11564" s="4" t="s">
        <v>7</v>
      </c>
      <c r="D11564" s="4" t="s">
        <v>7</v>
      </c>
      <c r="E11564" s="4" t="s">
        <v>15</v>
      </c>
      <c r="F11564" s="4" t="s">
        <v>15</v>
      </c>
      <c r="G11564" s="4" t="s">
        <v>15</v>
      </c>
      <c r="H11564" s="4" t="s">
        <v>11</v>
      </c>
      <c r="I11564" s="4" t="s">
        <v>7</v>
      </c>
    </row>
    <row r="11565" spans="1:9">
      <c r="A11565" t="n">
        <v>112934</v>
      </c>
      <c r="B11565" s="15" t="n">
        <v>45</v>
      </c>
      <c r="C11565" s="7" t="n">
        <v>4</v>
      </c>
      <c r="D11565" s="7" t="n">
        <v>3</v>
      </c>
      <c r="E11565" s="7" t="n">
        <v>9.28999996185303</v>
      </c>
      <c r="F11565" s="7" t="n">
        <v>338.540008544922</v>
      </c>
      <c r="G11565" s="7" t="n">
        <v>0</v>
      </c>
      <c r="H11565" s="7" t="n">
        <v>0</v>
      </c>
      <c r="I11565" s="7" t="n">
        <v>0</v>
      </c>
    </row>
    <row r="11566" spans="1:9">
      <c r="A11566" t="s">
        <v>4</v>
      </c>
      <c r="B11566" s="4" t="s">
        <v>5</v>
      </c>
      <c r="C11566" s="4" t="s">
        <v>7</v>
      </c>
      <c r="D11566" s="4" t="s">
        <v>7</v>
      </c>
      <c r="E11566" s="4" t="s">
        <v>15</v>
      </c>
      <c r="F11566" s="4" t="s">
        <v>11</v>
      </c>
    </row>
    <row r="11567" spans="1:9">
      <c r="A11567" t="n">
        <v>112952</v>
      </c>
      <c r="B11567" s="15" t="n">
        <v>45</v>
      </c>
      <c r="C11567" s="7" t="n">
        <v>5</v>
      </c>
      <c r="D11567" s="7" t="n">
        <v>3</v>
      </c>
      <c r="E11567" s="7" t="n">
        <v>1.29999995231628</v>
      </c>
      <c r="F11567" s="7" t="n">
        <v>0</v>
      </c>
    </row>
    <row r="11568" spans="1:9">
      <c r="A11568" t="s">
        <v>4</v>
      </c>
      <c r="B11568" s="4" t="s">
        <v>5</v>
      </c>
      <c r="C11568" s="4" t="s">
        <v>7</v>
      </c>
      <c r="D11568" s="4" t="s">
        <v>7</v>
      </c>
      <c r="E11568" s="4" t="s">
        <v>15</v>
      </c>
      <c r="F11568" s="4" t="s">
        <v>11</v>
      </c>
    </row>
    <row r="11569" spans="1:9">
      <c r="A11569" t="n">
        <v>112961</v>
      </c>
      <c r="B11569" s="15" t="n">
        <v>45</v>
      </c>
      <c r="C11569" s="7" t="n">
        <v>11</v>
      </c>
      <c r="D11569" s="7" t="n">
        <v>3</v>
      </c>
      <c r="E11569" s="7" t="n">
        <v>40</v>
      </c>
      <c r="F11569" s="7" t="n">
        <v>0</v>
      </c>
    </row>
    <row r="11570" spans="1:9">
      <c r="A11570" t="s">
        <v>4</v>
      </c>
      <c r="B11570" s="4" t="s">
        <v>5</v>
      </c>
      <c r="C11570" s="4" t="s">
        <v>7</v>
      </c>
      <c r="D11570" s="4" t="s">
        <v>7</v>
      </c>
      <c r="E11570" s="4" t="s">
        <v>15</v>
      </c>
      <c r="F11570" s="4" t="s">
        <v>15</v>
      </c>
      <c r="G11570" s="4" t="s">
        <v>15</v>
      </c>
      <c r="H11570" s="4" t="s">
        <v>11</v>
      </c>
    </row>
    <row r="11571" spans="1:9">
      <c r="A11571" t="n">
        <v>112970</v>
      </c>
      <c r="B11571" s="15" t="n">
        <v>45</v>
      </c>
      <c r="C11571" s="7" t="n">
        <v>2</v>
      </c>
      <c r="D11571" s="7" t="n">
        <v>3</v>
      </c>
      <c r="E11571" s="7" t="n">
        <v>-11.8100004196167</v>
      </c>
      <c r="F11571" s="7" t="n">
        <v>1.23000001907349</v>
      </c>
      <c r="G11571" s="7" t="n">
        <v>15.1899995803833</v>
      </c>
      <c r="H11571" s="7" t="n">
        <v>8000</v>
      </c>
    </row>
    <row r="11572" spans="1:9">
      <c r="A11572" t="s">
        <v>4</v>
      </c>
      <c r="B11572" s="4" t="s">
        <v>5</v>
      </c>
      <c r="C11572" s="4" t="s">
        <v>7</v>
      </c>
      <c r="D11572" s="4" t="s">
        <v>7</v>
      </c>
      <c r="E11572" s="4" t="s">
        <v>15</v>
      </c>
      <c r="F11572" s="4" t="s">
        <v>15</v>
      </c>
      <c r="G11572" s="4" t="s">
        <v>15</v>
      </c>
      <c r="H11572" s="4" t="s">
        <v>11</v>
      </c>
      <c r="I11572" s="4" t="s">
        <v>7</v>
      </c>
    </row>
    <row r="11573" spans="1:9">
      <c r="A11573" t="n">
        <v>112987</v>
      </c>
      <c r="B11573" s="15" t="n">
        <v>45</v>
      </c>
      <c r="C11573" s="7" t="n">
        <v>4</v>
      </c>
      <c r="D11573" s="7" t="n">
        <v>3</v>
      </c>
      <c r="E11573" s="7" t="n">
        <v>7.80000019073486</v>
      </c>
      <c r="F11573" s="7" t="n">
        <v>261.269989013672</v>
      </c>
      <c r="G11573" s="7" t="n">
        <v>0</v>
      </c>
      <c r="H11573" s="7" t="n">
        <v>8000</v>
      </c>
      <c r="I11573" s="7" t="n">
        <v>1</v>
      </c>
    </row>
    <row r="11574" spans="1:9">
      <c r="A11574" t="s">
        <v>4</v>
      </c>
      <c r="B11574" s="4" t="s">
        <v>5</v>
      </c>
      <c r="C11574" s="4" t="s">
        <v>7</v>
      </c>
      <c r="D11574" s="4" t="s">
        <v>7</v>
      </c>
      <c r="E11574" s="4" t="s">
        <v>15</v>
      </c>
      <c r="F11574" s="4" t="s">
        <v>11</v>
      </c>
    </row>
    <row r="11575" spans="1:9">
      <c r="A11575" t="n">
        <v>113005</v>
      </c>
      <c r="B11575" s="15" t="n">
        <v>45</v>
      </c>
      <c r="C11575" s="7" t="n">
        <v>5</v>
      </c>
      <c r="D11575" s="7" t="n">
        <v>3</v>
      </c>
      <c r="E11575" s="7" t="n">
        <v>1.39999997615814</v>
      </c>
      <c r="F11575" s="7" t="n">
        <v>8000</v>
      </c>
    </row>
    <row r="11576" spans="1:9">
      <c r="A11576" t="s">
        <v>4</v>
      </c>
      <c r="B11576" s="4" t="s">
        <v>5</v>
      </c>
      <c r="C11576" s="4" t="s">
        <v>11</v>
      </c>
    </row>
    <row r="11577" spans="1:9">
      <c r="A11577" t="n">
        <v>113014</v>
      </c>
      <c r="B11577" s="34" t="n">
        <v>16</v>
      </c>
      <c r="C11577" s="7" t="n">
        <v>1500</v>
      </c>
    </row>
    <row r="11578" spans="1:9">
      <c r="A11578" t="s">
        <v>4</v>
      </c>
      <c r="B11578" s="4" t="s">
        <v>5</v>
      </c>
      <c r="C11578" s="4" t="s">
        <v>7</v>
      </c>
      <c r="D11578" s="4" t="s">
        <v>11</v>
      </c>
      <c r="E11578" s="4" t="s">
        <v>8</v>
      </c>
      <c r="F11578" s="4" t="s">
        <v>8</v>
      </c>
      <c r="G11578" s="4" t="s">
        <v>8</v>
      </c>
      <c r="H11578" s="4" t="s">
        <v>8</v>
      </c>
    </row>
    <row r="11579" spans="1:9">
      <c r="A11579" t="n">
        <v>113017</v>
      </c>
      <c r="B11579" s="33" t="n">
        <v>51</v>
      </c>
      <c r="C11579" s="7" t="n">
        <v>3</v>
      </c>
      <c r="D11579" s="7" t="n">
        <v>0</v>
      </c>
      <c r="E11579" s="7" t="s">
        <v>68</v>
      </c>
      <c r="F11579" s="7" t="s">
        <v>492</v>
      </c>
      <c r="G11579" s="7" t="s">
        <v>67</v>
      </c>
      <c r="H11579" s="7" t="s">
        <v>68</v>
      </c>
    </row>
    <row r="11580" spans="1:9">
      <c r="A11580" t="s">
        <v>4</v>
      </c>
      <c r="B11580" s="4" t="s">
        <v>5</v>
      </c>
      <c r="C11580" s="4" t="s">
        <v>11</v>
      </c>
    </row>
    <row r="11581" spans="1:9">
      <c r="A11581" t="n">
        <v>113030</v>
      </c>
      <c r="B11581" s="34" t="n">
        <v>16</v>
      </c>
      <c r="C11581" s="7" t="n">
        <v>1500</v>
      </c>
    </row>
    <row r="11582" spans="1:9">
      <c r="A11582" t="s">
        <v>4</v>
      </c>
      <c r="B11582" s="4" t="s">
        <v>5</v>
      </c>
      <c r="C11582" s="4" t="s">
        <v>7</v>
      </c>
      <c r="D11582" s="4" t="s">
        <v>11</v>
      </c>
      <c r="E11582" s="4" t="s">
        <v>8</v>
      </c>
      <c r="F11582" s="4" t="s">
        <v>8</v>
      </c>
      <c r="G11582" s="4" t="s">
        <v>8</v>
      </c>
      <c r="H11582" s="4" t="s">
        <v>8</v>
      </c>
    </row>
    <row r="11583" spans="1:9">
      <c r="A11583" t="n">
        <v>113033</v>
      </c>
      <c r="B11583" s="33" t="n">
        <v>51</v>
      </c>
      <c r="C11583" s="7" t="n">
        <v>3</v>
      </c>
      <c r="D11583" s="7" t="n">
        <v>2</v>
      </c>
      <c r="E11583" s="7" t="s">
        <v>1118</v>
      </c>
      <c r="F11583" s="7" t="s">
        <v>68</v>
      </c>
      <c r="G11583" s="7" t="s">
        <v>67</v>
      </c>
      <c r="H11583" s="7" t="s">
        <v>68</v>
      </c>
    </row>
    <row r="11584" spans="1:9">
      <c r="A11584" t="s">
        <v>4</v>
      </c>
      <c r="B11584" s="4" t="s">
        <v>5</v>
      </c>
      <c r="C11584" s="4" t="s">
        <v>7</v>
      </c>
      <c r="D11584" s="4" t="s">
        <v>11</v>
      </c>
    </row>
    <row r="11585" spans="1:9">
      <c r="A11585" t="n">
        <v>113046</v>
      </c>
      <c r="B11585" s="31" t="n">
        <v>58</v>
      </c>
      <c r="C11585" s="7" t="n">
        <v>255</v>
      </c>
      <c r="D11585" s="7" t="n">
        <v>0</v>
      </c>
    </row>
    <row r="11586" spans="1:9">
      <c r="A11586" t="s">
        <v>4</v>
      </c>
      <c r="B11586" s="4" t="s">
        <v>5</v>
      </c>
      <c r="C11586" s="4" t="s">
        <v>7</v>
      </c>
      <c r="D11586" s="4" t="s">
        <v>11</v>
      </c>
    </row>
    <row r="11587" spans="1:9">
      <c r="A11587" t="n">
        <v>113050</v>
      </c>
      <c r="B11587" s="15" t="n">
        <v>45</v>
      </c>
      <c r="C11587" s="7" t="n">
        <v>7</v>
      </c>
      <c r="D11587" s="7" t="n">
        <v>255</v>
      </c>
    </row>
    <row r="11588" spans="1:9">
      <c r="A11588" t="s">
        <v>4</v>
      </c>
      <c r="B11588" s="4" t="s">
        <v>5</v>
      </c>
      <c r="C11588" s="4" t="s">
        <v>7</v>
      </c>
      <c r="D11588" s="4" t="s">
        <v>11</v>
      </c>
      <c r="E11588" s="4" t="s">
        <v>15</v>
      </c>
    </row>
    <row r="11589" spans="1:9">
      <c r="A11589" t="n">
        <v>113054</v>
      </c>
      <c r="B11589" s="31" t="n">
        <v>58</v>
      </c>
      <c r="C11589" s="7" t="n">
        <v>0</v>
      </c>
      <c r="D11589" s="7" t="n">
        <v>1000</v>
      </c>
      <c r="E11589" s="7" t="n">
        <v>1</v>
      </c>
    </row>
    <row r="11590" spans="1:9">
      <c r="A11590" t="s">
        <v>4</v>
      </c>
      <c r="B11590" s="4" t="s">
        <v>5</v>
      </c>
      <c r="C11590" s="4" t="s">
        <v>7</v>
      </c>
      <c r="D11590" s="4" t="s">
        <v>11</v>
      </c>
    </row>
    <row r="11591" spans="1:9">
      <c r="A11591" t="n">
        <v>113062</v>
      </c>
      <c r="B11591" s="31" t="n">
        <v>58</v>
      </c>
      <c r="C11591" s="7" t="n">
        <v>255</v>
      </c>
      <c r="D11591" s="7" t="n">
        <v>0</v>
      </c>
    </row>
    <row r="11592" spans="1:9">
      <c r="A11592" t="s">
        <v>4</v>
      </c>
      <c r="B11592" s="4" t="s">
        <v>5</v>
      </c>
      <c r="C11592" s="4" t="s">
        <v>7</v>
      </c>
      <c r="D11592" s="4" t="s">
        <v>11</v>
      </c>
      <c r="E11592" s="4" t="s">
        <v>7</v>
      </c>
    </row>
    <row r="11593" spans="1:9">
      <c r="A11593" t="n">
        <v>113066</v>
      </c>
      <c r="B11593" s="16" t="n">
        <v>49</v>
      </c>
      <c r="C11593" s="7" t="n">
        <v>1</v>
      </c>
      <c r="D11593" s="7" t="n">
        <v>5000</v>
      </c>
      <c r="E11593" s="7" t="n">
        <v>0</v>
      </c>
    </row>
    <row r="11594" spans="1:9">
      <c r="A11594" t="s">
        <v>4</v>
      </c>
      <c r="B11594" s="4" t="s">
        <v>5</v>
      </c>
      <c r="C11594" s="4" t="s">
        <v>7</v>
      </c>
      <c r="D11594" s="4" t="s">
        <v>11</v>
      </c>
      <c r="E11594" s="4" t="s">
        <v>11</v>
      </c>
      <c r="F11594" s="4" t="s">
        <v>11</v>
      </c>
      <c r="G11594" s="4" t="s">
        <v>11</v>
      </c>
      <c r="H11594" s="4" t="s">
        <v>7</v>
      </c>
    </row>
    <row r="11595" spans="1:9">
      <c r="A11595" t="n">
        <v>113071</v>
      </c>
      <c r="B11595" s="27" t="n">
        <v>25</v>
      </c>
      <c r="C11595" s="7" t="n">
        <v>5</v>
      </c>
      <c r="D11595" s="7" t="n">
        <v>65535</v>
      </c>
      <c r="E11595" s="7" t="n">
        <v>500</v>
      </c>
      <c r="F11595" s="7" t="n">
        <v>800</v>
      </c>
      <c r="G11595" s="7" t="n">
        <v>140</v>
      </c>
      <c r="H11595" s="7" t="n">
        <v>0</v>
      </c>
    </row>
    <row r="11596" spans="1:9">
      <c r="A11596" t="s">
        <v>4</v>
      </c>
      <c r="B11596" s="4" t="s">
        <v>5</v>
      </c>
      <c r="C11596" s="4" t="s">
        <v>11</v>
      </c>
      <c r="D11596" s="4" t="s">
        <v>7</v>
      </c>
      <c r="E11596" s="4" t="s">
        <v>53</v>
      </c>
      <c r="F11596" s="4" t="s">
        <v>7</v>
      </c>
      <c r="G11596" s="4" t="s">
        <v>7</v>
      </c>
    </row>
    <row r="11597" spans="1:9">
      <c r="A11597" t="n">
        <v>113082</v>
      </c>
      <c r="B11597" s="28" t="n">
        <v>24</v>
      </c>
      <c r="C11597" s="7" t="n">
        <v>65533</v>
      </c>
      <c r="D11597" s="7" t="n">
        <v>11</v>
      </c>
      <c r="E11597" s="7" t="s">
        <v>1119</v>
      </c>
      <c r="F11597" s="7" t="n">
        <v>2</v>
      </c>
      <c r="G11597" s="7" t="n">
        <v>0</v>
      </c>
    </row>
    <row r="11598" spans="1:9">
      <c r="A11598" t="s">
        <v>4</v>
      </c>
      <c r="B11598" s="4" t="s">
        <v>5</v>
      </c>
    </row>
    <row r="11599" spans="1:9">
      <c r="A11599" t="n">
        <v>113208</v>
      </c>
      <c r="B11599" s="29" t="n">
        <v>28</v>
      </c>
    </row>
    <row r="11600" spans="1:9">
      <c r="A11600" t="s">
        <v>4</v>
      </c>
      <c r="B11600" s="4" t="s">
        <v>5</v>
      </c>
      <c r="C11600" s="4" t="s">
        <v>11</v>
      </c>
      <c r="D11600" s="4" t="s">
        <v>7</v>
      </c>
      <c r="E11600" s="4" t="s">
        <v>53</v>
      </c>
      <c r="F11600" s="4" t="s">
        <v>7</v>
      </c>
      <c r="G11600" s="4" t="s">
        <v>7</v>
      </c>
    </row>
    <row r="11601" spans="1:8">
      <c r="A11601" t="n">
        <v>113209</v>
      </c>
      <c r="B11601" s="28" t="n">
        <v>24</v>
      </c>
      <c r="C11601" s="7" t="n">
        <v>65533</v>
      </c>
      <c r="D11601" s="7" t="n">
        <v>11</v>
      </c>
      <c r="E11601" s="7" t="s">
        <v>1120</v>
      </c>
      <c r="F11601" s="7" t="n">
        <v>2</v>
      </c>
      <c r="G11601" s="7" t="n">
        <v>0</v>
      </c>
    </row>
    <row r="11602" spans="1:8">
      <c r="A11602" t="s">
        <v>4</v>
      </c>
      <c r="B11602" s="4" t="s">
        <v>5</v>
      </c>
    </row>
    <row r="11603" spans="1:8">
      <c r="A11603" t="n">
        <v>113330</v>
      </c>
      <c r="B11603" s="29" t="n">
        <v>28</v>
      </c>
    </row>
    <row r="11604" spans="1:8">
      <c r="A11604" t="s">
        <v>4</v>
      </c>
      <c r="B11604" s="4" t="s">
        <v>5</v>
      </c>
      <c r="C11604" s="4" t="s">
        <v>7</v>
      </c>
    </row>
    <row r="11605" spans="1:8">
      <c r="A11605" t="n">
        <v>113331</v>
      </c>
      <c r="B11605" s="30" t="n">
        <v>27</v>
      </c>
      <c r="C11605" s="7" t="n">
        <v>0</v>
      </c>
    </row>
    <row r="11606" spans="1:8">
      <c r="A11606" t="s">
        <v>4</v>
      </c>
      <c r="B11606" s="4" t="s">
        <v>5</v>
      </c>
      <c r="C11606" s="4" t="s">
        <v>7</v>
      </c>
    </row>
    <row r="11607" spans="1:8">
      <c r="A11607" t="n">
        <v>113333</v>
      </c>
      <c r="B11607" s="30" t="n">
        <v>27</v>
      </c>
      <c r="C11607" s="7" t="n">
        <v>1</v>
      </c>
    </row>
    <row r="11608" spans="1:8">
      <c r="A11608" t="s">
        <v>4</v>
      </c>
      <c r="B11608" s="4" t="s">
        <v>5</v>
      </c>
      <c r="C11608" s="4" t="s">
        <v>7</v>
      </c>
      <c r="D11608" s="4" t="s">
        <v>11</v>
      </c>
      <c r="E11608" s="4" t="s">
        <v>11</v>
      </c>
      <c r="F11608" s="4" t="s">
        <v>11</v>
      </c>
      <c r="G11608" s="4" t="s">
        <v>11</v>
      </c>
      <c r="H11608" s="4" t="s">
        <v>7</v>
      </c>
    </row>
    <row r="11609" spans="1:8">
      <c r="A11609" t="n">
        <v>113335</v>
      </c>
      <c r="B11609" s="27" t="n">
        <v>25</v>
      </c>
      <c r="C11609" s="7" t="n">
        <v>5</v>
      </c>
      <c r="D11609" s="7" t="n">
        <v>65535</v>
      </c>
      <c r="E11609" s="7" t="n">
        <v>65535</v>
      </c>
      <c r="F11609" s="7" t="n">
        <v>65535</v>
      </c>
      <c r="G11609" s="7" t="n">
        <v>65535</v>
      </c>
      <c r="H11609" s="7" t="n">
        <v>0</v>
      </c>
    </row>
    <row r="11610" spans="1:8">
      <c r="A11610" t="s">
        <v>4</v>
      </c>
      <c r="B11610" s="4" t="s">
        <v>5</v>
      </c>
      <c r="C11610" s="4" t="s">
        <v>7</v>
      </c>
      <c r="D11610" s="4" t="s">
        <v>7</v>
      </c>
    </row>
    <row r="11611" spans="1:8">
      <c r="A11611" t="n">
        <v>113346</v>
      </c>
      <c r="B11611" s="16" t="n">
        <v>49</v>
      </c>
      <c r="C11611" s="7" t="n">
        <v>2</v>
      </c>
      <c r="D11611" s="7" t="n">
        <v>0</v>
      </c>
    </row>
    <row r="11612" spans="1:8">
      <c r="A11612" t="s">
        <v>4</v>
      </c>
      <c r="B11612" s="4" t="s">
        <v>5</v>
      </c>
      <c r="C11612" s="4" t="s">
        <v>7</v>
      </c>
      <c r="D11612" s="4" t="s">
        <v>7</v>
      </c>
      <c r="E11612" s="4" t="s">
        <v>15</v>
      </c>
      <c r="F11612" s="4" t="s">
        <v>15</v>
      </c>
      <c r="G11612" s="4" t="s">
        <v>15</v>
      </c>
      <c r="H11612" s="4" t="s">
        <v>11</v>
      </c>
    </row>
    <row r="11613" spans="1:8">
      <c r="A11613" t="n">
        <v>113349</v>
      </c>
      <c r="B11613" s="15" t="n">
        <v>45</v>
      </c>
      <c r="C11613" s="7" t="n">
        <v>2</v>
      </c>
      <c r="D11613" s="7" t="n">
        <v>3</v>
      </c>
      <c r="E11613" s="7" t="n">
        <v>-10.9700002670288</v>
      </c>
      <c r="F11613" s="7" t="n">
        <v>1.46000003814697</v>
      </c>
      <c r="G11613" s="7" t="n">
        <v>15.710000038147</v>
      </c>
      <c r="H11613" s="7" t="n">
        <v>0</v>
      </c>
    </row>
    <row r="11614" spans="1:8">
      <c r="A11614" t="s">
        <v>4</v>
      </c>
      <c r="B11614" s="4" t="s">
        <v>5</v>
      </c>
      <c r="C11614" s="4" t="s">
        <v>7</v>
      </c>
      <c r="D11614" s="4" t="s">
        <v>7</v>
      </c>
      <c r="E11614" s="4" t="s">
        <v>15</v>
      </c>
      <c r="F11614" s="4" t="s">
        <v>15</v>
      </c>
      <c r="G11614" s="4" t="s">
        <v>15</v>
      </c>
      <c r="H11614" s="4" t="s">
        <v>11</v>
      </c>
      <c r="I11614" s="4" t="s">
        <v>7</v>
      </c>
    </row>
    <row r="11615" spans="1:8">
      <c r="A11615" t="n">
        <v>113366</v>
      </c>
      <c r="B11615" s="15" t="n">
        <v>45</v>
      </c>
      <c r="C11615" s="7" t="n">
        <v>4</v>
      </c>
      <c r="D11615" s="7" t="n">
        <v>3</v>
      </c>
      <c r="E11615" s="7" t="n">
        <v>14.1099996566772</v>
      </c>
      <c r="F11615" s="7" t="n">
        <v>102.75</v>
      </c>
      <c r="G11615" s="7" t="n">
        <v>0</v>
      </c>
      <c r="H11615" s="7" t="n">
        <v>0</v>
      </c>
      <c r="I11615" s="7" t="n">
        <v>0</v>
      </c>
    </row>
    <row r="11616" spans="1:8">
      <c r="A11616" t="s">
        <v>4</v>
      </c>
      <c r="B11616" s="4" t="s">
        <v>5</v>
      </c>
      <c r="C11616" s="4" t="s">
        <v>7</v>
      </c>
      <c r="D11616" s="4" t="s">
        <v>7</v>
      </c>
      <c r="E11616" s="4" t="s">
        <v>15</v>
      </c>
      <c r="F11616" s="4" t="s">
        <v>11</v>
      </c>
    </row>
    <row r="11617" spans="1:9">
      <c r="A11617" t="n">
        <v>113384</v>
      </c>
      <c r="B11617" s="15" t="n">
        <v>45</v>
      </c>
      <c r="C11617" s="7" t="n">
        <v>5</v>
      </c>
      <c r="D11617" s="7" t="n">
        <v>3</v>
      </c>
      <c r="E11617" s="7" t="n">
        <v>1.39999997615814</v>
      </c>
      <c r="F11617" s="7" t="n">
        <v>0</v>
      </c>
    </row>
    <row r="11618" spans="1:9">
      <c r="A11618" t="s">
        <v>4</v>
      </c>
      <c r="B11618" s="4" t="s">
        <v>5</v>
      </c>
      <c r="C11618" s="4" t="s">
        <v>7</v>
      </c>
      <c r="D11618" s="4" t="s">
        <v>7</v>
      </c>
      <c r="E11618" s="4" t="s">
        <v>15</v>
      </c>
      <c r="F11618" s="4" t="s">
        <v>11</v>
      </c>
    </row>
    <row r="11619" spans="1:9">
      <c r="A11619" t="n">
        <v>113393</v>
      </c>
      <c r="B11619" s="15" t="n">
        <v>45</v>
      </c>
      <c r="C11619" s="7" t="n">
        <v>11</v>
      </c>
      <c r="D11619" s="7" t="n">
        <v>3</v>
      </c>
      <c r="E11619" s="7" t="n">
        <v>40</v>
      </c>
      <c r="F11619" s="7" t="n">
        <v>0</v>
      </c>
    </row>
    <row r="11620" spans="1:9">
      <c r="A11620" t="s">
        <v>4</v>
      </c>
      <c r="B11620" s="4" t="s">
        <v>5</v>
      </c>
      <c r="C11620" s="4" t="s">
        <v>11</v>
      </c>
      <c r="D11620" s="4" t="s">
        <v>15</v>
      </c>
      <c r="E11620" s="4" t="s">
        <v>15</v>
      </c>
      <c r="F11620" s="4" t="s">
        <v>15</v>
      </c>
      <c r="G11620" s="4" t="s">
        <v>15</v>
      </c>
    </row>
    <row r="11621" spans="1:9">
      <c r="A11621" t="n">
        <v>113402</v>
      </c>
      <c r="B11621" s="45" t="n">
        <v>46</v>
      </c>
      <c r="C11621" s="7" t="n">
        <v>2</v>
      </c>
      <c r="D11621" s="7" t="n">
        <v>-11.6000003814697</v>
      </c>
      <c r="E11621" s="7" t="n">
        <v>0</v>
      </c>
      <c r="F11621" s="7" t="n">
        <v>15.2600002288818</v>
      </c>
      <c r="G11621" s="7" t="n">
        <v>50.5</v>
      </c>
    </row>
    <row r="11622" spans="1:9">
      <c r="A11622" t="s">
        <v>4</v>
      </c>
      <c r="B11622" s="4" t="s">
        <v>5</v>
      </c>
      <c r="C11622" s="4" t="s">
        <v>11</v>
      </c>
      <c r="D11622" s="4" t="s">
        <v>15</v>
      </c>
      <c r="E11622" s="4" t="s">
        <v>15</v>
      </c>
      <c r="F11622" s="4" t="s">
        <v>15</v>
      </c>
      <c r="G11622" s="4" t="s">
        <v>15</v>
      </c>
    </row>
    <row r="11623" spans="1:9">
      <c r="A11623" t="n">
        <v>113421</v>
      </c>
      <c r="B11623" s="45" t="n">
        <v>46</v>
      </c>
      <c r="C11623" s="7" t="n">
        <v>0</v>
      </c>
      <c r="D11623" s="7" t="n">
        <v>-10.7799997329712</v>
      </c>
      <c r="E11623" s="7" t="n">
        <v>0</v>
      </c>
      <c r="F11623" s="7" t="n">
        <v>16.0200004577637</v>
      </c>
      <c r="G11623" s="7" t="n">
        <v>224.800003051758</v>
      </c>
    </row>
    <row r="11624" spans="1:9">
      <c r="A11624" t="s">
        <v>4</v>
      </c>
      <c r="B11624" s="4" t="s">
        <v>5</v>
      </c>
      <c r="C11624" s="4" t="s">
        <v>7</v>
      </c>
      <c r="D11624" s="4" t="s">
        <v>8</v>
      </c>
      <c r="E11624" s="4" t="s">
        <v>11</v>
      </c>
    </row>
    <row r="11625" spans="1:9">
      <c r="A11625" t="n">
        <v>113440</v>
      </c>
      <c r="B11625" s="20" t="n">
        <v>94</v>
      </c>
      <c r="C11625" s="7" t="n">
        <v>1</v>
      </c>
      <c r="D11625" s="7" t="s">
        <v>1103</v>
      </c>
      <c r="E11625" s="7" t="n">
        <v>1</v>
      </c>
    </row>
    <row r="11626" spans="1:9">
      <c r="A11626" t="s">
        <v>4</v>
      </c>
      <c r="B11626" s="4" t="s">
        <v>5</v>
      </c>
      <c r="C11626" s="4" t="s">
        <v>7</v>
      </c>
      <c r="D11626" s="4" t="s">
        <v>8</v>
      </c>
      <c r="E11626" s="4" t="s">
        <v>11</v>
      </c>
    </row>
    <row r="11627" spans="1:9">
      <c r="A11627" t="n">
        <v>113453</v>
      </c>
      <c r="B11627" s="20" t="n">
        <v>94</v>
      </c>
      <c r="C11627" s="7" t="n">
        <v>1</v>
      </c>
      <c r="D11627" s="7" t="s">
        <v>1103</v>
      </c>
      <c r="E11627" s="7" t="n">
        <v>2</v>
      </c>
    </row>
    <row r="11628" spans="1:9">
      <c r="A11628" t="s">
        <v>4</v>
      </c>
      <c r="B11628" s="4" t="s">
        <v>5</v>
      </c>
      <c r="C11628" s="4" t="s">
        <v>7</v>
      </c>
      <c r="D11628" s="4" t="s">
        <v>8</v>
      </c>
      <c r="E11628" s="4" t="s">
        <v>11</v>
      </c>
    </row>
    <row r="11629" spans="1:9">
      <c r="A11629" t="n">
        <v>113466</v>
      </c>
      <c r="B11629" s="20" t="n">
        <v>94</v>
      </c>
      <c r="C11629" s="7" t="n">
        <v>0</v>
      </c>
      <c r="D11629" s="7" t="s">
        <v>1103</v>
      </c>
      <c r="E11629" s="7" t="n">
        <v>4</v>
      </c>
    </row>
    <row r="11630" spans="1:9">
      <c r="A11630" t="s">
        <v>4</v>
      </c>
      <c r="B11630" s="4" t="s">
        <v>5</v>
      </c>
      <c r="C11630" s="4" t="s">
        <v>7</v>
      </c>
      <c r="D11630" s="4" t="s">
        <v>8</v>
      </c>
      <c r="E11630" s="4" t="s">
        <v>11</v>
      </c>
    </row>
    <row r="11631" spans="1:9">
      <c r="A11631" t="n">
        <v>113479</v>
      </c>
      <c r="B11631" s="20" t="n">
        <v>94</v>
      </c>
      <c r="C11631" s="7" t="n">
        <v>1</v>
      </c>
      <c r="D11631" s="7" t="s">
        <v>1104</v>
      </c>
      <c r="E11631" s="7" t="n">
        <v>1</v>
      </c>
    </row>
    <row r="11632" spans="1:9">
      <c r="A11632" t="s">
        <v>4</v>
      </c>
      <c r="B11632" s="4" t="s">
        <v>5</v>
      </c>
      <c r="C11632" s="4" t="s">
        <v>7</v>
      </c>
      <c r="D11632" s="4" t="s">
        <v>8</v>
      </c>
      <c r="E11632" s="4" t="s">
        <v>11</v>
      </c>
    </row>
    <row r="11633" spans="1:7">
      <c r="A11633" t="n">
        <v>113492</v>
      </c>
      <c r="B11633" s="20" t="n">
        <v>94</v>
      </c>
      <c r="C11633" s="7" t="n">
        <v>1</v>
      </c>
      <c r="D11633" s="7" t="s">
        <v>1104</v>
      </c>
      <c r="E11633" s="7" t="n">
        <v>2</v>
      </c>
    </row>
    <row r="11634" spans="1:7">
      <c r="A11634" t="s">
        <v>4</v>
      </c>
      <c r="B11634" s="4" t="s">
        <v>5</v>
      </c>
      <c r="C11634" s="4" t="s">
        <v>7</v>
      </c>
      <c r="D11634" s="4" t="s">
        <v>8</v>
      </c>
      <c r="E11634" s="4" t="s">
        <v>11</v>
      </c>
    </row>
    <row r="11635" spans="1:7">
      <c r="A11635" t="n">
        <v>113505</v>
      </c>
      <c r="B11635" s="20" t="n">
        <v>94</v>
      </c>
      <c r="C11635" s="7" t="n">
        <v>0</v>
      </c>
      <c r="D11635" s="7" t="s">
        <v>1104</v>
      </c>
      <c r="E11635" s="7" t="n">
        <v>4</v>
      </c>
    </row>
    <row r="11636" spans="1:7">
      <c r="A11636" t="s">
        <v>4</v>
      </c>
      <c r="B11636" s="4" t="s">
        <v>5</v>
      </c>
      <c r="C11636" s="4" t="s">
        <v>11</v>
      </c>
      <c r="D11636" s="4" t="s">
        <v>7</v>
      </c>
      <c r="E11636" s="4" t="s">
        <v>7</v>
      </c>
      <c r="F11636" s="4" t="s">
        <v>8</v>
      </c>
    </row>
    <row r="11637" spans="1:7">
      <c r="A11637" t="n">
        <v>113518</v>
      </c>
      <c r="B11637" s="51" t="n">
        <v>47</v>
      </c>
      <c r="C11637" s="7" t="n">
        <v>0</v>
      </c>
      <c r="D11637" s="7" t="n">
        <v>0</v>
      </c>
      <c r="E11637" s="7" t="n">
        <v>0</v>
      </c>
      <c r="F11637" s="7" t="s">
        <v>1121</v>
      </c>
    </row>
    <row r="11638" spans="1:7">
      <c r="A11638" t="s">
        <v>4</v>
      </c>
      <c r="B11638" s="4" t="s">
        <v>5</v>
      </c>
      <c r="C11638" s="4" t="s">
        <v>11</v>
      </c>
      <c r="D11638" s="4" t="s">
        <v>7</v>
      </c>
      <c r="E11638" s="4" t="s">
        <v>8</v>
      </c>
      <c r="F11638" s="4" t="s">
        <v>15</v>
      </c>
      <c r="G11638" s="4" t="s">
        <v>15</v>
      </c>
      <c r="H11638" s="4" t="s">
        <v>15</v>
      </c>
    </row>
    <row r="11639" spans="1:7">
      <c r="A11639" t="n">
        <v>113539</v>
      </c>
      <c r="B11639" s="47" t="n">
        <v>48</v>
      </c>
      <c r="C11639" s="7" t="n">
        <v>0</v>
      </c>
      <c r="D11639" s="7" t="n">
        <v>0</v>
      </c>
      <c r="E11639" s="7" t="s">
        <v>1101</v>
      </c>
      <c r="F11639" s="7" t="n">
        <v>0</v>
      </c>
      <c r="G11639" s="7" t="n">
        <v>1</v>
      </c>
      <c r="H11639" s="7" t="n">
        <v>0</v>
      </c>
    </row>
    <row r="11640" spans="1:7">
      <c r="A11640" t="s">
        <v>4</v>
      </c>
      <c r="B11640" s="4" t="s">
        <v>5</v>
      </c>
      <c r="C11640" s="4" t="s">
        <v>11</v>
      </c>
      <c r="D11640" s="4" t="s">
        <v>7</v>
      </c>
      <c r="E11640" s="4" t="s">
        <v>8</v>
      </c>
      <c r="F11640" s="4" t="s">
        <v>15</v>
      </c>
      <c r="G11640" s="4" t="s">
        <v>15</v>
      </c>
      <c r="H11640" s="4" t="s">
        <v>15</v>
      </c>
    </row>
    <row r="11641" spans="1:7">
      <c r="A11641" t="n">
        <v>113565</v>
      </c>
      <c r="B11641" s="47" t="n">
        <v>48</v>
      </c>
      <c r="C11641" s="7" t="n">
        <v>2</v>
      </c>
      <c r="D11641" s="7" t="n">
        <v>0</v>
      </c>
      <c r="E11641" s="7" t="s">
        <v>1101</v>
      </c>
      <c r="F11641" s="7" t="n">
        <v>0</v>
      </c>
      <c r="G11641" s="7" t="n">
        <v>1</v>
      </c>
      <c r="H11641" s="7" t="n">
        <v>0</v>
      </c>
    </row>
    <row r="11642" spans="1:7">
      <c r="A11642" t="s">
        <v>4</v>
      </c>
      <c r="B11642" s="4" t="s">
        <v>5</v>
      </c>
      <c r="C11642" s="4" t="s">
        <v>7</v>
      </c>
      <c r="D11642" s="4" t="s">
        <v>11</v>
      </c>
      <c r="E11642" s="4" t="s">
        <v>16</v>
      </c>
      <c r="F11642" s="4" t="s">
        <v>11</v>
      </c>
      <c r="G11642" s="4" t="s">
        <v>16</v>
      </c>
      <c r="H11642" s="4" t="s">
        <v>7</v>
      </c>
    </row>
    <row r="11643" spans="1:7">
      <c r="A11643" t="n">
        <v>113591</v>
      </c>
      <c r="B11643" s="16" t="n">
        <v>49</v>
      </c>
      <c r="C11643" s="7" t="n">
        <v>0</v>
      </c>
      <c r="D11643" s="7" t="n">
        <v>153</v>
      </c>
      <c r="E11643" s="7" t="n">
        <v>1065353216</v>
      </c>
      <c r="F11643" s="7" t="n">
        <v>0</v>
      </c>
      <c r="G11643" s="7" t="n">
        <v>0</v>
      </c>
      <c r="H11643" s="7" t="n">
        <v>0</v>
      </c>
    </row>
    <row r="11644" spans="1:7">
      <c r="A11644" t="s">
        <v>4</v>
      </c>
      <c r="B11644" s="4" t="s">
        <v>5</v>
      </c>
      <c r="C11644" s="4" t="s">
        <v>7</v>
      </c>
      <c r="D11644" s="4" t="s">
        <v>11</v>
      </c>
      <c r="E11644" s="4" t="s">
        <v>8</v>
      </c>
      <c r="F11644" s="4" t="s">
        <v>8</v>
      </c>
      <c r="G11644" s="4" t="s">
        <v>8</v>
      </c>
      <c r="H11644" s="4" t="s">
        <v>8</v>
      </c>
    </row>
    <row r="11645" spans="1:7">
      <c r="A11645" t="n">
        <v>113606</v>
      </c>
      <c r="B11645" s="33" t="n">
        <v>51</v>
      </c>
      <c r="C11645" s="7" t="n">
        <v>3</v>
      </c>
      <c r="D11645" s="7" t="n">
        <v>0</v>
      </c>
      <c r="E11645" s="7" t="s">
        <v>492</v>
      </c>
      <c r="F11645" s="7" t="s">
        <v>969</v>
      </c>
      <c r="G11645" s="7" t="s">
        <v>67</v>
      </c>
      <c r="H11645" s="7" t="s">
        <v>68</v>
      </c>
    </row>
    <row r="11646" spans="1:7">
      <c r="A11646" t="s">
        <v>4</v>
      </c>
      <c r="B11646" s="4" t="s">
        <v>5</v>
      </c>
      <c r="C11646" s="4" t="s">
        <v>7</v>
      </c>
      <c r="D11646" s="4" t="s">
        <v>11</v>
      </c>
      <c r="E11646" s="4" t="s">
        <v>8</v>
      </c>
      <c r="F11646" s="4" t="s">
        <v>8</v>
      </c>
      <c r="G11646" s="4" t="s">
        <v>8</v>
      </c>
      <c r="H11646" s="4" t="s">
        <v>8</v>
      </c>
    </row>
    <row r="11647" spans="1:7">
      <c r="A11647" t="n">
        <v>113619</v>
      </c>
      <c r="B11647" s="33" t="n">
        <v>51</v>
      </c>
      <c r="C11647" s="7" t="n">
        <v>3</v>
      </c>
      <c r="D11647" s="7" t="n">
        <v>2</v>
      </c>
      <c r="E11647" s="7" t="s">
        <v>68</v>
      </c>
      <c r="F11647" s="7" t="s">
        <v>68</v>
      </c>
      <c r="G11647" s="7" t="s">
        <v>67</v>
      </c>
      <c r="H11647" s="7" t="s">
        <v>68</v>
      </c>
    </row>
    <row r="11648" spans="1:7">
      <c r="A11648" t="s">
        <v>4</v>
      </c>
      <c r="B11648" s="4" t="s">
        <v>5</v>
      </c>
      <c r="C11648" s="4" t="s">
        <v>7</v>
      </c>
      <c r="D11648" s="4" t="s">
        <v>11</v>
      </c>
      <c r="E11648" s="4" t="s">
        <v>15</v>
      </c>
    </row>
    <row r="11649" spans="1:8">
      <c r="A11649" t="n">
        <v>113632</v>
      </c>
      <c r="B11649" s="31" t="n">
        <v>58</v>
      </c>
      <c r="C11649" s="7" t="n">
        <v>100</v>
      </c>
      <c r="D11649" s="7" t="n">
        <v>1000</v>
      </c>
      <c r="E11649" s="7" t="n">
        <v>1</v>
      </c>
    </row>
    <row r="11650" spans="1:8">
      <c r="A11650" t="s">
        <v>4</v>
      </c>
      <c r="B11650" s="4" t="s">
        <v>5</v>
      </c>
      <c r="C11650" s="4" t="s">
        <v>7</v>
      </c>
      <c r="D11650" s="4" t="s">
        <v>11</v>
      </c>
    </row>
    <row r="11651" spans="1:8">
      <c r="A11651" t="n">
        <v>113640</v>
      </c>
      <c r="B11651" s="31" t="n">
        <v>58</v>
      </c>
      <c r="C11651" s="7" t="n">
        <v>255</v>
      </c>
      <c r="D11651" s="7" t="n">
        <v>0</v>
      </c>
    </row>
    <row r="11652" spans="1:8">
      <c r="A11652" t="s">
        <v>4</v>
      </c>
      <c r="B11652" s="4" t="s">
        <v>5</v>
      </c>
      <c r="C11652" s="4" t="s">
        <v>11</v>
      </c>
    </row>
    <row r="11653" spans="1:8">
      <c r="A11653" t="n">
        <v>113644</v>
      </c>
      <c r="B11653" s="34" t="n">
        <v>16</v>
      </c>
      <c r="C11653" s="7" t="n">
        <v>1500</v>
      </c>
    </row>
    <row r="11654" spans="1:8">
      <c r="A11654" t="s">
        <v>4</v>
      </c>
      <c r="B11654" s="4" t="s">
        <v>5</v>
      </c>
      <c r="C11654" s="4" t="s">
        <v>7</v>
      </c>
      <c r="D11654" s="4" t="s">
        <v>11</v>
      </c>
      <c r="E11654" s="4" t="s">
        <v>11</v>
      </c>
      <c r="F11654" s="4" t="s">
        <v>7</v>
      </c>
    </row>
    <row r="11655" spans="1:8">
      <c r="A11655" t="n">
        <v>113647</v>
      </c>
      <c r="B11655" s="27" t="n">
        <v>25</v>
      </c>
      <c r="C11655" s="7" t="n">
        <v>1</v>
      </c>
      <c r="D11655" s="7" t="n">
        <v>65535</v>
      </c>
      <c r="E11655" s="7" t="n">
        <v>500</v>
      </c>
      <c r="F11655" s="7" t="n">
        <v>0</v>
      </c>
    </row>
    <row r="11656" spans="1:8">
      <c r="A11656" t="s">
        <v>4</v>
      </c>
      <c r="B11656" s="4" t="s">
        <v>5</v>
      </c>
      <c r="C11656" s="4" t="s">
        <v>7</v>
      </c>
      <c r="D11656" s="4" t="s">
        <v>11</v>
      </c>
      <c r="E11656" s="4" t="s">
        <v>11</v>
      </c>
    </row>
    <row r="11657" spans="1:8">
      <c r="A11657" t="n">
        <v>113654</v>
      </c>
      <c r="B11657" s="27" t="n">
        <v>25</v>
      </c>
      <c r="C11657" s="7" t="n">
        <v>2</v>
      </c>
      <c r="D11657" s="7" t="n">
        <v>600</v>
      </c>
      <c r="E11657" s="7" t="n">
        <v>173</v>
      </c>
    </row>
    <row r="11658" spans="1:8">
      <c r="A11658" t="s">
        <v>4</v>
      </c>
      <c r="B11658" s="4" t="s">
        <v>5</v>
      </c>
      <c r="C11658" s="4" t="s">
        <v>7</v>
      </c>
      <c r="D11658" s="4" t="s">
        <v>11</v>
      </c>
    </row>
    <row r="11659" spans="1:8">
      <c r="A11659" t="n">
        <v>113660</v>
      </c>
      <c r="B11659" s="31" t="n">
        <v>58</v>
      </c>
      <c r="C11659" s="7" t="n">
        <v>10</v>
      </c>
      <c r="D11659" s="7" t="n">
        <v>300</v>
      </c>
    </row>
    <row r="11660" spans="1:8">
      <c r="A11660" t="s">
        <v>4</v>
      </c>
      <c r="B11660" s="4" t="s">
        <v>5</v>
      </c>
      <c r="C11660" s="4" t="s">
        <v>7</v>
      </c>
      <c r="D11660" s="4" t="s">
        <v>11</v>
      </c>
    </row>
    <row r="11661" spans="1:8">
      <c r="A11661" t="n">
        <v>113664</v>
      </c>
      <c r="B11661" s="31" t="n">
        <v>58</v>
      </c>
      <c r="C11661" s="7" t="n">
        <v>12</v>
      </c>
      <c r="D11661" s="7" t="n">
        <v>0</v>
      </c>
    </row>
    <row r="11662" spans="1:8">
      <c r="A11662" t="s">
        <v>4</v>
      </c>
      <c r="B11662" s="4" t="s">
        <v>5</v>
      </c>
      <c r="C11662" s="4" t="s">
        <v>7</v>
      </c>
      <c r="D11662" s="4" t="s">
        <v>11</v>
      </c>
      <c r="E11662" s="4" t="s">
        <v>16</v>
      </c>
      <c r="F11662" s="4" t="s">
        <v>11</v>
      </c>
      <c r="G11662" s="4" t="s">
        <v>11</v>
      </c>
      <c r="H11662" s="4" t="s">
        <v>16</v>
      </c>
      <c r="I11662" s="4" t="s">
        <v>16</v>
      </c>
    </row>
    <row r="11663" spans="1:8">
      <c r="A11663" t="n">
        <v>113668</v>
      </c>
      <c r="B11663" s="95" t="n">
        <v>69</v>
      </c>
      <c r="C11663" s="7" t="n">
        <v>0</v>
      </c>
      <c r="D11663" s="7" t="n">
        <v>0</v>
      </c>
      <c r="E11663" s="7" t="n">
        <v>1106247680</v>
      </c>
      <c r="F11663" s="7" t="n">
        <v>65286</v>
      </c>
      <c r="G11663" s="7" t="n">
        <v>16</v>
      </c>
      <c r="H11663" s="7" t="n">
        <v>0</v>
      </c>
      <c r="I11663" s="7" t="n">
        <v>-1106960712</v>
      </c>
    </row>
    <row r="11664" spans="1:8">
      <c r="A11664" t="s">
        <v>4</v>
      </c>
      <c r="B11664" s="4" t="s">
        <v>5</v>
      </c>
      <c r="C11664" s="4" t="s">
        <v>7</v>
      </c>
      <c r="D11664" s="4" t="s">
        <v>11</v>
      </c>
      <c r="E11664" s="4" t="s">
        <v>16</v>
      </c>
      <c r="F11664" s="4" t="s">
        <v>11</v>
      </c>
      <c r="G11664" s="4" t="s">
        <v>11</v>
      </c>
      <c r="H11664" s="4" t="s">
        <v>16</v>
      </c>
      <c r="I11664" s="4" t="s">
        <v>16</v>
      </c>
    </row>
    <row r="11665" spans="1:9">
      <c r="A11665" t="n">
        <v>113688</v>
      </c>
      <c r="B11665" s="95" t="n">
        <v>69</v>
      </c>
      <c r="C11665" s="7" t="n">
        <v>0</v>
      </c>
      <c r="D11665" s="7" t="n">
        <v>2</v>
      </c>
      <c r="E11665" s="7" t="n">
        <v>-1041235968</v>
      </c>
      <c r="F11665" s="7" t="n">
        <v>250</v>
      </c>
      <c r="G11665" s="7" t="n">
        <v>16</v>
      </c>
      <c r="H11665" s="7" t="n">
        <v>0</v>
      </c>
      <c r="I11665" s="7" t="n">
        <v>-1116355953</v>
      </c>
    </row>
    <row r="11666" spans="1:9">
      <c r="A11666" t="s">
        <v>4</v>
      </c>
      <c r="B11666" s="4" t="s">
        <v>5</v>
      </c>
      <c r="C11666" s="4" t="s">
        <v>7</v>
      </c>
      <c r="D11666" s="4" t="s">
        <v>11</v>
      </c>
      <c r="E11666" s="4" t="s">
        <v>16</v>
      </c>
      <c r="F11666" s="4" t="s">
        <v>16</v>
      </c>
      <c r="G11666" s="4" t="s">
        <v>16</v>
      </c>
      <c r="H11666" s="4" t="s">
        <v>16</v>
      </c>
      <c r="I11666" s="4" t="s">
        <v>11</v>
      </c>
      <c r="J11666" s="4" t="s">
        <v>7</v>
      </c>
    </row>
    <row r="11667" spans="1:9">
      <c r="A11667" t="n">
        <v>113708</v>
      </c>
      <c r="B11667" s="95" t="n">
        <v>69</v>
      </c>
      <c r="C11667" s="7" t="n">
        <v>3</v>
      </c>
      <c r="D11667" s="7" t="n">
        <v>0</v>
      </c>
      <c r="E11667" s="7" t="n">
        <v>1065353216</v>
      </c>
      <c r="F11667" s="7" t="n">
        <v>1065353216</v>
      </c>
      <c r="G11667" s="7" t="n">
        <v>1065353216</v>
      </c>
      <c r="H11667" s="7" t="n">
        <v>0</v>
      </c>
      <c r="I11667" s="7" t="n">
        <v>0</v>
      </c>
      <c r="J11667" s="7" t="n">
        <v>3</v>
      </c>
    </row>
    <row r="11668" spans="1:9">
      <c r="A11668" t="s">
        <v>4</v>
      </c>
      <c r="B11668" s="4" t="s">
        <v>5</v>
      </c>
      <c r="C11668" s="4" t="s">
        <v>7</v>
      </c>
      <c r="D11668" s="4" t="s">
        <v>11</v>
      </c>
      <c r="E11668" s="4" t="s">
        <v>16</v>
      </c>
      <c r="F11668" s="4" t="s">
        <v>16</v>
      </c>
      <c r="G11668" s="4" t="s">
        <v>16</v>
      </c>
      <c r="H11668" s="4" t="s">
        <v>16</v>
      </c>
      <c r="I11668" s="4" t="s">
        <v>11</v>
      </c>
      <c r="J11668" s="4" t="s">
        <v>7</v>
      </c>
    </row>
    <row r="11669" spans="1:9">
      <c r="A11669" t="n">
        <v>113731</v>
      </c>
      <c r="B11669" s="95" t="n">
        <v>69</v>
      </c>
      <c r="C11669" s="7" t="n">
        <v>3</v>
      </c>
      <c r="D11669" s="7" t="n">
        <v>2</v>
      </c>
      <c r="E11669" s="7" t="n">
        <v>1065353216</v>
      </c>
      <c r="F11669" s="7" t="n">
        <v>1065353216</v>
      </c>
      <c r="G11669" s="7" t="n">
        <v>1065353216</v>
      </c>
      <c r="H11669" s="7" t="n">
        <v>0</v>
      </c>
      <c r="I11669" s="7" t="n">
        <v>0</v>
      </c>
      <c r="J11669" s="7" t="n">
        <v>3</v>
      </c>
    </row>
    <row r="11670" spans="1:9">
      <c r="A11670" t="s">
        <v>4</v>
      </c>
      <c r="B11670" s="4" t="s">
        <v>5</v>
      </c>
      <c r="C11670" s="4" t="s">
        <v>7</v>
      </c>
      <c r="D11670" s="4" t="s">
        <v>11</v>
      </c>
      <c r="E11670" s="4" t="s">
        <v>16</v>
      </c>
      <c r="F11670" s="4" t="s">
        <v>16</v>
      </c>
      <c r="G11670" s="4" t="s">
        <v>16</v>
      </c>
      <c r="H11670" s="4" t="s">
        <v>16</v>
      </c>
      <c r="I11670" s="4" t="s">
        <v>11</v>
      </c>
      <c r="J11670" s="4" t="s">
        <v>7</v>
      </c>
    </row>
    <row r="11671" spans="1:9">
      <c r="A11671" t="n">
        <v>113754</v>
      </c>
      <c r="B11671" s="95" t="n">
        <v>69</v>
      </c>
      <c r="C11671" s="7" t="n">
        <v>3</v>
      </c>
      <c r="D11671" s="7" t="n">
        <v>0</v>
      </c>
      <c r="E11671" s="7" t="n">
        <v>1065353216</v>
      </c>
      <c r="F11671" s="7" t="n">
        <v>1065353216</v>
      </c>
      <c r="G11671" s="7" t="n">
        <v>1065353216</v>
      </c>
      <c r="H11671" s="7" t="n">
        <v>1065353216</v>
      </c>
      <c r="I11671" s="7" t="n">
        <v>500</v>
      </c>
      <c r="J11671" s="7" t="n">
        <v>3</v>
      </c>
    </row>
    <row r="11672" spans="1:9">
      <c r="A11672" t="s">
        <v>4</v>
      </c>
      <c r="B11672" s="4" t="s">
        <v>5</v>
      </c>
      <c r="C11672" s="4" t="s">
        <v>7</v>
      </c>
      <c r="D11672" s="4" t="s">
        <v>11</v>
      </c>
      <c r="E11672" s="4" t="s">
        <v>16</v>
      </c>
      <c r="F11672" s="4" t="s">
        <v>16</v>
      </c>
      <c r="G11672" s="4" t="s">
        <v>16</v>
      </c>
      <c r="H11672" s="4" t="s">
        <v>16</v>
      </c>
      <c r="I11672" s="4" t="s">
        <v>11</v>
      </c>
      <c r="J11672" s="4" t="s">
        <v>7</v>
      </c>
    </row>
    <row r="11673" spans="1:9">
      <c r="A11673" t="n">
        <v>113777</v>
      </c>
      <c r="B11673" s="95" t="n">
        <v>69</v>
      </c>
      <c r="C11673" s="7" t="n">
        <v>3</v>
      </c>
      <c r="D11673" s="7" t="n">
        <v>2</v>
      </c>
      <c r="E11673" s="7" t="n">
        <v>1065353216</v>
      </c>
      <c r="F11673" s="7" t="n">
        <v>1065353216</v>
      </c>
      <c r="G11673" s="7" t="n">
        <v>1065353216</v>
      </c>
      <c r="H11673" s="7" t="n">
        <v>1065353216</v>
      </c>
      <c r="I11673" s="7" t="n">
        <v>500</v>
      </c>
      <c r="J11673" s="7" t="n">
        <v>3</v>
      </c>
    </row>
    <row r="11674" spans="1:9">
      <c r="A11674" t="s">
        <v>4</v>
      </c>
      <c r="B11674" s="4" t="s">
        <v>5</v>
      </c>
      <c r="C11674" s="4" t="s">
        <v>11</v>
      </c>
    </row>
    <row r="11675" spans="1:9">
      <c r="A11675" t="n">
        <v>113800</v>
      </c>
      <c r="B11675" s="34" t="n">
        <v>16</v>
      </c>
      <c r="C11675" s="7" t="n">
        <v>800</v>
      </c>
    </row>
    <row r="11676" spans="1:9">
      <c r="A11676" t="s">
        <v>4</v>
      </c>
      <c r="B11676" s="4" t="s">
        <v>5</v>
      </c>
      <c r="C11676" s="4" t="s">
        <v>7</v>
      </c>
      <c r="D11676" s="4" t="s">
        <v>11</v>
      </c>
      <c r="E11676" s="4" t="s">
        <v>8</v>
      </c>
    </row>
    <row r="11677" spans="1:9">
      <c r="A11677" t="n">
        <v>113803</v>
      </c>
      <c r="B11677" s="33" t="n">
        <v>51</v>
      </c>
      <c r="C11677" s="7" t="n">
        <v>4</v>
      </c>
      <c r="D11677" s="7" t="n">
        <v>0</v>
      </c>
      <c r="E11677" s="7" t="s">
        <v>600</v>
      </c>
    </row>
    <row r="11678" spans="1:9">
      <c r="A11678" t="s">
        <v>4</v>
      </c>
      <c r="B11678" s="4" t="s">
        <v>5</v>
      </c>
      <c r="C11678" s="4" t="s">
        <v>11</v>
      </c>
    </row>
    <row r="11679" spans="1:9">
      <c r="A11679" t="n">
        <v>113817</v>
      </c>
      <c r="B11679" s="34" t="n">
        <v>16</v>
      </c>
      <c r="C11679" s="7" t="n">
        <v>0</v>
      </c>
    </row>
    <row r="11680" spans="1:9">
      <c r="A11680" t="s">
        <v>4</v>
      </c>
      <c r="B11680" s="4" t="s">
        <v>5</v>
      </c>
      <c r="C11680" s="4" t="s">
        <v>11</v>
      </c>
      <c r="D11680" s="4" t="s">
        <v>53</v>
      </c>
      <c r="E11680" s="4" t="s">
        <v>7</v>
      </c>
      <c r="F11680" s="4" t="s">
        <v>7</v>
      </c>
    </row>
    <row r="11681" spans="1:10">
      <c r="A11681" t="n">
        <v>113820</v>
      </c>
      <c r="B11681" s="35" t="n">
        <v>26</v>
      </c>
      <c r="C11681" s="7" t="n">
        <v>0</v>
      </c>
      <c r="D11681" s="7" t="s">
        <v>1122</v>
      </c>
      <c r="E11681" s="7" t="n">
        <v>2</v>
      </c>
      <c r="F11681" s="7" t="n">
        <v>0</v>
      </c>
    </row>
    <row r="11682" spans="1:10">
      <c r="A11682" t="s">
        <v>4</v>
      </c>
      <c r="B11682" s="4" t="s">
        <v>5</v>
      </c>
    </row>
    <row r="11683" spans="1:10">
      <c r="A11683" t="n">
        <v>113862</v>
      </c>
      <c r="B11683" s="29" t="n">
        <v>28</v>
      </c>
    </row>
    <row r="11684" spans="1:10">
      <c r="A11684" t="s">
        <v>4</v>
      </c>
      <c r="B11684" s="4" t="s">
        <v>5</v>
      </c>
      <c r="C11684" s="4" t="s">
        <v>7</v>
      </c>
      <c r="D11684" s="4" t="s">
        <v>11</v>
      </c>
      <c r="E11684" s="4" t="s">
        <v>8</v>
      </c>
    </row>
    <row r="11685" spans="1:10">
      <c r="A11685" t="n">
        <v>113863</v>
      </c>
      <c r="B11685" s="33" t="n">
        <v>51</v>
      </c>
      <c r="C11685" s="7" t="n">
        <v>4</v>
      </c>
      <c r="D11685" s="7" t="n">
        <v>2</v>
      </c>
      <c r="E11685" s="7" t="s">
        <v>55</v>
      </c>
    </row>
    <row r="11686" spans="1:10">
      <c r="A11686" t="s">
        <v>4</v>
      </c>
      <c r="B11686" s="4" t="s">
        <v>5</v>
      </c>
      <c r="C11686" s="4" t="s">
        <v>11</v>
      </c>
    </row>
    <row r="11687" spans="1:10">
      <c r="A11687" t="n">
        <v>113876</v>
      </c>
      <c r="B11687" s="34" t="n">
        <v>16</v>
      </c>
      <c r="C11687" s="7" t="n">
        <v>0</v>
      </c>
    </row>
    <row r="11688" spans="1:10">
      <c r="A11688" t="s">
        <v>4</v>
      </c>
      <c r="B11688" s="4" t="s">
        <v>5</v>
      </c>
      <c r="C11688" s="4" t="s">
        <v>11</v>
      </c>
      <c r="D11688" s="4" t="s">
        <v>53</v>
      </c>
      <c r="E11688" s="4" t="s">
        <v>7</v>
      </c>
      <c r="F11688" s="4" t="s">
        <v>7</v>
      </c>
      <c r="G11688" s="4" t="s">
        <v>53</v>
      </c>
      <c r="H11688" s="4" t="s">
        <v>7</v>
      </c>
      <c r="I11688" s="4" t="s">
        <v>7</v>
      </c>
      <c r="J11688" s="4" t="s">
        <v>53</v>
      </c>
      <c r="K11688" s="4" t="s">
        <v>7</v>
      </c>
      <c r="L11688" s="4" t="s">
        <v>7</v>
      </c>
    </row>
    <row r="11689" spans="1:10">
      <c r="A11689" t="n">
        <v>113879</v>
      </c>
      <c r="B11689" s="35" t="n">
        <v>26</v>
      </c>
      <c r="C11689" s="7" t="n">
        <v>2</v>
      </c>
      <c r="D11689" s="7" t="s">
        <v>1123</v>
      </c>
      <c r="E11689" s="7" t="n">
        <v>2</v>
      </c>
      <c r="F11689" s="7" t="n">
        <v>3</v>
      </c>
      <c r="G11689" s="7" t="s">
        <v>1124</v>
      </c>
      <c r="H11689" s="7" t="n">
        <v>2</v>
      </c>
      <c r="I11689" s="7" t="n">
        <v>3</v>
      </c>
      <c r="J11689" s="7" t="s">
        <v>1125</v>
      </c>
      <c r="K11689" s="7" t="n">
        <v>2</v>
      </c>
      <c r="L11689" s="7" t="n">
        <v>0</v>
      </c>
    </row>
    <row r="11690" spans="1:10">
      <c r="A11690" t="s">
        <v>4</v>
      </c>
      <c r="B11690" s="4" t="s">
        <v>5</v>
      </c>
    </row>
    <row r="11691" spans="1:10">
      <c r="A11691" t="n">
        <v>114067</v>
      </c>
      <c r="B11691" s="29" t="n">
        <v>28</v>
      </c>
    </row>
    <row r="11692" spans="1:10">
      <c r="A11692" t="s">
        <v>4</v>
      </c>
      <c r="B11692" s="4" t="s">
        <v>5</v>
      </c>
      <c r="C11692" s="4" t="s">
        <v>7</v>
      </c>
      <c r="D11692" s="4" t="s">
        <v>11</v>
      </c>
      <c r="E11692" s="4" t="s">
        <v>8</v>
      </c>
      <c r="F11692" s="4" t="s">
        <v>8</v>
      </c>
      <c r="G11692" s="4" t="s">
        <v>8</v>
      </c>
      <c r="H11692" s="4" t="s">
        <v>8</v>
      </c>
    </row>
    <row r="11693" spans="1:10">
      <c r="A11693" t="n">
        <v>114068</v>
      </c>
      <c r="B11693" s="33" t="n">
        <v>51</v>
      </c>
      <c r="C11693" s="7" t="n">
        <v>3</v>
      </c>
      <c r="D11693" s="7" t="n">
        <v>0</v>
      </c>
      <c r="E11693" s="7" t="s">
        <v>917</v>
      </c>
      <c r="F11693" s="7" t="s">
        <v>68</v>
      </c>
      <c r="G11693" s="7" t="s">
        <v>67</v>
      </c>
      <c r="H11693" s="7" t="s">
        <v>68</v>
      </c>
    </row>
    <row r="11694" spans="1:10">
      <c r="A11694" t="s">
        <v>4</v>
      </c>
      <c r="B11694" s="4" t="s">
        <v>5</v>
      </c>
      <c r="C11694" s="4" t="s">
        <v>11</v>
      </c>
      <c r="D11694" s="4" t="s">
        <v>7</v>
      </c>
      <c r="E11694" s="4" t="s">
        <v>15</v>
      </c>
      <c r="F11694" s="4" t="s">
        <v>11</v>
      </c>
    </row>
    <row r="11695" spans="1:10">
      <c r="A11695" t="n">
        <v>114081</v>
      </c>
      <c r="B11695" s="60" t="n">
        <v>59</v>
      </c>
      <c r="C11695" s="7" t="n">
        <v>0</v>
      </c>
      <c r="D11695" s="7" t="n">
        <v>13</v>
      </c>
      <c r="E11695" s="7" t="n">
        <v>0.100000001490116</v>
      </c>
      <c r="F11695" s="7" t="n">
        <v>4</v>
      </c>
    </row>
    <row r="11696" spans="1:10">
      <c r="A11696" t="s">
        <v>4</v>
      </c>
      <c r="B11696" s="4" t="s">
        <v>5</v>
      </c>
      <c r="C11696" s="4" t="s">
        <v>11</v>
      </c>
    </row>
    <row r="11697" spans="1:12">
      <c r="A11697" t="n">
        <v>114091</v>
      </c>
      <c r="B11697" s="34" t="n">
        <v>16</v>
      </c>
      <c r="C11697" s="7" t="n">
        <v>1000</v>
      </c>
    </row>
    <row r="11698" spans="1:12">
      <c r="A11698" t="s">
        <v>4</v>
      </c>
      <c r="B11698" s="4" t="s">
        <v>5</v>
      </c>
      <c r="C11698" s="4" t="s">
        <v>7</v>
      </c>
      <c r="D11698" s="4" t="s">
        <v>11</v>
      </c>
      <c r="E11698" s="4" t="s">
        <v>8</v>
      </c>
    </row>
    <row r="11699" spans="1:12">
      <c r="A11699" t="n">
        <v>114094</v>
      </c>
      <c r="B11699" s="33" t="n">
        <v>51</v>
      </c>
      <c r="C11699" s="7" t="n">
        <v>4</v>
      </c>
      <c r="D11699" s="7" t="n">
        <v>0</v>
      </c>
      <c r="E11699" s="7" t="s">
        <v>1084</v>
      </c>
    </row>
    <row r="11700" spans="1:12">
      <c r="A11700" t="s">
        <v>4</v>
      </c>
      <c r="B11700" s="4" t="s">
        <v>5</v>
      </c>
      <c r="C11700" s="4" t="s">
        <v>11</v>
      </c>
    </row>
    <row r="11701" spans="1:12">
      <c r="A11701" t="n">
        <v>114108</v>
      </c>
      <c r="B11701" s="34" t="n">
        <v>16</v>
      </c>
      <c r="C11701" s="7" t="n">
        <v>0</v>
      </c>
    </row>
    <row r="11702" spans="1:12">
      <c r="A11702" t="s">
        <v>4</v>
      </c>
      <c r="B11702" s="4" t="s">
        <v>5</v>
      </c>
      <c r="C11702" s="4" t="s">
        <v>11</v>
      </c>
      <c r="D11702" s="4" t="s">
        <v>53</v>
      </c>
      <c r="E11702" s="4" t="s">
        <v>7</v>
      </c>
      <c r="F11702" s="4" t="s">
        <v>7</v>
      </c>
      <c r="G11702" s="4" t="s">
        <v>53</v>
      </c>
      <c r="H11702" s="4" t="s">
        <v>7</v>
      </c>
      <c r="I11702" s="4" t="s">
        <v>7</v>
      </c>
      <c r="J11702" s="4" t="s">
        <v>53</v>
      </c>
      <c r="K11702" s="4" t="s">
        <v>7</v>
      </c>
      <c r="L11702" s="4" t="s">
        <v>7</v>
      </c>
    </row>
    <row r="11703" spans="1:12">
      <c r="A11703" t="n">
        <v>114111</v>
      </c>
      <c r="B11703" s="35" t="n">
        <v>26</v>
      </c>
      <c r="C11703" s="7" t="n">
        <v>0</v>
      </c>
      <c r="D11703" s="7" t="s">
        <v>1126</v>
      </c>
      <c r="E11703" s="7" t="n">
        <v>2</v>
      </c>
      <c r="F11703" s="7" t="n">
        <v>3</v>
      </c>
      <c r="G11703" s="7" t="s">
        <v>1127</v>
      </c>
      <c r="H11703" s="7" t="n">
        <v>2</v>
      </c>
      <c r="I11703" s="7" t="n">
        <v>3</v>
      </c>
      <c r="J11703" s="7" t="s">
        <v>1128</v>
      </c>
      <c r="K11703" s="7" t="n">
        <v>2</v>
      </c>
      <c r="L11703" s="7" t="n">
        <v>0</v>
      </c>
    </row>
    <row r="11704" spans="1:12">
      <c r="A11704" t="s">
        <v>4</v>
      </c>
      <c r="B11704" s="4" t="s">
        <v>5</v>
      </c>
    </row>
    <row r="11705" spans="1:12">
      <c r="A11705" t="n">
        <v>114350</v>
      </c>
      <c r="B11705" s="29" t="n">
        <v>28</v>
      </c>
    </row>
    <row r="11706" spans="1:12">
      <c r="A11706" t="s">
        <v>4</v>
      </c>
      <c r="B11706" s="4" t="s">
        <v>5</v>
      </c>
      <c r="C11706" s="4" t="s">
        <v>7</v>
      </c>
      <c r="D11706" s="4" t="s">
        <v>11</v>
      </c>
      <c r="E11706" s="4" t="s">
        <v>8</v>
      </c>
    </row>
    <row r="11707" spans="1:12">
      <c r="A11707" t="n">
        <v>114351</v>
      </c>
      <c r="B11707" s="33" t="n">
        <v>51</v>
      </c>
      <c r="C11707" s="7" t="n">
        <v>4</v>
      </c>
      <c r="D11707" s="7" t="n">
        <v>2</v>
      </c>
      <c r="E11707" s="7" t="s">
        <v>1113</v>
      </c>
    </row>
    <row r="11708" spans="1:12">
      <c r="A11708" t="s">
        <v>4</v>
      </c>
      <c r="B11708" s="4" t="s">
        <v>5</v>
      </c>
      <c r="C11708" s="4" t="s">
        <v>11</v>
      </c>
    </row>
    <row r="11709" spans="1:12">
      <c r="A11709" t="n">
        <v>114364</v>
      </c>
      <c r="B11709" s="34" t="n">
        <v>16</v>
      </c>
      <c r="C11709" s="7" t="n">
        <v>0</v>
      </c>
    </row>
    <row r="11710" spans="1:12">
      <c r="A11710" t="s">
        <v>4</v>
      </c>
      <c r="B11710" s="4" t="s">
        <v>5</v>
      </c>
      <c r="C11710" s="4" t="s">
        <v>11</v>
      </c>
      <c r="D11710" s="4" t="s">
        <v>53</v>
      </c>
      <c r="E11710" s="4" t="s">
        <v>7</v>
      </c>
      <c r="F11710" s="4" t="s">
        <v>7</v>
      </c>
      <c r="G11710" s="4" t="s">
        <v>53</v>
      </c>
      <c r="H11710" s="4" t="s">
        <v>7</v>
      </c>
      <c r="I11710" s="4" t="s">
        <v>7</v>
      </c>
    </row>
    <row r="11711" spans="1:12">
      <c r="A11711" t="n">
        <v>114367</v>
      </c>
      <c r="B11711" s="35" t="n">
        <v>26</v>
      </c>
      <c r="C11711" s="7" t="n">
        <v>2</v>
      </c>
      <c r="D11711" s="7" t="s">
        <v>1129</v>
      </c>
      <c r="E11711" s="7" t="n">
        <v>2</v>
      </c>
      <c r="F11711" s="7" t="n">
        <v>3</v>
      </c>
      <c r="G11711" s="7" t="s">
        <v>1130</v>
      </c>
      <c r="H11711" s="7" t="n">
        <v>2</v>
      </c>
      <c r="I11711" s="7" t="n">
        <v>0</v>
      </c>
    </row>
    <row r="11712" spans="1:12">
      <c r="A11712" t="s">
        <v>4</v>
      </c>
      <c r="B11712" s="4" t="s">
        <v>5</v>
      </c>
    </row>
    <row r="11713" spans="1:12">
      <c r="A11713" t="n">
        <v>114561</v>
      </c>
      <c r="B11713" s="29" t="n">
        <v>28</v>
      </c>
    </row>
    <row r="11714" spans="1:12">
      <c r="A11714" t="s">
        <v>4</v>
      </c>
      <c r="B11714" s="4" t="s">
        <v>5</v>
      </c>
      <c r="C11714" s="4" t="s">
        <v>7</v>
      </c>
      <c r="D11714" s="4" t="s">
        <v>11</v>
      </c>
      <c r="E11714" s="4" t="s">
        <v>8</v>
      </c>
    </row>
    <row r="11715" spans="1:12">
      <c r="A11715" t="n">
        <v>114562</v>
      </c>
      <c r="B11715" s="33" t="n">
        <v>51</v>
      </c>
      <c r="C11715" s="7" t="n">
        <v>4</v>
      </c>
      <c r="D11715" s="7" t="n">
        <v>0</v>
      </c>
      <c r="E11715" s="7" t="s">
        <v>1084</v>
      </c>
    </row>
    <row r="11716" spans="1:12">
      <c r="A11716" t="s">
        <v>4</v>
      </c>
      <c r="B11716" s="4" t="s">
        <v>5</v>
      </c>
      <c r="C11716" s="4" t="s">
        <v>11</v>
      </c>
    </row>
    <row r="11717" spans="1:12">
      <c r="A11717" t="n">
        <v>114576</v>
      </c>
      <c r="B11717" s="34" t="n">
        <v>16</v>
      </c>
      <c r="C11717" s="7" t="n">
        <v>0</v>
      </c>
    </row>
    <row r="11718" spans="1:12">
      <c r="A11718" t="s">
        <v>4</v>
      </c>
      <c r="B11718" s="4" t="s">
        <v>5</v>
      </c>
      <c r="C11718" s="4" t="s">
        <v>11</v>
      </c>
      <c r="D11718" s="4" t="s">
        <v>53</v>
      </c>
      <c r="E11718" s="4" t="s">
        <v>7</v>
      </c>
      <c r="F11718" s="4" t="s">
        <v>7</v>
      </c>
      <c r="G11718" s="4" t="s">
        <v>53</v>
      </c>
      <c r="H11718" s="4" t="s">
        <v>7</v>
      </c>
      <c r="I11718" s="4" t="s">
        <v>7</v>
      </c>
    </row>
    <row r="11719" spans="1:12">
      <c r="A11719" t="n">
        <v>114579</v>
      </c>
      <c r="B11719" s="35" t="n">
        <v>26</v>
      </c>
      <c r="C11719" s="7" t="n">
        <v>0</v>
      </c>
      <c r="D11719" s="7" t="s">
        <v>1131</v>
      </c>
      <c r="E11719" s="7" t="n">
        <v>2</v>
      </c>
      <c r="F11719" s="7" t="n">
        <v>3</v>
      </c>
      <c r="G11719" s="7" t="s">
        <v>1132</v>
      </c>
      <c r="H11719" s="7" t="n">
        <v>2</v>
      </c>
      <c r="I11719" s="7" t="n">
        <v>0</v>
      </c>
    </row>
    <row r="11720" spans="1:12">
      <c r="A11720" t="s">
        <v>4</v>
      </c>
      <c r="B11720" s="4" t="s">
        <v>5</v>
      </c>
    </row>
    <row r="11721" spans="1:12">
      <c r="A11721" t="n">
        <v>114680</v>
      </c>
      <c r="B11721" s="29" t="n">
        <v>28</v>
      </c>
    </row>
    <row r="11722" spans="1:12">
      <c r="A11722" t="s">
        <v>4</v>
      </c>
      <c r="B11722" s="4" t="s">
        <v>5</v>
      </c>
      <c r="C11722" s="4" t="s">
        <v>7</v>
      </c>
      <c r="D11722" s="4" t="s">
        <v>11</v>
      </c>
      <c r="E11722" s="4" t="s">
        <v>8</v>
      </c>
    </row>
    <row r="11723" spans="1:12">
      <c r="A11723" t="n">
        <v>114681</v>
      </c>
      <c r="B11723" s="33" t="n">
        <v>51</v>
      </c>
      <c r="C11723" s="7" t="n">
        <v>4</v>
      </c>
      <c r="D11723" s="7" t="n">
        <v>2</v>
      </c>
      <c r="E11723" s="7" t="s">
        <v>1113</v>
      </c>
    </row>
    <row r="11724" spans="1:12">
      <c r="A11724" t="s">
        <v>4</v>
      </c>
      <c r="B11724" s="4" t="s">
        <v>5</v>
      </c>
      <c r="C11724" s="4" t="s">
        <v>11</v>
      </c>
    </row>
    <row r="11725" spans="1:12">
      <c r="A11725" t="n">
        <v>114694</v>
      </c>
      <c r="B11725" s="34" t="n">
        <v>16</v>
      </c>
      <c r="C11725" s="7" t="n">
        <v>0</v>
      </c>
    </row>
    <row r="11726" spans="1:12">
      <c r="A11726" t="s">
        <v>4</v>
      </c>
      <c r="B11726" s="4" t="s">
        <v>5</v>
      </c>
      <c r="C11726" s="4" t="s">
        <v>11</v>
      </c>
      <c r="D11726" s="4" t="s">
        <v>53</v>
      </c>
      <c r="E11726" s="4" t="s">
        <v>7</v>
      </c>
      <c r="F11726" s="4" t="s">
        <v>7</v>
      </c>
      <c r="G11726" s="4" t="s">
        <v>53</v>
      </c>
      <c r="H11726" s="4" t="s">
        <v>7</v>
      </c>
      <c r="I11726" s="4" t="s">
        <v>7</v>
      </c>
      <c r="J11726" s="4" t="s">
        <v>53</v>
      </c>
      <c r="K11726" s="4" t="s">
        <v>7</v>
      </c>
      <c r="L11726" s="4" t="s">
        <v>7</v>
      </c>
    </row>
    <row r="11727" spans="1:12">
      <c r="A11727" t="n">
        <v>114697</v>
      </c>
      <c r="B11727" s="35" t="n">
        <v>26</v>
      </c>
      <c r="C11727" s="7" t="n">
        <v>2</v>
      </c>
      <c r="D11727" s="7" t="s">
        <v>1133</v>
      </c>
      <c r="E11727" s="7" t="n">
        <v>2</v>
      </c>
      <c r="F11727" s="7" t="n">
        <v>3</v>
      </c>
      <c r="G11727" s="7" t="s">
        <v>1134</v>
      </c>
      <c r="H11727" s="7" t="n">
        <v>2</v>
      </c>
      <c r="I11727" s="7" t="n">
        <v>3</v>
      </c>
      <c r="J11727" s="7" t="s">
        <v>1135</v>
      </c>
      <c r="K11727" s="7" t="n">
        <v>2</v>
      </c>
      <c r="L11727" s="7" t="n">
        <v>0</v>
      </c>
    </row>
    <row r="11728" spans="1:12">
      <c r="A11728" t="s">
        <v>4</v>
      </c>
      <c r="B11728" s="4" t="s">
        <v>5</v>
      </c>
    </row>
    <row r="11729" spans="1:12">
      <c r="A11729" t="n">
        <v>114911</v>
      </c>
      <c r="B11729" s="29" t="n">
        <v>28</v>
      </c>
    </row>
    <row r="11730" spans="1:12">
      <c r="A11730" t="s">
        <v>4</v>
      </c>
      <c r="B11730" s="4" t="s">
        <v>5</v>
      </c>
      <c r="C11730" s="4" t="s">
        <v>7</v>
      </c>
      <c r="D11730" s="4" t="s">
        <v>11</v>
      </c>
      <c r="E11730" s="4" t="s">
        <v>8</v>
      </c>
    </row>
    <row r="11731" spans="1:12">
      <c r="A11731" t="n">
        <v>114912</v>
      </c>
      <c r="B11731" s="33" t="n">
        <v>51</v>
      </c>
      <c r="C11731" s="7" t="n">
        <v>4</v>
      </c>
      <c r="D11731" s="7" t="n">
        <v>0</v>
      </c>
      <c r="E11731" s="7" t="s">
        <v>1136</v>
      </c>
    </row>
    <row r="11732" spans="1:12">
      <c r="A11732" t="s">
        <v>4</v>
      </c>
      <c r="B11732" s="4" t="s">
        <v>5</v>
      </c>
      <c r="C11732" s="4" t="s">
        <v>11</v>
      </c>
    </row>
    <row r="11733" spans="1:12">
      <c r="A11733" t="n">
        <v>114926</v>
      </c>
      <c r="B11733" s="34" t="n">
        <v>16</v>
      </c>
      <c r="C11733" s="7" t="n">
        <v>0</v>
      </c>
    </row>
    <row r="11734" spans="1:12">
      <c r="A11734" t="s">
        <v>4</v>
      </c>
      <c r="B11734" s="4" t="s">
        <v>5</v>
      </c>
      <c r="C11734" s="4" t="s">
        <v>11</v>
      </c>
      <c r="D11734" s="4" t="s">
        <v>53</v>
      </c>
      <c r="E11734" s="4" t="s">
        <v>7</v>
      </c>
      <c r="F11734" s="4" t="s">
        <v>7</v>
      </c>
    </row>
    <row r="11735" spans="1:12">
      <c r="A11735" t="n">
        <v>114929</v>
      </c>
      <c r="B11735" s="35" t="n">
        <v>26</v>
      </c>
      <c r="C11735" s="7" t="n">
        <v>0</v>
      </c>
      <c r="D11735" s="7" t="s">
        <v>1137</v>
      </c>
      <c r="E11735" s="7" t="n">
        <v>2</v>
      </c>
      <c r="F11735" s="7" t="n">
        <v>0</v>
      </c>
    </row>
    <row r="11736" spans="1:12">
      <c r="A11736" t="s">
        <v>4</v>
      </c>
      <c r="B11736" s="4" t="s">
        <v>5</v>
      </c>
    </row>
    <row r="11737" spans="1:12">
      <c r="A11737" t="n">
        <v>115013</v>
      </c>
      <c r="B11737" s="29" t="n">
        <v>28</v>
      </c>
    </row>
    <row r="11738" spans="1:12">
      <c r="A11738" t="s">
        <v>4</v>
      </c>
      <c r="B11738" s="4" t="s">
        <v>5</v>
      </c>
      <c r="C11738" s="4" t="s">
        <v>7</v>
      </c>
      <c r="D11738" s="4" t="s">
        <v>11</v>
      </c>
      <c r="E11738" s="4" t="s">
        <v>7</v>
      </c>
    </row>
    <row r="11739" spans="1:12">
      <c r="A11739" t="n">
        <v>115014</v>
      </c>
      <c r="B11739" s="16" t="n">
        <v>49</v>
      </c>
      <c r="C11739" s="7" t="n">
        <v>1</v>
      </c>
      <c r="D11739" s="7" t="n">
        <v>4000</v>
      </c>
      <c r="E11739" s="7" t="n">
        <v>0</v>
      </c>
    </row>
    <row r="11740" spans="1:12">
      <c r="A11740" t="s">
        <v>4</v>
      </c>
      <c r="B11740" s="4" t="s">
        <v>5</v>
      </c>
      <c r="C11740" s="4" t="s">
        <v>7</v>
      </c>
      <c r="D11740" s="4" t="s">
        <v>11</v>
      </c>
      <c r="E11740" s="4" t="s">
        <v>16</v>
      </c>
      <c r="F11740" s="4" t="s">
        <v>16</v>
      </c>
      <c r="G11740" s="4" t="s">
        <v>16</v>
      </c>
      <c r="H11740" s="4" t="s">
        <v>16</v>
      </c>
      <c r="I11740" s="4" t="s">
        <v>11</v>
      </c>
      <c r="J11740" s="4" t="s">
        <v>7</v>
      </c>
    </row>
    <row r="11741" spans="1:12">
      <c r="A11741" t="n">
        <v>115019</v>
      </c>
      <c r="B11741" s="95" t="n">
        <v>69</v>
      </c>
      <c r="C11741" s="7" t="n">
        <v>3</v>
      </c>
      <c r="D11741" s="7" t="n">
        <v>0</v>
      </c>
      <c r="E11741" s="7" t="n">
        <v>1065353216</v>
      </c>
      <c r="F11741" s="7" t="n">
        <v>1065353216</v>
      </c>
      <c r="G11741" s="7" t="n">
        <v>1065353216</v>
      </c>
      <c r="H11741" s="7" t="n">
        <v>0</v>
      </c>
      <c r="I11741" s="7" t="n">
        <v>2000</v>
      </c>
      <c r="J11741" s="7" t="n">
        <v>3</v>
      </c>
    </row>
    <row r="11742" spans="1:12">
      <c r="A11742" t="s">
        <v>4</v>
      </c>
      <c r="B11742" s="4" t="s">
        <v>5</v>
      </c>
      <c r="C11742" s="4" t="s">
        <v>7</v>
      </c>
      <c r="D11742" s="4" t="s">
        <v>11</v>
      </c>
      <c r="E11742" s="4" t="s">
        <v>16</v>
      </c>
      <c r="F11742" s="4" t="s">
        <v>16</v>
      </c>
      <c r="G11742" s="4" t="s">
        <v>16</v>
      </c>
      <c r="H11742" s="4" t="s">
        <v>16</v>
      </c>
      <c r="I11742" s="4" t="s">
        <v>11</v>
      </c>
      <c r="J11742" s="4" t="s">
        <v>7</v>
      </c>
    </row>
    <row r="11743" spans="1:12">
      <c r="A11743" t="n">
        <v>115042</v>
      </c>
      <c r="B11743" s="95" t="n">
        <v>69</v>
      </c>
      <c r="C11743" s="7" t="n">
        <v>3</v>
      </c>
      <c r="D11743" s="7" t="n">
        <v>2</v>
      </c>
      <c r="E11743" s="7" t="n">
        <v>1065353216</v>
      </c>
      <c r="F11743" s="7" t="n">
        <v>1065353216</v>
      </c>
      <c r="G11743" s="7" t="n">
        <v>1065353216</v>
      </c>
      <c r="H11743" s="7" t="n">
        <v>0</v>
      </c>
      <c r="I11743" s="7" t="n">
        <v>2000</v>
      </c>
      <c r="J11743" s="7" t="n">
        <v>3</v>
      </c>
    </row>
    <row r="11744" spans="1:12">
      <c r="A11744" t="s">
        <v>4</v>
      </c>
      <c r="B11744" s="4" t="s">
        <v>5</v>
      </c>
      <c r="C11744" s="4" t="s">
        <v>7</v>
      </c>
      <c r="D11744" s="4" t="s">
        <v>11</v>
      </c>
      <c r="E11744" s="4" t="s">
        <v>15</v>
      </c>
    </row>
    <row r="11745" spans="1:10">
      <c r="A11745" t="n">
        <v>115065</v>
      </c>
      <c r="B11745" s="31" t="n">
        <v>58</v>
      </c>
      <c r="C11745" s="7" t="n">
        <v>0</v>
      </c>
      <c r="D11745" s="7" t="n">
        <v>2000</v>
      </c>
      <c r="E11745" s="7" t="n">
        <v>1</v>
      </c>
    </row>
    <row r="11746" spans="1:10">
      <c r="A11746" t="s">
        <v>4</v>
      </c>
      <c r="B11746" s="4" t="s">
        <v>5</v>
      </c>
      <c r="C11746" s="4" t="s">
        <v>7</v>
      </c>
      <c r="D11746" s="4" t="s">
        <v>11</v>
      </c>
    </row>
    <row r="11747" spans="1:10">
      <c r="A11747" t="n">
        <v>115073</v>
      </c>
      <c r="B11747" s="31" t="n">
        <v>58</v>
      </c>
      <c r="C11747" s="7" t="n">
        <v>255</v>
      </c>
      <c r="D11747" s="7" t="n">
        <v>0</v>
      </c>
    </row>
    <row r="11748" spans="1:10">
      <c r="A11748" t="s">
        <v>4</v>
      </c>
      <c r="B11748" s="4" t="s">
        <v>5</v>
      </c>
      <c r="C11748" s="4" t="s">
        <v>7</v>
      </c>
      <c r="D11748" s="4" t="s">
        <v>7</v>
      </c>
    </row>
    <row r="11749" spans="1:10">
      <c r="A11749" t="n">
        <v>115077</v>
      </c>
      <c r="B11749" s="16" t="n">
        <v>49</v>
      </c>
      <c r="C11749" s="7" t="n">
        <v>2</v>
      </c>
      <c r="D11749" s="7" t="n">
        <v>0</v>
      </c>
    </row>
    <row r="11750" spans="1:10">
      <c r="A11750" t="s">
        <v>4</v>
      </c>
      <c r="B11750" s="4" t="s">
        <v>5</v>
      </c>
      <c r="C11750" s="4" t="s">
        <v>7</v>
      </c>
      <c r="D11750" s="4" t="s">
        <v>11</v>
      </c>
      <c r="E11750" s="4" t="s">
        <v>11</v>
      </c>
      <c r="F11750" s="4" t="s">
        <v>7</v>
      </c>
    </row>
    <row r="11751" spans="1:10">
      <c r="A11751" t="n">
        <v>115080</v>
      </c>
      <c r="B11751" s="27" t="n">
        <v>25</v>
      </c>
      <c r="C11751" s="7" t="n">
        <v>1</v>
      </c>
      <c r="D11751" s="7" t="n">
        <v>65535</v>
      </c>
      <c r="E11751" s="7" t="n">
        <v>65535</v>
      </c>
      <c r="F11751" s="7" t="n">
        <v>0</v>
      </c>
    </row>
    <row r="11752" spans="1:10">
      <c r="A11752" t="s">
        <v>4</v>
      </c>
      <c r="B11752" s="4" t="s">
        <v>5</v>
      </c>
      <c r="C11752" s="4" t="s">
        <v>7</v>
      </c>
      <c r="D11752" s="4" t="s">
        <v>11</v>
      </c>
      <c r="E11752" s="4" t="s">
        <v>11</v>
      </c>
    </row>
    <row r="11753" spans="1:10">
      <c r="A11753" t="n">
        <v>115087</v>
      </c>
      <c r="B11753" s="27" t="n">
        <v>25</v>
      </c>
      <c r="C11753" s="7" t="n">
        <v>2</v>
      </c>
      <c r="D11753" s="7" t="n">
        <v>65535</v>
      </c>
      <c r="E11753" s="7" t="n">
        <v>65535</v>
      </c>
    </row>
    <row r="11754" spans="1:10">
      <c r="A11754" t="s">
        <v>4</v>
      </c>
      <c r="B11754" s="4" t="s">
        <v>5</v>
      </c>
      <c r="C11754" s="4" t="s">
        <v>7</v>
      </c>
      <c r="D11754" s="4" t="s">
        <v>11</v>
      </c>
    </row>
    <row r="11755" spans="1:10">
      <c r="A11755" t="n">
        <v>115093</v>
      </c>
      <c r="B11755" s="31" t="n">
        <v>58</v>
      </c>
      <c r="C11755" s="7" t="n">
        <v>11</v>
      </c>
      <c r="D11755" s="7" t="n">
        <v>300</v>
      </c>
    </row>
    <row r="11756" spans="1:10">
      <c r="A11756" t="s">
        <v>4</v>
      </c>
      <c r="B11756" s="4" t="s">
        <v>5</v>
      </c>
      <c r="C11756" s="4" t="s">
        <v>7</v>
      </c>
      <c r="D11756" s="4" t="s">
        <v>11</v>
      </c>
    </row>
    <row r="11757" spans="1:10">
      <c r="A11757" t="n">
        <v>115097</v>
      </c>
      <c r="B11757" s="31" t="n">
        <v>58</v>
      </c>
      <c r="C11757" s="7" t="n">
        <v>12</v>
      </c>
      <c r="D11757" s="7" t="n">
        <v>0</v>
      </c>
    </row>
    <row r="11758" spans="1:10">
      <c r="A11758" t="s">
        <v>4</v>
      </c>
      <c r="B11758" s="4" t="s">
        <v>5</v>
      </c>
      <c r="C11758" s="4" t="s">
        <v>7</v>
      </c>
      <c r="D11758" s="4" t="s">
        <v>11</v>
      </c>
    </row>
    <row r="11759" spans="1:10">
      <c r="A11759" t="n">
        <v>115101</v>
      </c>
      <c r="B11759" s="95" t="n">
        <v>69</v>
      </c>
      <c r="C11759" s="7" t="n">
        <v>1</v>
      </c>
      <c r="D11759" s="7" t="n">
        <v>0</v>
      </c>
    </row>
    <row r="11760" spans="1:10">
      <c r="A11760" t="s">
        <v>4</v>
      </c>
      <c r="B11760" s="4" t="s">
        <v>5</v>
      </c>
      <c r="C11760" s="4" t="s">
        <v>7</v>
      </c>
      <c r="D11760" s="4" t="s">
        <v>11</v>
      </c>
    </row>
    <row r="11761" spans="1:6">
      <c r="A11761" t="n">
        <v>115105</v>
      </c>
      <c r="B11761" s="95" t="n">
        <v>69</v>
      </c>
      <c r="C11761" s="7" t="n">
        <v>1</v>
      </c>
      <c r="D11761" s="7" t="n">
        <v>2</v>
      </c>
    </row>
    <row r="11762" spans="1:6">
      <c r="A11762" t="s">
        <v>4</v>
      </c>
      <c r="B11762" s="4" t="s">
        <v>5</v>
      </c>
      <c r="C11762" s="4" t="s">
        <v>7</v>
      </c>
      <c r="D11762" s="4" t="s">
        <v>11</v>
      </c>
      <c r="E11762" s="4" t="s">
        <v>11</v>
      </c>
      <c r="F11762" s="4" t="s">
        <v>11</v>
      </c>
      <c r="G11762" s="4" t="s">
        <v>11</v>
      </c>
      <c r="H11762" s="4" t="s">
        <v>7</v>
      </c>
    </row>
    <row r="11763" spans="1:6">
      <c r="A11763" t="n">
        <v>115109</v>
      </c>
      <c r="B11763" s="27" t="n">
        <v>25</v>
      </c>
      <c r="C11763" s="7" t="n">
        <v>5</v>
      </c>
      <c r="D11763" s="7" t="n">
        <v>65535</v>
      </c>
      <c r="E11763" s="7" t="n">
        <v>500</v>
      </c>
      <c r="F11763" s="7" t="n">
        <v>800</v>
      </c>
      <c r="G11763" s="7" t="n">
        <v>140</v>
      </c>
      <c r="H11763" s="7" t="n">
        <v>0</v>
      </c>
    </row>
    <row r="11764" spans="1:6">
      <c r="A11764" t="s">
        <v>4</v>
      </c>
      <c r="B11764" s="4" t="s">
        <v>5</v>
      </c>
      <c r="C11764" s="4" t="s">
        <v>11</v>
      </c>
      <c r="D11764" s="4" t="s">
        <v>7</v>
      </c>
      <c r="E11764" s="4" t="s">
        <v>53</v>
      </c>
      <c r="F11764" s="4" t="s">
        <v>7</v>
      </c>
      <c r="G11764" s="4" t="s">
        <v>7</v>
      </c>
    </row>
    <row r="11765" spans="1:6">
      <c r="A11765" t="n">
        <v>115120</v>
      </c>
      <c r="B11765" s="28" t="n">
        <v>24</v>
      </c>
      <c r="C11765" s="7" t="n">
        <v>65533</v>
      </c>
      <c r="D11765" s="7" t="n">
        <v>11</v>
      </c>
      <c r="E11765" s="7" t="s">
        <v>1138</v>
      </c>
      <c r="F11765" s="7" t="n">
        <v>2</v>
      </c>
      <c r="G11765" s="7" t="n">
        <v>0</v>
      </c>
    </row>
    <row r="11766" spans="1:6">
      <c r="A11766" t="s">
        <v>4</v>
      </c>
      <c r="B11766" s="4" t="s">
        <v>5</v>
      </c>
    </row>
    <row r="11767" spans="1:6">
      <c r="A11767" t="n">
        <v>115264</v>
      </c>
      <c r="B11767" s="29" t="n">
        <v>28</v>
      </c>
    </row>
    <row r="11768" spans="1:6">
      <c r="A11768" t="s">
        <v>4</v>
      </c>
      <c r="B11768" s="4" t="s">
        <v>5</v>
      </c>
      <c r="C11768" s="4" t="s">
        <v>7</v>
      </c>
    </row>
    <row r="11769" spans="1:6">
      <c r="A11769" t="n">
        <v>115265</v>
      </c>
      <c r="B11769" s="30" t="n">
        <v>27</v>
      </c>
      <c r="C11769" s="7" t="n">
        <v>0</v>
      </c>
    </row>
    <row r="11770" spans="1:6">
      <c r="A11770" t="s">
        <v>4</v>
      </c>
      <c r="B11770" s="4" t="s">
        <v>5</v>
      </c>
      <c r="C11770" s="4" t="s">
        <v>7</v>
      </c>
    </row>
    <row r="11771" spans="1:6">
      <c r="A11771" t="n">
        <v>115267</v>
      </c>
      <c r="B11771" s="30" t="n">
        <v>27</v>
      </c>
      <c r="C11771" s="7" t="n">
        <v>1</v>
      </c>
    </row>
    <row r="11772" spans="1:6">
      <c r="A11772" t="s">
        <v>4</v>
      </c>
      <c r="B11772" s="4" t="s">
        <v>5</v>
      </c>
      <c r="C11772" s="4" t="s">
        <v>7</v>
      </c>
      <c r="D11772" s="4" t="s">
        <v>11</v>
      </c>
      <c r="E11772" s="4" t="s">
        <v>11</v>
      </c>
      <c r="F11772" s="4" t="s">
        <v>11</v>
      </c>
      <c r="G11772" s="4" t="s">
        <v>11</v>
      </c>
      <c r="H11772" s="4" t="s">
        <v>7</v>
      </c>
    </row>
    <row r="11773" spans="1:6">
      <c r="A11773" t="n">
        <v>115269</v>
      </c>
      <c r="B11773" s="27" t="n">
        <v>25</v>
      </c>
      <c r="C11773" s="7" t="n">
        <v>5</v>
      </c>
      <c r="D11773" s="7" t="n">
        <v>65535</v>
      </c>
      <c r="E11773" s="7" t="n">
        <v>65535</v>
      </c>
      <c r="F11773" s="7" t="n">
        <v>65535</v>
      </c>
      <c r="G11773" s="7" t="n">
        <v>65535</v>
      </c>
      <c r="H11773" s="7" t="n">
        <v>0</v>
      </c>
    </row>
    <row r="11774" spans="1:6">
      <c r="A11774" t="s">
        <v>4</v>
      </c>
      <c r="B11774" s="4" t="s">
        <v>5</v>
      </c>
      <c r="C11774" s="4" t="s">
        <v>11</v>
      </c>
    </row>
    <row r="11775" spans="1:6">
      <c r="A11775" t="n">
        <v>115280</v>
      </c>
      <c r="B11775" s="34" t="n">
        <v>16</v>
      </c>
      <c r="C11775" s="7" t="n">
        <v>500</v>
      </c>
    </row>
    <row r="11776" spans="1:6">
      <c r="A11776" t="s">
        <v>4</v>
      </c>
      <c r="B11776" s="4" t="s">
        <v>5</v>
      </c>
      <c r="C11776" s="4" t="s">
        <v>7</v>
      </c>
      <c r="D11776" s="4" t="s">
        <v>11</v>
      </c>
      <c r="E11776" s="4" t="s">
        <v>15</v>
      </c>
      <c r="F11776" s="4" t="s">
        <v>11</v>
      </c>
      <c r="G11776" s="4" t="s">
        <v>16</v>
      </c>
      <c r="H11776" s="4" t="s">
        <v>16</v>
      </c>
      <c r="I11776" s="4" t="s">
        <v>11</v>
      </c>
      <c r="J11776" s="4" t="s">
        <v>11</v>
      </c>
      <c r="K11776" s="4" t="s">
        <v>16</v>
      </c>
      <c r="L11776" s="4" t="s">
        <v>16</v>
      </c>
      <c r="M11776" s="4" t="s">
        <v>16</v>
      </c>
      <c r="N11776" s="4" t="s">
        <v>16</v>
      </c>
      <c r="O11776" s="4" t="s">
        <v>8</v>
      </c>
    </row>
    <row r="11777" spans="1:15">
      <c r="A11777" t="n">
        <v>115283</v>
      </c>
      <c r="B11777" s="18" t="n">
        <v>50</v>
      </c>
      <c r="C11777" s="7" t="n">
        <v>0</v>
      </c>
      <c r="D11777" s="7" t="n">
        <v>12101</v>
      </c>
      <c r="E11777" s="7" t="n">
        <v>1</v>
      </c>
      <c r="F11777" s="7" t="n">
        <v>0</v>
      </c>
      <c r="G11777" s="7" t="n">
        <v>0</v>
      </c>
      <c r="H11777" s="7" t="n">
        <v>0</v>
      </c>
      <c r="I11777" s="7" t="n">
        <v>0</v>
      </c>
      <c r="J11777" s="7" t="n">
        <v>65533</v>
      </c>
      <c r="K11777" s="7" t="n">
        <v>0</v>
      </c>
      <c r="L11777" s="7" t="n">
        <v>0</v>
      </c>
      <c r="M11777" s="7" t="n">
        <v>0</v>
      </c>
      <c r="N11777" s="7" t="n">
        <v>0</v>
      </c>
      <c r="O11777" s="7" t="s">
        <v>25</v>
      </c>
    </row>
    <row r="11778" spans="1:15">
      <c r="A11778" t="s">
        <v>4</v>
      </c>
      <c r="B11778" s="4" t="s">
        <v>5</v>
      </c>
      <c r="C11778" s="4" t="s">
        <v>7</v>
      </c>
      <c r="D11778" s="4" t="s">
        <v>11</v>
      </c>
      <c r="E11778" s="4" t="s">
        <v>11</v>
      </c>
      <c r="F11778" s="4" t="s">
        <v>11</v>
      </c>
      <c r="G11778" s="4" t="s">
        <v>11</v>
      </c>
      <c r="H11778" s="4" t="s">
        <v>7</v>
      </c>
    </row>
    <row r="11779" spans="1:15">
      <c r="A11779" t="n">
        <v>115322</v>
      </c>
      <c r="B11779" s="27" t="n">
        <v>25</v>
      </c>
      <c r="C11779" s="7" t="n">
        <v>5</v>
      </c>
      <c r="D11779" s="7" t="n">
        <v>65535</v>
      </c>
      <c r="E11779" s="7" t="n">
        <v>65535</v>
      </c>
      <c r="F11779" s="7" t="n">
        <v>65535</v>
      </c>
      <c r="G11779" s="7" t="n">
        <v>65535</v>
      </c>
      <c r="H11779" s="7" t="n">
        <v>0</v>
      </c>
    </row>
    <row r="11780" spans="1:15">
      <c r="A11780" t="s">
        <v>4</v>
      </c>
      <c r="B11780" s="4" t="s">
        <v>5</v>
      </c>
      <c r="C11780" s="4" t="s">
        <v>11</v>
      </c>
      <c r="D11780" s="4" t="s">
        <v>7</v>
      </c>
      <c r="E11780" s="4" t="s">
        <v>7</v>
      </c>
      <c r="F11780" s="4" t="s">
        <v>53</v>
      </c>
      <c r="G11780" s="4" t="s">
        <v>7</v>
      </c>
      <c r="H11780" s="4" t="s">
        <v>7</v>
      </c>
    </row>
    <row r="11781" spans="1:15">
      <c r="A11781" t="n">
        <v>115333</v>
      </c>
      <c r="B11781" s="28" t="n">
        <v>24</v>
      </c>
      <c r="C11781" s="7" t="n">
        <v>65533</v>
      </c>
      <c r="D11781" s="7" t="n">
        <v>11</v>
      </c>
      <c r="E11781" s="7" t="n">
        <v>6</v>
      </c>
      <c r="F11781" s="7" t="s">
        <v>1139</v>
      </c>
      <c r="G11781" s="7" t="n">
        <v>2</v>
      </c>
      <c r="H11781" s="7" t="n">
        <v>0</v>
      </c>
    </row>
    <row r="11782" spans="1:15">
      <c r="A11782" t="s">
        <v>4</v>
      </c>
      <c r="B11782" s="4" t="s">
        <v>5</v>
      </c>
    </row>
    <row r="11783" spans="1:15">
      <c r="A11783" t="n">
        <v>115375</v>
      </c>
      <c r="B11783" s="29" t="n">
        <v>28</v>
      </c>
    </row>
    <row r="11784" spans="1:15">
      <c r="A11784" t="s">
        <v>4</v>
      </c>
      <c r="B11784" s="4" t="s">
        <v>5</v>
      </c>
      <c r="C11784" s="4" t="s">
        <v>7</v>
      </c>
    </row>
    <row r="11785" spans="1:15">
      <c r="A11785" t="n">
        <v>115376</v>
      </c>
      <c r="B11785" s="30" t="n">
        <v>27</v>
      </c>
      <c r="C11785" s="7" t="n">
        <v>0</v>
      </c>
    </row>
    <row r="11786" spans="1:15">
      <c r="A11786" t="s">
        <v>4</v>
      </c>
      <c r="B11786" s="4" t="s">
        <v>5</v>
      </c>
      <c r="C11786" s="4" t="s">
        <v>7</v>
      </c>
    </row>
    <row r="11787" spans="1:15">
      <c r="A11787" t="n">
        <v>115378</v>
      </c>
      <c r="B11787" s="30" t="n">
        <v>27</v>
      </c>
      <c r="C11787" s="7" t="n">
        <v>1</v>
      </c>
    </row>
    <row r="11788" spans="1:15">
      <c r="A11788" t="s">
        <v>4</v>
      </c>
      <c r="B11788" s="4" t="s">
        <v>5</v>
      </c>
      <c r="C11788" s="4" t="s">
        <v>7</v>
      </c>
      <c r="D11788" s="4" t="s">
        <v>11</v>
      </c>
      <c r="E11788" s="4" t="s">
        <v>11</v>
      </c>
      <c r="F11788" s="4" t="s">
        <v>11</v>
      </c>
      <c r="G11788" s="4" t="s">
        <v>11</v>
      </c>
      <c r="H11788" s="4" t="s">
        <v>7</v>
      </c>
    </row>
    <row r="11789" spans="1:15">
      <c r="A11789" t="n">
        <v>115380</v>
      </c>
      <c r="B11789" s="27" t="n">
        <v>25</v>
      </c>
      <c r="C11789" s="7" t="n">
        <v>5</v>
      </c>
      <c r="D11789" s="7" t="n">
        <v>65535</v>
      </c>
      <c r="E11789" s="7" t="n">
        <v>65535</v>
      </c>
      <c r="F11789" s="7" t="n">
        <v>65535</v>
      </c>
      <c r="G11789" s="7" t="n">
        <v>65535</v>
      </c>
      <c r="H11789" s="7" t="n">
        <v>0</v>
      </c>
    </row>
    <row r="11790" spans="1:15">
      <c r="A11790" t="s">
        <v>4</v>
      </c>
      <c r="B11790" s="4" t="s">
        <v>5</v>
      </c>
      <c r="C11790" s="4" t="s">
        <v>11</v>
      </c>
    </row>
    <row r="11791" spans="1:15">
      <c r="A11791" t="n">
        <v>115391</v>
      </c>
      <c r="B11791" s="34" t="n">
        <v>16</v>
      </c>
      <c r="C11791" s="7" t="n">
        <v>300</v>
      </c>
    </row>
    <row r="11792" spans="1:15">
      <c r="A11792" t="s">
        <v>4</v>
      </c>
      <c r="B11792" s="4" t="s">
        <v>5</v>
      </c>
      <c r="C11792" s="4" t="s">
        <v>7</v>
      </c>
      <c r="D11792" s="4" t="s">
        <v>11</v>
      </c>
      <c r="E11792" s="4" t="s">
        <v>11</v>
      </c>
      <c r="F11792" s="4" t="s">
        <v>11</v>
      </c>
      <c r="G11792" s="4" t="s">
        <v>16</v>
      </c>
    </row>
    <row r="11793" spans="1:15">
      <c r="A11793" t="n">
        <v>115394</v>
      </c>
      <c r="B11793" s="96" t="n">
        <v>95</v>
      </c>
      <c r="C11793" s="7" t="n">
        <v>6</v>
      </c>
      <c r="D11793" s="7" t="n">
        <v>0</v>
      </c>
      <c r="E11793" s="7" t="n">
        <v>2</v>
      </c>
      <c r="F11793" s="7" t="n">
        <v>500</v>
      </c>
      <c r="G11793" s="7" t="n">
        <v>0</v>
      </c>
    </row>
    <row r="11794" spans="1:15">
      <c r="A11794" t="s">
        <v>4</v>
      </c>
      <c r="B11794" s="4" t="s">
        <v>5</v>
      </c>
      <c r="C11794" s="4" t="s">
        <v>7</v>
      </c>
      <c r="D11794" s="4" t="s">
        <v>11</v>
      </c>
    </row>
    <row r="11795" spans="1:15">
      <c r="A11795" t="n">
        <v>115406</v>
      </c>
      <c r="B11795" s="96" t="n">
        <v>95</v>
      </c>
      <c r="C11795" s="7" t="n">
        <v>7</v>
      </c>
      <c r="D11795" s="7" t="n">
        <v>0</v>
      </c>
    </row>
    <row r="11796" spans="1:15">
      <c r="A11796" t="s">
        <v>4</v>
      </c>
      <c r="B11796" s="4" t="s">
        <v>5</v>
      </c>
      <c r="C11796" s="4" t="s">
        <v>7</v>
      </c>
      <c r="D11796" s="4" t="s">
        <v>11</v>
      </c>
    </row>
    <row r="11797" spans="1:15">
      <c r="A11797" t="n">
        <v>115410</v>
      </c>
      <c r="B11797" s="96" t="n">
        <v>95</v>
      </c>
      <c r="C11797" s="7" t="n">
        <v>9</v>
      </c>
      <c r="D11797" s="7" t="n">
        <v>0</v>
      </c>
    </row>
    <row r="11798" spans="1:15">
      <c r="A11798" t="s">
        <v>4</v>
      </c>
      <c r="B11798" s="4" t="s">
        <v>5</v>
      </c>
      <c r="C11798" s="4" t="s">
        <v>7</v>
      </c>
      <c r="D11798" s="4" t="s">
        <v>11</v>
      </c>
    </row>
    <row r="11799" spans="1:15">
      <c r="A11799" t="n">
        <v>115414</v>
      </c>
      <c r="B11799" s="96" t="n">
        <v>95</v>
      </c>
      <c r="C11799" s="7" t="n">
        <v>8</v>
      </c>
      <c r="D11799" s="7" t="n">
        <v>0</v>
      </c>
    </row>
    <row r="11800" spans="1:15">
      <c r="A11800" t="s">
        <v>4</v>
      </c>
      <c r="B11800" s="4" t="s">
        <v>5</v>
      </c>
      <c r="C11800" s="4" t="s">
        <v>11</v>
      </c>
    </row>
    <row r="11801" spans="1:15">
      <c r="A11801" t="n">
        <v>115418</v>
      </c>
      <c r="B11801" s="34" t="n">
        <v>16</v>
      </c>
      <c r="C11801" s="7" t="n">
        <v>500</v>
      </c>
    </row>
    <row r="11802" spans="1:15">
      <c r="A11802" t="s">
        <v>4</v>
      </c>
      <c r="B11802" s="4" t="s">
        <v>5</v>
      </c>
      <c r="C11802" s="4" t="s">
        <v>7</v>
      </c>
      <c r="D11802" s="4" t="s">
        <v>7</v>
      </c>
      <c r="E11802" s="4" t="s">
        <v>7</v>
      </c>
      <c r="F11802" s="4" t="s">
        <v>7</v>
      </c>
      <c r="G11802" s="4" t="s">
        <v>16</v>
      </c>
      <c r="H11802" s="4" t="s">
        <v>7</v>
      </c>
      <c r="I11802" s="4" t="s">
        <v>7</v>
      </c>
      <c r="J11802" s="4" t="s">
        <v>7</v>
      </c>
    </row>
    <row r="11803" spans="1:15">
      <c r="A11803" t="n">
        <v>115421</v>
      </c>
      <c r="B11803" s="39" t="n">
        <v>18</v>
      </c>
      <c r="C11803" s="7" t="n">
        <v>9</v>
      </c>
      <c r="D11803" s="7" t="n">
        <v>35</v>
      </c>
      <c r="E11803" s="7" t="n">
        <v>9</v>
      </c>
      <c r="F11803" s="7" t="n">
        <v>0</v>
      </c>
      <c r="G11803" s="7" t="n">
        <v>1</v>
      </c>
      <c r="H11803" s="7" t="n">
        <v>13</v>
      </c>
      <c r="I11803" s="7" t="n">
        <v>19</v>
      </c>
      <c r="J11803" s="7" t="n">
        <v>1</v>
      </c>
    </row>
    <row r="11804" spans="1:15">
      <c r="A11804" t="s">
        <v>4</v>
      </c>
      <c r="B11804" s="4" t="s">
        <v>5</v>
      </c>
      <c r="C11804" s="4" t="s">
        <v>7</v>
      </c>
      <c r="D11804" s="4" t="s">
        <v>11</v>
      </c>
      <c r="E11804" s="4" t="s">
        <v>7</v>
      </c>
    </row>
    <row r="11805" spans="1:15">
      <c r="A11805" t="n">
        <v>115433</v>
      </c>
      <c r="B11805" s="46" t="n">
        <v>36</v>
      </c>
      <c r="C11805" s="7" t="n">
        <v>9</v>
      </c>
      <c r="D11805" s="7" t="n">
        <v>0</v>
      </c>
      <c r="E11805" s="7" t="n">
        <v>0</v>
      </c>
    </row>
    <row r="11806" spans="1:15">
      <c r="A11806" t="s">
        <v>4</v>
      </c>
      <c r="B11806" s="4" t="s">
        <v>5</v>
      </c>
      <c r="C11806" s="4" t="s">
        <v>7</v>
      </c>
      <c r="D11806" s="4" t="s">
        <v>11</v>
      </c>
      <c r="E11806" s="4" t="s">
        <v>7</v>
      </c>
    </row>
    <row r="11807" spans="1:15">
      <c r="A11807" t="n">
        <v>115438</v>
      </c>
      <c r="B11807" s="46" t="n">
        <v>36</v>
      </c>
      <c r="C11807" s="7" t="n">
        <v>9</v>
      </c>
      <c r="D11807" s="7" t="n">
        <v>2</v>
      </c>
      <c r="E11807" s="7" t="n">
        <v>0</v>
      </c>
    </row>
    <row r="11808" spans="1:15">
      <c r="A11808" t="s">
        <v>4</v>
      </c>
      <c r="B11808" s="4" t="s">
        <v>5</v>
      </c>
      <c r="C11808" s="4" t="s">
        <v>11</v>
      </c>
    </row>
    <row r="11809" spans="1:10">
      <c r="A11809" t="n">
        <v>115443</v>
      </c>
      <c r="B11809" s="13" t="n">
        <v>12</v>
      </c>
      <c r="C11809" s="7" t="n">
        <v>10809</v>
      </c>
    </row>
    <row r="11810" spans="1:10">
      <c r="A11810" t="s">
        <v>4</v>
      </c>
      <c r="B11810" s="4" t="s">
        <v>5</v>
      </c>
      <c r="C11810" s="4" t="s">
        <v>7</v>
      </c>
    </row>
    <row r="11811" spans="1:10">
      <c r="A11811" t="n">
        <v>115446</v>
      </c>
      <c r="B11811" s="16" t="n">
        <v>49</v>
      </c>
      <c r="C11811" s="7" t="n">
        <v>7</v>
      </c>
    </row>
    <row r="11812" spans="1:10">
      <c r="A11812" t="s">
        <v>4</v>
      </c>
      <c r="B11812" s="4" t="s">
        <v>5</v>
      </c>
      <c r="C11812" s="4" t="s">
        <v>16</v>
      </c>
    </row>
    <row r="11813" spans="1:10">
      <c r="A11813" t="n">
        <v>115448</v>
      </c>
      <c r="B11813" s="36" t="n">
        <v>15</v>
      </c>
      <c r="C11813" s="7" t="n">
        <v>1024</v>
      </c>
    </row>
    <row r="11814" spans="1:10">
      <c r="A11814" t="s">
        <v>4</v>
      </c>
      <c r="B11814" s="4" t="s">
        <v>5</v>
      </c>
      <c r="C11814" s="4" t="s">
        <v>11</v>
      </c>
    </row>
    <row r="11815" spans="1:10">
      <c r="A11815" t="n">
        <v>115453</v>
      </c>
      <c r="B11815" s="34" t="n">
        <v>16</v>
      </c>
      <c r="C11815" s="7" t="n">
        <v>1</v>
      </c>
    </row>
    <row r="11816" spans="1:10">
      <c r="A11816" t="s">
        <v>4</v>
      </c>
      <c r="B11816" s="4" t="s">
        <v>5</v>
      </c>
      <c r="C11816" s="4" t="s">
        <v>7</v>
      </c>
      <c r="D11816" s="4" t="s">
        <v>11</v>
      </c>
      <c r="E11816" s="4" t="s">
        <v>15</v>
      </c>
      <c r="F11816" s="4" t="s">
        <v>11</v>
      </c>
      <c r="G11816" s="4" t="s">
        <v>16</v>
      </c>
      <c r="H11816" s="4" t="s">
        <v>16</v>
      </c>
      <c r="I11816" s="4" t="s">
        <v>11</v>
      </c>
      <c r="J11816" s="4" t="s">
        <v>11</v>
      </c>
      <c r="K11816" s="4" t="s">
        <v>16</v>
      </c>
      <c r="L11816" s="4" t="s">
        <v>16</v>
      </c>
      <c r="M11816" s="4" t="s">
        <v>16</v>
      </c>
      <c r="N11816" s="4" t="s">
        <v>16</v>
      </c>
      <c r="O11816" s="4" t="s">
        <v>8</v>
      </c>
    </row>
    <row r="11817" spans="1:10">
      <c r="A11817" t="n">
        <v>115456</v>
      </c>
      <c r="B11817" s="18" t="n">
        <v>50</v>
      </c>
      <c r="C11817" s="7" t="n">
        <v>0</v>
      </c>
      <c r="D11817" s="7" t="n">
        <v>8143</v>
      </c>
      <c r="E11817" s="7" t="n">
        <v>0.5</v>
      </c>
      <c r="F11817" s="7" t="n">
        <v>1000</v>
      </c>
      <c r="G11817" s="7" t="n">
        <v>0</v>
      </c>
      <c r="H11817" s="7" t="n">
        <v>0</v>
      </c>
      <c r="I11817" s="7" t="n">
        <v>1</v>
      </c>
      <c r="J11817" s="7" t="n">
        <v>65533</v>
      </c>
      <c r="K11817" s="7" t="n">
        <v>0</v>
      </c>
      <c r="L11817" s="7" t="n">
        <v>0</v>
      </c>
      <c r="M11817" s="7" t="n">
        <v>0</v>
      </c>
      <c r="N11817" s="7" t="n">
        <v>0</v>
      </c>
      <c r="O11817" s="7" t="s">
        <v>17</v>
      </c>
    </row>
    <row r="11818" spans="1:10">
      <c r="A11818" t="s">
        <v>4</v>
      </c>
      <c r="B11818" s="4" t="s">
        <v>5</v>
      </c>
      <c r="C11818" s="4" t="s">
        <v>7</v>
      </c>
      <c r="D11818" s="4" t="s">
        <v>11</v>
      </c>
      <c r="E11818" s="4" t="s">
        <v>15</v>
      </c>
      <c r="F11818" s="4" t="s">
        <v>11</v>
      </c>
      <c r="G11818" s="4" t="s">
        <v>16</v>
      </c>
      <c r="H11818" s="4" t="s">
        <v>16</v>
      </c>
      <c r="I11818" s="4" t="s">
        <v>11</v>
      </c>
      <c r="J11818" s="4" t="s">
        <v>11</v>
      </c>
      <c r="K11818" s="4" t="s">
        <v>16</v>
      </c>
      <c r="L11818" s="4" t="s">
        <v>16</v>
      </c>
      <c r="M11818" s="4" t="s">
        <v>16</v>
      </c>
      <c r="N11818" s="4" t="s">
        <v>16</v>
      </c>
      <c r="O11818" s="4" t="s">
        <v>8</v>
      </c>
    </row>
    <row r="11819" spans="1:10">
      <c r="A11819" t="n">
        <v>115497</v>
      </c>
      <c r="B11819" s="18" t="n">
        <v>50</v>
      </c>
      <c r="C11819" s="7" t="n">
        <v>0</v>
      </c>
      <c r="D11819" s="7" t="n">
        <v>8144</v>
      </c>
      <c r="E11819" s="7" t="n">
        <v>0.5</v>
      </c>
      <c r="F11819" s="7" t="n">
        <v>1000</v>
      </c>
      <c r="G11819" s="7" t="n">
        <v>0</v>
      </c>
      <c r="H11819" s="7" t="n">
        <v>0</v>
      </c>
      <c r="I11819" s="7" t="n">
        <v>1</v>
      </c>
      <c r="J11819" s="7" t="n">
        <v>65533</v>
      </c>
      <c r="K11819" s="7" t="n">
        <v>0</v>
      </c>
      <c r="L11819" s="7" t="n">
        <v>0</v>
      </c>
      <c r="M11819" s="7" t="n">
        <v>0</v>
      </c>
      <c r="N11819" s="7" t="n">
        <v>0</v>
      </c>
      <c r="O11819" s="7" t="s">
        <v>18</v>
      </c>
    </row>
    <row r="11820" spans="1:10">
      <c r="A11820" t="s">
        <v>4</v>
      </c>
      <c r="B11820" s="4" t="s">
        <v>5</v>
      </c>
      <c r="C11820" s="4" t="s">
        <v>7</v>
      </c>
      <c r="D11820" s="4" t="s">
        <v>11</v>
      </c>
      <c r="E11820" s="4" t="s">
        <v>15</v>
      </c>
      <c r="F11820" s="4" t="s">
        <v>11</v>
      </c>
      <c r="G11820" s="4" t="s">
        <v>16</v>
      </c>
      <c r="H11820" s="4" t="s">
        <v>16</v>
      </c>
      <c r="I11820" s="4" t="s">
        <v>11</v>
      </c>
      <c r="J11820" s="4" t="s">
        <v>11</v>
      </c>
      <c r="K11820" s="4" t="s">
        <v>16</v>
      </c>
      <c r="L11820" s="4" t="s">
        <v>16</v>
      </c>
      <c r="M11820" s="4" t="s">
        <v>16</v>
      </c>
      <c r="N11820" s="4" t="s">
        <v>16</v>
      </c>
      <c r="O11820" s="4" t="s">
        <v>8</v>
      </c>
    </row>
    <row r="11821" spans="1:10">
      <c r="A11821" t="n">
        <v>115545</v>
      </c>
      <c r="B11821" s="18" t="n">
        <v>50</v>
      </c>
      <c r="C11821" s="7" t="n">
        <v>0</v>
      </c>
      <c r="D11821" s="7" t="n">
        <v>8144</v>
      </c>
      <c r="E11821" s="7" t="n">
        <v>0.449999988079071</v>
      </c>
      <c r="F11821" s="7" t="n">
        <v>1000</v>
      </c>
      <c r="G11821" s="7" t="n">
        <v>0</v>
      </c>
      <c r="H11821" s="7" t="n">
        <v>0</v>
      </c>
      <c r="I11821" s="7" t="n">
        <v>1</v>
      </c>
      <c r="J11821" s="7" t="n">
        <v>65533</v>
      </c>
      <c r="K11821" s="7" t="n">
        <v>0</v>
      </c>
      <c r="L11821" s="7" t="n">
        <v>0</v>
      </c>
      <c r="M11821" s="7" t="n">
        <v>0</v>
      </c>
      <c r="N11821" s="7" t="n">
        <v>0</v>
      </c>
      <c r="O11821" s="7" t="s">
        <v>19</v>
      </c>
    </row>
    <row r="11822" spans="1:10">
      <c r="A11822" t="s">
        <v>4</v>
      </c>
      <c r="B11822" s="4" t="s">
        <v>5</v>
      </c>
      <c r="C11822" s="4" t="s">
        <v>7</v>
      </c>
      <c r="D11822" s="4" t="s">
        <v>11</v>
      </c>
      <c r="E11822" s="4" t="s">
        <v>15</v>
      </c>
      <c r="F11822" s="4" t="s">
        <v>11</v>
      </c>
      <c r="G11822" s="4" t="s">
        <v>16</v>
      </c>
      <c r="H11822" s="4" t="s">
        <v>16</v>
      </c>
      <c r="I11822" s="4" t="s">
        <v>11</v>
      </c>
      <c r="J11822" s="4" t="s">
        <v>11</v>
      </c>
      <c r="K11822" s="4" t="s">
        <v>16</v>
      </c>
      <c r="L11822" s="4" t="s">
        <v>16</v>
      </c>
      <c r="M11822" s="4" t="s">
        <v>16</v>
      </c>
      <c r="N11822" s="4" t="s">
        <v>16</v>
      </c>
      <c r="O11822" s="4" t="s">
        <v>8</v>
      </c>
    </row>
    <row r="11823" spans="1:10">
      <c r="A11823" t="n">
        <v>115594</v>
      </c>
      <c r="B11823" s="18" t="n">
        <v>50</v>
      </c>
      <c r="C11823" s="7" t="n">
        <v>0</v>
      </c>
      <c r="D11823" s="7" t="n">
        <v>8144</v>
      </c>
      <c r="E11823" s="7" t="n">
        <v>0.400000005960464</v>
      </c>
      <c r="F11823" s="7" t="n">
        <v>1000</v>
      </c>
      <c r="G11823" s="7" t="n">
        <v>0</v>
      </c>
      <c r="H11823" s="7" t="n">
        <v>0</v>
      </c>
      <c r="I11823" s="7" t="n">
        <v>1</v>
      </c>
      <c r="J11823" s="7" t="n">
        <v>65533</v>
      </c>
      <c r="K11823" s="7" t="n">
        <v>0</v>
      </c>
      <c r="L11823" s="7" t="n">
        <v>0</v>
      </c>
      <c r="M11823" s="7" t="n">
        <v>0</v>
      </c>
      <c r="N11823" s="7" t="n">
        <v>0</v>
      </c>
      <c r="O11823" s="7" t="s">
        <v>20</v>
      </c>
    </row>
    <row r="11824" spans="1:10">
      <c r="A11824" t="s">
        <v>4</v>
      </c>
      <c r="B11824" s="4" t="s">
        <v>5</v>
      </c>
      <c r="C11824" s="4" t="s">
        <v>7</v>
      </c>
      <c r="D11824" s="4" t="s">
        <v>11</v>
      </c>
      <c r="E11824" s="4" t="s">
        <v>15</v>
      </c>
      <c r="F11824" s="4" t="s">
        <v>11</v>
      </c>
      <c r="G11824" s="4" t="s">
        <v>16</v>
      </c>
      <c r="H11824" s="4" t="s">
        <v>16</v>
      </c>
      <c r="I11824" s="4" t="s">
        <v>11</v>
      </c>
      <c r="J11824" s="4" t="s">
        <v>11</v>
      </c>
      <c r="K11824" s="4" t="s">
        <v>16</v>
      </c>
      <c r="L11824" s="4" t="s">
        <v>16</v>
      </c>
      <c r="M11824" s="4" t="s">
        <v>16</v>
      </c>
      <c r="N11824" s="4" t="s">
        <v>16</v>
      </c>
      <c r="O11824" s="4" t="s">
        <v>8</v>
      </c>
    </row>
    <row r="11825" spans="1:15">
      <c r="A11825" t="n">
        <v>115643</v>
      </c>
      <c r="B11825" s="18" t="n">
        <v>50</v>
      </c>
      <c r="C11825" s="7" t="n">
        <v>0</v>
      </c>
      <c r="D11825" s="7" t="n">
        <v>8147</v>
      </c>
      <c r="E11825" s="7" t="n">
        <v>0.699999988079071</v>
      </c>
      <c r="F11825" s="7" t="n">
        <v>1000</v>
      </c>
      <c r="G11825" s="7" t="n">
        <v>0</v>
      </c>
      <c r="H11825" s="7" t="n">
        <v>0</v>
      </c>
      <c r="I11825" s="7" t="n">
        <v>1</v>
      </c>
      <c r="J11825" s="7" t="n">
        <v>65533</v>
      </c>
      <c r="K11825" s="7" t="n">
        <v>0</v>
      </c>
      <c r="L11825" s="7" t="n">
        <v>0</v>
      </c>
      <c r="M11825" s="7" t="n">
        <v>0</v>
      </c>
      <c r="N11825" s="7" t="n">
        <v>0</v>
      </c>
      <c r="O11825" s="7" t="s">
        <v>21</v>
      </c>
    </row>
    <row r="11826" spans="1:15">
      <c r="A11826" t="s">
        <v>4</v>
      </c>
      <c r="B11826" s="4" t="s">
        <v>5</v>
      </c>
      <c r="C11826" s="4" t="s">
        <v>7</v>
      </c>
      <c r="D11826" s="4" t="s">
        <v>11</v>
      </c>
      <c r="E11826" s="4" t="s">
        <v>15</v>
      </c>
      <c r="F11826" s="4" t="s">
        <v>11</v>
      </c>
      <c r="G11826" s="4" t="s">
        <v>16</v>
      </c>
      <c r="H11826" s="4" t="s">
        <v>16</v>
      </c>
      <c r="I11826" s="4" t="s">
        <v>11</v>
      </c>
      <c r="J11826" s="4" t="s">
        <v>11</v>
      </c>
      <c r="K11826" s="4" t="s">
        <v>16</v>
      </c>
      <c r="L11826" s="4" t="s">
        <v>16</v>
      </c>
      <c r="M11826" s="4" t="s">
        <v>16</v>
      </c>
      <c r="N11826" s="4" t="s">
        <v>16</v>
      </c>
      <c r="O11826" s="4" t="s">
        <v>8</v>
      </c>
    </row>
    <row r="11827" spans="1:15">
      <c r="A11827" t="n">
        <v>115689</v>
      </c>
      <c r="B11827" s="18" t="n">
        <v>50</v>
      </c>
      <c r="C11827" s="7" t="n">
        <v>0</v>
      </c>
      <c r="D11827" s="7" t="n">
        <v>8141</v>
      </c>
      <c r="E11827" s="7" t="n">
        <v>0.400000005960464</v>
      </c>
      <c r="F11827" s="7" t="n">
        <v>1000</v>
      </c>
      <c r="G11827" s="7" t="n">
        <v>0</v>
      </c>
      <c r="H11827" s="7" t="n">
        <v>0</v>
      </c>
      <c r="I11827" s="7" t="n">
        <v>1</v>
      </c>
      <c r="J11827" s="7" t="n">
        <v>65533</v>
      </c>
      <c r="K11827" s="7" t="n">
        <v>0</v>
      </c>
      <c r="L11827" s="7" t="n">
        <v>0</v>
      </c>
      <c r="M11827" s="7" t="n">
        <v>0</v>
      </c>
      <c r="N11827" s="7" t="n">
        <v>0</v>
      </c>
      <c r="O11827" s="7" t="s">
        <v>22</v>
      </c>
    </row>
    <row r="11828" spans="1:15">
      <c r="A11828" t="s">
        <v>4</v>
      </c>
      <c r="B11828" s="4" t="s">
        <v>5</v>
      </c>
      <c r="C11828" s="4" t="s">
        <v>7</v>
      </c>
      <c r="D11828" s="4" t="s">
        <v>11</v>
      </c>
      <c r="E11828" s="4" t="s">
        <v>15</v>
      </c>
      <c r="F11828" s="4" t="s">
        <v>11</v>
      </c>
      <c r="G11828" s="4" t="s">
        <v>16</v>
      </c>
      <c r="H11828" s="4" t="s">
        <v>16</v>
      </c>
      <c r="I11828" s="4" t="s">
        <v>11</v>
      </c>
      <c r="J11828" s="4" t="s">
        <v>11</v>
      </c>
      <c r="K11828" s="4" t="s">
        <v>16</v>
      </c>
      <c r="L11828" s="4" t="s">
        <v>16</v>
      </c>
      <c r="M11828" s="4" t="s">
        <v>16</v>
      </c>
      <c r="N11828" s="4" t="s">
        <v>16</v>
      </c>
      <c r="O11828" s="4" t="s">
        <v>8</v>
      </c>
    </row>
    <row r="11829" spans="1:15">
      <c r="A11829" t="n">
        <v>115738</v>
      </c>
      <c r="B11829" s="18" t="n">
        <v>50</v>
      </c>
      <c r="C11829" s="7" t="n">
        <v>0</v>
      </c>
      <c r="D11829" s="7" t="n">
        <v>8060</v>
      </c>
      <c r="E11829" s="7" t="n">
        <v>0.400000005960464</v>
      </c>
      <c r="F11829" s="7" t="n">
        <v>1000</v>
      </c>
      <c r="G11829" s="7" t="n">
        <v>0</v>
      </c>
      <c r="H11829" s="7" t="n">
        <v>0</v>
      </c>
      <c r="I11829" s="7" t="n">
        <v>1</v>
      </c>
      <c r="J11829" s="7" t="n">
        <v>65533</v>
      </c>
      <c r="K11829" s="7" t="n">
        <v>0</v>
      </c>
      <c r="L11829" s="7" t="n">
        <v>0</v>
      </c>
      <c r="M11829" s="7" t="n">
        <v>0</v>
      </c>
      <c r="N11829" s="7" t="n">
        <v>0</v>
      </c>
      <c r="O11829" s="7" t="s">
        <v>23</v>
      </c>
    </row>
    <row r="11830" spans="1:15">
      <c r="A11830" t="s">
        <v>4</v>
      </c>
      <c r="B11830" s="4" t="s">
        <v>5</v>
      </c>
      <c r="C11830" s="4" t="s">
        <v>11</v>
      </c>
      <c r="D11830" s="4" t="s">
        <v>15</v>
      </c>
      <c r="E11830" s="4" t="s">
        <v>15</v>
      </c>
      <c r="F11830" s="4" t="s">
        <v>15</v>
      </c>
      <c r="G11830" s="4" t="s">
        <v>15</v>
      </c>
    </row>
    <row r="11831" spans="1:15">
      <c r="A11831" t="n">
        <v>115781</v>
      </c>
      <c r="B11831" s="45" t="n">
        <v>46</v>
      </c>
      <c r="C11831" s="7" t="n">
        <v>61456</v>
      </c>
      <c r="D11831" s="7" t="n">
        <v>0</v>
      </c>
      <c r="E11831" s="7" t="n">
        <v>0</v>
      </c>
      <c r="F11831" s="7" t="n">
        <v>0</v>
      </c>
      <c r="G11831" s="7" t="n">
        <v>0</v>
      </c>
    </row>
    <row r="11832" spans="1:15">
      <c r="A11832" t="s">
        <v>4</v>
      </c>
      <c r="B11832" s="4" t="s">
        <v>5</v>
      </c>
      <c r="C11832" s="4" t="s">
        <v>7</v>
      </c>
      <c r="D11832" s="4" t="s">
        <v>11</v>
      </c>
    </row>
    <row r="11833" spans="1:15">
      <c r="A11833" t="n">
        <v>115800</v>
      </c>
      <c r="B11833" s="8" t="n">
        <v>162</v>
      </c>
      <c r="C11833" s="7" t="n">
        <v>1</v>
      </c>
      <c r="D11833" s="7" t="n">
        <v>0</v>
      </c>
    </row>
    <row r="11834" spans="1:15">
      <c r="A11834" t="s">
        <v>4</v>
      </c>
      <c r="B11834" s="4" t="s">
        <v>5</v>
      </c>
    </row>
    <row r="11835" spans="1:15">
      <c r="A11835" t="n">
        <v>115804</v>
      </c>
      <c r="B11835" s="5" t="n">
        <v>1</v>
      </c>
    </row>
    <row r="11836" spans="1:15" s="3" customFormat="1" customHeight="0">
      <c r="A11836" s="3" t="s">
        <v>2</v>
      </c>
      <c r="B11836" s="3" t="s">
        <v>1140</v>
      </c>
    </row>
    <row r="11837" spans="1:15">
      <c r="A11837" t="s">
        <v>4</v>
      </c>
      <c r="B11837" s="4" t="s">
        <v>5</v>
      </c>
      <c r="C11837" s="4" t="s">
        <v>7</v>
      </c>
      <c r="D11837" s="4" t="s">
        <v>7</v>
      </c>
      <c r="E11837" s="4" t="s">
        <v>7</v>
      </c>
      <c r="F11837" s="4" t="s">
        <v>7</v>
      </c>
    </row>
    <row r="11838" spans="1:15">
      <c r="A11838" t="n">
        <v>115808</v>
      </c>
      <c r="B11838" s="14" t="n">
        <v>14</v>
      </c>
      <c r="C11838" s="7" t="n">
        <v>2</v>
      </c>
      <c r="D11838" s="7" t="n">
        <v>0</v>
      </c>
      <c r="E11838" s="7" t="n">
        <v>0</v>
      </c>
      <c r="F11838" s="7" t="n">
        <v>0</v>
      </c>
    </row>
    <row r="11839" spans="1:15">
      <c r="A11839" t="s">
        <v>4</v>
      </c>
      <c r="B11839" s="4" t="s">
        <v>5</v>
      </c>
      <c r="C11839" s="4" t="s">
        <v>7</v>
      </c>
      <c r="D11839" s="10" t="s">
        <v>10</v>
      </c>
      <c r="E11839" s="4" t="s">
        <v>5</v>
      </c>
      <c r="F11839" s="4" t="s">
        <v>7</v>
      </c>
      <c r="G11839" s="4" t="s">
        <v>11</v>
      </c>
      <c r="H11839" s="10" t="s">
        <v>12</v>
      </c>
      <c r="I11839" s="4" t="s">
        <v>7</v>
      </c>
      <c r="J11839" s="4" t="s">
        <v>16</v>
      </c>
      <c r="K11839" s="4" t="s">
        <v>7</v>
      </c>
      <c r="L11839" s="4" t="s">
        <v>7</v>
      </c>
      <c r="M11839" s="10" t="s">
        <v>10</v>
      </c>
      <c r="N11839" s="4" t="s">
        <v>5</v>
      </c>
      <c r="O11839" s="4" t="s">
        <v>7</v>
      </c>
      <c r="P11839" s="4" t="s">
        <v>11</v>
      </c>
      <c r="Q11839" s="10" t="s">
        <v>12</v>
      </c>
      <c r="R11839" s="4" t="s">
        <v>7</v>
      </c>
      <c r="S11839" s="4" t="s">
        <v>16</v>
      </c>
      <c r="T11839" s="4" t="s">
        <v>7</v>
      </c>
      <c r="U11839" s="4" t="s">
        <v>7</v>
      </c>
      <c r="V11839" s="4" t="s">
        <v>7</v>
      </c>
      <c r="W11839" s="4" t="s">
        <v>13</v>
      </c>
    </row>
    <row r="11840" spans="1:15">
      <c r="A11840" t="n">
        <v>115813</v>
      </c>
      <c r="B11840" s="9" t="n">
        <v>5</v>
      </c>
      <c r="C11840" s="7" t="n">
        <v>28</v>
      </c>
      <c r="D11840" s="10" t="s">
        <v>3</v>
      </c>
      <c r="E11840" s="8" t="n">
        <v>162</v>
      </c>
      <c r="F11840" s="7" t="n">
        <v>3</v>
      </c>
      <c r="G11840" s="7" t="n">
        <v>32873</v>
      </c>
      <c r="H11840" s="10" t="s">
        <v>3</v>
      </c>
      <c r="I11840" s="7" t="n">
        <v>0</v>
      </c>
      <c r="J11840" s="7" t="n">
        <v>1</v>
      </c>
      <c r="K11840" s="7" t="n">
        <v>2</v>
      </c>
      <c r="L11840" s="7" t="n">
        <v>28</v>
      </c>
      <c r="M11840" s="10" t="s">
        <v>3</v>
      </c>
      <c r="N11840" s="8" t="n">
        <v>162</v>
      </c>
      <c r="O11840" s="7" t="n">
        <v>3</v>
      </c>
      <c r="P11840" s="7" t="n">
        <v>32873</v>
      </c>
      <c r="Q11840" s="10" t="s">
        <v>3</v>
      </c>
      <c r="R11840" s="7" t="n">
        <v>0</v>
      </c>
      <c r="S11840" s="7" t="n">
        <v>2</v>
      </c>
      <c r="T11840" s="7" t="n">
        <v>2</v>
      </c>
      <c r="U11840" s="7" t="n">
        <v>11</v>
      </c>
      <c r="V11840" s="7" t="n">
        <v>1</v>
      </c>
      <c r="W11840" s="11" t="n">
        <f t="normal" ca="1">A11844</f>
        <v>0</v>
      </c>
    </row>
    <row r="11841" spans="1:23">
      <c r="A11841" t="s">
        <v>4</v>
      </c>
      <c r="B11841" s="4" t="s">
        <v>5</v>
      </c>
      <c r="C11841" s="4" t="s">
        <v>7</v>
      </c>
      <c r="D11841" s="4" t="s">
        <v>11</v>
      </c>
      <c r="E11841" s="4" t="s">
        <v>15</v>
      </c>
    </row>
    <row r="11842" spans="1:23">
      <c r="A11842" t="n">
        <v>115842</v>
      </c>
      <c r="B11842" s="31" t="n">
        <v>58</v>
      </c>
      <c r="C11842" s="7" t="n">
        <v>0</v>
      </c>
      <c r="D11842" s="7" t="n">
        <v>0</v>
      </c>
      <c r="E11842" s="7" t="n">
        <v>1</v>
      </c>
    </row>
    <row r="11843" spans="1:23">
      <c r="A11843" t="s">
        <v>4</v>
      </c>
      <c r="B11843" s="4" t="s">
        <v>5</v>
      </c>
      <c r="C11843" s="4" t="s">
        <v>7</v>
      </c>
      <c r="D11843" s="10" t="s">
        <v>10</v>
      </c>
      <c r="E11843" s="4" t="s">
        <v>5</v>
      </c>
      <c r="F11843" s="4" t="s">
        <v>7</v>
      </c>
      <c r="G11843" s="4" t="s">
        <v>11</v>
      </c>
      <c r="H11843" s="10" t="s">
        <v>12</v>
      </c>
      <c r="I11843" s="4" t="s">
        <v>7</v>
      </c>
      <c r="J11843" s="4" t="s">
        <v>16</v>
      </c>
      <c r="K11843" s="4" t="s">
        <v>7</v>
      </c>
      <c r="L11843" s="4" t="s">
        <v>7</v>
      </c>
      <c r="M11843" s="10" t="s">
        <v>10</v>
      </c>
      <c r="N11843" s="4" t="s">
        <v>5</v>
      </c>
      <c r="O11843" s="4" t="s">
        <v>7</v>
      </c>
      <c r="P11843" s="4" t="s">
        <v>11</v>
      </c>
      <c r="Q11843" s="10" t="s">
        <v>12</v>
      </c>
      <c r="R11843" s="4" t="s">
        <v>7</v>
      </c>
      <c r="S11843" s="4" t="s">
        <v>16</v>
      </c>
      <c r="T11843" s="4" t="s">
        <v>7</v>
      </c>
      <c r="U11843" s="4" t="s">
        <v>7</v>
      </c>
      <c r="V11843" s="4" t="s">
        <v>7</v>
      </c>
      <c r="W11843" s="4" t="s">
        <v>13</v>
      </c>
    </row>
    <row r="11844" spans="1:23">
      <c r="A11844" t="n">
        <v>115850</v>
      </c>
      <c r="B11844" s="9" t="n">
        <v>5</v>
      </c>
      <c r="C11844" s="7" t="n">
        <v>28</v>
      </c>
      <c r="D11844" s="10" t="s">
        <v>3</v>
      </c>
      <c r="E11844" s="8" t="n">
        <v>162</v>
      </c>
      <c r="F11844" s="7" t="n">
        <v>3</v>
      </c>
      <c r="G11844" s="7" t="n">
        <v>32873</v>
      </c>
      <c r="H11844" s="10" t="s">
        <v>3</v>
      </c>
      <c r="I11844" s="7" t="n">
        <v>0</v>
      </c>
      <c r="J11844" s="7" t="n">
        <v>1</v>
      </c>
      <c r="K11844" s="7" t="n">
        <v>3</v>
      </c>
      <c r="L11844" s="7" t="n">
        <v>28</v>
      </c>
      <c r="M11844" s="10" t="s">
        <v>3</v>
      </c>
      <c r="N11844" s="8" t="n">
        <v>162</v>
      </c>
      <c r="O11844" s="7" t="n">
        <v>3</v>
      </c>
      <c r="P11844" s="7" t="n">
        <v>32873</v>
      </c>
      <c r="Q11844" s="10" t="s">
        <v>3</v>
      </c>
      <c r="R11844" s="7" t="n">
        <v>0</v>
      </c>
      <c r="S11844" s="7" t="n">
        <v>2</v>
      </c>
      <c r="T11844" s="7" t="n">
        <v>3</v>
      </c>
      <c r="U11844" s="7" t="n">
        <v>9</v>
      </c>
      <c r="V11844" s="7" t="n">
        <v>1</v>
      </c>
      <c r="W11844" s="11" t="n">
        <f t="normal" ca="1">A11854</f>
        <v>0</v>
      </c>
    </row>
    <row r="11845" spans="1:23">
      <c r="A11845" t="s">
        <v>4</v>
      </c>
      <c r="B11845" s="4" t="s">
        <v>5</v>
      </c>
      <c r="C11845" s="4" t="s">
        <v>7</v>
      </c>
      <c r="D11845" s="10" t="s">
        <v>10</v>
      </c>
      <c r="E11845" s="4" t="s">
        <v>5</v>
      </c>
      <c r="F11845" s="4" t="s">
        <v>11</v>
      </c>
      <c r="G11845" s="4" t="s">
        <v>7</v>
      </c>
      <c r="H11845" s="4" t="s">
        <v>7</v>
      </c>
      <c r="I11845" s="4" t="s">
        <v>8</v>
      </c>
      <c r="J11845" s="10" t="s">
        <v>12</v>
      </c>
      <c r="K11845" s="4" t="s">
        <v>7</v>
      </c>
      <c r="L11845" s="4" t="s">
        <v>7</v>
      </c>
      <c r="M11845" s="10" t="s">
        <v>10</v>
      </c>
      <c r="N11845" s="4" t="s">
        <v>5</v>
      </c>
      <c r="O11845" s="4" t="s">
        <v>7</v>
      </c>
      <c r="P11845" s="10" t="s">
        <v>12</v>
      </c>
      <c r="Q11845" s="4" t="s">
        <v>7</v>
      </c>
      <c r="R11845" s="4" t="s">
        <v>16</v>
      </c>
      <c r="S11845" s="4" t="s">
        <v>7</v>
      </c>
      <c r="T11845" s="4" t="s">
        <v>7</v>
      </c>
      <c r="U11845" s="4" t="s">
        <v>7</v>
      </c>
      <c r="V11845" s="10" t="s">
        <v>10</v>
      </c>
      <c r="W11845" s="4" t="s">
        <v>5</v>
      </c>
      <c r="X11845" s="4" t="s">
        <v>7</v>
      </c>
      <c r="Y11845" s="10" t="s">
        <v>12</v>
      </c>
      <c r="Z11845" s="4" t="s">
        <v>7</v>
      </c>
      <c r="AA11845" s="4" t="s">
        <v>16</v>
      </c>
      <c r="AB11845" s="4" t="s">
        <v>7</v>
      </c>
      <c r="AC11845" s="4" t="s">
        <v>7</v>
      </c>
      <c r="AD11845" s="4" t="s">
        <v>7</v>
      </c>
      <c r="AE11845" s="4" t="s">
        <v>13</v>
      </c>
    </row>
    <row r="11846" spans="1:23">
      <c r="A11846" t="n">
        <v>115879</v>
      </c>
      <c r="B11846" s="9" t="n">
        <v>5</v>
      </c>
      <c r="C11846" s="7" t="n">
        <v>28</v>
      </c>
      <c r="D11846" s="10" t="s">
        <v>3</v>
      </c>
      <c r="E11846" s="51" t="n">
        <v>47</v>
      </c>
      <c r="F11846" s="7" t="n">
        <v>61456</v>
      </c>
      <c r="G11846" s="7" t="n">
        <v>2</v>
      </c>
      <c r="H11846" s="7" t="n">
        <v>0</v>
      </c>
      <c r="I11846" s="7" t="s">
        <v>861</v>
      </c>
      <c r="J11846" s="10" t="s">
        <v>3</v>
      </c>
      <c r="K11846" s="7" t="n">
        <v>8</v>
      </c>
      <c r="L11846" s="7" t="n">
        <v>28</v>
      </c>
      <c r="M11846" s="10" t="s">
        <v>3</v>
      </c>
      <c r="N11846" s="52" t="n">
        <v>74</v>
      </c>
      <c r="O11846" s="7" t="n">
        <v>65</v>
      </c>
      <c r="P11846" s="10" t="s">
        <v>3</v>
      </c>
      <c r="Q11846" s="7" t="n">
        <v>0</v>
      </c>
      <c r="R11846" s="7" t="n">
        <v>1</v>
      </c>
      <c r="S11846" s="7" t="n">
        <v>3</v>
      </c>
      <c r="T11846" s="7" t="n">
        <v>9</v>
      </c>
      <c r="U11846" s="7" t="n">
        <v>28</v>
      </c>
      <c r="V11846" s="10" t="s">
        <v>3</v>
      </c>
      <c r="W11846" s="52" t="n">
        <v>74</v>
      </c>
      <c r="X11846" s="7" t="n">
        <v>65</v>
      </c>
      <c r="Y11846" s="10" t="s">
        <v>3</v>
      </c>
      <c r="Z11846" s="7" t="n">
        <v>0</v>
      </c>
      <c r="AA11846" s="7" t="n">
        <v>2</v>
      </c>
      <c r="AB11846" s="7" t="n">
        <v>3</v>
      </c>
      <c r="AC11846" s="7" t="n">
        <v>9</v>
      </c>
      <c r="AD11846" s="7" t="n">
        <v>1</v>
      </c>
      <c r="AE11846" s="11" t="n">
        <f t="normal" ca="1">A11850</f>
        <v>0</v>
      </c>
    </row>
    <row r="11847" spans="1:23">
      <c r="A11847" t="s">
        <v>4</v>
      </c>
      <c r="B11847" s="4" t="s">
        <v>5</v>
      </c>
      <c r="C11847" s="4" t="s">
        <v>11</v>
      </c>
      <c r="D11847" s="4" t="s">
        <v>7</v>
      </c>
      <c r="E11847" s="4" t="s">
        <v>7</v>
      </c>
      <c r="F11847" s="4" t="s">
        <v>8</v>
      </c>
    </row>
    <row r="11848" spans="1:23">
      <c r="A11848" t="n">
        <v>115927</v>
      </c>
      <c r="B11848" s="51" t="n">
        <v>47</v>
      </c>
      <c r="C11848" s="7" t="n">
        <v>61456</v>
      </c>
      <c r="D11848" s="7" t="n">
        <v>0</v>
      </c>
      <c r="E11848" s="7" t="n">
        <v>0</v>
      </c>
      <c r="F11848" s="7" t="s">
        <v>323</v>
      </c>
    </row>
    <row r="11849" spans="1:23">
      <c r="A11849" t="s">
        <v>4</v>
      </c>
      <c r="B11849" s="4" t="s">
        <v>5</v>
      </c>
      <c r="C11849" s="4" t="s">
        <v>7</v>
      </c>
      <c r="D11849" s="4" t="s">
        <v>11</v>
      </c>
      <c r="E11849" s="4" t="s">
        <v>15</v>
      </c>
    </row>
    <row r="11850" spans="1:23">
      <c r="A11850" t="n">
        <v>115940</v>
      </c>
      <c r="B11850" s="31" t="n">
        <v>58</v>
      </c>
      <c r="C11850" s="7" t="n">
        <v>0</v>
      </c>
      <c r="D11850" s="7" t="n">
        <v>300</v>
      </c>
      <c r="E11850" s="7" t="n">
        <v>1</v>
      </c>
    </row>
    <row r="11851" spans="1:23">
      <c r="A11851" t="s">
        <v>4</v>
      </c>
      <c r="B11851" s="4" t="s">
        <v>5</v>
      </c>
      <c r="C11851" s="4" t="s">
        <v>7</v>
      </c>
      <c r="D11851" s="4" t="s">
        <v>11</v>
      </c>
    </row>
    <row r="11852" spans="1:23">
      <c r="A11852" t="n">
        <v>115948</v>
      </c>
      <c r="B11852" s="31" t="n">
        <v>58</v>
      </c>
      <c r="C11852" s="7" t="n">
        <v>255</v>
      </c>
      <c r="D11852" s="7" t="n">
        <v>0</v>
      </c>
    </row>
    <row r="11853" spans="1:23">
      <c r="A11853" t="s">
        <v>4</v>
      </c>
      <c r="B11853" s="4" t="s">
        <v>5</v>
      </c>
      <c r="C11853" s="4" t="s">
        <v>7</v>
      </c>
      <c r="D11853" s="4" t="s">
        <v>7</v>
      </c>
      <c r="E11853" s="4" t="s">
        <v>7</v>
      </c>
      <c r="F11853" s="4" t="s">
        <v>7</v>
      </c>
    </row>
    <row r="11854" spans="1:23">
      <c r="A11854" t="n">
        <v>115952</v>
      </c>
      <c r="B11854" s="14" t="n">
        <v>14</v>
      </c>
      <c r="C11854" s="7" t="n">
        <v>0</v>
      </c>
      <c r="D11854" s="7" t="n">
        <v>0</v>
      </c>
      <c r="E11854" s="7" t="n">
        <v>0</v>
      </c>
      <c r="F11854" s="7" t="n">
        <v>64</v>
      </c>
    </row>
    <row r="11855" spans="1:23">
      <c r="A11855" t="s">
        <v>4</v>
      </c>
      <c r="B11855" s="4" t="s">
        <v>5</v>
      </c>
      <c r="C11855" s="4" t="s">
        <v>7</v>
      </c>
      <c r="D11855" s="4" t="s">
        <v>11</v>
      </c>
    </row>
    <row r="11856" spans="1:23">
      <c r="A11856" t="n">
        <v>115957</v>
      </c>
      <c r="B11856" s="26" t="n">
        <v>22</v>
      </c>
      <c r="C11856" s="7" t="n">
        <v>0</v>
      </c>
      <c r="D11856" s="7" t="n">
        <v>32873</v>
      </c>
    </row>
    <row r="11857" spans="1:31">
      <c r="A11857" t="s">
        <v>4</v>
      </c>
      <c r="B11857" s="4" t="s">
        <v>5</v>
      </c>
      <c r="C11857" s="4" t="s">
        <v>7</v>
      </c>
      <c r="D11857" s="4" t="s">
        <v>11</v>
      </c>
    </row>
    <row r="11858" spans="1:31">
      <c r="A11858" t="n">
        <v>115961</v>
      </c>
      <c r="B11858" s="31" t="n">
        <v>58</v>
      </c>
      <c r="C11858" s="7" t="n">
        <v>5</v>
      </c>
      <c r="D11858" s="7" t="n">
        <v>300</v>
      </c>
    </row>
    <row r="11859" spans="1:31">
      <c r="A11859" t="s">
        <v>4</v>
      </c>
      <c r="B11859" s="4" t="s">
        <v>5</v>
      </c>
      <c r="C11859" s="4" t="s">
        <v>15</v>
      </c>
      <c r="D11859" s="4" t="s">
        <v>11</v>
      </c>
    </row>
    <row r="11860" spans="1:31">
      <c r="A11860" t="n">
        <v>115965</v>
      </c>
      <c r="B11860" s="32" t="n">
        <v>103</v>
      </c>
      <c r="C11860" s="7" t="n">
        <v>0</v>
      </c>
      <c r="D11860" s="7" t="n">
        <v>300</v>
      </c>
    </row>
    <row r="11861" spans="1:31">
      <c r="A11861" t="s">
        <v>4</v>
      </c>
      <c r="B11861" s="4" t="s">
        <v>5</v>
      </c>
      <c r="C11861" s="4" t="s">
        <v>7</v>
      </c>
    </row>
    <row r="11862" spans="1:31">
      <c r="A11862" t="n">
        <v>115972</v>
      </c>
      <c r="B11862" s="53" t="n">
        <v>64</v>
      </c>
      <c r="C11862" s="7" t="n">
        <v>7</v>
      </c>
    </row>
    <row r="11863" spans="1:31">
      <c r="A11863" t="s">
        <v>4</v>
      </c>
      <c r="B11863" s="4" t="s">
        <v>5</v>
      </c>
      <c r="C11863" s="4" t="s">
        <v>7</v>
      </c>
      <c r="D11863" s="4" t="s">
        <v>11</v>
      </c>
    </row>
    <row r="11864" spans="1:31">
      <c r="A11864" t="n">
        <v>115974</v>
      </c>
      <c r="B11864" s="64" t="n">
        <v>72</v>
      </c>
      <c r="C11864" s="7" t="n">
        <v>5</v>
      </c>
      <c r="D11864" s="7" t="n">
        <v>0</v>
      </c>
    </row>
    <row r="11865" spans="1:31">
      <c r="A11865" t="s">
        <v>4</v>
      </c>
      <c r="B11865" s="4" t="s">
        <v>5</v>
      </c>
      <c r="C11865" s="4" t="s">
        <v>7</v>
      </c>
      <c r="D11865" s="10" t="s">
        <v>10</v>
      </c>
      <c r="E11865" s="4" t="s">
        <v>5</v>
      </c>
      <c r="F11865" s="4" t="s">
        <v>7</v>
      </c>
      <c r="G11865" s="4" t="s">
        <v>11</v>
      </c>
      <c r="H11865" s="10" t="s">
        <v>12</v>
      </c>
      <c r="I11865" s="4" t="s">
        <v>7</v>
      </c>
      <c r="J11865" s="4" t="s">
        <v>16</v>
      </c>
      <c r="K11865" s="4" t="s">
        <v>7</v>
      </c>
      <c r="L11865" s="4" t="s">
        <v>7</v>
      </c>
      <c r="M11865" s="4" t="s">
        <v>13</v>
      </c>
    </row>
    <row r="11866" spans="1:31">
      <c r="A11866" t="n">
        <v>115978</v>
      </c>
      <c r="B11866" s="9" t="n">
        <v>5</v>
      </c>
      <c r="C11866" s="7" t="n">
        <v>28</v>
      </c>
      <c r="D11866" s="10" t="s">
        <v>3</v>
      </c>
      <c r="E11866" s="8" t="n">
        <v>162</v>
      </c>
      <c r="F11866" s="7" t="n">
        <v>4</v>
      </c>
      <c r="G11866" s="7" t="n">
        <v>32873</v>
      </c>
      <c r="H11866" s="10" t="s">
        <v>3</v>
      </c>
      <c r="I11866" s="7" t="n">
        <v>0</v>
      </c>
      <c r="J11866" s="7" t="n">
        <v>1</v>
      </c>
      <c r="K11866" s="7" t="n">
        <v>2</v>
      </c>
      <c r="L11866" s="7" t="n">
        <v>1</v>
      </c>
      <c r="M11866" s="11" t="n">
        <f t="normal" ca="1">A11872</f>
        <v>0</v>
      </c>
    </row>
    <row r="11867" spans="1:31">
      <c r="A11867" t="s">
        <v>4</v>
      </c>
      <c r="B11867" s="4" t="s">
        <v>5</v>
      </c>
      <c r="C11867" s="4" t="s">
        <v>7</v>
      </c>
      <c r="D11867" s="4" t="s">
        <v>8</v>
      </c>
    </row>
    <row r="11868" spans="1:31">
      <c r="A11868" t="n">
        <v>115995</v>
      </c>
      <c r="B11868" s="6" t="n">
        <v>2</v>
      </c>
      <c r="C11868" s="7" t="n">
        <v>10</v>
      </c>
      <c r="D11868" s="7" t="s">
        <v>862</v>
      </c>
    </row>
    <row r="11869" spans="1:31">
      <c r="A11869" t="s">
        <v>4</v>
      </c>
      <c r="B11869" s="4" t="s">
        <v>5</v>
      </c>
      <c r="C11869" s="4" t="s">
        <v>11</v>
      </c>
    </row>
    <row r="11870" spans="1:31">
      <c r="A11870" t="n">
        <v>116012</v>
      </c>
      <c r="B11870" s="34" t="n">
        <v>16</v>
      </c>
      <c r="C11870" s="7" t="n">
        <v>0</v>
      </c>
    </row>
    <row r="11871" spans="1:31">
      <c r="A11871" t="s">
        <v>4</v>
      </c>
      <c r="B11871" s="4" t="s">
        <v>5</v>
      </c>
      <c r="C11871" s="4" t="s">
        <v>11</v>
      </c>
      <c r="D11871" s="4" t="s">
        <v>8</v>
      </c>
      <c r="E11871" s="4" t="s">
        <v>8</v>
      </c>
      <c r="F11871" s="4" t="s">
        <v>8</v>
      </c>
      <c r="G11871" s="4" t="s">
        <v>7</v>
      </c>
      <c r="H11871" s="4" t="s">
        <v>16</v>
      </c>
      <c r="I11871" s="4" t="s">
        <v>15</v>
      </c>
      <c r="J11871" s="4" t="s">
        <v>15</v>
      </c>
      <c r="K11871" s="4" t="s">
        <v>15</v>
      </c>
      <c r="L11871" s="4" t="s">
        <v>15</v>
      </c>
      <c r="M11871" s="4" t="s">
        <v>15</v>
      </c>
      <c r="N11871" s="4" t="s">
        <v>15</v>
      </c>
      <c r="O11871" s="4" t="s">
        <v>15</v>
      </c>
      <c r="P11871" s="4" t="s">
        <v>8</v>
      </c>
      <c r="Q11871" s="4" t="s">
        <v>8</v>
      </c>
      <c r="R11871" s="4" t="s">
        <v>16</v>
      </c>
      <c r="S11871" s="4" t="s">
        <v>7</v>
      </c>
      <c r="T11871" s="4" t="s">
        <v>16</v>
      </c>
      <c r="U11871" s="4" t="s">
        <v>16</v>
      </c>
      <c r="V11871" s="4" t="s">
        <v>11</v>
      </c>
    </row>
    <row r="11872" spans="1:31">
      <c r="A11872" t="n">
        <v>116015</v>
      </c>
      <c r="B11872" s="65" t="n">
        <v>19</v>
      </c>
      <c r="C11872" s="7" t="n">
        <v>1000</v>
      </c>
      <c r="D11872" s="7" t="s">
        <v>1141</v>
      </c>
      <c r="E11872" s="7" t="s">
        <v>1142</v>
      </c>
      <c r="F11872" s="7" t="s">
        <v>25</v>
      </c>
      <c r="G11872" s="7" t="n">
        <v>0</v>
      </c>
      <c r="H11872" s="7" t="n">
        <v>0</v>
      </c>
      <c r="I11872" s="7" t="n">
        <v>0</v>
      </c>
      <c r="J11872" s="7" t="n">
        <v>0</v>
      </c>
      <c r="K11872" s="7" t="n">
        <v>0</v>
      </c>
      <c r="L11872" s="7" t="n">
        <v>0</v>
      </c>
      <c r="M11872" s="7" t="n">
        <v>1</v>
      </c>
      <c r="N11872" s="7" t="n">
        <v>1.60000002384186</v>
      </c>
      <c r="O11872" s="7" t="n">
        <v>0.0900000035762787</v>
      </c>
      <c r="P11872" s="7" t="s">
        <v>25</v>
      </c>
      <c r="Q11872" s="7" t="s">
        <v>25</v>
      </c>
      <c r="R11872" s="7" t="n">
        <v>-1</v>
      </c>
      <c r="S11872" s="7" t="n">
        <v>0</v>
      </c>
      <c r="T11872" s="7" t="n">
        <v>0</v>
      </c>
      <c r="U11872" s="7" t="n">
        <v>0</v>
      </c>
      <c r="V11872" s="7" t="n">
        <v>0</v>
      </c>
    </row>
    <row r="11873" spans="1:22">
      <c r="A11873" t="s">
        <v>4</v>
      </c>
      <c r="B11873" s="4" t="s">
        <v>5</v>
      </c>
      <c r="C11873" s="4" t="s">
        <v>11</v>
      </c>
      <c r="D11873" s="4" t="s">
        <v>8</v>
      </c>
      <c r="E11873" s="4" t="s">
        <v>8</v>
      </c>
      <c r="F11873" s="4" t="s">
        <v>8</v>
      </c>
      <c r="G11873" s="4" t="s">
        <v>7</v>
      </c>
      <c r="H11873" s="4" t="s">
        <v>16</v>
      </c>
      <c r="I11873" s="4" t="s">
        <v>15</v>
      </c>
      <c r="J11873" s="4" t="s">
        <v>15</v>
      </c>
      <c r="K11873" s="4" t="s">
        <v>15</v>
      </c>
      <c r="L11873" s="4" t="s">
        <v>15</v>
      </c>
      <c r="M11873" s="4" t="s">
        <v>15</v>
      </c>
      <c r="N11873" s="4" t="s">
        <v>15</v>
      </c>
      <c r="O11873" s="4" t="s">
        <v>15</v>
      </c>
      <c r="P11873" s="4" t="s">
        <v>8</v>
      </c>
      <c r="Q11873" s="4" t="s">
        <v>8</v>
      </c>
      <c r="R11873" s="4" t="s">
        <v>16</v>
      </c>
      <c r="S11873" s="4" t="s">
        <v>7</v>
      </c>
      <c r="T11873" s="4" t="s">
        <v>16</v>
      </c>
      <c r="U11873" s="4" t="s">
        <v>16</v>
      </c>
      <c r="V11873" s="4" t="s">
        <v>11</v>
      </c>
    </row>
    <row r="11874" spans="1:22">
      <c r="A11874" t="n">
        <v>116085</v>
      </c>
      <c r="B11874" s="65" t="n">
        <v>19</v>
      </c>
      <c r="C11874" s="7" t="n">
        <v>1001</v>
      </c>
      <c r="D11874" s="7" t="s">
        <v>1143</v>
      </c>
      <c r="E11874" s="7" t="s">
        <v>1144</v>
      </c>
      <c r="F11874" s="7" t="s">
        <v>25</v>
      </c>
      <c r="G11874" s="7" t="n">
        <v>0</v>
      </c>
      <c r="H11874" s="7" t="n">
        <v>0</v>
      </c>
      <c r="I11874" s="7" t="n">
        <v>0</v>
      </c>
      <c r="J11874" s="7" t="n">
        <v>0</v>
      </c>
      <c r="K11874" s="7" t="n">
        <v>0</v>
      </c>
      <c r="L11874" s="7" t="n">
        <v>0</v>
      </c>
      <c r="M11874" s="7" t="n">
        <v>1</v>
      </c>
      <c r="N11874" s="7" t="n">
        <v>1.60000002384186</v>
      </c>
      <c r="O11874" s="7" t="n">
        <v>0.0900000035762787</v>
      </c>
      <c r="P11874" s="7" t="s">
        <v>25</v>
      </c>
      <c r="Q11874" s="7" t="s">
        <v>25</v>
      </c>
      <c r="R11874" s="7" t="n">
        <v>-1</v>
      </c>
      <c r="S11874" s="7" t="n">
        <v>0</v>
      </c>
      <c r="T11874" s="7" t="n">
        <v>0</v>
      </c>
      <c r="U11874" s="7" t="n">
        <v>0</v>
      </c>
      <c r="V11874" s="7" t="n">
        <v>0</v>
      </c>
    </row>
    <row r="11875" spans="1:22">
      <c r="A11875" t="s">
        <v>4</v>
      </c>
      <c r="B11875" s="4" t="s">
        <v>5</v>
      </c>
      <c r="C11875" s="4" t="s">
        <v>11</v>
      </c>
      <c r="D11875" s="4" t="s">
        <v>8</v>
      </c>
      <c r="E11875" s="4" t="s">
        <v>8</v>
      </c>
      <c r="F11875" s="4" t="s">
        <v>8</v>
      </c>
      <c r="G11875" s="4" t="s">
        <v>7</v>
      </c>
      <c r="H11875" s="4" t="s">
        <v>16</v>
      </c>
      <c r="I11875" s="4" t="s">
        <v>15</v>
      </c>
      <c r="J11875" s="4" t="s">
        <v>15</v>
      </c>
      <c r="K11875" s="4" t="s">
        <v>15</v>
      </c>
      <c r="L11875" s="4" t="s">
        <v>15</v>
      </c>
      <c r="M11875" s="4" t="s">
        <v>15</v>
      </c>
      <c r="N11875" s="4" t="s">
        <v>15</v>
      </c>
      <c r="O11875" s="4" t="s">
        <v>15</v>
      </c>
      <c r="P11875" s="4" t="s">
        <v>8</v>
      </c>
      <c r="Q11875" s="4" t="s">
        <v>8</v>
      </c>
      <c r="R11875" s="4" t="s">
        <v>16</v>
      </c>
      <c r="S11875" s="4" t="s">
        <v>7</v>
      </c>
      <c r="T11875" s="4" t="s">
        <v>16</v>
      </c>
      <c r="U11875" s="4" t="s">
        <v>16</v>
      </c>
      <c r="V11875" s="4" t="s">
        <v>11</v>
      </c>
    </row>
    <row r="11876" spans="1:22">
      <c r="A11876" t="n">
        <v>116155</v>
      </c>
      <c r="B11876" s="65" t="n">
        <v>19</v>
      </c>
      <c r="C11876" s="7" t="n">
        <v>1002</v>
      </c>
      <c r="D11876" s="7" t="s">
        <v>1145</v>
      </c>
      <c r="E11876" s="7" t="s">
        <v>1146</v>
      </c>
      <c r="F11876" s="7" t="s">
        <v>25</v>
      </c>
      <c r="G11876" s="7" t="n">
        <v>0</v>
      </c>
      <c r="H11876" s="7" t="n">
        <v>0</v>
      </c>
      <c r="I11876" s="7" t="n">
        <v>0</v>
      </c>
      <c r="J11876" s="7" t="n">
        <v>0</v>
      </c>
      <c r="K11876" s="7" t="n">
        <v>0</v>
      </c>
      <c r="L11876" s="7" t="n">
        <v>0</v>
      </c>
      <c r="M11876" s="7" t="n">
        <v>0.100000001490116</v>
      </c>
      <c r="N11876" s="7" t="n">
        <v>1.60000002384186</v>
      </c>
      <c r="O11876" s="7" t="n">
        <v>0.0900000035762787</v>
      </c>
      <c r="P11876" s="7" t="s">
        <v>25</v>
      </c>
      <c r="Q11876" s="7" t="s">
        <v>25</v>
      </c>
      <c r="R11876" s="7" t="n">
        <v>-1</v>
      </c>
      <c r="S11876" s="7" t="n">
        <v>0</v>
      </c>
      <c r="T11876" s="7" t="n">
        <v>0</v>
      </c>
      <c r="U11876" s="7" t="n">
        <v>0</v>
      </c>
      <c r="V11876" s="7" t="n">
        <v>0</v>
      </c>
    </row>
    <row r="11877" spans="1:22">
      <c r="A11877" t="s">
        <v>4</v>
      </c>
      <c r="B11877" s="4" t="s">
        <v>5</v>
      </c>
      <c r="C11877" s="4" t="s">
        <v>11</v>
      </c>
      <c r="D11877" s="4" t="s">
        <v>8</v>
      </c>
      <c r="E11877" s="4" t="s">
        <v>8</v>
      </c>
      <c r="F11877" s="4" t="s">
        <v>8</v>
      </c>
      <c r="G11877" s="4" t="s">
        <v>7</v>
      </c>
      <c r="H11877" s="4" t="s">
        <v>16</v>
      </c>
      <c r="I11877" s="4" t="s">
        <v>15</v>
      </c>
      <c r="J11877" s="4" t="s">
        <v>15</v>
      </c>
      <c r="K11877" s="4" t="s">
        <v>15</v>
      </c>
      <c r="L11877" s="4" t="s">
        <v>15</v>
      </c>
      <c r="M11877" s="4" t="s">
        <v>15</v>
      </c>
      <c r="N11877" s="4" t="s">
        <v>15</v>
      </c>
      <c r="O11877" s="4" t="s">
        <v>15</v>
      </c>
      <c r="P11877" s="4" t="s">
        <v>8</v>
      </c>
      <c r="Q11877" s="4" t="s">
        <v>8</v>
      </c>
      <c r="R11877" s="4" t="s">
        <v>16</v>
      </c>
      <c r="S11877" s="4" t="s">
        <v>7</v>
      </c>
      <c r="T11877" s="4" t="s">
        <v>16</v>
      </c>
      <c r="U11877" s="4" t="s">
        <v>16</v>
      </c>
      <c r="V11877" s="4" t="s">
        <v>11</v>
      </c>
    </row>
    <row r="11878" spans="1:22">
      <c r="A11878" t="n">
        <v>116239</v>
      </c>
      <c r="B11878" s="65" t="n">
        <v>19</v>
      </c>
      <c r="C11878" s="7" t="n">
        <v>1003</v>
      </c>
      <c r="D11878" s="7" t="s">
        <v>1147</v>
      </c>
      <c r="E11878" s="7" t="s">
        <v>1146</v>
      </c>
      <c r="F11878" s="7" t="s">
        <v>25</v>
      </c>
      <c r="G11878" s="7" t="n">
        <v>0</v>
      </c>
      <c r="H11878" s="7" t="n">
        <v>0</v>
      </c>
      <c r="I11878" s="7" t="n">
        <v>0</v>
      </c>
      <c r="J11878" s="7" t="n">
        <v>0</v>
      </c>
      <c r="K11878" s="7" t="n">
        <v>0</v>
      </c>
      <c r="L11878" s="7" t="n">
        <v>0</v>
      </c>
      <c r="M11878" s="7" t="n">
        <v>0.100000001490116</v>
      </c>
      <c r="N11878" s="7" t="n">
        <v>1.60000002384186</v>
      </c>
      <c r="O11878" s="7" t="n">
        <v>0.0900000035762787</v>
      </c>
      <c r="P11878" s="7" t="s">
        <v>25</v>
      </c>
      <c r="Q11878" s="7" t="s">
        <v>25</v>
      </c>
      <c r="R11878" s="7" t="n">
        <v>-1</v>
      </c>
      <c r="S11878" s="7" t="n">
        <v>0</v>
      </c>
      <c r="T11878" s="7" t="n">
        <v>0</v>
      </c>
      <c r="U11878" s="7" t="n">
        <v>0</v>
      </c>
      <c r="V11878" s="7" t="n">
        <v>0</v>
      </c>
    </row>
    <row r="11879" spans="1:22">
      <c r="A11879" t="s">
        <v>4</v>
      </c>
      <c r="B11879" s="4" t="s">
        <v>5</v>
      </c>
      <c r="C11879" s="4" t="s">
        <v>11</v>
      </c>
      <c r="D11879" s="4" t="s">
        <v>8</v>
      </c>
      <c r="E11879" s="4" t="s">
        <v>8</v>
      </c>
      <c r="F11879" s="4" t="s">
        <v>8</v>
      </c>
      <c r="G11879" s="4" t="s">
        <v>7</v>
      </c>
      <c r="H11879" s="4" t="s">
        <v>16</v>
      </c>
      <c r="I11879" s="4" t="s">
        <v>15</v>
      </c>
      <c r="J11879" s="4" t="s">
        <v>15</v>
      </c>
      <c r="K11879" s="4" t="s">
        <v>15</v>
      </c>
      <c r="L11879" s="4" t="s">
        <v>15</v>
      </c>
      <c r="M11879" s="4" t="s">
        <v>15</v>
      </c>
      <c r="N11879" s="4" t="s">
        <v>15</v>
      </c>
      <c r="O11879" s="4" t="s">
        <v>15</v>
      </c>
      <c r="P11879" s="4" t="s">
        <v>8</v>
      </c>
      <c r="Q11879" s="4" t="s">
        <v>8</v>
      </c>
      <c r="R11879" s="4" t="s">
        <v>16</v>
      </c>
      <c r="S11879" s="4" t="s">
        <v>7</v>
      </c>
      <c r="T11879" s="4" t="s">
        <v>16</v>
      </c>
      <c r="U11879" s="4" t="s">
        <v>16</v>
      </c>
      <c r="V11879" s="4" t="s">
        <v>11</v>
      </c>
    </row>
    <row r="11880" spans="1:22">
      <c r="A11880" t="n">
        <v>116323</v>
      </c>
      <c r="B11880" s="65" t="n">
        <v>19</v>
      </c>
      <c r="C11880" s="7" t="n">
        <v>1004</v>
      </c>
      <c r="D11880" s="7" t="s">
        <v>1148</v>
      </c>
      <c r="E11880" s="7" t="s">
        <v>1146</v>
      </c>
      <c r="F11880" s="7" t="s">
        <v>25</v>
      </c>
      <c r="G11880" s="7" t="n">
        <v>0</v>
      </c>
      <c r="H11880" s="7" t="n">
        <v>0</v>
      </c>
      <c r="I11880" s="7" t="n">
        <v>0</v>
      </c>
      <c r="J11880" s="7" t="n">
        <v>0</v>
      </c>
      <c r="K11880" s="7" t="n">
        <v>0</v>
      </c>
      <c r="L11880" s="7" t="n">
        <v>0</v>
      </c>
      <c r="M11880" s="7" t="n">
        <v>0.100000001490116</v>
      </c>
      <c r="N11880" s="7" t="n">
        <v>1.60000002384186</v>
      </c>
      <c r="O11880" s="7" t="n">
        <v>0.0900000035762787</v>
      </c>
      <c r="P11880" s="7" t="s">
        <v>25</v>
      </c>
      <c r="Q11880" s="7" t="s">
        <v>25</v>
      </c>
      <c r="R11880" s="7" t="n">
        <v>-1</v>
      </c>
      <c r="S11880" s="7" t="n">
        <v>0</v>
      </c>
      <c r="T11880" s="7" t="n">
        <v>0</v>
      </c>
      <c r="U11880" s="7" t="n">
        <v>0</v>
      </c>
      <c r="V11880" s="7" t="n">
        <v>0</v>
      </c>
    </row>
    <row r="11881" spans="1:22">
      <c r="A11881" t="s">
        <v>4</v>
      </c>
      <c r="B11881" s="4" t="s">
        <v>5</v>
      </c>
      <c r="C11881" s="4" t="s">
        <v>11</v>
      </c>
      <c r="D11881" s="4" t="s">
        <v>7</v>
      </c>
      <c r="E11881" s="4" t="s">
        <v>7</v>
      </c>
      <c r="F11881" s="4" t="s">
        <v>8</v>
      </c>
    </row>
    <row r="11882" spans="1:22">
      <c r="A11882" t="n">
        <v>116407</v>
      </c>
      <c r="B11882" s="25" t="n">
        <v>20</v>
      </c>
      <c r="C11882" s="7" t="n">
        <v>0</v>
      </c>
      <c r="D11882" s="7" t="n">
        <v>3</v>
      </c>
      <c r="E11882" s="7" t="n">
        <v>10</v>
      </c>
      <c r="F11882" s="7" t="s">
        <v>863</v>
      </c>
    </row>
    <row r="11883" spans="1:22">
      <c r="A11883" t="s">
        <v>4</v>
      </c>
      <c r="B11883" s="4" t="s">
        <v>5</v>
      </c>
      <c r="C11883" s="4" t="s">
        <v>11</v>
      </c>
    </row>
    <row r="11884" spans="1:22">
      <c r="A11884" t="n">
        <v>116425</v>
      </c>
      <c r="B11884" s="34" t="n">
        <v>16</v>
      </c>
      <c r="C11884" s="7" t="n">
        <v>0</v>
      </c>
    </row>
    <row r="11885" spans="1:22">
      <c r="A11885" t="s">
        <v>4</v>
      </c>
      <c r="B11885" s="4" t="s">
        <v>5</v>
      </c>
      <c r="C11885" s="4" t="s">
        <v>11</v>
      </c>
      <c r="D11885" s="4" t="s">
        <v>7</v>
      </c>
      <c r="E11885" s="4" t="s">
        <v>7</v>
      </c>
      <c r="F11885" s="4" t="s">
        <v>8</v>
      </c>
    </row>
    <row r="11886" spans="1:22">
      <c r="A11886" t="n">
        <v>116428</v>
      </c>
      <c r="B11886" s="25" t="n">
        <v>20</v>
      </c>
      <c r="C11886" s="7" t="n">
        <v>4</v>
      </c>
      <c r="D11886" s="7" t="n">
        <v>3</v>
      </c>
      <c r="E11886" s="7" t="n">
        <v>10</v>
      </c>
      <c r="F11886" s="7" t="s">
        <v>863</v>
      </c>
    </row>
    <row r="11887" spans="1:22">
      <c r="A11887" t="s">
        <v>4</v>
      </c>
      <c r="B11887" s="4" t="s">
        <v>5</v>
      </c>
      <c r="C11887" s="4" t="s">
        <v>11</v>
      </c>
    </row>
    <row r="11888" spans="1:22">
      <c r="A11888" t="n">
        <v>116446</v>
      </c>
      <c r="B11888" s="34" t="n">
        <v>16</v>
      </c>
      <c r="C11888" s="7" t="n">
        <v>0</v>
      </c>
    </row>
    <row r="11889" spans="1:22">
      <c r="A11889" t="s">
        <v>4</v>
      </c>
      <c r="B11889" s="4" t="s">
        <v>5</v>
      </c>
      <c r="C11889" s="4" t="s">
        <v>11</v>
      </c>
      <c r="D11889" s="4" t="s">
        <v>7</v>
      </c>
      <c r="E11889" s="4" t="s">
        <v>7</v>
      </c>
      <c r="F11889" s="4" t="s">
        <v>8</v>
      </c>
    </row>
    <row r="11890" spans="1:22">
      <c r="A11890" t="n">
        <v>116449</v>
      </c>
      <c r="B11890" s="25" t="n">
        <v>20</v>
      </c>
      <c r="C11890" s="7" t="n">
        <v>6</v>
      </c>
      <c r="D11890" s="7" t="n">
        <v>3</v>
      </c>
      <c r="E11890" s="7" t="n">
        <v>10</v>
      </c>
      <c r="F11890" s="7" t="s">
        <v>863</v>
      </c>
    </row>
    <row r="11891" spans="1:22">
      <c r="A11891" t="s">
        <v>4</v>
      </c>
      <c r="B11891" s="4" t="s">
        <v>5</v>
      </c>
      <c r="C11891" s="4" t="s">
        <v>11</v>
      </c>
    </row>
    <row r="11892" spans="1:22">
      <c r="A11892" t="n">
        <v>116467</v>
      </c>
      <c r="B11892" s="34" t="n">
        <v>16</v>
      </c>
      <c r="C11892" s="7" t="n">
        <v>0</v>
      </c>
    </row>
    <row r="11893" spans="1:22">
      <c r="A11893" t="s">
        <v>4</v>
      </c>
      <c r="B11893" s="4" t="s">
        <v>5</v>
      </c>
      <c r="C11893" s="4" t="s">
        <v>11</v>
      </c>
      <c r="D11893" s="4" t="s">
        <v>7</v>
      </c>
      <c r="E11893" s="4" t="s">
        <v>7</v>
      </c>
      <c r="F11893" s="4" t="s">
        <v>8</v>
      </c>
    </row>
    <row r="11894" spans="1:22">
      <c r="A11894" t="n">
        <v>116470</v>
      </c>
      <c r="B11894" s="25" t="n">
        <v>20</v>
      </c>
      <c r="C11894" s="7" t="n">
        <v>1000</v>
      </c>
      <c r="D11894" s="7" t="n">
        <v>3</v>
      </c>
      <c r="E11894" s="7" t="n">
        <v>10</v>
      </c>
      <c r="F11894" s="7" t="s">
        <v>863</v>
      </c>
    </row>
    <row r="11895" spans="1:22">
      <c r="A11895" t="s">
        <v>4</v>
      </c>
      <c r="B11895" s="4" t="s">
        <v>5</v>
      </c>
      <c r="C11895" s="4" t="s">
        <v>11</v>
      </c>
    </row>
    <row r="11896" spans="1:22">
      <c r="A11896" t="n">
        <v>116488</v>
      </c>
      <c r="B11896" s="34" t="n">
        <v>16</v>
      </c>
      <c r="C11896" s="7" t="n">
        <v>0</v>
      </c>
    </row>
    <row r="11897" spans="1:22">
      <c r="A11897" t="s">
        <v>4</v>
      </c>
      <c r="B11897" s="4" t="s">
        <v>5</v>
      </c>
      <c r="C11897" s="4" t="s">
        <v>11</v>
      </c>
      <c r="D11897" s="4" t="s">
        <v>7</v>
      </c>
      <c r="E11897" s="4" t="s">
        <v>7</v>
      </c>
      <c r="F11897" s="4" t="s">
        <v>8</v>
      </c>
    </row>
    <row r="11898" spans="1:22">
      <c r="A11898" t="n">
        <v>116491</v>
      </c>
      <c r="B11898" s="25" t="n">
        <v>20</v>
      </c>
      <c r="C11898" s="7" t="n">
        <v>1001</v>
      </c>
      <c r="D11898" s="7" t="n">
        <v>3</v>
      </c>
      <c r="E11898" s="7" t="n">
        <v>10</v>
      </c>
      <c r="F11898" s="7" t="s">
        <v>863</v>
      </c>
    </row>
    <row r="11899" spans="1:22">
      <c r="A11899" t="s">
        <v>4</v>
      </c>
      <c r="B11899" s="4" t="s">
        <v>5</v>
      </c>
      <c r="C11899" s="4" t="s">
        <v>11</v>
      </c>
    </row>
    <row r="11900" spans="1:22">
      <c r="A11900" t="n">
        <v>116509</v>
      </c>
      <c r="B11900" s="34" t="n">
        <v>16</v>
      </c>
      <c r="C11900" s="7" t="n">
        <v>0</v>
      </c>
    </row>
    <row r="11901" spans="1:22">
      <c r="A11901" t="s">
        <v>4</v>
      </c>
      <c r="B11901" s="4" t="s">
        <v>5</v>
      </c>
      <c r="C11901" s="4" t="s">
        <v>11</v>
      </c>
      <c r="D11901" s="4" t="s">
        <v>7</v>
      </c>
      <c r="E11901" s="4" t="s">
        <v>7</v>
      </c>
      <c r="F11901" s="4" t="s">
        <v>8</v>
      </c>
    </row>
    <row r="11902" spans="1:22">
      <c r="A11902" t="n">
        <v>116512</v>
      </c>
      <c r="B11902" s="25" t="n">
        <v>20</v>
      </c>
      <c r="C11902" s="7" t="n">
        <v>1002</v>
      </c>
      <c r="D11902" s="7" t="n">
        <v>3</v>
      </c>
      <c r="E11902" s="7" t="n">
        <v>10</v>
      </c>
      <c r="F11902" s="7" t="s">
        <v>863</v>
      </c>
    </row>
    <row r="11903" spans="1:22">
      <c r="A11903" t="s">
        <v>4</v>
      </c>
      <c r="B11903" s="4" t="s">
        <v>5</v>
      </c>
      <c r="C11903" s="4" t="s">
        <v>11</v>
      </c>
    </row>
    <row r="11904" spans="1:22">
      <c r="A11904" t="n">
        <v>116530</v>
      </c>
      <c r="B11904" s="34" t="n">
        <v>16</v>
      </c>
      <c r="C11904" s="7" t="n">
        <v>0</v>
      </c>
    </row>
    <row r="11905" spans="1:6">
      <c r="A11905" t="s">
        <v>4</v>
      </c>
      <c r="B11905" s="4" t="s">
        <v>5</v>
      </c>
      <c r="C11905" s="4" t="s">
        <v>11</v>
      </c>
      <c r="D11905" s="4" t="s">
        <v>7</v>
      </c>
      <c r="E11905" s="4" t="s">
        <v>7</v>
      </c>
      <c r="F11905" s="4" t="s">
        <v>8</v>
      </c>
    </row>
    <row r="11906" spans="1:6">
      <c r="A11906" t="n">
        <v>116533</v>
      </c>
      <c r="B11906" s="25" t="n">
        <v>20</v>
      </c>
      <c r="C11906" s="7" t="n">
        <v>1003</v>
      </c>
      <c r="D11906" s="7" t="n">
        <v>3</v>
      </c>
      <c r="E11906" s="7" t="n">
        <v>10</v>
      </c>
      <c r="F11906" s="7" t="s">
        <v>863</v>
      </c>
    </row>
    <row r="11907" spans="1:6">
      <c r="A11907" t="s">
        <v>4</v>
      </c>
      <c r="B11907" s="4" t="s">
        <v>5</v>
      </c>
      <c r="C11907" s="4" t="s">
        <v>11</v>
      </c>
    </row>
    <row r="11908" spans="1:6">
      <c r="A11908" t="n">
        <v>116551</v>
      </c>
      <c r="B11908" s="34" t="n">
        <v>16</v>
      </c>
      <c r="C11908" s="7" t="n">
        <v>0</v>
      </c>
    </row>
    <row r="11909" spans="1:6">
      <c r="A11909" t="s">
        <v>4</v>
      </c>
      <c r="B11909" s="4" t="s">
        <v>5</v>
      </c>
      <c r="C11909" s="4" t="s">
        <v>11</v>
      </c>
      <c r="D11909" s="4" t="s">
        <v>7</v>
      </c>
      <c r="E11909" s="4" t="s">
        <v>7</v>
      </c>
      <c r="F11909" s="4" t="s">
        <v>8</v>
      </c>
    </row>
    <row r="11910" spans="1:6">
      <c r="A11910" t="n">
        <v>116554</v>
      </c>
      <c r="B11910" s="25" t="n">
        <v>20</v>
      </c>
      <c r="C11910" s="7" t="n">
        <v>1004</v>
      </c>
      <c r="D11910" s="7" t="n">
        <v>3</v>
      </c>
      <c r="E11910" s="7" t="n">
        <v>10</v>
      </c>
      <c r="F11910" s="7" t="s">
        <v>863</v>
      </c>
    </row>
    <row r="11911" spans="1:6">
      <c r="A11911" t="s">
        <v>4</v>
      </c>
      <c r="B11911" s="4" t="s">
        <v>5</v>
      </c>
      <c r="C11911" s="4" t="s">
        <v>11</v>
      </c>
    </row>
    <row r="11912" spans="1:6">
      <c r="A11912" t="n">
        <v>116572</v>
      </c>
      <c r="B11912" s="34" t="n">
        <v>16</v>
      </c>
      <c r="C11912" s="7" t="n">
        <v>0</v>
      </c>
    </row>
    <row r="11913" spans="1:6">
      <c r="A11913" t="s">
        <v>4</v>
      </c>
      <c r="B11913" s="4" t="s">
        <v>5</v>
      </c>
      <c r="C11913" s="4" t="s">
        <v>11</v>
      </c>
      <c r="D11913" s="4" t="s">
        <v>16</v>
      </c>
    </row>
    <row r="11914" spans="1:6">
      <c r="A11914" t="n">
        <v>116575</v>
      </c>
      <c r="B11914" s="48" t="n">
        <v>43</v>
      </c>
      <c r="C11914" s="7" t="n">
        <v>5643</v>
      </c>
      <c r="D11914" s="7" t="n">
        <v>1</v>
      </c>
    </row>
    <row r="11915" spans="1:6">
      <c r="A11915" t="s">
        <v>4</v>
      </c>
      <c r="B11915" s="4" t="s">
        <v>5</v>
      </c>
      <c r="C11915" s="4" t="s">
        <v>11</v>
      </c>
      <c r="D11915" s="4" t="s">
        <v>16</v>
      </c>
    </row>
    <row r="11916" spans="1:6">
      <c r="A11916" t="n">
        <v>116582</v>
      </c>
      <c r="B11916" s="48" t="n">
        <v>43</v>
      </c>
      <c r="C11916" s="7" t="n">
        <v>5644</v>
      </c>
      <c r="D11916" s="7" t="n">
        <v>1</v>
      </c>
    </row>
    <row r="11917" spans="1:6">
      <c r="A11917" t="s">
        <v>4</v>
      </c>
      <c r="B11917" s="4" t="s">
        <v>5</v>
      </c>
      <c r="C11917" s="4" t="s">
        <v>11</v>
      </c>
      <c r="D11917" s="4" t="s">
        <v>16</v>
      </c>
    </row>
    <row r="11918" spans="1:6">
      <c r="A11918" t="n">
        <v>116589</v>
      </c>
      <c r="B11918" s="48" t="n">
        <v>43</v>
      </c>
      <c r="C11918" s="7" t="n">
        <v>5645</v>
      </c>
      <c r="D11918" s="7" t="n">
        <v>1</v>
      </c>
    </row>
    <row r="11919" spans="1:6">
      <c r="A11919" t="s">
        <v>4</v>
      </c>
      <c r="B11919" s="4" t="s">
        <v>5</v>
      </c>
      <c r="C11919" s="4" t="s">
        <v>11</v>
      </c>
      <c r="D11919" s="4" t="s">
        <v>16</v>
      </c>
    </row>
    <row r="11920" spans="1:6">
      <c r="A11920" t="n">
        <v>116596</v>
      </c>
      <c r="B11920" s="48" t="n">
        <v>43</v>
      </c>
      <c r="C11920" s="7" t="n">
        <v>5646</v>
      </c>
      <c r="D11920" s="7" t="n">
        <v>1</v>
      </c>
    </row>
    <row r="11921" spans="1:6">
      <c r="A11921" t="s">
        <v>4</v>
      </c>
      <c r="B11921" s="4" t="s">
        <v>5</v>
      </c>
      <c r="C11921" s="4" t="s">
        <v>11</v>
      </c>
      <c r="D11921" s="4" t="s">
        <v>16</v>
      </c>
    </row>
    <row r="11922" spans="1:6">
      <c r="A11922" t="n">
        <v>116603</v>
      </c>
      <c r="B11922" s="48" t="n">
        <v>43</v>
      </c>
      <c r="C11922" s="7" t="n">
        <v>5647</v>
      </c>
      <c r="D11922" s="7" t="n">
        <v>1</v>
      </c>
    </row>
    <row r="11923" spans="1:6">
      <c r="A11923" t="s">
        <v>4</v>
      </c>
      <c r="B11923" s="4" t="s">
        <v>5</v>
      </c>
      <c r="C11923" s="4" t="s">
        <v>7</v>
      </c>
      <c r="D11923" s="4" t="s">
        <v>11</v>
      </c>
      <c r="E11923" s="4" t="s">
        <v>7</v>
      </c>
      <c r="F11923" s="4" t="s">
        <v>8</v>
      </c>
      <c r="G11923" s="4" t="s">
        <v>8</v>
      </c>
      <c r="H11923" s="4" t="s">
        <v>8</v>
      </c>
      <c r="I11923" s="4" t="s">
        <v>8</v>
      </c>
      <c r="J11923" s="4" t="s">
        <v>8</v>
      </c>
      <c r="K11923" s="4" t="s">
        <v>8</v>
      </c>
      <c r="L11923" s="4" t="s">
        <v>8</v>
      </c>
      <c r="M11923" s="4" t="s">
        <v>8</v>
      </c>
      <c r="N11923" s="4" t="s">
        <v>8</v>
      </c>
      <c r="O11923" s="4" t="s">
        <v>8</v>
      </c>
      <c r="P11923" s="4" t="s">
        <v>8</v>
      </c>
      <c r="Q11923" s="4" t="s">
        <v>8</v>
      </c>
      <c r="R11923" s="4" t="s">
        <v>8</v>
      </c>
      <c r="S11923" s="4" t="s">
        <v>8</v>
      </c>
      <c r="T11923" s="4" t="s">
        <v>8</v>
      </c>
      <c r="U11923" s="4" t="s">
        <v>8</v>
      </c>
    </row>
    <row r="11924" spans="1:6">
      <c r="A11924" t="n">
        <v>116610</v>
      </c>
      <c r="B11924" s="46" t="n">
        <v>36</v>
      </c>
      <c r="C11924" s="7" t="n">
        <v>8</v>
      </c>
      <c r="D11924" s="7" t="n">
        <v>1000</v>
      </c>
      <c r="E11924" s="7" t="n">
        <v>0</v>
      </c>
      <c r="F11924" s="7" t="s">
        <v>767</v>
      </c>
      <c r="G11924" s="7" t="s">
        <v>25</v>
      </c>
      <c r="H11924" s="7" t="s">
        <v>25</v>
      </c>
      <c r="I11924" s="7" t="s">
        <v>25</v>
      </c>
      <c r="J11924" s="7" t="s">
        <v>25</v>
      </c>
      <c r="K11924" s="7" t="s">
        <v>25</v>
      </c>
      <c r="L11924" s="7" t="s">
        <v>25</v>
      </c>
      <c r="M11924" s="7" t="s">
        <v>25</v>
      </c>
      <c r="N11924" s="7" t="s">
        <v>25</v>
      </c>
      <c r="O11924" s="7" t="s">
        <v>25</v>
      </c>
      <c r="P11924" s="7" t="s">
        <v>25</v>
      </c>
      <c r="Q11924" s="7" t="s">
        <v>25</v>
      </c>
      <c r="R11924" s="7" t="s">
        <v>25</v>
      </c>
      <c r="S11924" s="7" t="s">
        <v>25</v>
      </c>
      <c r="T11924" s="7" t="s">
        <v>25</v>
      </c>
      <c r="U11924" s="7" t="s">
        <v>25</v>
      </c>
    </row>
    <row r="11925" spans="1:6">
      <c r="A11925" t="s">
        <v>4</v>
      </c>
      <c r="B11925" s="4" t="s">
        <v>5</v>
      </c>
      <c r="C11925" s="4" t="s">
        <v>7</v>
      </c>
      <c r="D11925" s="4" t="s">
        <v>11</v>
      </c>
      <c r="E11925" s="4" t="s">
        <v>7</v>
      </c>
      <c r="F11925" s="4" t="s">
        <v>8</v>
      </c>
      <c r="G11925" s="4" t="s">
        <v>8</v>
      </c>
      <c r="H11925" s="4" t="s">
        <v>8</v>
      </c>
      <c r="I11925" s="4" t="s">
        <v>8</v>
      </c>
      <c r="J11925" s="4" t="s">
        <v>8</v>
      </c>
      <c r="K11925" s="4" t="s">
        <v>8</v>
      </c>
      <c r="L11925" s="4" t="s">
        <v>8</v>
      </c>
      <c r="M11925" s="4" t="s">
        <v>8</v>
      </c>
      <c r="N11925" s="4" t="s">
        <v>8</v>
      </c>
      <c r="O11925" s="4" t="s">
        <v>8</v>
      </c>
      <c r="P11925" s="4" t="s">
        <v>8</v>
      </c>
      <c r="Q11925" s="4" t="s">
        <v>8</v>
      </c>
      <c r="R11925" s="4" t="s">
        <v>8</v>
      </c>
      <c r="S11925" s="4" t="s">
        <v>8</v>
      </c>
      <c r="T11925" s="4" t="s">
        <v>8</v>
      </c>
      <c r="U11925" s="4" t="s">
        <v>8</v>
      </c>
    </row>
    <row r="11926" spans="1:6">
      <c r="A11926" t="n">
        <v>116640</v>
      </c>
      <c r="B11926" s="46" t="n">
        <v>36</v>
      </c>
      <c r="C11926" s="7" t="n">
        <v>8</v>
      </c>
      <c r="D11926" s="7" t="n">
        <v>1001</v>
      </c>
      <c r="E11926" s="7" t="n">
        <v>0</v>
      </c>
      <c r="F11926" s="7" t="s">
        <v>767</v>
      </c>
      <c r="G11926" s="7" t="s">
        <v>25</v>
      </c>
      <c r="H11926" s="7" t="s">
        <v>25</v>
      </c>
      <c r="I11926" s="7" t="s">
        <v>25</v>
      </c>
      <c r="J11926" s="7" t="s">
        <v>25</v>
      </c>
      <c r="K11926" s="7" t="s">
        <v>25</v>
      </c>
      <c r="L11926" s="7" t="s">
        <v>25</v>
      </c>
      <c r="M11926" s="7" t="s">
        <v>25</v>
      </c>
      <c r="N11926" s="7" t="s">
        <v>25</v>
      </c>
      <c r="O11926" s="7" t="s">
        <v>25</v>
      </c>
      <c r="P11926" s="7" t="s">
        <v>25</v>
      </c>
      <c r="Q11926" s="7" t="s">
        <v>25</v>
      </c>
      <c r="R11926" s="7" t="s">
        <v>25</v>
      </c>
      <c r="S11926" s="7" t="s">
        <v>25</v>
      </c>
      <c r="T11926" s="7" t="s">
        <v>25</v>
      </c>
      <c r="U11926" s="7" t="s">
        <v>25</v>
      </c>
    </row>
    <row r="11927" spans="1:6">
      <c r="A11927" t="s">
        <v>4</v>
      </c>
      <c r="B11927" s="4" t="s">
        <v>5</v>
      </c>
      <c r="C11927" s="4" t="s">
        <v>7</v>
      </c>
      <c r="D11927" s="4" t="s">
        <v>11</v>
      </c>
      <c r="E11927" s="4" t="s">
        <v>7</v>
      </c>
      <c r="F11927" s="4" t="s">
        <v>8</v>
      </c>
      <c r="G11927" s="4" t="s">
        <v>8</v>
      </c>
      <c r="H11927" s="4" t="s">
        <v>8</v>
      </c>
      <c r="I11927" s="4" t="s">
        <v>8</v>
      </c>
      <c r="J11927" s="4" t="s">
        <v>8</v>
      </c>
      <c r="K11927" s="4" t="s">
        <v>8</v>
      </c>
      <c r="L11927" s="4" t="s">
        <v>8</v>
      </c>
      <c r="M11927" s="4" t="s">
        <v>8</v>
      </c>
      <c r="N11927" s="4" t="s">
        <v>8</v>
      </c>
      <c r="O11927" s="4" t="s">
        <v>8</v>
      </c>
      <c r="P11927" s="4" t="s">
        <v>8</v>
      </c>
      <c r="Q11927" s="4" t="s">
        <v>8</v>
      </c>
      <c r="R11927" s="4" t="s">
        <v>8</v>
      </c>
      <c r="S11927" s="4" t="s">
        <v>8</v>
      </c>
      <c r="T11927" s="4" t="s">
        <v>8</v>
      </c>
      <c r="U11927" s="4" t="s">
        <v>8</v>
      </c>
    </row>
    <row r="11928" spans="1:6">
      <c r="A11928" t="n">
        <v>116670</v>
      </c>
      <c r="B11928" s="46" t="n">
        <v>36</v>
      </c>
      <c r="C11928" s="7" t="n">
        <v>8</v>
      </c>
      <c r="D11928" s="7" t="n">
        <v>0</v>
      </c>
      <c r="E11928" s="7" t="n">
        <v>0</v>
      </c>
      <c r="F11928" s="7" t="s">
        <v>1149</v>
      </c>
      <c r="G11928" s="7" t="s">
        <v>86</v>
      </c>
      <c r="H11928" s="7" t="s">
        <v>25</v>
      </c>
      <c r="I11928" s="7" t="s">
        <v>25</v>
      </c>
      <c r="J11928" s="7" t="s">
        <v>25</v>
      </c>
      <c r="K11928" s="7" t="s">
        <v>25</v>
      </c>
      <c r="L11928" s="7" t="s">
        <v>25</v>
      </c>
      <c r="M11928" s="7" t="s">
        <v>25</v>
      </c>
      <c r="N11928" s="7" t="s">
        <v>25</v>
      </c>
      <c r="O11928" s="7" t="s">
        <v>25</v>
      </c>
      <c r="P11928" s="7" t="s">
        <v>25</v>
      </c>
      <c r="Q11928" s="7" t="s">
        <v>25</v>
      </c>
      <c r="R11928" s="7" t="s">
        <v>25</v>
      </c>
      <c r="S11928" s="7" t="s">
        <v>25</v>
      </c>
      <c r="T11928" s="7" t="s">
        <v>25</v>
      </c>
      <c r="U11928" s="7" t="s">
        <v>25</v>
      </c>
    </row>
    <row r="11929" spans="1:6">
      <c r="A11929" t="s">
        <v>4</v>
      </c>
      <c r="B11929" s="4" t="s">
        <v>5</v>
      </c>
      <c r="C11929" s="4" t="s">
        <v>7</v>
      </c>
      <c r="D11929" s="4" t="s">
        <v>11</v>
      </c>
      <c r="E11929" s="4" t="s">
        <v>7</v>
      </c>
      <c r="F11929" s="4" t="s">
        <v>8</v>
      </c>
      <c r="G11929" s="4" t="s">
        <v>8</v>
      </c>
      <c r="H11929" s="4" t="s">
        <v>8</v>
      </c>
      <c r="I11929" s="4" t="s">
        <v>8</v>
      </c>
      <c r="J11929" s="4" t="s">
        <v>8</v>
      </c>
      <c r="K11929" s="4" t="s">
        <v>8</v>
      </c>
      <c r="L11929" s="4" t="s">
        <v>8</v>
      </c>
      <c r="M11929" s="4" t="s">
        <v>8</v>
      </c>
      <c r="N11929" s="4" t="s">
        <v>8</v>
      </c>
      <c r="O11929" s="4" t="s">
        <v>8</v>
      </c>
      <c r="P11929" s="4" t="s">
        <v>8</v>
      </c>
      <c r="Q11929" s="4" t="s">
        <v>8</v>
      </c>
      <c r="R11929" s="4" t="s">
        <v>8</v>
      </c>
      <c r="S11929" s="4" t="s">
        <v>8</v>
      </c>
      <c r="T11929" s="4" t="s">
        <v>8</v>
      </c>
      <c r="U11929" s="4" t="s">
        <v>8</v>
      </c>
    </row>
    <row r="11930" spans="1:6">
      <c r="A11930" t="n">
        <v>116710</v>
      </c>
      <c r="B11930" s="46" t="n">
        <v>36</v>
      </c>
      <c r="C11930" s="7" t="n">
        <v>8</v>
      </c>
      <c r="D11930" s="7" t="n">
        <v>4</v>
      </c>
      <c r="E11930" s="7" t="n">
        <v>0</v>
      </c>
      <c r="F11930" s="7" t="s">
        <v>1150</v>
      </c>
      <c r="G11930" s="7" t="s">
        <v>1149</v>
      </c>
      <c r="H11930" s="7" t="s">
        <v>86</v>
      </c>
      <c r="I11930" s="7" t="s">
        <v>25</v>
      </c>
      <c r="J11930" s="7" t="s">
        <v>25</v>
      </c>
      <c r="K11930" s="7" t="s">
        <v>25</v>
      </c>
      <c r="L11930" s="7" t="s">
        <v>25</v>
      </c>
      <c r="M11930" s="7" t="s">
        <v>25</v>
      </c>
      <c r="N11930" s="7" t="s">
        <v>25</v>
      </c>
      <c r="O11930" s="7" t="s">
        <v>25</v>
      </c>
      <c r="P11930" s="7" t="s">
        <v>25</v>
      </c>
      <c r="Q11930" s="7" t="s">
        <v>25</v>
      </c>
      <c r="R11930" s="7" t="s">
        <v>25</v>
      </c>
      <c r="S11930" s="7" t="s">
        <v>25</v>
      </c>
      <c r="T11930" s="7" t="s">
        <v>25</v>
      </c>
      <c r="U11930" s="7" t="s">
        <v>25</v>
      </c>
    </row>
    <row r="11931" spans="1:6">
      <c r="A11931" t="s">
        <v>4</v>
      </c>
      <c r="B11931" s="4" t="s">
        <v>5</v>
      </c>
      <c r="C11931" s="4" t="s">
        <v>7</v>
      </c>
      <c r="D11931" s="4" t="s">
        <v>11</v>
      </c>
      <c r="E11931" s="4" t="s">
        <v>7</v>
      </c>
      <c r="F11931" s="4" t="s">
        <v>8</v>
      </c>
      <c r="G11931" s="4" t="s">
        <v>8</v>
      </c>
      <c r="H11931" s="4" t="s">
        <v>8</v>
      </c>
      <c r="I11931" s="4" t="s">
        <v>8</v>
      </c>
      <c r="J11931" s="4" t="s">
        <v>8</v>
      </c>
      <c r="K11931" s="4" t="s">
        <v>8</v>
      </c>
      <c r="L11931" s="4" t="s">
        <v>8</v>
      </c>
      <c r="M11931" s="4" t="s">
        <v>8</v>
      </c>
      <c r="N11931" s="4" t="s">
        <v>8</v>
      </c>
      <c r="O11931" s="4" t="s">
        <v>8</v>
      </c>
      <c r="P11931" s="4" t="s">
        <v>8</v>
      </c>
      <c r="Q11931" s="4" t="s">
        <v>8</v>
      </c>
      <c r="R11931" s="4" t="s">
        <v>8</v>
      </c>
      <c r="S11931" s="4" t="s">
        <v>8</v>
      </c>
      <c r="T11931" s="4" t="s">
        <v>8</v>
      </c>
      <c r="U11931" s="4" t="s">
        <v>8</v>
      </c>
    </row>
    <row r="11932" spans="1:6">
      <c r="A11932" t="n">
        <v>116762</v>
      </c>
      <c r="B11932" s="46" t="n">
        <v>36</v>
      </c>
      <c r="C11932" s="7" t="n">
        <v>8</v>
      </c>
      <c r="D11932" s="7" t="n">
        <v>6</v>
      </c>
      <c r="E11932" s="7" t="n">
        <v>0</v>
      </c>
      <c r="F11932" s="7" t="s">
        <v>1149</v>
      </c>
      <c r="G11932" s="7" t="s">
        <v>25</v>
      </c>
      <c r="H11932" s="7" t="s">
        <v>25</v>
      </c>
      <c r="I11932" s="7" t="s">
        <v>25</v>
      </c>
      <c r="J11932" s="7" t="s">
        <v>25</v>
      </c>
      <c r="K11932" s="7" t="s">
        <v>25</v>
      </c>
      <c r="L11932" s="7" t="s">
        <v>25</v>
      </c>
      <c r="M11932" s="7" t="s">
        <v>25</v>
      </c>
      <c r="N11932" s="7" t="s">
        <v>25</v>
      </c>
      <c r="O11932" s="7" t="s">
        <v>25</v>
      </c>
      <c r="P11932" s="7" t="s">
        <v>25</v>
      </c>
      <c r="Q11932" s="7" t="s">
        <v>25</v>
      </c>
      <c r="R11932" s="7" t="s">
        <v>25</v>
      </c>
      <c r="S11932" s="7" t="s">
        <v>25</v>
      </c>
      <c r="T11932" s="7" t="s">
        <v>25</v>
      </c>
      <c r="U11932" s="7" t="s">
        <v>25</v>
      </c>
    </row>
    <row r="11933" spans="1:6">
      <c r="A11933" t="s">
        <v>4</v>
      </c>
      <c r="B11933" s="4" t="s">
        <v>5</v>
      </c>
      <c r="C11933" s="4" t="s">
        <v>7</v>
      </c>
    </row>
    <row r="11934" spans="1:6">
      <c r="A11934" t="n">
        <v>116792</v>
      </c>
      <c r="B11934" s="68" t="n">
        <v>116</v>
      </c>
      <c r="C11934" s="7" t="n">
        <v>0</v>
      </c>
    </row>
    <row r="11935" spans="1:6">
      <c r="A11935" t="s">
        <v>4</v>
      </c>
      <c r="B11935" s="4" t="s">
        <v>5</v>
      </c>
      <c r="C11935" s="4" t="s">
        <v>7</v>
      </c>
      <c r="D11935" s="4" t="s">
        <v>11</v>
      </c>
    </row>
    <row r="11936" spans="1:6">
      <c r="A11936" t="n">
        <v>116794</v>
      </c>
      <c r="B11936" s="68" t="n">
        <v>116</v>
      </c>
      <c r="C11936" s="7" t="n">
        <v>2</v>
      </c>
      <c r="D11936" s="7" t="n">
        <v>1</v>
      </c>
    </row>
    <row r="11937" spans="1:21">
      <c r="A11937" t="s">
        <v>4</v>
      </c>
      <c r="B11937" s="4" t="s">
        <v>5</v>
      </c>
      <c r="C11937" s="4" t="s">
        <v>7</v>
      </c>
      <c r="D11937" s="4" t="s">
        <v>16</v>
      </c>
    </row>
    <row r="11938" spans="1:21">
      <c r="A11938" t="n">
        <v>116798</v>
      </c>
      <c r="B11938" s="68" t="n">
        <v>116</v>
      </c>
      <c r="C11938" s="7" t="n">
        <v>5</v>
      </c>
      <c r="D11938" s="7" t="n">
        <v>1106247680</v>
      </c>
    </row>
    <row r="11939" spans="1:21">
      <c r="A11939" t="s">
        <v>4</v>
      </c>
      <c r="B11939" s="4" t="s">
        <v>5</v>
      </c>
      <c r="C11939" s="4" t="s">
        <v>7</v>
      </c>
      <c r="D11939" s="4" t="s">
        <v>11</v>
      </c>
    </row>
    <row r="11940" spans="1:21">
      <c r="A11940" t="n">
        <v>116804</v>
      </c>
      <c r="B11940" s="68" t="n">
        <v>116</v>
      </c>
      <c r="C11940" s="7" t="n">
        <v>6</v>
      </c>
      <c r="D11940" s="7" t="n">
        <v>1</v>
      </c>
    </row>
    <row r="11941" spans="1:21">
      <c r="A11941" t="s">
        <v>4</v>
      </c>
      <c r="B11941" s="4" t="s">
        <v>5</v>
      </c>
      <c r="C11941" s="4" t="s">
        <v>11</v>
      </c>
      <c r="D11941" s="4" t="s">
        <v>15</v>
      </c>
      <c r="E11941" s="4" t="s">
        <v>15</v>
      </c>
      <c r="F11941" s="4" t="s">
        <v>15</v>
      </c>
      <c r="G11941" s="4" t="s">
        <v>15</v>
      </c>
    </row>
    <row r="11942" spans="1:21">
      <c r="A11942" t="n">
        <v>116808</v>
      </c>
      <c r="B11942" s="45" t="n">
        <v>46</v>
      </c>
      <c r="C11942" s="7" t="n">
        <v>0</v>
      </c>
      <c r="D11942" s="7" t="n">
        <v>-48.5900001525879</v>
      </c>
      <c r="E11942" s="7" t="n">
        <v>14</v>
      </c>
      <c r="F11942" s="7" t="n">
        <v>20</v>
      </c>
      <c r="G11942" s="7" t="n">
        <v>259.399993896484</v>
      </c>
    </row>
    <row r="11943" spans="1:21">
      <c r="A11943" t="s">
        <v>4</v>
      </c>
      <c r="B11943" s="4" t="s">
        <v>5</v>
      </c>
      <c r="C11943" s="4" t="s">
        <v>11</v>
      </c>
      <c r="D11943" s="4" t="s">
        <v>15</v>
      </c>
      <c r="E11943" s="4" t="s">
        <v>15</v>
      </c>
      <c r="F11943" s="4" t="s">
        <v>15</v>
      </c>
      <c r="G11943" s="4" t="s">
        <v>15</v>
      </c>
    </row>
    <row r="11944" spans="1:21">
      <c r="A11944" t="n">
        <v>116827</v>
      </c>
      <c r="B11944" s="45" t="n">
        <v>46</v>
      </c>
      <c r="C11944" s="7" t="n">
        <v>4</v>
      </c>
      <c r="D11944" s="7" t="n">
        <v>-48.7700004577637</v>
      </c>
      <c r="E11944" s="7" t="n">
        <v>14</v>
      </c>
      <c r="F11944" s="7" t="n">
        <v>18.8299999237061</v>
      </c>
      <c r="G11944" s="7" t="n">
        <v>276.100006103516</v>
      </c>
    </row>
    <row r="11945" spans="1:21">
      <c r="A11945" t="s">
        <v>4</v>
      </c>
      <c r="B11945" s="4" t="s">
        <v>5</v>
      </c>
      <c r="C11945" s="4" t="s">
        <v>11</v>
      </c>
      <c r="D11945" s="4" t="s">
        <v>15</v>
      </c>
      <c r="E11945" s="4" t="s">
        <v>15</v>
      </c>
      <c r="F11945" s="4" t="s">
        <v>15</v>
      </c>
      <c r="G11945" s="4" t="s">
        <v>15</v>
      </c>
    </row>
    <row r="11946" spans="1:21">
      <c r="A11946" t="n">
        <v>116846</v>
      </c>
      <c r="B11946" s="45" t="n">
        <v>46</v>
      </c>
      <c r="C11946" s="7" t="n">
        <v>1004</v>
      </c>
      <c r="D11946" s="7" t="n">
        <v>-41.310001373291</v>
      </c>
      <c r="E11946" s="7" t="n">
        <v>14</v>
      </c>
      <c r="F11946" s="7" t="n">
        <v>19.0400009155273</v>
      </c>
      <c r="G11946" s="7" t="n">
        <v>-87.3000030517578</v>
      </c>
    </row>
    <row r="11947" spans="1:21">
      <c r="A11947" t="s">
        <v>4</v>
      </c>
      <c r="B11947" s="4" t="s">
        <v>5</v>
      </c>
      <c r="C11947" s="4" t="s">
        <v>11</v>
      </c>
      <c r="D11947" s="4" t="s">
        <v>15</v>
      </c>
      <c r="E11947" s="4" t="s">
        <v>15</v>
      </c>
      <c r="F11947" s="4" t="s">
        <v>15</v>
      </c>
      <c r="G11947" s="4" t="s">
        <v>15</v>
      </c>
    </row>
    <row r="11948" spans="1:21">
      <c r="A11948" t="n">
        <v>116865</v>
      </c>
      <c r="B11948" s="45" t="n">
        <v>46</v>
      </c>
      <c r="C11948" s="7" t="n">
        <v>1000</v>
      </c>
      <c r="D11948" s="7" t="n">
        <v>-52.25</v>
      </c>
      <c r="E11948" s="7" t="n">
        <v>14</v>
      </c>
      <c r="F11948" s="7" t="n">
        <v>12.6599998474121</v>
      </c>
      <c r="G11948" s="7" t="n">
        <v>355.600006103516</v>
      </c>
    </row>
    <row r="11949" spans="1:21">
      <c r="A11949" t="s">
        <v>4</v>
      </c>
      <c r="B11949" s="4" t="s">
        <v>5</v>
      </c>
      <c r="C11949" s="4" t="s">
        <v>11</v>
      </c>
      <c r="D11949" s="4" t="s">
        <v>15</v>
      </c>
      <c r="E11949" s="4" t="s">
        <v>15</v>
      </c>
      <c r="F11949" s="4" t="s">
        <v>15</v>
      </c>
      <c r="G11949" s="4" t="s">
        <v>15</v>
      </c>
    </row>
    <row r="11950" spans="1:21">
      <c r="A11950" t="n">
        <v>116884</v>
      </c>
      <c r="B11950" s="45" t="n">
        <v>46</v>
      </c>
      <c r="C11950" s="7" t="n">
        <v>1001</v>
      </c>
      <c r="D11950" s="7" t="n">
        <v>-53.4599990844727</v>
      </c>
      <c r="E11950" s="7" t="n">
        <v>14</v>
      </c>
      <c r="F11950" s="7" t="n">
        <v>12.210000038147</v>
      </c>
      <c r="G11950" s="7" t="n">
        <v>1.5</v>
      </c>
    </row>
    <row r="11951" spans="1:21">
      <c r="A11951" t="s">
        <v>4</v>
      </c>
      <c r="B11951" s="4" t="s">
        <v>5</v>
      </c>
      <c r="C11951" s="4" t="s">
        <v>11</v>
      </c>
      <c r="D11951" s="4" t="s">
        <v>15</v>
      </c>
      <c r="E11951" s="4" t="s">
        <v>15</v>
      </c>
      <c r="F11951" s="4" t="s">
        <v>15</v>
      </c>
      <c r="G11951" s="4" t="s">
        <v>15</v>
      </c>
    </row>
    <row r="11952" spans="1:21">
      <c r="A11952" t="n">
        <v>116903</v>
      </c>
      <c r="B11952" s="45" t="n">
        <v>46</v>
      </c>
      <c r="C11952" s="7" t="n">
        <v>1003</v>
      </c>
      <c r="D11952" s="7" t="n">
        <v>-53.4599990844727</v>
      </c>
      <c r="E11952" s="7" t="n">
        <v>14</v>
      </c>
      <c r="F11952" s="7" t="n">
        <v>12.210000038147</v>
      </c>
      <c r="G11952" s="7" t="n">
        <v>1.5</v>
      </c>
    </row>
    <row r="11953" spans="1:7">
      <c r="A11953" t="s">
        <v>4</v>
      </c>
      <c r="B11953" s="4" t="s">
        <v>5</v>
      </c>
      <c r="C11953" s="4" t="s">
        <v>11</v>
      </c>
      <c r="D11953" s="4" t="s">
        <v>7</v>
      </c>
      <c r="E11953" s="4" t="s">
        <v>7</v>
      </c>
      <c r="F11953" s="4" t="s">
        <v>8</v>
      </c>
    </row>
    <row r="11954" spans="1:7">
      <c r="A11954" t="n">
        <v>116922</v>
      </c>
      <c r="B11954" s="51" t="n">
        <v>47</v>
      </c>
      <c r="C11954" s="7" t="n">
        <v>1000</v>
      </c>
      <c r="D11954" s="7" t="n">
        <v>0</v>
      </c>
      <c r="E11954" s="7" t="n">
        <v>0</v>
      </c>
      <c r="F11954" s="7" t="s">
        <v>768</v>
      </c>
    </row>
    <row r="11955" spans="1:7">
      <c r="A11955" t="s">
        <v>4</v>
      </c>
      <c r="B11955" s="4" t="s">
        <v>5</v>
      </c>
      <c r="C11955" s="4" t="s">
        <v>11</v>
      </c>
      <c r="D11955" s="4" t="s">
        <v>7</v>
      </c>
      <c r="E11955" s="4" t="s">
        <v>7</v>
      </c>
      <c r="F11955" s="4" t="s">
        <v>8</v>
      </c>
    </row>
    <row r="11956" spans="1:7">
      <c r="A11956" t="n">
        <v>116943</v>
      </c>
      <c r="B11956" s="51" t="n">
        <v>47</v>
      </c>
      <c r="C11956" s="7" t="n">
        <v>1000</v>
      </c>
      <c r="D11956" s="7" t="n">
        <v>0</v>
      </c>
      <c r="E11956" s="7" t="n">
        <v>0</v>
      </c>
      <c r="F11956" s="7" t="s">
        <v>767</v>
      </c>
    </row>
    <row r="11957" spans="1:7">
      <c r="A11957" t="s">
        <v>4</v>
      </c>
      <c r="B11957" s="4" t="s">
        <v>5</v>
      </c>
      <c r="C11957" s="4" t="s">
        <v>11</v>
      </c>
      <c r="D11957" s="4" t="s">
        <v>7</v>
      </c>
      <c r="E11957" s="4" t="s">
        <v>7</v>
      </c>
      <c r="F11957" s="4" t="s">
        <v>8</v>
      </c>
    </row>
    <row r="11958" spans="1:7">
      <c r="A11958" t="n">
        <v>116958</v>
      </c>
      <c r="B11958" s="51" t="n">
        <v>47</v>
      </c>
      <c r="C11958" s="7" t="n">
        <v>1001</v>
      </c>
      <c r="D11958" s="7" t="n">
        <v>0</v>
      </c>
      <c r="E11958" s="7" t="n">
        <v>0</v>
      </c>
      <c r="F11958" s="7" t="s">
        <v>768</v>
      </c>
    </row>
    <row r="11959" spans="1:7">
      <c r="A11959" t="s">
        <v>4</v>
      </c>
      <c r="B11959" s="4" t="s">
        <v>5</v>
      </c>
      <c r="C11959" s="4" t="s">
        <v>11</v>
      </c>
      <c r="D11959" s="4" t="s">
        <v>7</v>
      </c>
      <c r="E11959" s="4" t="s">
        <v>7</v>
      </c>
      <c r="F11959" s="4" t="s">
        <v>8</v>
      </c>
    </row>
    <row r="11960" spans="1:7">
      <c r="A11960" t="n">
        <v>116979</v>
      </c>
      <c r="B11960" s="51" t="n">
        <v>47</v>
      </c>
      <c r="C11960" s="7" t="n">
        <v>1001</v>
      </c>
      <c r="D11960" s="7" t="n">
        <v>0</v>
      </c>
      <c r="E11960" s="7" t="n">
        <v>0</v>
      </c>
      <c r="F11960" s="7" t="s">
        <v>767</v>
      </c>
    </row>
    <row r="11961" spans="1:7">
      <c r="A11961" t="s">
        <v>4</v>
      </c>
      <c r="B11961" s="4" t="s">
        <v>5</v>
      </c>
      <c r="C11961" s="4" t="s">
        <v>11</v>
      </c>
      <c r="D11961" s="4" t="s">
        <v>7</v>
      </c>
      <c r="E11961" s="4" t="s">
        <v>8</v>
      </c>
      <c r="F11961" s="4" t="s">
        <v>15</v>
      </c>
      <c r="G11961" s="4" t="s">
        <v>15</v>
      </c>
      <c r="H11961" s="4" t="s">
        <v>15</v>
      </c>
    </row>
    <row r="11962" spans="1:7">
      <c r="A11962" t="n">
        <v>116994</v>
      </c>
      <c r="B11962" s="47" t="n">
        <v>48</v>
      </c>
      <c r="C11962" s="7" t="n">
        <v>0</v>
      </c>
      <c r="D11962" s="7" t="n">
        <v>0</v>
      </c>
      <c r="E11962" s="7" t="s">
        <v>1101</v>
      </c>
      <c r="F11962" s="7" t="n">
        <v>0</v>
      </c>
      <c r="G11962" s="7" t="n">
        <v>1</v>
      </c>
      <c r="H11962" s="7" t="n">
        <v>0</v>
      </c>
    </row>
    <row r="11963" spans="1:7">
      <c r="A11963" t="s">
        <v>4</v>
      </c>
      <c r="B11963" s="4" t="s">
        <v>5</v>
      </c>
      <c r="C11963" s="4" t="s">
        <v>11</v>
      </c>
      <c r="D11963" s="4" t="s">
        <v>7</v>
      </c>
      <c r="E11963" s="4" t="s">
        <v>8</v>
      </c>
      <c r="F11963" s="4" t="s">
        <v>15</v>
      </c>
      <c r="G11963" s="4" t="s">
        <v>15</v>
      </c>
      <c r="H11963" s="4" t="s">
        <v>15</v>
      </c>
    </row>
    <row r="11964" spans="1:7">
      <c r="A11964" t="n">
        <v>117020</v>
      </c>
      <c r="B11964" s="47" t="n">
        <v>48</v>
      </c>
      <c r="C11964" s="7" t="n">
        <v>4</v>
      </c>
      <c r="D11964" s="7" t="n">
        <v>0</v>
      </c>
      <c r="E11964" s="7" t="s">
        <v>1101</v>
      </c>
      <c r="F11964" s="7" t="n">
        <v>0</v>
      </c>
      <c r="G11964" s="7" t="n">
        <v>1</v>
      </c>
      <c r="H11964" s="7" t="n">
        <v>0</v>
      </c>
    </row>
    <row r="11965" spans="1:7">
      <c r="A11965" t="s">
        <v>4</v>
      </c>
      <c r="B11965" s="4" t="s">
        <v>5</v>
      </c>
      <c r="C11965" s="4" t="s">
        <v>7</v>
      </c>
      <c r="D11965" s="4" t="s">
        <v>7</v>
      </c>
      <c r="E11965" s="4" t="s">
        <v>15</v>
      </c>
      <c r="F11965" s="4" t="s">
        <v>15</v>
      </c>
      <c r="G11965" s="4" t="s">
        <v>15</v>
      </c>
      <c r="H11965" s="4" t="s">
        <v>11</v>
      </c>
    </row>
    <row r="11966" spans="1:7">
      <c r="A11966" t="n">
        <v>117046</v>
      </c>
      <c r="B11966" s="15" t="n">
        <v>45</v>
      </c>
      <c r="C11966" s="7" t="n">
        <v>2</v>
      </c>
      <c r="D11966" s="7" t="n">
        <v>3</v>
      </c>
      <c r="E11966" s="7" t="n">
        <v>-50.4099998474121</v>
      </c>
      <c r="F11966" s="7" t="n">
        <v>14.4099998474121</v>
      </c>
      <c r="G11966" s="7" t="n">
        <v>19.5100002288818</v>
      </c>
      <c r="H11966" s="7" t="n">
        <v>0</v>
      </c>
    </row>
    <row r="11967" spans="1:7">
      <c r="A11967" t="s">
        <v>4</v>
      </c>
      <c r="B11967" s="4" t="s">
        <v>5</v>
      </c>
      <c r="C11967" s="4" t="s">
        <v>7</v>
      </c>
      <c r="D11967" s="4" t="s">
        <v>7</v>
      </c>
      <c r="E11967" s="4" t="s">
        <v>15</v>
      </c>
      <c r="F11967" s="4" t="s">
        <v>15</v>
      </c>
      <c r="G11967" s="4" t="s">
        <v>15</v>
      </c>
      <c r="H11967" s="4" t="s">
        <v>11</v>
      </c>
      <c r="I11967" s="4" t="s">
        <v>7</v>
      </c>
    </row>
    <row r="11968" spans="1:7">
      <c r="A11968" t="n">
        <v>117063</v>
      </c>
      <c r="B11968" s="15" t="n">
        <v>45</v>
      </c>
      <c r="C11968" s="7" t="n">
        <v>4</v>
      </c>
      <c r="D11968" s="7" t="n">
        <v>3</v>
      </c>
      <c r="E11968" s="7" t="n">
        <v>346.459991455078</v>
      </c>
      <c r="F11968" s="7" t="n">
        <v>289.5</v>
      </c>
      <c r="G11968" s="7" t="n">
        <v>0</v>
      </c>
      <c r="H11968" s="7" t="n">
        <v>0</v>
      </c>
      <c r="I11968" s="7" t="n">
        <v>0</v>
      </c>
    </row>
    <row r="11969" spans="1:9">
      <c r="A11969" t="s">
        <v>4</v>
      </c>
      <c r="B11969" s="4" t="s">
        <v>5</v>
      </c>
      <c r="C11969" s="4" t="s">
        <v>7</v>
      </c>
      <c r="D11969" s="4" t="s">
        <v>7</v>
      </c>
      <c r="E11969" s="4" t="s">
        <v>15</v>
      </c>
      <c r="F11969" s="4" t="s">
        <v>11</v>
      </c>
    </row>
    <row r="11970" spans="1:9">
      <c r="A11970" t="n">
        <v>117081</v>
      </c>
      <c r="B11970" s="15" t="n">
        <v>45</v>
      </c>
      <c r="C11970" s="7" t="n">
        <v>5</v>
      </c>
      <c r="D11970" s="7" t="n">
        <v>3</v>
      </c>
      <c r="E11970" s="7" t="n">
        <v>1.5</v>
      </c>
      <c r="F11970" s="7" t="n">
        <v>0</v>
      </c>
    </row>
    <row r="11971" spans="1:9">
      <c r="A11971" t="s">
        <v>4</v>
      </c>
      <c r="B11971" s="4" t="s">
        <v>5</v>
      </c>
      <c r="C11971" s="4" t="s">
        <v>7</v>
      </c>
      <c r="D11971" s="4" t="s">
        <v>7</v>
      </c>
      <c r="E11971" s="4" t="s">
        <v>15</v>
      </c>
      <c r="F11971" s="4" t="s">
        <v>11</v>
      </c>
    </row>
    <row r="11972" spans="1:9">
      <c r="A11972" t="n">
        <v>117090</v>
      </c>
      <c r="B11972" s="15" t="n">
        <v>45</v>
      </c>
      <c r="C11972" s="7" t="n">
        <v>11</v>
      </c>
      <c r="D11972" s="7" t="n">
        <v>3</v>
      </c>
      <c r="E11972" s="7" t="n">
        <v>40</v>
      </c>
      <c r="F11972" s="7" t="n">
        <v>0</v>
      </c>
    </row>
    <row r="11973" spans="1:9">
      <c r="A11973" t="s">
        <v>4</v>
      </c>
      <c r="B11973" s="4" t="s">
        <v>5</v>
      </c>
      <c r="C11973" s="4" t="s">
        <v>11</v>
      </c>
      <c r="D11973" s="4" t="s">
        <v>11</v>
      </c>
      <c r="E11973" s="4" t="s">
        <v>15</v>
      </c>
      <c r="F11973" s="4" t="s">
        <v>15</v>
      </c>
      <c r="G11973" s="4" t="s">
        <v>15</v>
      </c>
      <c r="H11973" s="4" t="s">
        <v>15</v>
      </c>
      <c r="I11973" s="4" t="s">
        <v>7</v>
      </c>
      <c r="J11973" s="4" t="s">
        <v>11</v>
      </c>
    </row>
    <row r="11974" spans="1:9">
      <c r="A11974" t="n">
        <v>117099</v>
      </c>
      <c r="B11974" s="56" t="n">
        <v>55</v>
      </c>
      <c r="C11974" s="7" t="n">
        <v>1004</v>
      </c>
      <c r="D11974" s="7" t="n">
        <v>65533</v>
      </c>
      <c r="E11974" s="7" t="n">
        <v>-53.939998626709</v>
      </c>
      <c r="F11974" s="7" t="n">
        <v>14</v>
      </c>
      <c r="G11974" s="7" t="n">
        <v>19.6299991607666</v>
      </c>
      <c r="H11974" s="7" t="n">
        <v>4.19999980926514</v>
      </c>
      <c r="I11974" s="7" t="n">
        <v>1</v>
      </c>
      <c r="J11974" s="7" t="n">
        <v>0</v>
      </c>
    </row>
    <row r="11975" spans="1:9">
      <c r="A11975" t="s">
        <v>4</v>
      </c>
      <c r="B11975" s="4" t="s">
        <v>5</v>
      </c>
      <c r="C11975" s="4" t="s">
        <v>7</v>
      </c>
      <c r="D11975" s="4" t="s">
        <v>11</v>
      </c>
      <c r="E11975" s="4" t="s">
        <v>15</v>
      </c>
      <c r="F11975" s="4" t="s">
        <v>11</v>
      </c>
      <c r="G11975" s="4" t="s">
        <v>16</v>
      </c>
      <c r="H11975" s="4" t="s">
        <v>16</v>
      </c>
      <c r="I11975" s="4" t="s">
        <v>11</v>
      </c>
      <c r="J11975" s="4" t="s">
        <v>11</v>
      </c>
      <c r="K11975" s="4" t="s">
        <v>16</v>
      </c>
      <c r="L11975" s="4" t="s">
        <v>16</v>
      </c>
      <c r="M11975" s="4" t="s">
        <v>16</v>
      </c>
      <c r="N11975" s="4" t="s">
        <v>16</v>
      </c>
      <c r="O11975" s="4" t="s">
        <v>8</v>
      </c>
    </row>
    <row r="11976" spans="1:9">
      <c r="A11976" t="n">
        <v>117123</v>
      </c>
      <c r="B11976" s="18" t="n">
        <v>50</v>
      </c>
      <c r="C11976" s="7" t="n">
        <v>0</v>
      </c>
      <c r="D11976" s="7" t="n">
        <v>2029</v>
      </c>
      <c r="E11976" s="7" t="n">
        <v>0.600000023841858</v>
      </c>
      <c r="F11976" s="7" t="n">
        <v>2000</v>
      </c>
      <c r="G11976" s="7" t="n">
        <v>0</v>
      </c>
      <c r="H11976" s="7" t="n">
        <v>1086324736</v>
      </c>
      <c r="I11976" s="7" t="n">
        <v>0</v>
      </c>
      <c r="J11976" s="7" t="n">
        <v>65533</v>
      </c>
      <c r="K11976" s="7" t="n">
        <v>0</v>
      </c>
      <c r="L11976" s="7" t="n">
        <v>0</v>
      </c>
      <c r="M11976" s="7" t="n">
        <v>0</v>
      </c>
      <c r="N11976" s="7" t="n">
        <v>0</v>
      </c>
      <c r="O11976" s="7" t="s">
        <v>25</v>
      </c>
    </row>
    <row r="11977" spans="1:9">
      <c r="A11977" t="s">
        <v>4</v>
      </c>
      <c r="B11977" s="4" t="s">
        <v>5</v>
      </c>
      <c r="C11977" s="4" t="s">
        <v>7</v>
      </c>
      <c r="D11977" s="4" t="s">
        <v>11</v>
      </c>
      <c r="E11977" s="4" t="s">
        <v>15</v>
      </c>
    </row>
    <row r="11978" spans="1:9">
      <c r="A11978" t="n">
        <v>117162</v>
      </c>
      <c r="B11978" s="31" t="n">
        <v>58</v>
      </c>
      <c r="C11978" s="7" t="n">
        <v>100</v>
      </c>
      <c r="D11978" s="7" t="n">
        <v>1000</v>
      </c>
      <c r="E11978" s="7" t="n">
        <v>1</v>
      </c>
    </row>
    <row r="11979" spans="1:9">
      <c r="A11979" t="s">
        <v>4</v>
      </c>
      <c r="B11979" s="4" t="s">
        <v>5</v>
      </c>
      <c r="C11979" s="4" t="s">
        <v>7</v>
      </c>
      <c r="D11979" s="4" t="s">
        <v>11</v>
      </c>
    </row>
    <row r="11980" spans="1:9">
      <c r="A11980" t="n">
        <v>117170</v>
      </c>
      <c r="B11980" s="31" t="n">
        <v>58</v>
      </c>
      <c r="C11980" s="7" t="n">
        <v>255</v>
      </c>
      <c r="D11980" s="7" t="n">
        <v>0</v>
      </c>
    </row>
    <row r="11981" spans="1:9">
      <c r="A11981" t="s">
        <v>4</v>
      </c>
      <c r="B11981" s="4" t="s">
        <v>5</v>
      </c>
      <c r="C11981" s="4" t="s">
        <v>11</v>
      </c>
    </row>
    <row r="11982" spans="1:9">
      <c r="A11982" t="n">
        <v>117174</v>
      </c>
      <c r="B11982" s="34" t="n">
        <v>16</v>
      </c>
      <c r="C11982" s="7" t="n">
        <v>1000</v>
      </c>
    </row>
    <row r="11983" spans="1:9">
      <c r="A11983" t="s">
        <v>4</v>
      </c>
      <c r="B11983" s="4" t="s">
        <v>5</v>
      </c>
      <c r="C11983" s="4" t="s">
        <v>11</v>
      </c>
      <c r="D11983" s="4" t="s">
        <v>15</v>
      </c>
      <c r="E11983" s="4" t="s">
        <v>15</v>
      </c>
      <c r="F11983" s="4" t="s">
        <v>15</v>
      </c>
      <c r="G11983" s="4" t="s">
        <v>11</v>
      </c>
      <c r="H11983" s="4" t="s">
        <v>11</v>
      </c>
    </row>
    <row r="11984" spans="1:9">
      <c r="A11984" t="n">
        <v>117177</v>
      </c>
      <c r="B11984" s="49" t="n">
        <v>60</v>
      </c>
      <c r="C11984" s="7" t="n">
        <v>0</v>
      </c>
      <c r="D11984" s="7" t="n">
        <v>0</v>
      </c>
      <c r="E11984" s="7" t="n">
        <v>-20</v>
      </c>
      <c r="F11984" s="7" t="n">
        <v>0</v>
      </c>
      <c r="G11984" s="7" t="n">
        <v>500</v>
      </c>
      <c r="H11984" s="7" t="n">
        <v>0</v>
      </c>
    </row>
    <row r="11985" spans="1:15">
      <c r="A11985" t="s">
        <v>4</v>
      </c>
      <c r="B11985" s="4" t="s">
        <v>5</v>
      </c>
      <c r="C11985" s="4" t="s">
        <v>11</v>
      </c>
      <c r="D11985" s="4" t="s">
        <v>7</v>
      </c>
      <c r="E11985" s="4" t="s">
        <v>15</v>
      </c>
      <c r="F11985" s="4" t="s">
        <v>11</v>
      </c>
    </row>
    <row r="11986" spans="1:15">
      <c r="A11986" t="n">
        <v>117196</v>
      </c>
      <c r="B11986" s="60" t="n">
        <v>59</v>
      </c>
      <c r="C11986" s="7" t="n">
        <v>0</v>
      </c>
      <c r="D11986" s="7" t="n">
        <v>1</v>
      </c>
      <c r="E11986" s="7" t="n">
        <v>0.150000005960464</v>
      </c>
      <c r="F11986" s="7" t="n">
        <v>0</v>
      </c>
    </row>
    <row r="11987" spans="1:15">
      <c r="A11987" t="s">
        <v>4</v>
      </c>
      <c r="B11987" s="4" t="s">
        <v>5</v>
      </c>
      <c r="C11987" s="4" t="s">
        <v>11</v>
      </c>
    </row>
    <row r="11988" spans="1:15">
      <c r="A11988" t="n">
        <v>117206</v>
      </c>
      <c r="B11988" s="34" t="n">
        <v>16</v>
      </c>
      <c r="C11988" s="7" t="n">
        <v>50</v>
      </c>
    </row>
    <row r="11989" spans="1:15">
      <c r="A11989" t="s">
        <v>4</v>
      </c>
      <c r="B11989" s="4" t="s">
        <v>5</v>
      </c>
      <c r="C11989" s="4" t="s">
        <v>11</v>
      </c>
      <c r="D11989" s="4" t="s">
        <v>15</v>
      </c>
      <c r="E11989" s="4" t="s">
        <v>15</v>
      </c>
      <c r="F11989" s="4" t="s">
        <v>15</v>
      </c>
      <c r="G11989" s="4" t="s">
        <v>11</v>
      </c>
      <c r="H11989" s="4" t="s">
        <v>11</v>
      </c>
    </row>
    <row r="11990" spans="1:15">
      <c r="A11990" t="n">
        <v>117209</v>
      </c>
      <c r="B11990" s="49" t="n">
        <v>60</v>
      </c>
      <c r="C11990" s="7" t="n">
        <v>4</v>
      </c>
      <c r="D11990" s="7" t="n">
        <v>0</v>
      </c>
      <c r="E11990" s="7" t="n">
        <v>-20</v>
      </c>
      <c r="F11990" s="7" t="n">
        <v>0</v>
      </c>
      <c r="G11990" s="7" t="n">
        <v>500</v>
      </c>
      <c r="H11990" s="7" t="n">
        <v>0</v>
      </c>
    </row>
    <row r="11991" spans="1:15">
      <c r="A11991" t="s">
        <v>4</v>
      </c>
      <c r="B11991" s="4" t="s">
        <v>5</v>
      </c>
      <c r="C11991" s="4" t="s">
        <v>11</v>
      </c>
      <c r="D11991" s="4" t="s">
        <v>7</v>
      </c>
      <c r="E11991" s="4" t="s">
        <v>15</v>
      </c>
      <c r="F11991" s="4" t="s">
        <v>11</v>
      </c>
    </row>
    <row r="11992" spans="1:15">
      <c r="A11992" t="n">
        <v>117228</v>
      </c>
      <c r="B11992" s="60" t="n">
        <v>59</v>
      </c>
      <c r="C11992" s="7" t="n">
        <v>4</v>
      </c>
      <c r="D11992" s="7" t="n">
        <v>1</v>
      </c>
      <c r="E11992" s="7" t="n">
        <v>0.150000005960464</v>
      </c>
      <c r="F11992" s="7" t="n">
        <v>0</v>
      </c>
    </row>
    <row r="11993" spans="1:15">
      <c r="A11993" t="s">
        <v>4</v>
      </c>
      <c r="B11993" s="4" t="s">
        <v>5</v>
      </c>
      <c r="C11993" s="4" t="s">
        <v>11</v>
      </c>
      <c r="D11993" s="4" t="s">
        <v>7</v>
      </c>
      <c r="E11993" s="4" t="s">
        <v>8</v>
      </c>
      <c r="F11993" s="4" t="s">
        <v>15</v>
      </c>
      <c r="G11993" s="4" t="s">
        <v>15</v>
      </c>
      <c r="H11993" s="4" t="s">
        <v>15</v>
      </c>
    </row>
    <row r="11994" spans="1:15">
      <c r="A11994" t="n">
        <v>117238</v>
      </c>
      <c r="B11994" s="47" t="n">
        <v>48</v>
      </c>
      <c r="C11994" s="7" t="n">
        <v>4</v>
      </c>
      <c r="D11994" s="7" t="n">
        <v>0</v>
      </c>
      <c r="E11994" s="7" t="s">
        <v>1150</v>
      </c>
      <c r="F11994" s="7" t="n">
        <v>-1</v>
      </c>
      <c r="G11994" s="7" t="n">
        <v>1</v>
      </c>
      <c r="H11994" s="7" t="n">
        <v>0</v>
      </c>
    </row>
    <row r="11995" spans="1:15">
      <c r="A11995" t="s">
        <v>4</v>
      </c>
      <c r="B11995" s="4" t="s">
        <v>5</v>
      </c>
      <c r="C11995" s="4" t="s">
        <v>11</v>
      </c>
    </row>
    <row r="11996" spans="1:15">
      <c r="A11996" t="n">
        <v>117267</v>
      </c>
      <c r="B11996" s="34" t="n">
        <v>16</v>
      </c>
      <c r="C11996" s="7" t="n">
        <v>500</v>
      </c>
    </row>
    <row r="11997" spans="1:15">
      <c r="A11997" t="s">
        <v>4</v>
      </c>
      <c r="B11997" s="4" t="s">
        <v>5</v>
      </c>
      <c r="C11997" s="4" t="s">
        <v>7</v>
      </c>
      <c r="D11997" s="4" t="s">
        <v>11</v>
      </c>
      <c r="E11997" s="4" t="s">
        <v>11</v>
      </c>
    </row>
    <row r="11998" spans="1:15">
      <c r="A11998" t="n">
        <v>117270</v>
      </c>
      <c r="B11998" s="18" t="n">
        <v>50</v>
      </c>
      <c r="C11998" s="7" t="n">
        <v>1</v>
      </c>
      <c r="D11998" s="7" t="n">
        <v>2029</v>
      </c>
      <c r="E11998" s="7" t="n">
        <v>1000</v>
      </c>
    </row>
    <row r="11999" spans="1:15">
      <c r="A11999" t="s">
        <v>4</v>
      </c>
      <c r="B11999" s="4" t="s">
        <v>5</v>
      </c>
      <c r="C11999" s="4" t="s">
        <v>7</v>
      </c>
      <c r="D11999" s="4" t="s">
        <v>11</v>
      </c>
      <c r="E11999" s="4" t="s">
        <v>8</v>
      </c>
    </row>
    <row r="12000" spans="1:15">
      <c r="A12000" t="n">
        <v>117276</v>
      </c>
      <c r="B12000" s="33" t="n">
        <v>51</v>
      </c>
      <c r="C12000" s="7" t="n">
        <v>4</v>
      </c>
      <c r="D12000" s="7" t="n">
        <v>4</v>
      </c>
      <c r="E12000" s="7" t="s">
        <v>779</v>
      </c>
    </row>
    <row r="12001" spans="1:8">
      <c r="A12001" t="s">
        <v>4</v>
      </c>
      <c r="B12001" s="4" t="s">
        <v>5</v>
      </c>
      <c r="C12001" s="4" t="s">
        <v>11</v>
      </c>
    </row>
    <row r="12002" spans="1:8">
      <c r="A12002" t="n">
        <v>117290</v>
      </c>
      <c r="B12002" s="34" t="n">
        <v>16</v>
      </c>
      <c r="C12002" s="7" t="n">
        <v>0</v>
      </c>
    </row>
    <row r="12003" spans="1:8">
      <c r="A12003" t="s">
        <v>4</v>
      </c>
      <c r="B12003" s="4" t="s">
        <v>5</v>
      </c>
      <c r="C12003" s="4" t="s">
        <v>11</v>
      </c>
      <c r="D12003" s="4" t="s">
        <v>53</v>
      </c>
      <c r="E12003" s="4" t="s">
        <v>7</v>
      </c>
      <c r="F12003" s="4" t="s">
        <v>7</v>
      </c>
    </row>
    <row r="12004" spans="1:8">
      <c r="A12004" t="n">
        <v>117293</v>
      </c>
      <c r="B12004" s="35" t="n">
        <v>26</v>
      </c>
      <c r="C12004" s="7" t="n">
        <v>4</v>
      </c>
      <c r="D12004" s="7" t="s">
        <v>1151</v>
      </c>
      <c r="E12004" s="7" t="n">
        <v>2</v>
      </c>
      <c r="F12004" s="7" t="n">
        <v>0</v>
      </c>
    </row>
    <row r="12005" spans="1:8">
      <c r="A12005" t="s">
        <v>4</v>
      </c>
      <c r="B12005" s="4" t="s">
        <v>5</v>
      </c>
    </row>
    <row r="12006" spans="1:8">
      <c r="A12006" t="n">
        <v>117306</v>
      </c>
      <c r="B12006" s="29" t="n">
        <v>28</v>
      </c>
    </row>
    <row r="12007" spans="1:8">
      <c r="A12007" t="s">
        <v>4</v>
      </c>
      <c r="B12007" s="4" t="s">
        <v>5</v>
      </c>
      <c r="C12007" s="4" t="s">
        <v>7</v>
      </c>
      <c r="D12007" s="4" t="s">
        <v>11</v>
      </c>
      <c r="E12007" s="4" t="s">
        <v>8</v>
      </c>
    </row>
    <row r="12008" spans="1:8">
      <c r="A12008" t="n">
        <v>117307</v>
      </c>
      <c r="B12008" s="33" t="n">
        <v>51</v>
      </c>
      <c r="C12008" s="7" t="n">
        <v>4</v>
      </c>
      <c r="D12008" s="7" t="n">
        <v>0</v>
      </c>
      <c r="E12008" s="7" t="s">
        <v>779</v>
      </c>
    </row>
    <row r="12009" spans="1:8">
      <c r="A12009" t="s">
        <v>4</v>
      </c>
      <c r="B12009" s="4" t="s">
        <v>5</v>
      </c>
      <c r="C12009" s="4" t="s">
        <v>11</v>
      </c>
    </row>
    <row r="12010" spans="1:8">
      <c r="A12010" t="n">
        <v>117321</v>
      </c>
      <c r="B12010" s="34" t="n">
        <v>16</v>
      </c>
      <c r="C12010" s="7" t="n">
        <v>0</v>
      </c>
    </row>
    <row r="12011" spans="1:8">
      <c r="A12011" t="s">
        <v>4</v>
      </c>
      <c r="B12011" s="4" t="s">
        <v>5</v>
      </c>
      <c r="C12011" s="4" t="s">
        <v>11</v>
      </c>
      <c r="D12011" s="4" t="s">
        <v>53</v>
      </c>
      <c r="E12011" s="4" t="s">
        <v>7</v>
      </c>
      <c r="F12011" s="4" t="s">
        <v>7</v>
      </c>
    </row>
    <row r="12012" spans="1:8">
      <c r="A12012" t="n">
        <v>117324</v>
      </c>
      <c r="B12012" s="35" t="n">
        <v>26</v>
      </c>
      <c r="C12012" s="7" t="n">
        <v>0</v>
      </c>
      <c r="D12012" s="7" t="s">
        <v>1152</v>
      </c>
      <c r="E12012" s="7" t="n">
        <v>2</v>
      </c>
      <c r="F12012" s="7" t="n">
        <v>0</v>
      </c>
    </row>
    <row r="12013" spans="1:8">
      <c r="A12013" t="s">
        <v>4</v>
      </c>
      <c r="B12013" s="4" t="s">
        <v>5</v>
      </c>
    </row>
    <row r="12014" spans="1:8">
      <c r="A12014" t="n">
        <v>117343</v>
      </c>
      <c r="B12014" s="29" t="n">
        <v>28</v>
      </c>
    </row>
    <row r="12015" spans="1:8">
      <c r="A12015" t="s">
        <v>4</v>
      </c>
      <c r="B12015" s="4" t="s">
        <v>5</v>
      </c>
      <c r="C12015" s="4" t="s">
        <v>7</v>
      </c>
      <c r="D12015" s="4" t="s">
        <v>11</v>
      </c>
      <c r="E12015" s="4" t="s">
        <v>11</v>
      </c>
      <c r="F12015" s="4" t="s">
        <v>7</v>
      </c>
    </row>
    <row r="12016" spans="1:8">
      <c r="A12016" t="n">
        <v>117344</v>
      </c>
      <c r="B12016" s="27" t="n">
        <v>25</v>
      </c>
      <c r="C12016" s="7" t="n">
        <v>1</v>
      </c>
      <c r="D12016" s="7" t="n">
        <v>100</v>
      </c>
      <c r="E12016" s="7" t="n">
        <v>100</v>
      </c>
      <c r="F12016" s="7" t="n">
        <v>5</v>
      </c>
    </row>
    <row r="12017" spans="1:6">
      <c r="A12017" t="s">
        <v>4</v>
      </c>
      <c r="B12017" s="4" t="s">
        <v>5</v>
      </c>
      <c r="C12017" s="4" t="s">
        <v>8</v>
      </c>
      <c r="D12017" s="4" t="s">
        <v>11</v>
      </c>
    </row>
    <row r="12018" spans="1:6">
      <c r="A12018" t="n">
        <v>117351</v>
      </c>
      <c r="B12018" s="54" t="n">
        <v>29</v>
      </c>
      <c r="C12018" s="7" t="s">
        <v>988</v>
      </c>
      <c r="D12018" s="7" t="n">
        <v>65533</v>
      </c>
    </row>
    <row r="12019" spans="1:6">
      <c r="A12019" t="s">
        <v>4</v>
      </c>
      <c r="B12019" s="4" t="s">
        <v>5</v>
      </c>
      <c r="C12019" s="4" t="s">
        <v>7</v>
      </c>
      <c r="D12019" s="4" t="s">
        <v>11</v>
      </c>
      <c r="E12019" s="4" t="s">
        <v>8</v>
      </c>
    </row>
    <row r="12020" spans="1:6">
      <c r="A12020" t="n">
        <v>117360</v>
      </c>
      <c r="B12020" s="33" t="n">
        <v>51</v>
      </c>
      <c r="C12020" s="7" t="n">
        <v>4</v>
      </c>
      <c r="D12020" s="7" t="n">
        <v>1000</v>
      </c>
      <c r="E12020" s="7" t="s">
        <v>25</v>
      </c>
    </row>
    <row r="12021" spans="1:6">
      <c r="A12021" t="s">
        <v>4</v>
      </c>
      <c r="B12021" s="4" t="s">
        <v>5</v>
      </c>
      <c r="C12021" s="4" t="s">
        <v>11</v>
      </c>
    </row>
    <row r="12022" spans="1:6">
      <c r="A12022" t="n">
        <v>117365</v>
      </c>
      <c r="B12022" s="34" t="n">
        <v>16</v>
      </c>
      <c r="C12022" s="7" t="n">
        <v>0</v>
      </c>
    </row>
    <row r="12023" spans="1:6">
      <c r="A12023" t="s">
        <v>4</v>
      </c>
      <c r="B12023" s="4" t="s">
        <v>5</v>
      </c>
      <c r="C12023" s="4" t="s">
        <v>11</v>
      </c>
      <c r="D12023" s="4" t="s">
        <v>53</v>
      </c>
      <c r="E12023" s="4" t="s">
        <v>7</v>
      </c>
      <c r="F12023" s="4" t="s">
        <v>7</v>
      </c>
    </row>
    <row r="12024" spans="1:6">
      <c r="A12024" t="n">
        <v>117368</v>
      </c>
      <c r="B12024" s="35" t="n">
        <v>26</v>
      </c>
      <c r="C12024" s="7" t="n">
        <v>1000</v>
      </c>
      <c r="D12024" s="7" t="s">
        <v>1153</v>
      </c>
      <c r="E12024" s="7" t="n">
        <v>2</v>
      </c>
      <c r="F12024" s="7" t="n">
        <v>0</v>
      </c>
    </row>
    <row r="12025" spans="1:6">
      <c r="A12025" t="s">
        <v>4</v>
      </c>
      <c r="B12025" s="4" t="s">
        <v>5</v>
      </c>
    </row>
    <row r="12026" spans="1:6">
      <c r="A12026" t="n">
        <v>117399</v>
      </c>
      <c r="B12026" s="29" t="n">
        <v>28</v>
      </c>
    </row>
    <row r="12027" spans="1:6">
      <c r="A12027" t="s">
        <v>4</v>
      </c>
      <c r="B12027" s="4" t="s">
        <v>5</v>
      </c>
      <c r="C12027" s="4" t="s">
        <v>11</v>
      </c>
      <c r="D12027" s="4" t="s">
        <v>7</v>
      </c>
    </row>
    <row r="12028" spans="1:6">
      <c r="A12028" t="n">
        <v>117400</v>
      </c>
      <c r="B12028" s="37" t="n">
        <v>89</v>
      </c>
      <c r="C12028" s="7" t="n">
        <v>65533</v>
      </c>
      <c r="D12028" s="7" t="n">
        <v>1</v>
      </c>
    </row>
    <row r="12029" spans="1:6">
      <c r="A12029" t="s">
        <v>4</v>
      </c>
      <c r="B12029" s="4" t="s">
        <v>5</v>
      </c>
      <c r="C12029" s="4" t="s">
        <v>7</v>
      </c>
      <c r="D12029" s="4" t="s">
        <v>11</v>
      </c>
      <c r="E12029" s="4" t="s">
        <v>11</v>
      </c>
      <c r="F12029" s="4" t="s">
        <v>7</v>
      </c>
    </row>
    <row r="12030" spans="1:6">
      <c r="A12030" t="n">
        <v>117404</v>
      </c>
      <c r="B12030" s="27" t="n">
        <v>25</v>
      </c>
      <c r="C12030" s="7" t="n">
        <v>1</v>
      </c>
      <c r="D12030" s="7" t="n">
        <v>65535</v>
      </c>
      <c r="E12030" s="7" t="n">
        <v>65535</v>
      </c>
      <c r="F12030" s="7" t="n">
        <v>0</v>
      </c>
    </row>
    <row r="12031" spans="1:6">
      <c r="A12031" t="s">
        <v>4</v>
      </c>
      <c r="B12031" s="4" t="s">
        <v>5</v>
      </c>
      <c r="C12031" s="4" t="s">
        <v>8</v>
      </c>
      <c r="D12031" s="4" t="s">
        <v>11</v>
      </c>
    </row>
    <row r="12032" spans="1:6">
      <c r="A12032" t="n">
        <v>117411</v>
      </c>
      <c r="B12032" s="54" t="n">
        <v>29</v>
      </c>
      <c r="C12032" s="7" t="s">
        <v>25</v>
      </c>
      <c r="D12032" s="7" t="n">
        <v>65533</v>
      </c>
    </row>
    <row r="12033" spans="1:6">
      <c r="A12033" t="s">
        <v>4</v>
      </c>
      <c r="B12033" s="4" t="s">
        <v>5</v>
      </c>
      <c r="C12033" s="4" t="s">
        <v>7</v>
      </c>
      <c r="D12033" s="4" t="s">
        <v>7</v>
      </c>
    </row>
    <row r="12034" spans="1:6">
      <c r="A12034" t="n">
        <v>117415</v>
      </c>
      <c r="B12034" s="16" t="n">
        <v>49</v>
      </c>
      <c r="C12034" s="7" t="n">
        <v>2</v>
      </c>
      <c r="D12034" s="7" t="n">
        <v>0</v>
      </c>
    </row>
    <row r="12035" spans="1:6">
      <c r="A12035" t="s">
        <v>4</v>
      </c>
      <c r="B12035" s="4" t="s">
        <v>5</v>
      </c>
      <c r="C12035" s="4" t="s">
        <v>7</v>
      </c>
      <c r="D12035" s="4" t="s">
        <v>11</v>
      </c>
      <c r="E12035" s="4" t="s">
        <v>16</v>
      </c>
      <c r="F12035" s="4" t="s">
        <v>11</v>
      </c>
      <c r="G12035" s="4" t="s">
        <v>16</v>
      </c>
      <c r="H12035" s="4" t="s">
        <v>7</v>
      </c>
    </row>
    <row r="12036" spans="1:6">
      <c r="A12036" t="n">
        <v>117418</v>
      </c>
      <c r="B12036" s="16" t="n">
        <v>49</v>
      </c>
      <c r="C12036" s="7" t="n">
        <v>0</v>
      </c>
      <c r="D12036" s="7" t="n">
        <v>508</v>
      </c>
      <c r="E12036" s="7" t="n">
        <v>1065353216</v>
      </c>
      <c r="F12036" s="7" t="n">
        <v>0</v>
      </c>
      <c r="G12036" s="7" t="n">
        <v>0</v>
      </c>
      <c r="H12036" s="7" t="n">
        <v>0</v>
      </c>
    </row>
    <row r="12037" spans="1:6">
      <c r="A12037" t="s">
        <v>4</v>
      </c>
      <c r="B12037" s="4" t="s">
        <v>5</v>
      </c>
      <c r="C12037" s="4" t="s">
        <v>7</v>
      </c>
      <c r="D12037" s="4" t="s">
        <v>11</v>
      </c>
      <c r="E12037" s="4" t="s">
        <v>15</v>
      </c>
    </row>
    <row r="12038" spans="1:6">
      <c r="A12038" t="n">
        <v>117433</v>
      </c>
      <c r="B12038" s="31" t="n">
        <v>58</v>
      </c>
      <c r="C12038" s="7" t="n">
        <v>101</v>
      </c>
      <c r="D12038" s="7" t="n">
        <v>1000</v>
      </c>
      <c r="E12038" s="7" t="n">
        <v>1</v>
      </c>
    </row>
    <row r="12039" spans="1:6">
      <c r="A12039" t="s">
        <v>4</v>
      </c>
      <c r="B12039" s="4" t="s">
        <v>5</v>
      </c>
      <c r="C12039" s="4" t="s">
        <v>7</v>
      </c>
      <c r="D12039" s="4" t="s">
        <v>11</v>
      </c>
    </row>
    <row r="12040" spans="1:6">
      <c r="A12040" t="n">
        <v>117441</v>
      </c>
      <c r="B12040" s="31" t="n">
        <v>58</v>
      </c>
      <c r="C12040" s="7" t="n">
        <v>254</v>
      </c>
      <c r="D12040" s="7" t="n">
        <v>0</v>
      </c>
    </row>
    <row r="12041" spans="1:6">
      <c r="A12041" t="s">
        <v>4</v>
      </c>
      <c r="B12041" s="4" t="s">
        <v>5</v>
      </c>
      <c r="C12041" s="4" t="s">
        <v>11</v>
      </c>
      <c r="D12041" s="4" t="s">
        <v>15</v>
      </c>
      <c r="E12041" s="4" t="s">
        <v>15</v>
      </c>
      <c r="F12041" s="4" t="s">
        <v>15</v>
      </c>
      <c r="G12041" s="4" t="s">
        <v>11</v>
      </c>
      <c r="H12041" s="4" t="s">
        <v>11</v>
      </c>
    </row>
    <row r="12042" spans="1:6">
      <c r="A12042" t="n">
        <v>117445</v>
      </c>
      <c r="B12042" s="49" t="n">
        <v>60</v>
      </c>
      <c r="C12042" s="7" t="n">
        <v>0</v>
      </c>
      <c r="D12042" s="7" t="n">
        <v>0</v>
      </c>
      <c r="E12042" s="7" t="n">
        <v>0</v>
      </c>
      <c r="F12042" s="7" t="n">
        <v>0</v>
      </c>
      <c r="G12042" s="7" t="n">
        <v>0</v>
      </c>
      <c r="H12042" s="7" t="n">
        <v>0</v>
      </c>
    </row>
    <row r="12043" spans="1:6">
      <c r="A12043" t="s">
        <v>4</v>
      </c>
      <c r="B12043" s="4" t="s">
        <v>5</v>
      </c>
      <c r="C12043" s="4" t="s">
        <v>11</v>
      </c>
      <c r="D12043" s="4" t="s">
        <v>15</v>
      </c>
      <c r="E12043" s="4" t="s">
        <v>15</v>
      </c>
      <c r="F12043" s="4" t="s">
        <v>15</v>
      </c>
      <c r="G12043" s="4" t="s">
        <v>11</v>
      </c>
      <c r="H12043" s="4" t="s">
        <v>11</v>
      </c>
    </row>
    <row r="12044" spans="1:6">
      <c r="A12044" t="n">
        <v>117464</v>
      </c>
      <c r="B12044" s="49" t="n">
        <v>60</v>
      </c>
      <c r="C12044" s="7" t="n">
        <v>4</v>
      </c>
      <c r="D12044" s="7" t="n">
        <v>0</v>
      </c>
      <c r="E12044" s="7" t="n">
        <v>0</v>
      </c>
      <c r="F12044" s="7" t="n">
        <v>0</v>
      </c>
      <c r="G12044" s="7" t="n">
        <v>0</v>
      </c>
      <c r="H12044" s="7" t="n">
        <v>0</v>
      </c>
    </row>
    <row r="12045" spans="1:6">
      <c r="A12045" t="s">
        <v>4</v>
      </c>
      <c r="B12045" s="4" t="s">
        <v>5</v>
      </c>
      <c r="C12045" s="4" t="s">
        <v>11</v>
      </c>
      <c r="D12045" s="4" t="s">
        <v>7</v>
      </c>
    </row>
    <row r="12046" spans="1:6">
      <c r="A12046" t="n">
        <v>117483</v>
      </c>
      <c r="B12046" s="57" t="n">
        <v>56</v>
      </c>
      <c r="C12046" s="7" t="n">
        <v>1004</v>
      </c>
      <c r="D12046" s="7" t="n">
        <v>1</v>
      </c>
    </row>
    <row r="12047" spans="1:6">
      <c r="A12047" t="s">
        <v>4</v>
      </c>
      <c r="B12047" s="4" t="s">
        <v>5</v>
      </c>
      <c r="C12047" s="4" t="s">
        <v>11</v>
      </c>
      <c r="D12047" s="4" t="s">
        <v>15</v>
      </c>
      <c r="E12047" s="4" t="s">
        <v>15</v>
      </c>
      <c r="F12047" s="4" t="s">
        <v>15</v>
      </c>
      <c r="G12047" s="4" t="s">
        <v>15</v>
      </c>
    </row>
    <row r="12048" spans="1:6">
      <c r="A12048" t="n">
        <v>117487</v>
      </c>
      <c r="B12048" s="45" t="n">
        <v>46</v>
      </c>
      <c r="C12048" s="7" t="n">
        <v>0</v>
      </c>
      <c r="D12048" s="7" t="n">
        <v>-51.0099983215332</v>
      </c>
      <c r="E12048" s="7" t="n">
        <v>14</v>
      </c>
      <c r="F12048" s="7" t="n">
        <v>19.9699993133545</v>
      </c>
      <c r="G12048" s="7" t="n">
        <v>227.899993896484</v>
      </c>
    </row>
    <row r="12049" spans="1:8">
      <c r="A12049" t="s">
        <v>4</v>
      </c>
      <c r="B12049" s="4" t="s">
        <v>5</v>
      </c>
      <c r="C12049" s="4" t="s">
        <v>11</v>
      </c>
      <c r="D12049" s="4" t="s">
        <v>15</v>
      </c>
      <c r="E12049" s="4" t="s">
        <v>15</v>
      </c>
      <c r="F12049" s="4" t="s">
        <v>15</v>
      </c>
      <c r="G12049" s="4" t="s">
        <v>15</v>
      </c>
    </row>
    <row r="12050" spans="1:8">
      <c r="A12050" t="n">
        <v>117506</v>
      </c>
      <c r="B12050" s="45" t="n">
        <v>46</v>
      </c>
      <c r="C12050" s="7" t="n">
        <v>4</v>
      </c>
      <c r="D12050" s="7" t="n">
        <v>-50.8199996948242</v>
      </c>
      <c r="E12050" s="7" t="n">
        <v>14</v>
      </c>
      <c r="F12050" s="7" t="n">
        <v>18.6900005340576</v>
      </c>
      <c r="G12050" s="7" t="n">
        <v>276.100006103516</v>
      </c>
    </row>
    <row r="12051" spans="1:8">
      <c r="A12051" t="s">
        <v>4</v>
      </c>
      <c r="B12051" s="4" t="s">
        <v>5</v>
      </c>
      <c r="C12051" s="4" t="s">
        <v>11</v>
      </c>
      <c r="D12051" s="4" t="s">
        <v>15</v>
      </c>
      <c r="E12051" s="4" t="s">
        <v>15</v>
      </c>
      <c r="F12051" s="4" t="s">
        <v>15</v>
      </c>
      <c r="G12051" s="4" t="s">
        <v>15</v>
      </c>
    </row>
    <row r="12052" spans="1:8">
      <c r="A12052" t="n">
        <v>117525</v>
      </c>
      <c r="B12052" s="45" t="n">
        <v>46</v>
      </c>
      <c r="C12052" s="7" t="n">
        <v>1000</v>
      </c>
      <c r="D12052" s="7" t="n">
        <v>-52.5900001525879</v>
      </c>
      <c r="E12052" s="7" t="n">
        <v>14</v>
      </c>
      <c r="F12052" s="7" t="n">
        <v>17.0799999237061</v>
      </c>
      <c r="G12052" s="7" t="n">
        <v>18.5</v>
      </c>
    </row>
    <row r="12053" spans="1:8">
      <c r="A12053" t="s">
        <v>4</v>
      </c>
      <c r="B12053" s="4" t="s">
        <v>5</v>
      </c>
      <c r="C12053" s="4" t="s">
        <v>11</v>
      </c>
      <c r="D12053" s="4" t="s">
        <v>15</v>
      </c>
      <c r="E12053" s="4" t="s">
        <v>15</v>
      </c>
      <c r="F12053" s="4" t="s">
        <v>15</v>
      </c>
      <c r="G12053" s="4" t="s">
        <v>15</v>
      </c>
    </row>
    <row r="12054" spans="1:8">
      <c r="A12054" t="n">
        <v>117544</v>
      </c>
      <c r="B12054" s="45" t="n">
        <v>46</v>
      </c>
      <c r="C12054" s="7" t="n">
        <v>1001</v>
      </c>
      <c r="D12054" s="7" t="n">
        <v>-53.6300010681152</v>
      </c>
      <c r="E12054" s="7" t="n">
        <v>14</v>
      </c>
      <c r="F12054" s="7" t="n">
        <v>18.0200004577637</v>
      </c>
      <c r="G12054" s="7" t="n">
        <v>44.5</v>
      </c>
    </row>
    <row r="12055" spans="1:8">
      <c r="A12055" t="s">
        <v>4</v>
      </c>
      <c r="B12055" s="4" t="s">
        <v>5</v>
      </c>
      <c r="C12055" s="4" t="s">
        <v>11</v>
      </c>
      <c r="D12055" s="4" t="s">
        <v>15</v>
      </c>
      <c r="E12055" s="4" t="s">
        <v>15</v>
      </c>
      <c r="F12055" s="4" t="s">
        <v>15</v>
      </c>
      <c r="G12055" s="4" t="s">
        <v>15</v>
      </c>
    </row>
    <row r="12056" spans="1:8">
      <c r="A12056" t="n">
        <v>117563</v>
      </c>
      <c r="B12056" s="45" t="n">
        <v>46</v>
      </c>
      <c r="C12056" s="7" t="n">
        <v>1004</v>
      </c>
      <c r="D12056" s="7" t="n">
        <v>-53.8800010681152</v>
      </c>
      <c r="E12056" s="7" t="n">
        <v>14</v>
      </c>
      <c r="F12056" s="7" t="n">
        <v>18.6700000762939</v>
      </c>
      <c r="G12056" s="7" t="n">
        <v>224</v>
      </c>
    </row>
    <row r="12057" spans="1:8">
      <c r="A12057" t="s">
        <v>4</v>
      </c>
      <c r="B12057" s="4" t="s">
        <v>5</v>
      </c>
      <c r="C12057" s="4" t="s">
        <v>11</v>
      </c>
      <c r="D12057" s="4" t="s">
        <v>15</v>
      </c>
      <c r="E12057" s="4" t="s">
        <v>15</v>
      </c>
      <c r="F12057" s="4" t="s">
        <v>15</v>
      </c>
      <c r="G12057" s="4" t="s">
        <v>15</v>
      </c>
    </row>
    <row r="12058" spans="1:8">
      <c r="A12058" t="n">
        <v>117582</v>
      </c>
      <c r="B12058" s="45" t="n">
        <v>46</v>
      </c>
      <c r="C12058" s="7" t="n">
        <v>1003</v>
      </c>
      <c r="D12058" s="7" t="n">
        <v>-52.8199996948242</v>
      </c>
      <c r="E12058" s="7" t="n">
        <v>14</v>
      </c>
      <c r="F12058" s="7" t="n">
        <v>18.1200008392334</v>
      </c>
      <c r="G12058" s="7" t="n">
        <v>1.5</v>
      </c>
    </row>
    <row r="12059" spans="1:8">
      <c r="A12059" t="s">
        <v>4</v>
      </c>
      <c r="B12059" s="4" t="s">
        <v>5</v>
      </c>
      <c r="C12059" s="4" t="s">
        <v>11</v>
      </c>
      <c r="D12059" s="4" t="s">
        <v>8</v>
      </c>
      <c r="E12059" s="4" t="s">
        <v>7</v>
      </c>
      <c r="F12059" s="4" t="s">
        <v>7</v>
      </c>
      <c r="G12059" s="4" t="s">
        <v>7</v>
      </c>
      <c r="H12059" s="4" t="s">
        <v>7</v>
      </c>
      <c r="I12059" s="4" t="s">
        <v>7</v>
      </c>
      <c r="J12059" s="4" t="s">
        <v>15</v>
      </c>
      <c r="K12059" s="4" t="s">
        <v>15</v>
      </c>
      <c r="L12059" s="4" t="s">
        <v>15</v>
      </c>
      <c r="M12059" s="4" t="s">
        <v>15</v>
      </c>
      <c r="N12059" s="4" t="s">
        <v>7</v>
      </c>
    </row>
    <row r="12060" spans="1:8">
      <c r="A12060" t="n">
        <v>117601</v>
      </c>
      <c r="B12060" s="75" t="n">
        <v>34</v>
      </c>
      <c r="C12060" s="7" t="n">
        <v>1002</v>
      </c>
      <c r="D12060" s="7" t="s">
        <v>31</v>
      </c>
      <c r="E12060" s="7" t="n">
        <v>1</v>
      </c>
      <c r="F12060" s="7" t="n">
        <v>0</v>
      </c>
      <c r="G12060" s="7" t="n">
        <v>0</v>
      </c>
      <c r="H12060" s="7" t="n">
        <v>0</v>
      </c>
      <c r="I12060" s="7" t="n">
        <v>0</v>
      </c>
      <c r="J12060" s="7" t="n">
        <v>0.200000002980232</v>
      </c>
      <c r="K12060" s="7" t="n">
        <v>-1</v>
      </c>
      <c r="L12060" s="7" t="n">
        <v>-1</v>
      </c>
      <c r="M12060" s="7" t="n">
        <v>-1</v>
      </c>
      <c r="N12060" s="7" t="n">
        <v>0</v>
      </c>
    </row>
    <row r="12061" spans="1:8">
      <c r="A12061" t="s">
        <v>4</v>
      </c>
      <c r="B12061" s="4" t="s">
        <v>5</v>
      </c>
      <c r="C12061" s="4" t="s">
        <v>11</v>
      </c>
      <c r="D12061" s="4" t="s">
        <v>8</v>
      </c>
      <c r="E12061" s="4" t="s">
        <v>7</v>
      </c>
      <c r="F12061" s="4" t="s">
        <v>7</v>
      </c>
      <c r="G12061" s="4" t="s">
        <v>7</v>
      </c>
      <c r="H12061" s="4" t="s">
        <v>7</v>
      </c>
      <c r="I12061" s="4" t="s">
        <v>7</v>
      </c>
      <c r="J12061" s="4" t="s">
        <v>15</v>
      </c>
      <c r="K12061" s="4" t="s">
        <v>15</v>
      </c>
      <c r="L12061" s="4" t="s">
        <v>15</v>
      </c>
      <c r="M12061" s="4" t="s">
        <v>15</v>
      </c>
      <c r="N12061" s="4" t="s">
        <v>7</v>
      </c>
    </row>
    <row r="12062" spans="1:8">
      <c r="A12062" t="n">
        <v>117631</v>
      </c>
      <c r="B12062" s="75" t="n">
        <v>34</v>
      </c>
      <c r="C12062" s="7" t="n">
        <v>1003</v>
      </c>
      <c r="D12062" s="7" t="s">
        <v>31</v>
      </c>
      <c r="E12062" s="7" t="n">
        <v>1</v>
      </c>
      <c r="F12062" s="7" t="n">
        <v>0</v>
      </c>
      <c r="G12062" s="7" t="n">
        <v>0</v>
      </c>
      <c r="H12062" s="7" t="n">
        <v>0</v>
      </c>
      <c r="I12062" s="7" t="n">
        <v>0</v>
      </c>
      <c r="J12062" s="7" t="n">
        <v>0.200000002980232</v>
      </c>
      <c r="K12062" s="7" t="n">
        <v>-1</v>
      </c>
      <c r="L12062" s="7" t="n">
        <v>-1</v>
      </c>
      <c r="M12062" s="7" t="n">
        <v>-1</v>
      </c>
      <c r="N12062" s="7" t="n">
        <v>0</v>
      </c>
    </row>
    <row r="12063" spans="1:8">
      <c r="A12063" t="s">
        <v>4</v>
      </c>
      <c r="B12063" s="4" t="s">
        <v>5</v>
      </c>
      <c r="C12063" s="4" t="s">
        <v>11</v>
      </c>
      <c r="D12063" s="4" t="s">
        <v>8</v>
      </c>
      <c r="E12063" s="4" t="s">
        <v>7</v>
      </c>
      <c r="F12063" s="4" t="s">
        <v>7</v>
      </c>
      <c r="G12063" s="4" t="s">
        <v>7</v>
      </c>
      <c r="H12063" s="4" t="s">
        <v>7</v>
      </c>
      <c r="I12063" s="4" t="s">
        <v>7</v>
      </c>
      <c r="J12063" s="4" t="s">
        <v>15</v>
      </c>
      <c r="K12063" s="4" t="s">
        <v>15</v>
      </c>
      <c r="L12063" s="4" t="s">
        <v>15</v>
      </c>
      <c r="M12063" s="4" t="s">
        <v>15</v>
      </c>
      <c r="N12063" s="4" t="s">
        <v>7</v>
      </c>
    </row>
    <row r="12064" spans="1:8">
      <c r="A12064" t="n">
        <v>117661</v>
      </c>
      <c r="B12064" s="75" t="n">
        <v>34</v>
      </c>
      <c r="C12064" s="7" t="n">
        <v>1004</v>
      </c>
      <c r="D12064" s="7" t="s">
        <v>31</v>
      </c>
      <c r="E12064" s="7" t="n">
        <v>1</v>
      </c>
      <c r="F12064" s="7" t="n">
        <v>0</v>
      </c>
      <c r="G12064" s="7" t="n">
        <v>0</v>
      </c>
      <c r="H12064" s="7" t="n">
        <v>0</v>
      </c>
      <c r="I12064" s="7" t="n">
        <v>0</v>
      </c>
      <c r="J12064" s="7" t="n">
        <v>0.200000002980232</v>
      </c>
      <c r="K12064" s="7" t="n">
        <v>-1</v>
      </c>
      <c r="L12064" s="7" t="n">
        <v>-1</v>
      </c>
      <c r="M12064" s="7" t="n">
        <v>-1</v>
      </c>
      <c r="N12064" s="7" t="n">
        <v>0</v>
      </c>
    </row>
    <row r="12065" spans="1:14">
      <c r="A12065" t="s">
        <v>4</v>
      </c>
      <c r="B12065" s="4" t="s">
        <v>5</v>
      </c>
      <c r="C12065" s="4" t="s">
        <v>11</v>
      </c>
      <c r="D12065" s="4" t="s">
        <v>7</v>
      </c>
      <c r="E12065" s="4" t="s">
        <v>8</v>
      </c>
      <c r="F12065" s="4" t="s">
        <v>15</v>
      </c>
      <c r="G12065" s="4" t="s">
        <v>15</v>
      </c>
      <c r="H12065" s="4" t="s">
        <v>15</v>
      </c>
    </row>
    <row r="12066" spans="1:14">
      <c r="A12066" t="n">
        <v>117691</v>
      </c>
      <c r="B12066" s="47" t="n">
        <v>48</v>
      </c>
      <c r="C12066" s="7" t="n">
        <v>0</v>
      </c>
      <c r="D12066" s="7" t="n">
        <v>0</v>
      </c>
      <c r="E12066" s="7" t="s">
        <v>1101</v>
      </c>
      <c r="F12066" s="7" t="n">
        <v>0</v>
      </c>
      <c r="G12066" s="7" t="n">
        <v>1</v>
      </c>
      <c r="H12066" s="7" t="n">
        <v>0</v>
      </c>
    </row>
    <row r="12067" spans="1:14">
      <c r="A12067" t="s">
        <v>4</v>
      </c>
      <c r="B12067" s="4" t="s">
        <v>5</v>
      </c>
      <c r="C12067" s="4" t="s">
        <v>11</v>
      </c>
      <c r="D12067" s="4" t="s">
        <v>7</v>
      </c>
      <c r="E12067" s="4" t="s">
        <v>8</v>
      </c>
      <c r="F12067" s="4" t="s">
        <v>15</v>
      </c>
      <c r="G12067" s="4" t="s">
        <v>15</v>
      </c>
      <c r="H12067" s="4" t="s">
        <v>15</v>
      </c>
    </row>
    <row r="12068" spans="1:14">
      <c r="A12068" t="n">
        <v>117717</v>
      </c>
      <c r="B12068" s="47" t="n">
        <v>48</v>
      </c>
      <c r="C12068" s="7" t="n">
        <v>4</v>
      </c>
      <c r="D12068" s="7" t="n">
        <v>0</v>
      </c>
      <c r="E12068" s="7" t="s">
        <v>1101</v>
      </c>
      <c r="F12068" s="7" t="n">
        <v>0</v>
      </c>
      <c r="G12068" s="7" t="n">
        <v>1</v>
      </c>
      <c r="H12068" s="7" t="n">
        <v>0</v>
      </c>
    </row>
    <row r="12069" spans="1:14">
      <c r="A12069" t="s">
        <v>4</v>
      </c>
      <c r="B12069" s="4" t="s">
        <v>5</v>
      </c>
      <c r="C12069" s="4" t="s">
        <v>7</v>
      </c>
      <c r="D12069" s="4" t="s">
        <v>7</v>
      </c>
      <c r="E12069" s="4" t="s">
        <v>15</v>
      </c>
      <c r="F12069" s="4" t="s">
        <v>15</v>
      </c>
      <c r="G12069" s="4" t="s">
        <v>15</v>
      </c>
      <c r="H12069" s="4" t="s">
        <v>11</v>
      </c>
    </row>
    <row r="12070" spans="1:14">
      <c r="A12070" t="n">
        <v>117743</v>
      </c>
      <c r="B12070" s="15" t="n">
        <v>45</v>
      </c>
      <c r="C12070" s="7" t="n">
        <v>2</v>
      </c>
      <c r="D12070" s="7" t="n">
        <v>3</v>
      </c>
      <c r="E12070" s="7" t="n">
        <v>-52.2200012207031</v>
      </c>
      <c r="F12070" s="7" t="n">
        <v>15.0600004196167</v>
      </c>
      <c r="G12070" s="7" t="n">
        <v>19.1399993896484</v>
      </c>
      <c r="H12070" s="7" t="n">
        <v>0</v>
      </c>
    </row>
    <row r="12071" spans="1:14">
      <c r="A12071" t="s">
        <v>4</v>
      </c>
      <c r="B12071" s="4" t="s">
        <v>5</v>
      </c>
      <c r="C12071" s="4" t="s">
        <v>7</v>
      </c>
      <c r="D12071" s="4" t="s">
        <v>7</v>
      </c>
      <c r="E12071" s="4" t="s">
        <v>15</v>
      </c>
      <c r="F12071" s="4" t="s">
        <v>15</v>
      </c>
      <c r="G12071" s="4" t="s">
        <v>15</v>
      </c>
      <c r="H12071" s="4" t="s">
        <v>11</v>
      </c>
      <c r="I12071" s="4" t="s">
        <v>7</v>
      </c>
    </row>
    <row r="12072" spans="1:14">
      <c r="A12072" t="n">
        <v>117760</v>
      </c>
      <c r="B12072" s="15" t="n">
        <v>45</v>
      </c>
      <c r="C12072" s="7" t="n">
        <v>4</v>
      </c>
      <c r="D12072" s="7" t="n">
        <v>3</v>
      </c>
      <c r="E12072" s="7" t="n">
        <v>5.19999980926514</v>
      </c>
      <c r="F12072" s="7" t="n">
        <v>345.420013427734</v>
      </c>
      <c r="G12072" s="7" t="n">
        <v>0</v>
      </c>
      <c r="H12072" s="7" t="n">
        <v>0</v>
      </c>
      <c r="I12072" s="7" t="n">
        <v>0</v>
      </c>
    </row>
    <row r="12073" spans="1:14">
      <c r="A12073" t="s">
        <v>4</v>
      </c>
      <c r="B12073" s="4" t="s">
        <v>5</v>
      </c>
      <c r="C12073" s="4" t="s">
        <v>7</v>
      </c>
      <c r="D12073" s="4" t="s">
        <v>7</v>
      </c>
      <c r="E12073" s="4" t="s">
        <v>15</v>
      </c>
      <c r="F12073" s="4" t="s">
        <v>11</v>
      </c>
    </row>
    <row r="12074" spans="1:14">
      <c r="A12074" t="n">
        <v>117778</v>
      </c>
      <c r="B12074" s="15" t="n">
        <v>45</v>
      </c>
      <c r="C12074" s="7" t="n">
        <v>5</v>
      </c>
      <c r="D12074" s="7" t="n">
        <v>3</v>
      </c>
      <c r="E12074" s="7" t="n">
        <v>3.70000004768372</v>
      </c>
      <c r="F12074" s="7" t="n">
        <v>0</v>
      </c>
    </row>
    <row r="12075" spans="1:14">
      <c r="A12075" t="s">
        <v>4</v>
      </c>
      <c r="B12075" s="4" t="s">
        <v>5</v>
      </c>
      <c r="C12075" s="4" t="s">
        <v>7</v>
      </c>
      <c r="D12075" s="4" t="s">
        <v>7</v>
      </c>
      <c r="E12075" s="4" t="s">
        <v>15</v>
      </c>
      <c r="F12075" s="4" t="s">
        <v>11</v>
      </c>
    </row>
    <row r="12076" spans="1:14">
      <c r="A12076" t="n">
        <v>117787</v>
      </c>
      <c r="B12076" s="15" t="n">
        <v>45</v>
      </c>
      <c r="C12076" s="7" t="n">
        <v>5</v>
      </c>
      <c r="D12076" s="7" t="n">
        <v>3</v>
      </c>
      <c r="E12076" s="7" t="n">
        <v>3.40000009536743</v>
      </c>
      <c r="F12076" s="7" t="n">
        <v>3000</v>
      </c>
    </row>
    <row r="12077" spans="1:14">
      <c r="A12077" t="s">
        <v>4</v>
      </c>
      <c r="B12077" s="4" t="s">
        <v>5</v>
      </c>
      <c r="C12077" s="4" t="s">
        <v>7</v>
      </c>
      <c r="D12077" s="4" t="s">
        <v>7</v>
      </c>
      <c r="E12077" s="4" t="s">
        <v>15</v>
      </c>
      <c r="F12077" s="4" t="s">
        <v>11</v>
      </c>
    </row>
    <row r="12078" spans="1:14">
      <c r="A12078" t="n">
        <v>117796</v>
      </c>
      <c r="B12078" s="15" t="n">
        <v>45</v>
      </c>
      <c r="C12078" s="7" t="n">
        <v>11</v>
      </c>
      <c r="D12078" s="7" t="n">
        <v>3</v>
      </c>
      <c r="E12078" s="7" t="n">
        <v>40</v>
      </c>
      <c r="F12078" s="7" t="n">
        <v>0</v>
      </c>
    </row>
    <row r="12079" spans="1:14">
      <c r="A12079" t="s">
        <v>4</v>
      </c>
      <c r="B12079" s="4" t="s">
        <v>5</v>
      </c>
      <c r="C12079" s="4" t="s">
        <v>11</v>
      </c>
      <c r="D12079" s="4" t="s">
        <v>11</v>
      </c>
      <c r="E12079" s="4" t="s">
        <v>11</v>
      </c>
    </row>
    <row r="12080" spans="1:14">
      <c r="A12080" t="n">
        <v>117805</v>
      </c>
      <c r="B12080" s="59" t="n">
        <v>61</v>
      </c>
      <c r="C12080" s="7" t="n">
        <v>1001</v>
      </c>
      <c r="D12080" s="7" t="n">
        <v>0</v>
      </c>
      <c r="E12080" s="7" t="n">
        <v>0</v>
      </c>
    </row>
    <row r="12081" spans="1:9">
      <c r="A12081" t="s">
        <v>4</v>
      </c>
      <c r="B12081" s="4" t="s">
        <v>5</v>
      </c>
      <c r="C12081" s="4" t="s">
        <v>11</v>
      </c>
      <c r="D12081" s="4" t="s">
        <v>11</v>
      </c>
      <c r="E12081" s="4" t="s">
        <v>11</v>
      </c>
    </row>
    <row r="12082" spans="1:9">
      <c r="A12082" t="n">
        <v>117812</v>
      </c>
      <c r="B12082" s="59" t="n">
        <v>61</v>
      </c>
      <c r="C12082" s="7" t="n">
        <v>1000</v>
      </c>
      <c r="D12082" s="7" t="n">
        <v>0</v>
      </c>
      <c r="E12082" s="7" t="n">
        <v>0</v>
      </c>
    </row>
    <row r="12083" spans="1:9">
      <c r="A12083" t="s">
        <v>4</v>
      </c>
      <c r="B12083" s="4" t="s">
        <v>5</v>
      </c>
      <c r="C12083" s="4" t="s">
        <v>7</v>
      </c>
      <c r="D12083" s="4" t="s">
        <v>11</v>
      </c>
    </row>
    <row r="12084" spans="1:9">
      <c r="A12084" t="n">
        <v>117819</v>
      </c>
      <c r="B12084" s="31" t="n">
        <v>58</v>
      </c>
      <c r="C12084" s="7" t="n">
        <v>255</v>
      </c>
      <c r="D12084" s="7" t="n">
        <v>0</v>
      </c>
    </row>
    <row r="12085" spans="1:9">
      <c r="A12085" t="s">
        <v>4</v>
      </c>
      <c r="B12085" s="4" t="s">
        <v>5</v>
      </c>
      <c r="C12085" s="4" t="s">
        <v>7</v>
      </c>
      <c r="D12085" s="4" t="s">
        <v>11</v>
      </c>
      <c r="E12085" s="4" t="s">
        <v>8</v>
      </c>
    </row>
    <row r="12086" spans="1:9">
      <c r="A12086" t="n">
        <v>117823</v>
      </c>
      <c r="B12086" s="33" t="n">
        <v>51</v>
      </c>
      <c r="C12086" s="7" t="n">
        <v>4</v>
      </c>
      <c r="D12086" s="7" t="n">
        <v>1000</v>
      </c>
      <c r="E12086" s="7" t="s">
        <v>1154</v>
      </c>
    </row>
    <row r="12087" spans="1:9">
      <c r="A12087" t="s">
        <v>4</v>
      </c>
      <c r="B12087" s="4" t="s">
        <v>5</v>
      </c>
      <c r="C12087" s="4" t="s">
        <v>11</v>
      </c>
    </row>
    <row r="12088" spans="1:9">
      <c r="A12088" t="n">
        <v>117836</v>
      </c>
      <c r="B12088" s="34" t="n">
        <v>16</v>
      </c>
      <c r="C12088" s="7" t="n">
        <v>0</v>
      </c>
    </row>
    <row r="12089" spans="1:9">
      <c r="A12089" t="s">
        <v>4</v>
      </c>
      <c r="B12089" s="4" t="s">
        <v>5</v>
      </c>
      <c r="C12089" s="4" t="s">
        <v>11</v>
      </c>
      <c r="D12089" s="4" t="s">
        <v>53</v>
      </c>
      <c r="E12089" s="4" t="s">
        <v>7</v>
      </c>
      <c r="F12089" s="4" t="s">
        <v>7</v>
      </c>
    </row>
    <row r="12090" spans="1:9">
      <c r="A12090" t="n">
        <v>117839</v>
      </c>
      <c r="B12090" s="35" t="n">
        <v>26</v>
      </c>
      <c r="C12090" s="7" t="n">
        <v>1000</v>
      </c>
      <c r="D12090" s="7" t="s">
        <v>1155</v>
      </c>
      <c r="E12090" s="7" t="n">
        <v>2</v>
      </c>
      <c r="F12090" s="7" t="n">
        <v>0</v>
      </c>
    </row>
    <row r="12091" spans="1:9">
      <c r="A12091" t="s">
        <v>4</v>
      </c>
      <c r="B12091" s="4" t="s">
        <v>5</v>
      </c>
    </row>
    <row r="12092" spans="1:9">
      <c r="A12092" t="n">
        <v>117873</v>
      </c>
      <c r="B12092" s="29" t="n">
        <v>28</v>
      </c>
    </row>
    <row r="12093" spans="1:9">
      <c r="A12093" t="s">
        <v>4</v>
      </c>
      <c r="B12093" s="4" t="s">
        <v>5</v>
      </c>
      <c r="C12093" s="4" t="s">
        <v>7</v>
      </c>
      <c r="D12093" s="4" t="s">
        <v>11</v>
      </c>
      <c r="E12093" s="4" t="s">
        <v>8</v>
      </c>
    </row>
    <row r="12094" spans="1:9">
      <c r="A12094" t="n">
        <v>117874</v>
      </c>
      <c r="B12094" s="33" t="n">
        <v>51</v>
      </c>
      <c r="C12094" s="7" t="n">
        <v>4</v>
      </c>
      <c r="D12094" s="7" t="n">
        <v>1001</v>
      </c>
      <c r="E12094" s="7" t="s">
        <v>1075</v>
      </c>
    </row>
    <row r="12095" spans="1:9">
      <c r="A12095" t="s">
        <v>4</v>
      </c>
      <c r="B12095" s="4" t="s">
        <v>5</v>
      </c>
      <c r="C12095" s="4" t="s">
        <v>11</v>
      </c>
    </row>
    <row r="12096" spans="1:9">
      <c r="A12096" t="n">
        <v>117887</v>
      </c>
      <c r="B12096" s="34" t="n">
        <v>16</v>
      </c>
      <c r="C12096" s="7" t="n">
        <v>0</v>
      </c>
    </row>
    <row r="12097" spans="1:6">
      <c r="A12097" t="s">
        <v>4</v>
      </c>
      <c r="B12097" s="4" t="s">
        <v>5</v>
      </c>
      <c r="C12097" s="4" t="s">
        <v>11</v>
      </c>
      <c r="D12097" s="4" t="s">
        <v>53</v>
      </c>
      <c r="E12097" s="4" t="s">
        <v>7</v>
      </c>
      <c r="F12097" s="4" t="s">
        <v>7</v>
      </c>
    </row>
    <row r="12098" spans="1:6">
      <c r="A12098" t="n">
        <v>117890</v>
      </c>
      <c r="B12098" s="35" t="n">
        <v>26</v>
      </c>
      <c r="C12098" s="7" t="n">
        <v>1001</v>
      </c>
      <c r="D12098" s="7" t="s">
        <v>1156</v>
      </c>
      <c r="E12098" s="7" t="n">
        <v>2</v>
      </c>
      <c r="F12098" s="7" t="n">
        <v>0</v>
      </c>
    </row>
    <row r="12099" spans="1:6">
      <c r="A12099" t="s">
        <v>4</v>
      </c>
      <c r="B12099" s="4" t="s">
        <v>5</v>
      </c>
    </row>
    <row r="12100" spans="1:6">
      <c r="A12100" t="n">
        <v>117977</v>
      </c>
      <c r="B12100" s="29" t="n">
        <v>28</v>
      </c>
    </row>
    <row r="12101" spans="1:6">
      <c r="A12101" t="s">
        <v>4</v>
      </c>
      <c r="B12101" s="4" t="s">
        <v>5</v>
      </c>
      <c r="C12101" s="4" t="s">
        <v>7</v>
      </c>
      <c r="D12101" s="4" t="s">
        <v>11</v>
      </c>
      <c r="E12101" s="4" t="s">
        <v>8</v>
      </c>
    </row>
    <row r="12102" spans="1:6">
      <c r="A12102" t="n">
        <v>117978</v>
      </c>
      <c r="B12102" s="33" t="n">
        <v>51</v>
      </c>
      <c r="C12102" s="7" t="n">
        <v>4</v>
      </c>
      <c r="D12102" s="7" t="n">
        <v>0</v>
      </c>
      <c r="E12102" s="7" t="s">
        <v>55</v>
      </c>
    </row>
    <row r="12103" spans="1:6">
      <c r="A12103" t="s">
        <v>4</v>
      </c>
      <c r="B12103" s="4" t="s">
        <v>5</v>
      </c>
      <c r="C12103" s="4" t="s">
        <v>11</v>
      </c>
    </row>
    <row r="12104" spans="1:6">
      <c r="A12104" t="n">
        <v>117991</v>
      </c>
      <c r="B12104" s="34" t="n">
        <v>16</v>
      </c>
      <c r="C12104" s="7" t="n">
        <v>0</v>
      </c>
    </row>
    <row r="12105" spans="1:6">
      <c r="A12105" t="s">
        <v>4</v>
      </c>
      <c r="B12105" s="4" t="s">
        <v>5</v>
      </c>
      <c r="C12105" s="4" t="s">
        <v>11</v>
      </c>
      <c r="D12105" s="4" t="s">
        <v>53</v>
      </c>
      <c r="E12105" s="4" t="s">
        <v>7</v>
      </c>
      <c r="F12105" s="4" t="s">
        <v>7</v>
      </c>
    </row>
    <row r="12106" spans="1:6">
      <c r="A12106" t="n">
        <v>117994</v>
      </c>
      <c r="B12106" s="35" t="n">
        <v>26</v>
      </c>
      <c r="C12106" s="7" t="n">
        <v>0</v>
      </c>
      <c r="D12106" s="7" t="s">
        <v>1157</v>
      </c>
      <c r="E12106" s="7" t="n">
        <v>2</v>
      </c>
      <c r="F12106" s="7" t="n">
        <v>0</v>
      </c>
    </row>
    <row r="12107" spans="1:6">
      <c r="A12107" t="s">
        <v>4</v>
      </c>
      <c r="B12107" s="4" t="s">
        <v>5</v>
      </c>
    </row>
    <row r="12108" spans="1:6">
      <c r="A12108" t="n">
        <v>118035</v>
      </c>
      <c r="B12108" s="29" t="n">
        <v>28</v>
      </c>
    </row>
    <row r="12109" spans="1:6">
      <c r="A12109" t="s">
        <v>4</v>
      </c>
      <c r="B12109" s="4" t="s">
        <v>5</v>
      </c>
      <c r="C12109" s="4" t="s">
        <v>7</v>
      </c>
      <c r="D12109" s="4" t="s">
        <v>11</v>
      </c>
      <c r="E12109" s="4" t="s">
        <v>8</v>
      </c>
    </row>
    <row r="12110" spans="1:6">
      <c r="A12110" t="n">
        <v>118036</v>
      </c>
      <c r="B12110" s="33" t="n">
        <v>51</v>
      </c>
      <c r="C12110" s="7" t="n">
        <v>4</v>
      </c>
      <c r="D12110" s="7" t="n">
        <v>4</v>
      </c>
      <c r="E12110" s="7" t="s">
        <v>779</v>
      </c>
    </row>
    <row r="12111" spans="1:6">
      <c r="A12111" t="s">
        <v>4</v>
      </c>
      <c r="B12111" s="4" t="s">
        <v>5</v>
      </c>
      <c r="C12111" s="4" t="s">
        <v>11</v>
      </c>
    </row>
    <row r="12112" spans="1:6">
      <c r="A12112" t="n">
        <v>118050</v>
      </c>
      <c r="B12112" s="34" t="n">
        <v>16</v>
      </c>
      <c r="C12112" s="7" t="n">
        <v>0</v>
      </c>
    </row>
    <row r="12113" spans="1:6">
      <c r="A12113" t="s">
        <v>4</v>
      </c>
      <c r="B12113" s="4" t="s">
        <v>5</v>
      </c>
      <c r="C12113" s="4" t="s">
        <v>11</v>
      </c>
      <c r="D12113" s="4" t="s">
        <v>53</v>
      </c>
      <c r="E12113" s="4" t="s">
        <v>7</v>
      </c>
      <c r="F12113" s="4" t="s">
        <v>7</v>
      </c>
      <c r="G12113" s="4" t="s">
        <v>53</v>
      </c>
      <c r="H12113" s="4" t="s">
        <v>7</v>
      </c>
      <c r="I12113" s="4" t="s">
        <v>7</v>
      </c>
    </row>
    <row r="12114" spans="1:6">
      <c r="A12114" t="n">
        <v>118053</v>
      </c>
      <c r="B12114" s="35" t="n">
        <v>26</v>
      </c>
      <c r="C12114" s="7" t="n">
        <v>4</v>
      </c>
      <c r="D12114" s="7" t="s">
        <v>1158</v>
      </c>
      <c r="E12114" s="7" t="n">
        <v>2</v>
      </c>
      <c r="F12114" s="7" t="n">
        <v>3</v>
      </c>
      <c r="G12114" s="7" t="s">
        <v>1159</v>
      </c>
      <c r="H12114" s="7" t="n">
        <v>2</v>
      </c>
      <c r="I12114" s="7" t="n">
        <v>0</v>
      </c>
    </row>
    <row r="12115" spans="1:6">
      <c r="A12115" t="s">
        <v>4</v>
      </c>
      <c r="B12115" s="4" t="s">
        <v>5</v>
      </c>
    </row>
    <row r="12116" spans="1:6">
      <c r="A12116" t="n">
        <v>118187</v>
      </c>
      <c r="B12116" s="29" t="n">
        <v>28</v>
      </c>
    </row>
    <row r="12117" spans="1:6">
      <c r="A12117" t="s">
        <v>4</v>
      </c>
      <c r="B12117" s="4" t="s">
        <v>5</v>
      </c>
      <c r="C12117" s="4" t="s">
        <v>11</v>
      </c>
      <c r="D12117" s="4" t="s">
        <v>7</v>
      </c>
    </row>
    <row r="12118" spans="1:6">
      <c r="A12118" t="n">
        <v>118188</v>
      </c>
      <c r="B12118" s="37" t="n">
        <v>89</v>
      </c>
      <c r="C12118" s="7" t="n">
        <v>65533</v>
      </c>
      <c r="D12118" s="7" t="n">
        <v>1</v>
      </c>
    </row>
    <row r="12119" spans="1:6">
      <c r="A12119" t="s">
        <v>4</v>
      </c>
      <c r="B12119" s="4" t="s">
        <v>5</v>
      </c>
      <c r="C12119" s="4" t="s">
        <v>7</v>
      </c>
      <c r="D12119" s="4" t="s">
        <v>11</v>
      </c>
      <c r="E12119" s="4" t="s">
        <v>15</v>
      </c>
    </row>
    <row r="12120" spans="1:6">
      <c r="A12120" t="n">
        <v>118192</v>
      </c>
      <c r="B12120" s="31" t="n">
        <v>58</v>
      </c>
      <c r="C12120" s="7" t="n">
        <v>101</v>
      </c>
      <c r="D12120" s="7" t="n">
        <v>500</v>
      </c>
      <c r="E12120" s="7" t="n">
        <v>1</v>
      </c>
    </row>
    <row r="12121" spans="1:6">
      <c r="A12121" t="s">
        <v>4</v>
      </c>
      <c r="B12121" s="4" t="s">
        <v>5</v>
      </c>
      <c r="C12121" s="4" t="s">
        <v>7</v>
      </c>
      <c r="D12121" s="4" t="s">
        <v>11</v>
      </c>
    </row>
    <row r="12122" spans="1:6">
      <c r="A12122" t="n">
        <v>118200</v>
      </c>
      <c r="B12122" s="31" t="n">
        <v>58</v>
      </c>
      <c r="C12122" s="7" t="n">
        <v>254</v>
      </c>
      <c r="D12122" s="7" t="n">
        <v>0</v>
      </c>
    </row>
    <row r="12123" spans="1:6">
      <c r="A12123" t="s">
        <v>4</v>
      </c>
      <c r="B12123" s="4" t="s">
        <v>5</v>
      </c>
      <c r="C12123" s="4" t="s">
        <v>7</v>
      </c>
      <c r="D12123" s="4" t="s">
        <v>7</v>
      </c>
      <c r="E12123" s="4" t="s">
        <v>15</v>
      </c>
      <c r="F12123" s="4" t="s">
        <v>15</v>
      </c>
      <c r="G12123" s="4" t="s">
        <v>15</v>
      </c>
      <c r="H12123" s="4" t="s">
        <v>11</v>
      </c>
    </row>
    <row r="12124" spans="1:6">
      <c r="A12124" t="n">
        <v>118204</v>
      </c>
      <c r="B12124" s="15" t="n">
        <v>45</v>
      </c>
      <c r="C12124" s="7" t="n">
        <v>2</v>
      </c>
      <c r="D12124" s="7" t="n">
        <v>3</v>
      </c>
      <c r="E12124" s="7" t="n">
        <v>-53.1800003051758</v>
      </c>
      <c r="F12124" s="7" t="n">
        <v>14.1199998855591</v>
      </c>
      <c r="G12124" s="7" t="n">
        <v>18.3600006103516</v>
      </c>
      <c r="H12124" s="7" t="n">
        <v>0</v>
      </c>
    </row>
    <row r="12125" spans="1:6">
      <c r="A12125" t="s">
        <v>4</v>
      </c>
      <c r="B12125" s="4" t="s">
        <v>5</v>
      </c>
      <c r="C12125" s="4" t="s">
        <v>7</v>
      </c>
      <c r="D12125" s="4" t="s">
        <v>7</v>
      </c>
      <c r="E12125" s="4" t="s">
        <v>15</v>
      </c>
      <c r="F12125" s="4" t="s">
        <v>15</v>
      </c>
      <c r="G12125" s="4" t="s">
        <v>15</v>
      </c>
      <c r="H12125" s="4" t="s">
        <v>11</v>
      </c>
      <c r="I12125" s="4" t="s">
        <v>7</v>
      </c>
    </row>
    <row r="12126" spans="1:6">
      <c r="A12126" t="n">
        <v>118221</v>
      </c>
      <c r="B12126" s="15" t="n">
        <v>45</v>
      </c>
      <c r="C12126" s="7" t="n">
        <v>4</v>
      </c>
      <c r="D12126" s="7" t="n">
        <v>3</v>
      </c>
      <c r="E12126" s="7" t="n">
        <v>13.8699998855591</v>
      </c>
      <c r="F12126" s="7" t="n">
        <v>66.2600021362305</v>
      </c>
      <c r="G12126" s="7" t="n">
        <v>0</v>
      </c>
      <c r="H12126" s="7" t="n">
        <v>0</v>
      </c>
      <c r="I12126" s="7" t="n">
        <v>0</v>
      </c>
    </row>
    <row r="12127" spans="1:6">
      <c r="A12127" t="s">
        <v>4</v>
      </c>
      <c r="B12127" s="4" t="s">
        <v>5</v>
      </c>
      <c r="C12127" s="4" t="s">
        <v>7</v>
      </c>
      <c r="D12127" s="4" t="s">
        <v>7</v>
      </c>
      <c r="E12127" s="4" t="s">
        <v>15</v>
      </c>
      <c r="F12127" s="4" t="s">
        <v>11</v>
      </c>
    </row>
    <row r="12128" spans="1:6">
      <c r="A12128" t="n">
        <v>118239</v>
      </c>
      <c r="B12128" s="15" t="n">
        <v>45</v>
      </c>
      <c r="C12128" s="7" t="n">
        <v>5</v>
      </c>
      <c r="D12128" s="7" t="n">
        <v>3</v>
      </c>
      <c r="E12128" s="7" t="n">
        <v>1.5</v>
      </c>
      <c r="F12128" s="7" t="n">
        <v>0</v>
      </c>
    </row>
    <row r="12129" spans="1:9">
      <c r="A12129" t="s">
        <v>4</v>
      </c>
      <c r="B12129" s="4" t="s">
        <v>5</v>
      </c>
      <c r="C12129" s="4" t="s">
        <v>7</v>
      </c>
      <c r="D12129" s="4" t="s">
        <v>7</v>
      </c>
      <c r="E12129" s="4" t="s">
        <v>15</v>
      </c>
      <c r="F12129" s="4" t="s">
        <v>11</v>
      </c>
    </row>
    <row r="12130" spans="1:9">
      <c r="A12130" t="n">
        <v>118248</v>
      </c>
      <c r="B12130" s="15" t="n">
        <v>45</v>
      </c>
      <c r="C12130" s="7" t="n">
        <v>11</v>
      </c>
      <c r="D12130" s="7" t="n">
        <v>3</v>
      </c>
      <c r="E12130" s="7" t="n">
        <v>40</v>
      </c>
      <c r="F12130" s="7" t="n">
        <v>0</v>
      </c>
    </row>
    <row r="12131" spans="1:9">
      <c r="A12131" t="s">
        <v>4</v>
      </c>
      <c r="B12131" s="4" t="s">
        <v>5</v>
      </c>
      <c r="C12131" s="4" t="s">
        <v>7</v>
      </c>
      <c r="D12131" s="4" t="s">
        <v>7</v>
      </c>
      <c r="E12131" s="4" t="s">
        <v>15</v>
      </c>
      <c r="F12131" s="4" t="s">
        <v>15</v>
      </c>
      <c r="G12131" s="4" t="s">
        <v>15</v>
      </c>
      <c r="H12131" s="4" t="s">
        <v>11</v>
      </c>
      <c r="I12131" s="4" t="s">
        <v>7</v>
      </c>
    </row>
    <row r="12132" spans="1:9">
      <c r="A12132" t="n">
        <v>118257</v>
      </c>
      <c r="B12132" s="15" t="n">
        <v>45</v>
      </c>
      <c r="C12132" s="7" t="n">
        <v>4</v>
      </c>
      <c r="D12132" s="7" t="n">
        <v>3</v>
      </c>
      <c r="E12132" s="7" t="n">
        <v>13.8699998855591</v>
      </c>
      <c r="F12132" s="7" t="n">
        <v>55.7299995422363</v>
      </c>
      <c r="G12132" s="7" t="n">
        <v>0</v>
      </c>
      <c r="H12132" s="7" t="n">
        <v>20000</v>
      </c>
      <c r="I12132" s="7" t="n">
        <v>1</v>
      </c>
    </row>
    <row r="12133" spans="1:9">
      <c r="A12133" t="s">
        <v>4</v>
      </c>
      <c r="B12133" s="4" t="s">
        <v>5</v>
      </c>
      <c r="C12133" s="4" t="s">
        <v>7</v>
      </c>
      <c r="D12133" s="4" t="s">
        <v>11</v>
      </c>
    </row>
    <row r="12134" spans="1:9">
      <c r="A12134" t="n">
        <v>118275</v>
      </c>
      <c r="B12134" s="31" t="n">
        <v>58</v>
      </c>
      <c r="C12134" s="7" t="n">
        <v>255</v>
      </c>
      <c r="D12134" s="7" t="n">
        <v>0</v>
      </c>
    </row>
    <row r="12135" spans="1:9">
      <c r="A12135" t="s">
        <v>4</v>
      </c>
      <c r="B12135" s="4" t="s">
        <v>5</v>
      </c>
      <c r="C12135" s="4" t="s">
        <v>7</v>
      </c>
      <c r="D12135" s="4" t="s">
        <v>11</v>
      </c>
      <c r="E12135" s="4" t="s">
        <v>8</v>
      </c>
    </row>
    <row r="12136" spans="1:9">
      <c r="A12136" t="n">
        <v>118279</v>
      </c>
      <c r="B12136" s="33" t="n">
        <v>51</v>
      </c>
      <c r="C12136" s="7" t="n">
        <v>4</v>
      </c>
      <c r="D12136" s="7" t="n">
        <v>1000</v>
      </c>
      <c r="E12136" s="7" t="s">
        <v>1075</v>
      </c>
    </row>
    <row r="12137" spans="1:9">
      <c r="A12137" t="s">
        <v>4</v>
      </c>
      <c r="B12137" s="4" t="s">
        <v>5</v>
      </c>
      <c r="C12137" s="4" t="s">
        <v>11</v>
      </c>
    </row>
    <row r="12138" spans="1:9">
      <c r="A12138" t="n">
        <v>118292</v>
      </c>
      <c r="B12138" s="34" t="n">
        <v>16</v>
      </c>
      <c r="C12138" s="7" t="n">
        <v>0</v>
      </c>
    </row>
    <row r="12139" spans="1:9">
      <c r="A12139" t="s">
        <v>4</v>
      </c>
      <c r="B12139" s="4" t="s">
        <v>5</v>
      </c>
      <c r="C12139" s="4" t="s">
        <v>11</v>
      </c>
      <c r="D12139" s="4" t="s">
        <v>53</v>
      </c>
      <c r="E12139" s="4" t="s">
        <v>7</v>
      </c>
      <c r="F12139" s="4" t="s">
        <v>7</v>
      </c>
    </row>
    <row r="12140" spans="1:9">
      <c r="A12140" t="n">
        <v>118295</v>
      </c>
      <c r="B12140" s="35" t="n">
        <v>26</v>
      </c>
      <c r="C12140" s="7" t="n">
        <v>1000</v>
      </c>
      <c r="D12140" s="7" t="s">
        <v>1160</v>
      </c>
      <c r="E12140" s="7" t="n">
        <v>2</v>
      </c>
      <c r="F12140" s="7" t="n">
        <v>0</v>
      </c>
    </row>
    <row r="12141" spans="1:9">
      <c r="A12141" t="s">
        <v>4</v>
      </c>
      <c r="B12141" s="4" t="s">
        <v>5</v>
      </c>
    </row>
    <row r="12142" spans="1:9">
      <c r="A12142" t="n">
        <v>118416</v>
      </c>
      <c r="B12142" s="29" t="n">
        <v>28</v>
      </c>
    </row>
    <row r="12143" spans="1:9">
      <c r="A12143" t="s">
        <v>4</v>
      </c>
      <c r="B12143" s="4" t="s">
        <v>5</v>
      </c>
      <c r="C12143" s="4" t="s">
        <v>7</v>
      </c>
      <c r="D12143" s="4" t="s">
        <v>11</v>
      </c>
      <c r="E12143" s="4" t="s">
        <v>8</v>
      </c>
    </row>
    <row r="12144" spans="1:9">
      <c r="A12144" t="n">
        <v>118417</v>
      </c>
      <c r="B12144" s="33" t="n">
        <v>51</v>
      </c>
      <c r="C12144" s="7" t="n">
        <v>4</v>
      </c>
      <c r="D12144" s="7" t="n">
        <v>1001</v>
      </c>
      <c r="E12144" s="7" t="s">
        <v>55</v>
      </c>
    </row>
    <row r="12145" spans="1:9">
      <c r="A12145" t="s">
        <v>4</v>
      </c>
      <c r="B12145" s="4" t="s">
        <v>5</v>
      </c>
      <c r="C12145" s="4" t="s">
        <v>11</v>
      </c>
    </row>
    <row r="12146" spans="1:9">
      <c r="A12146" t="n">
        <v>118430</v>
      </c>
      <c r="B12146" s="34" t="n">
        <v>16</v>
      </c>
      <c r="C12146" s="7" t="n">
        <v>0</v>
      </c>
    </row>
    <row r="12147" spans="1:9">
      <c r="A12147" t="s">
        <v>4</v>
      </c>
      <c r="B12147" s="4" t="s">
        <v>5</v>
      </c>
      <c r="C12147" s="4" t="s">
        <v>11</v>
      </c>
      <c r="D12147" s="4" t="s">
        <v>53</v>
      </c>
      <c r="E12147" s="4" t="s">
        <v>7</v>
      </c>
      <c r="F12147" s="4" t="s">
        <v>7</v>
      </c>
      <c r="G12147" s="4" t="s">
        <v>53</v>
      </c>
      <c r="H12147" s="4" t="s">
        <v>7</v>
      </c>
      <c r="I12147" s="4" t="s">
        <v>7</v>
      </c>
    </row>
    <row r="12148" spans="1:9">
      <c r="A12148" t="n">
        <v>118433</v>
      </c>
      <c r="B12148" s="35" t="n">
        <v>26</v>
      </c>
      <c r="C12148" s="7" t="n">
        <v>1001</v>
      </c>
      <c r="D12148" s="7" t="s">
        <v>1161</v>
      </c>
      <c r="E12148" s="7" t="n">
        <v>2</v>
      </c>
      <c r="F12148" s="7" t="n">
        <v>3</v>
      </c>
      <c r="G12148" s="7" t="s">
        <v>1162</v>
      </c>
      <c r="H12148" s="7" t="n">
        <v>2</v>
      </c>
      <c r="I12148" s="7" t="n">
        <v>0</v>
      </c>
    </row>
    <row r="12149" spans="1:9">
      <c r="A12149" t="s">
        <v>4</v>
      </c>
      <c r="B12149" s="4" t="s">
        <v>5</v>
      </c>
    </row>
    <row r="12150" spans="1:9">
      <c r="A12150" t="n">
        <v>118679</v>
      </c>
      <c r="B12150" s="29" t="n">
        <v>28</v>
      </c>
    </row>
    <row r="12151" spans="1:9">
      <c r="A12151" t="s">
        <v>4</v>
      </c>
      <c r="B12151" s="4" t="s">
        <v>5</v>
      </c>
      <c r="C12151" s="4" t="s">
        <v>7</v>
      </c>
      <c r="D12151" s="4" t="s">
        <v>11</v>
      </c>
      <c r="E12151" s="4" t="s">
        <v>8</v>
      </c>
    </row>
    <row r="12152" spans="1:9">
      <c r="A12152" t="n">
        <v>118680</v>
      </c>
      <c r="B12152" s="33" t="n">
        <v>51</v>
      </c>
      <c r="C12152" s="7" t="n">
        <v>4</v>
      </c>
      <c r="D12152" s="7" t="n">
        <v>4</v>
      </c>
      <c r="E12152" s="7" t="s">
        <v>575</v>
      </c>
    </row>
    <row r="12153" spans="1:9">
      <c r="A12153" t="s">
        <v>4</v>
      </c>
      <c r="B12153" s="4" t="s">
        <v>5</v>
      </c>
      <c r="C12153" s="4" t="s">
        <v>11</v>
      </c>
    </row>
    <row r="12154" spans="1:9">
      <c r="A12154" t="n">
        <v>118694</v>
      </c>
      <c r="B12154" s="34" t="n">
        <v>16</v>
      </c>
      <c r="C12154" s="7" t="n">
        <v>0</v>
      </c>
    </row>
    <row r="12155" spans="1:9">
      <c r="A12155" t="s">
        <v>4</v>
      </c>
      <c r="B12155" s="4" t="s">
        <v>5</v>
      </c>
      <c r="C12155" s="4" t="s">
        <v>11</v>
      </c>
      <c r="D12155" s="4" t="s">
        <v>53</v>
      </c>
      <c r="E12155" s="4" t="s">
        <v>7</v>
      </c>
      <c r="F12155" s="4" t="s">
        <v>7</v>
      </c>
      <c r="G12155" s="4" t="s">
        <v>53</v>
      </c>
      <c r="H12155" s="4" t="s">
        <v>7</v>
      </c>
      <c r="I12155" s="4" t="s">
        <v>7</v>
      </c>
    </row>
    <row r="12156" spans="1:9">
      <c r="A12156" t="n">
        <v>118697</v>
      </c>
      <c r="B12156" s="35" t="n">
        <v>26</v>
      </c>
      <c r="C12156" s="7" t="n">
        <v>4</v>
      </c>
      <c r="D12156" s="7" t="s">
        <v>1163</v>
      </c>
      <c r="E12156" s="7" t="n">
        <v>2</v>
      </c>
      <c r="F12156" s="7" t="n">
        <v>3</v>
      </c>
      <c r="G12156" s="7" t="s">
        <v>1164</v>
      </c>
      <c r="H12156" s="7" t="n">
        <v>2</v>
      </c>
      <c r="I12156" s="7" t="n">
        <v>0</v>
      </c>
    </row>
    <row r="12157" spans="1:9">
      <c r="A12157" t="s">
        <v>4</v>
      </c>
      <c r="B12157" s="4" t="s">
        <v>5</v>
      </c>
    </row>
    <row r="12158" spans="1:9">
      <c r="A12158" t="n">
        <v>118843</v>
      </c>
      <c r="B12158" s="29" t="n">
        <v>28</v>
      </c>
    </row>
    <row r="12159" spans="1:9">
      <c r="A12159" t="s">
        <v>4</v>
      </c>
      <c r="B12159" s="4" t="s">
        <v>5</v>
      </c>
      <c r="C12159" s="4" t="s">
        <v>11</v>
      </c>
      <c r="D12159" s="4" t="s">
        <v>7</v>
      </c>
    </row>
    <row r="12160" spans="1:9">
      <c r="A12160" t="n">
        <v>118844</v>
      </c>
      <c r="B12160" s="37" t="n">
        <v>89</v>
      </c>
      <c r="C12160" s="7" t="n">
        <v>65533</v>
      </c>
      <c r="D12160" s="7" t="n">
        <v>1</v>
      </c>
    </row>
    <row r="12161" spans="1:9">
      <c r="A12161" t="s">
        <v>4</v>
      </c>
      <c r="B12161" s="4" t="s">
        <v>5</v>
      </c>
      <c r="C12161" s="4" t="s">
        <v>7</v>
      </c>
      <c r="D12161" s="4" t="s">
        <v>11</v>
      </c>
      <c r="E12161" s="4" t="s">
        <v>15</v>
      </c>
    </row>
    <row r="12162" spans="1:9">
      <c r="A12162" t="n">
        <v>118848</v>
      </c>
      <c r="B12162" s="31" t="n">
        <v>58</v>
      </c>
      <c r="C12162" s="7" t="n">
        <v>101</v>
      </c>
      <c r="D12162" s="7" t="n">
        <v>500</v>
      </c>
      <c r="E12162" s="7" t="n">
        <v>1</v>
      </c>
    </row>
    <row r="12163" spans="1:9">
      <c r="A12163" t="s">
        <v>4</v>
      </c>
      <c r="B12163" s="4" t="s">
        <v>5</v>
      </c>
      <c r="C12163" s="4" t="s">
        <v>7</v>
      </c>
      <c r="D12163" s="4" t="s">
        <v>11</v>
      </c>
    </row>
    <row r="12164" spans="1:9">
      <c r="A12164" t="n">
        <v>118856</v>
      </c>
      <c r="B12164" s="31" t="n">
        <v>58</v>
      </c>
      <c r="C12164" s="7" t="n">
        <v>254</v>
      </c>
      <c r="D12164" s="7" t="n">
        <v>0</v>
      </c>
    </row>
    <row r="12165" spans="1:9">
      <c r="A12165" t="s">
        <v>4</v>
      </c>
      <c r="B12165" s="4" t="s">
        <v>5</v>
      </c>
      <c r="C12165" s="4" t="s">
        <v>7</v>
      </c>
      <c r="D12165" s="4" t="s">
        <v>7</v>
      </c>
      <c r="E12165" s="4" t="s">
        <v>15</v>
      </c>
      <c r="F12165" s="4" t="s">
        <v>15</v>
      </c>
      <c r="G12165" s="4" t="s">
        <v>15</v>
      </c>
      <c r="H12165" s="4" t="s">
        <v>11</v>
      </c>
    </row>
    <row r="12166" spans="1:9">
      <c r="A12166" t="n">
        <v>118860</v>
      </c>
      <c r="B12166" s="15" t="n">
        <v>45</v>
      </c>
      <c r="C12166" s="7" t="n">
        <v>2</v>
      </c>
      <c r="D12166" s="7" t="n">
        <v>3</v>
      </c>
      <c r="E12166" s="7" t="n">
        <v>-52.0699996948242</v>
      </c>
      <c r="F12166" s="7" t="n">
        <v>15.0699996948242</v>
      </c>
      <c r="G12166" s="7" t="n">
        <v>18.3500003814697</v>
      </c>
      <c r="H12166" s="7" t="n">
        <v>0</v>
      </c>
    </row>
    <row r="12167" spans="1:9">
      <c r="A12167" t="s">
        <v>4</v>
      </c>
      <c r="B12167" s="4" t="s">
        <v>5</v>
      </c>
      <c r="C12167" s="4" t="s">
        <v>7</v>
      </c>
      <c r="D12167" s="4" t="s">
        <v>7</v>
      </c>
      <c r="E12167" s="4" t="s">
        <v>15</v>
      </c>
      <c r="F12167" s="4" t="s">
        <v>15</v>
      </c>
      <c r="G12167" s="4" t="s">
        <v>15</v>
      </c>
      <c r="H12167" s="4" t="s">
        <v>11</v>
      </c>
      <c r="I12167" s="4" t="s">
        <v>7</v>
      </c>
    </row>
    <row r="12168" spans="1:9">
      <c r="A12168" t="n">
        <v>118877</v>
      </c>
      <c r="B12168" s="15" t="n">
        <v>45</v>
      </c>
      <c r="C12168" s="7" t="n">
        <v>4</v>
      </c>
      <c r="D12168" s="7" t="n">
        <v>3</v>
      </c>
      <c r="E12168" s="7" t="n">
        <v>9.85000038146973</v>
      </c>
      <c r="F12168" s="7" t="n">
        <v>0.400000005960464</v>
      </c>
      <c r="G12168" s="7" t="n">
        <v>0</v>
      </c>
      <c r="H12168" s="7" t="n">
        <v>0</v>
      </c>
      <c r="I12168" s="7" t="n">
        <v>0</v>
      </c>
    </row>
    <row r="12169" spans="1:9">
      <c r="A12169" t="s">
        <v>4</v>
      </c>
      <c r="B12169" s="4" t="s">
        <v>5</v>
      </c>
      <c r="C12169" s="4" t="s">
        <v>7</v>
      </c>
      <c r="D12169" s="4" t="s">
        <v>7</v>
      </c>
      <c r="E12169" s="4" t="s">
        <v>15</v>
      </c>
      <c r="F12169" s="4" t="s">
        <v>11</v>
      </c>
    </row>
    <row r="12170" spans="1:9">
      <c r="A12170" t="n">
        <v>118895</v>
      </c>
      <c r="B12170" s="15" t="n">
        <v>45</v>
      </c>
      <c r="C12170" s="7" t="n">
        <v>5</v>
      </c>
      <c r="D12170" s="7" t="n">
        <v>3</v>
      </c>
      <c r="E12170" s="7" t="n">
        <v>3.79999995231628</v>
      </c>
      <c r="F12170" s="7" t="n">
        <v>0</v>
      </c>
    </row>
    <row r="12171" spans="1:9">
      <c r="A12171" t="s">
        <v>4</v>
      </c>
      <c r="B12171" s="4" t="s">
        <v>5</v>
      </c>
      <c r="C12171" s="4" t="s">
        <v>7</v>
      </c>
      <c r="D12171" s="4" t="s">
        <v>7</v>
      </c>
      <c r="E12171" s="4" t="s">
        <v>15</v>
      </c>
      <c r="F12171" s="4" t="s">
        <v>11</v>
      </c>
    </row>
    <row r="12172" spans="1:9">
      <c r="A12172" t="n">
        <v>118904</v>
      </c>
      <c r="B12172" s="15" t="n">
        <v>45</v>
      </c>
      <c r="C12172" s="7" t="n">
        <v>11</v>
      </c>
      <c r="D12172" s="7" t="n">
        <v>3</v>
      </c>
      <c r="E12172" s="7" t="n">
        <v>39.4000015258789</v>
      </c>
      <c r="F12172" s="7" t="n">
        <v>0</v>
      </c>
    </row>
    <row r="12173" spans="1:9">
      <c r="A12173" t="s">
        <v>4</v>
      </c>
      <c r="B12173" s="4" t="s">
        <v>5</v>
      </c>
      <c r="C12173" s="4" t="s">
        <v>7</v>
      </c>
      <c r="D12173" s="4" t="s">
        <v>11</v>
      </c>
      <c r="E12173" s="4" t="s">
        <v>8</v>
      </c>
      <c r="F12173" s="4" t="s">
        <v>8</v>
      </c>
      <c r="G12173" s="4" t="s">
        <v>8</v>
      </c>
      <c r="H12173" s="4" t="s">
        <v>8</v>
      </c>
    </row>
    <row r="12174" spans="1:9">
      <c r="A12174" t="n">
        <v>118913</v>
      </c>
      <c r="B12174" s="33" t="n">
        <v>51</v>
      </c>
      <c r="C12174" s="7" t="n">
        <v>3</v>
      </c>
      <c r="D12174" s="7" t="n">
        <v>1001</v>
      </c>
      <c r="E12174" s="7" t="s">
        <v>65</v>
      </c>
      <c r="F12174" s="7" t="s">
        <v>66</v>
      </c>
      <c r="G12174" s="7" t="s">
        <v>67</v>
      </c>
      <c r="H12174" s="7" t="s">
        <v>68</v>
      </c>
    </row>
    <row r="12175" spans="1:9">
      <c r="A12175" t="s">
        <v>4</v>
      </c>
      <c r="B12175" s="4" t="s">
        <v>5</v>
      </c>
      <c r="C12175" s="4" t="s">
        <v>7</v>
      </c>
      <c r="D12175" s="4" t="s">
        <v>11</v>
      </c>
      <c r="E12175" s="4" t="s">
        <v>8</v>
      </c>
      <c r="F12175" s="4" t="s">
        <v>8</v>
      </c>
      <c r="G12175" s="4" t="s">
        <v>8</v>
      </c>
      <c r="H12175" s="4" t="s">
        <v>8</v>
      </c>
    </row>
    <row r="12176" spans="1:9">
      <c r="A12176" t="n">
        <v>118942</v>
      </c>
      <c r="B12176" s="33" t="n">
        <v>51</v>
      </c>
      <c r="C12176" s="7" t="n">
        <v>3</v>
      </c>
      <c r="D12176" s="7" t="n">
        <v>1000</v>
      </c>
      <c r="E12176" s="7" t="s">
        <v>65</v>
      </c>
      <c r="F12176" s="7" t="s">
        <v>66</v>
      </c>
      <c r="G12176" s="7" t="s">
        <v>67</v>
      </c>
      <c r="H12176" s="7" t="s">
        <v>68</v>
      </c>
    </row>
    <row r="12177" spans="1:9">
      <c r="A12177" t="s">
        <v>4</v>
      </c>
      <c r="B12177" s="4" t="s">
        <v>5</v>
      </c>
      <c r="C12177" s="4" t="s">
        <v>7</v>
      </c>
      <c r="D12177" s="4" t="s">
        <v>11</v>
      </c>
    </row>
    <row r="12178" spans="1:9">
      <c r="A12178" t="n">
        <v>118971</v>
      </c>
      <c r="B12178" s="31" t="n">
        <v>58</v>
      </c>
      <c r="C12178" s="7" t="n">
        <v>255</v>
      </c>
      <c r="D12178" s="7" t="n">
        <v>0</v>
      </c>
    </row>
    <row r="12179" spans="1:9">
      <c r="A12179" t="s">
        <v>4</v>
      </c>
      <c r="B12179" s="4" t="s">
        <v>5</v>
      </c>
      <c r="C12179" s="4" t="s">
        <v>11</v>
      </c>
      <c r="D12179" s="4" t="s">
        <v>7</v>
      </c>
      <c r="E12179" s="4" t="s">
        <v>15</v>
      </c>
      <c r="F12179" s="4" t="s">
        <v>11</v>
      </c>
    </row>
    <row r="12180" spans="1:9">
      <c r="A12180" t="n">
        <v>118975</v>
      </c>
      <c r="B12180" s="60" t="n">
        <v>59</v>
      </c>
      <c r="C12180" s="7" t="n">
        <v>0</v>
      </c>
      <c r="D12180" s="7" t="n">
        <v>13</v>
      </c>
      <c r="E12180" s="7" t="n">
        <v>0.150000005960464</v>
      </c>
      <c r="F12180" s="7" t="n">
        <v>0</v>
      </c>
    </row>
    <row r="12181" spans="1:9">
      <c r="A12181" t="s">
        <v>4</v>
      </c>
      <c r="B12181" s="4" t="s">
        <v>5</v>
      </c>
      <c r="C12181" s="4" t="s">
        <v>11</v>
      </c>
      <c r="D12181" s="4" t="s">
        <v>7</v>
      </c>
      <c r="E12181" s="4" t="s">
        <v>15</v>
      </c>
      <c r="F12181" s="4" t="s">
        <v>11</v>
      </c>
    </row>
    <row r="12182" spans="1:9">
      <c r="A12182" t="n">
        <v>118985</v>
      </c>
      <c r="B12182" s="60" t="n">
        <v>59</v>
      </c>
      <c r="C12182" s="7" t="n">
        <v>1000</v>
      </c>
      <c r="D12182" s="7" t="n">
        <v>13</v>
      </c>
      <c r="E12182" s="7" t="n">
        <v>0.150000005960464</v>
      </c>
      <c r="F12182" s="7" t="n">
        <v>0</v>
      </c>
    </row>
    <row r="12183" spans="1:9">
      <c r="A12183" t="s">
        <v>4</v>
      </c>
      <c r="B12183" s="4" t="s">
        <v>5</v>
      </c>
      <c r="C12183" s="4" t="s">
        <v>11</v>
      </c>
      <c r="D12183" s="4" t="s">
        <v>7</v>
      </c>
      <c r="E12183" s="4" t="s">
        <v>15</v>
      </c>
      <c r="F12183" s="4" t="s">
        <v>11</v>
      </c>
    </row>
    <row r="12184" spans="1:9">
      <c r="A12184" t="n">
        <v>118995</v>
      </c>
      <c r="B12184" s="60" t="n">
        <v>59</v>
      </c>
      <c r="C12184" s="7" t="n">
        <v>1001</v>
      </c>
      <c r="D12184" s="7" t="n">
        <v>13</v>
      </c>
      <c r="E12184" s="7" t="n">
        <v>0.150000005960464</v>
      </c>
      <c r="F12184" s="7" t="n">
        <v>0</v>
      </c>
    </row>
    <row r="12185" spans="1:9">
      <c r="A12185" t="s">
        <v>4</v>
      </c>
      <c r="B12185" s="4" t="s">
        <v>5</v>
      </c>
      <c r="C12185" s="4" t="s">
        <v>11</v>
      </c>
    </row>
    <row r="12186" spans="1:9">
      <c r="A12186" t="n">
        <v>119005</v>
      </c>
      <c r="B12186" s="34" t="n">
        <v>16</v>
      </c>
      <c r="C12186" s="7" t="n">
        <v>1000</v>
      </c>
    </row>
    <row r="12187" spans="1:9">
      <c r="A12187" t="s">
        <v>4</v>
      </c>
      <c r="B12187" s="4" t="s">
        <v>5</v>
      </c>
      <c r="C12187" s="4" t="s">
        <v>7</v>
      </c>
      <c r="D12187" s="4" t="s">
        <v>11</v>
      </c>
      <c r="E12187" s="4" t="s">
        <v>8</v>
      </c>
    </row>
    <row r="12188" spans="1:9">
      <c r="A12188" t="n">
        <v>119008</v>
      </c>
      <c r="B12188" s="33" t="n">
        <v>51</v>
      </c>
      <c r="C12188" s="7" t="n">
        <v>4</v>
      </c>
      <c r="D12188" s="7" t="n">
        <v>0</v>
      </c>
      <c r="E12188" s="7" t="s">
        <v>779</v>
      </c>
    </row>
    <row r="12189" spans="1:9">
      <c r="A12189" t="s">
        <v>4</v>
      </c>
      <c r="B12189" s="4" t="s">
        <v>5</v>
      </c>
      <c r="C12189" s="4" t="s">
        <v>11</v>
      </c>
    </row>
    <row r="12190" spans="1:9">
      <c r="A12190" t="n">
        <v>119022</v>
      </c>
      <c r="B12190" s="34" t="n">
        <v>16</v>
      </c>
      <c r="C12190" s="7" t="n">
        <v>0</v>
      </c>
    </row>
    <row r="12191" spans="1:9">
      <c r="A12191" t="s">
        <v>4</v>
      </c>
      <c r="B12191" s="4" t="s">
        <v>5</v>
      </c>
      <c r="C12191" s="4" t="s">
        <v>11</v>
      </c>
      <c r="D12191" s="4" t="s">
        <v>53</v>
      </c>
      <c r="E12191" s="4" t="s">
        <v>7</v>
      </c>
      <c r="F12191" s="4" t="s">
        <v>7</v>
      </c>
    </row>
    <row r="12192" spans="1:9">
      <c r="A12192" t="n">
        <v>119025</v>
      </c>
      <c r="B12192" s="35" t="n">
        <v>26</v>
      </c>
      <c r="C12192" s="7" t="n">
        <v>0</v>
      </c>
      <c r="D12192" s="7" t="s">
        <v>1165</v>
      </c>
      <c r="E12192" s="7" t="n">
        <v>2</v>
      </c>
      <c r="F12192" s="7" t="n">
        <v>0</v>
      </c>
    </row>
    <row r="12193" spans="1:6">
      <c r="A12193" t="s">
        <v>4</v>
      </c>
      <c r="B12193" s="4" t="s">
        <v>5</v>
      </c>
    </row>
    <row r="12194" spans="1:6">
      <c r="A12194" t="n">
        <v>119068</v>
      </c>
      <c r="B12194" s="29" t="n">
        <v>28</v>
      </c>
    </row>
    <row r="12195" spans="1:6">
      <c r="A12195" t="s">
        <v>4</v>
      </c>
      <c r="B12195" s="4" t="s">
        <v>5</v>
      </c>
      <c r="C12195" s="4" t="s">
        <v>11</v>
      </c>
      <c r="D12195" s="4" t="s">
        <v>11</v>
      </c>
      <c r="E12195" s="4" t="s">
        <v>11</v>
      </c>
    </row>
    <row r="12196" spans="1:6">
      <c r="A12196" t="n">
        <v>119069</v>
      </c>
      <c r="B12196" s="59" t="n">
        <v>61</v>
      </c>
      <c r="C12196" s="7" t="n">
        <v>4</v>
      </c>
      <c r="D12196" s="7" t="n">
        <v>0</v>
      </c>
      <c r="E12196" s="7" t="n">
        <v>1000</v>
      </c>
    </row>
    <row r="12197" spans="1:6">
      <c r="A12197" t="s">
        <v>4</v>
      </c>
      <c r="B12197" s="4" t="s">
        <v>5</v>
      </c>
      <c r="C12197" s="4" t="s">
        <v>7</v>
      </c>
      <c r="D12197" s="4" t="s">
        <v>11</v>
      </c>
      <c r="E12197" s="4" t="s">
        <v>8</v>
      </c>
    </row>
    <row r="12198" spans="1:6">
      <c r="A12198" t="n">
        <v>119076</v>
      </c>
      <c r="B12198" s="33" t="n">
        <v>51</v>
      </c>
      <c r="C12198" s="7" t="n">
        <v>4</v>
      </c>
      <c r="D12198" s="7" t="n">
        <v>4</v>
      </c>
      <c r="E12198" s="7" t="s">
        <v>1166</v>
      </c>
    </row>
    <row r="12199" spans="1:6">
      <c r="A12199" t="s">
        <v>4</v>
      </c>
      <c r="B12199" s="4" t="s">
        <v>5</v>
      </c>
      <c r="C12199" s="4" t="s">
        <v>11</v>
      </c>
    </row>
    <row r="12200" spans="1:6">
      <c r="A12200" t="n">
        <v>119089</v>
      </c>
      <c r="B12200" s="34" t="n">
        <v>16</v>
      </c>
      <c r="C12200" s="7" t="n">
        <v>0</v>
      </c>
    </row>
    <row r="12201" spans="1:6">
      <c r="A12201" t="s">
        <v>4</v>
      </c>
      <c r="B12201" s="4" t="s">
        <v>5</v>
      </c>
      <c r="C12201" s="4" t="s">
        <v>11</v>
      </c>
      <c r="D12201" s="4" t="s">
        <v>53</v>
      </c>
      <c r="E12201" s="4" t="s">
        <v>7</v>
      </c>
      <c r="F12201" s="4" t="s">
        <v>7</v>
      </c>
      <c r="G12201" s="4" t="s">
        <v>53</v>
      </c>
      <c r="H12201" s="4" t="s">
        <v>7</v>
      </c>
      <c r="I12201" s="4" t="s">
        <v>7</v>
      </c>
      <c r="J12201" s="4" t="s">
        <v>53</v>
      </c>
      <c r="K12201" s="4" t="s">
        <v>7</v>
      </c>
      <c r="L12201" s="4" t="s">
        <v>7</v>
      </c>
    </row>
    <row r="12202" spans="1:6">
      <c r="A12202" t="n">
        <v>119092</v>
      </c>
      <c r="B12202" s="35" t="n">
        <v>26</v>
      </c>
      <c r="C12202" s="7" t="n">
        <v>4</v>
      </c>
      <c r="D12202" s="7" t="s">
        <v>1167</v>
      </c>
      <c r="E12202" s="7" t="n">
        <v>2</v>
      </c>
      <c r="F12202" s="7" t="n">
        <v>3</v>
      </c>
      <c r="G12202" s="7" t="s">
        <v>1168</v>
      </c>
      <c r="H12202" s="7" t="n">
        <v>2</v>
      </c>
      <c r="I12202" s="7" t="n">
        <v>3</v>
      </c>
      <c r="J12202" s="7" t="s">
        <v>1169</v>
      </c>
      <c r="K12202" s="7" t="n">
        <v>2</v>
      </c>
      <c r="L12202" s="7" t="n">
        <v>0</v>
      </c>
    </row>
    <row r="12203" spans="1:6">
      <c r="A12203" t="s">
        <v>4</v>
      </c>
      <c r="B12203" s="4" t="s">
        <v>5</v>
      </c>
    </row>
    <row r="12204" spans="1:6">
      <c r="A12204" t="n">
        <v>119417</v>
      </c>
      <c r="B12204" s="29" t="n">
        <v>28</v>
      </c>
    </row>
    <row r="12205" spans="1:6">
      <c r="A12205" t="s">
        <v>4</v>
      </c>
      <c r="B12205" s="4" t="s">
        <v>5</v>
      </c>
      <c r="C12205" s="4" t="s">
        <v>7</v>
      </c>
      <c r="D12205" s="4" t="s">
        <v>11</v>
      </c>
      <c r="E12205" s="4" t="s">
        <v>8</v>
      </c>
    </row>
    <row r="12206" spans="1:6">
      <c r="A12206" t="n">
        <v>119418</v>
      </c>
      <c r="B12206" s="33" t="n">
        <v>51</v>
      </c>
      <c r="C12206" s="7" t="n">
        <v>4</v>
      </c>
      <c r="D12206" s="7" t="n">
        <v>1000</v>
      </c>
      <c r="E12206" s="7" t="s">
        <v>1154</v>
      </c>
    </row>
    <row r="12207" spans="1:6">
      <c r="A12207" t="s">
        <v>4</v>
      </c>
      <c r="B12207" s="4" t="s">
        <v>5</v>
      </c>
      <c r="C12207" s="4" t="s">
        <v>11</v>
      </c>
    </row>
    <row r="12208" spans="1:6">
      <c r="A12208" t="n">
        <v>119431</v>
      </c>
      <c r="B12208" s="34" t="n">
        <v>16</v>
      </c>
      <c r="C12208" s="7" t="n">
        <v>0</v>
      </c>
    </row>
    <row r="12209" spans="1:12">
      <c r="A12209" t="s">
        <v>4</v>
      </c>
      <c r="B12209" s="4" t="s">
        <v>5</v>
      </c>
      <c r="C12209" s="4" t="s">
        <v>11</v>
      </c>
      <c r="D12209" s="4" t="s">
        <v>53</v>
      </c>
      <c r="E12209" s="4" t="s">
        <v>7</v>
      </c>
      <c r="F12209" s="4" t="s">
        <v>7</v>
      </c>
    </row>
    <row r="12210" spans="1:12">
      <c r="A12210" t="n">
        <v>119434</v>
      </c>
      <c r="B12210" s="35" t="n">
        <v>26</v>
      </c>
      <c r="C12210" s="7" t="n">
        <v>1000</v>
      </c>
      <c r="D12210" s="7" t="s">
        <v>1170</v>
      </c>
      <c r="E12210" s="7" t="n">
        <v>2</v>
      </c>
      <c r="F12210" s="7" t="n">
        <v>0</v>
      </c>
    </row>
    <row r="12211" spans="1:12">
      <c r="A12211" t="s">
        <v>4</v>
      </c>
      <c r="B12211" s="4" t="s">
        <v>5</v>
      </c>
    </row>
    <row r="12212" spans="1:12">
      <c r="A12212" t="n">
        <v>119477</v>
      </c>
      <c r="B12212" s="29" t="n">
        <v>28</v>
      </c>
    </row>
    <row r="12213" spans="1:12">
      <c r="A12213" t="s">
        <v>4</v>
      </c>
      <c r="B12213" s="4" t="s">
        <v>5</v>
      </c>
      <c r="C12213" s="4" t="s">
        <v>7</v>
      </c>
      <c r="D12213" s="4" t="s">
        <v>11</v>
      </c>
      <c r="E12213" s="4" t="s">
        <v>8</v>
      </c>
    </row>
    <row r="12214" spans="1:12">
      <c r="A12214" t="n">
        <v>119478</v>
      </c>
      <c r="B12214" s="33" t="n">
        <v>51</v>
      </c>
      <c r="C12214" s="7" t="n">
        <v>4</v>
      </c>
      <c r="D12214" s="7" t="n">
        <v>1001</v>
      </c>
      <c r="E12214" s="7" t="s">
        <v>490</v>
      </c>
    </row>
    <row r="12215" spans="1:12">
      <c r="A12215" t="s">
        <v>4</v>
      </c>
      <c r="B12215" s="4" t="s">
        <v>5</v>
      </c>
      <c r="C12215" s="4" t="s">
        <v>11</v>
      </c>
    </row>
    <row r="12216" spans="1:12">
      <c r="A12216" t="n">
        <v>119492</v>
      </c>
      <c r="B12216" s="34" t="n">
        <v>16</v>
      </c>
      <c r="C12216" s="7" t="n">
        <v>0</v>
      </c>
    </row>
    <row r="12217" spans="1:12">
      <c r="A12217" t="s">
        <v>4</v>
      </c>
      <c r="B12217" s="4" t="s">
        <v>5</v>
      </c>
      <c r="C12217" s="4" t="s">
        <v>11</v>
      </c>
      <c r="D12217" s="4" t="s">
        <v>53</v>
      </c>
      <c r="E12217" s="4" t="s">
        <v>7</v>
      </c>
      <c r="F12217" s="4" t="s">
        <v>7</v>
      </c>
      <c r="G12217" s="4" t="s">
        <v>53</v>
      </c>
      <c r="H12217" s="4" t="s">
        <v>7</v>
      </c>
      <c r="I12217" s="4" t="s">
        <v>7</v>
      </c>
    </row>
    <row r="12218" spans="1:12">
      <c r="A12218" t="n">
        <v>119495</v>
      </c>
      <c r="B12218" s="35" t="n">
        <v>26</v>
      </c>
      <c r="C12218" s="7" t="n">
        <v>1001</v>
      </c>
      <c r="D12218" s="7" t="s">
        <v>1171</v>
      </c>
      <c r="E12218" s="7" t="n">
        <v>2</v>
      </c>
      <c r="F12218" s="7" t="n">
        <v>3</v>
      </c>
      <c r="G12218" s="7" t="s">
        <v>1172</v>
      </c>
      <c r="H12218" s="7" t="n">
        <v>2</v>
      </c>
      <c r="I12218" s="7" t="n">
        <v>0</v>
      </c>
    </row>
    <row r="12219" spans="1:12">
      <c r="A12219" t="s">
        <v>4</v>
      </c>
      <c r="B12219" s="4" t="s">
        <v>5</v>
      </c>
    </row>
    <row r="12220" spans="1:12">
      <c r="A12220" t="n">
        <v>119687</v>
      </c>
      <c r="B12220" s="29" t="n">
        <v>28</v>
      </c>
    </row>
    <row r="12221" spans="1:12">
      <c r="A12221" t="s">
        <v>4</v>
      </c>
      <c r="B12221" s="4" t="s">
        <v>5</v>
      </c>
      <c r="C12221" s="4" t="s">
        <v>11</v>
      </c>
      <c r="D12221" s="4" t="s">
        <v>11</v>
      </c>
      <c r="E12221" s="4" t="s">
        <v>11</v>
      </c>
    </row>
    <row r="12222" spans="1:12">
      <c r="A12222" t="n">
        <v>119688</v>
      </c>
      <c r="B12222" s="59" t="n">
        <v>61</v>
      </c>
      <c r="C12222" s="7" t="n">
        <v>4</v>
      </c>
      <c r="D12222" s="7" t="n">
        <v>65533</v>
      </c>
      <c r="E12222" s="7" t="n">
        <v>1000</v>
      </c>
    </row>
    <row r="12223" spans="1:12">
      <c r="A12223" t="s">
        <v>4</v>
      </c>
      <c r="B12223" s="4" t="s">
        <v>5</v>
      </c>
      <c r="C12223" s="4" t="s">
        <v>11</v>
      </c>
      <c r="D12223" s="4" t="s">
        <v>7</v>
      </c>
      <c r="E12223" s="4" t="s">
        <v>15</v>
      </c>
      <c r="F12223" s="4" t="s">
        <v>11</v>
      </c>
    </row>
    <row r="12224" spans="1:12">
      <c r="A12224" t="n">
        <v>119695</v>
      </c>
      <c r="B12224" s="60" t="n">
        <v>59</v>
      </c>
      <c r="C12224" s="7" t="n">
        <v>0</v>
      </c>
      <c r="D12224" s="7" t="n">
        <v>13</v>
      </c>
      <c r="E12224" s="7" t="n">
        <v>0.150000005960464</v>
      </c>
      <c r="F12224" s="7" t="n">
        <v>0</v>
      </c>
    </row>
    <row r="12225" spans="1:9">
      <c r="A12225" t="s">
        <v>4</v>
      </c>
      <c r="B12225" s="4" t="s">
        <v>5</v>
      </c>
      <c r="C12225" s="4" t="s">
        <v>11</v>
      </c>
      <c r="D12225" s="4" t="s">
        <v>7</v>
      </c>
      <c r="E12225" s="4" t="s">
        <v>15</v>
      </c>
      <c r="F12225" s="4" t="s">
        <v>11</v>
      </c>
    </row>
    <row r="12226" spans="1:9">
      <c r="A12226" t="n">
        <v>119705</v>
      </c>
      <c r="B12226" s="60" t="n">
        <v>59</v>
      </c>
      <c r="C12226" s="7" t="n">
        <v>4</v>
      </c>
      <c r="D12226" s="7" t="n">
        <v>13</v>
      </c>
      <c r="E12226" s="7" t="n">
        <v>0.150000005960464</v>
      </c>
      <c r="F12226" s="7" t="n">
        <v>0</v>
      </c>
    </row>
    <row r="12227" spans="1:9">
      <c r="A12227" t="s">
        <v>4</v>
      </c>
      <c r="B12227" s="4" t="s">
        <v>5</v>
      </c>
      <c r="C12227" s="4" t="s">
        <v>11</v>
      </c>
    </row>
    <row r="12228" spans="1:9">
      <c r="A12228" t="n">
        <v>119715</v>
      </c>
      <c r="B12228" s="34" t="n">
        <v>16</v>
      </c>
      <c r="C12228" s="7" t="n">
        <v>1000</v>
      </c>
    </row>
    <row r="12229" spans="1:9">
      <c r="A12229" t="s">
        <v>4</v>
      </c>
      <c r="B12229" s="4" t="s">
        <v>5</v>
      </c>
      <c r="C12229" s="4" t="s">
        <v>7</v>
      </c>
      <c r="D12229" s="4" t="s">
        <v>11</v>
      </c>
      <c r="E12229" s="4" t="s">
        <v>8</v>
      </c>
    </row>
    <row r="12230" spans="1:9">
      <c r="A12230" t="n">
        <v>119718</v>
      </c>
      <c r="B12230" s="33" t="n">
        <v>51</v>
      </c>
      <c r="C12230" s="7" t="n">
        <v>4</v>
      </c>
      <c r="D12230" s="7" t="n">
        <v>0</v>
      </c>
      <c r="E12230" s="7" t="s">
        <v>779</v>
      </c>
    </row>
    <row r="12231" spans="1:9">
      <c r="A12231" t="s">
        <v>4</v>
      </c>
      <c r="B12231" s="4" t="s">
        <v>5</v>
      </c>
      <c r="C12231" s="4" t="s">
        <v>11</v>
      </c>
    </row>
    <row r="12232" spans="1:9">
      <c r="A12232" t="n">
        <v>119732</v>
      </c>
      <c r="B12232" s="34" t="n">
        <v>16</v>
      </c>
      <c r="C12232" s="7" t="n">
        <v>0</v>
      </c>
    </row>
    <row r="12233" spans="1:9">
      <c r="A12233" t="s">
        <v>4</v>
      </c>
      <c r="B12233" s="4" t="s">
        <v>5</v>
      </c>
      <c r="C12233" s="4" t="s">
        <v>11</v>
      </c>
      <c r="D12233" s="4" t="s">
        <v>53</v>
      </c>
      <c r="E12233" s="4" t="s">
        <v>7</v>
      </c>
      <c r="F12233" s="4" t="s">
        <v>7</v>
      </c>
    </row>
    <row r="12234" spans="1:9">
      <c r="A12234" t="n">
        <v>119735</v>
      </c>
      <c r="B12234" s="35" t="n">
        <v>26</v>
      </c>
      <c r="C12234" s="7" t="n">
        <v>0</v>
      </c>
      <c r="D12234" s="7" t="s">
        <v>1173</v>
      </c>
      <c r="E12234" s="7" t="n">
        <v>2</v>
      </c>
      <c r="F12234" s="7" t="n">
        <v>0</v>
      </c>
    </row>
    <row r="12235" spans="1:9">
      <c r="A12235" t="s">
        <v>4</v>
      </c>
      <c r="B12235" s="4" t="s">
        <v>5</v>
      </c>
    </row>
    <row r="12236" spans="1:9">
      <c r="A12236" t="n">
        <v>119759</v>
      </c>
      <c r="B12236" s="29" t="n">
        <v>28</v>
      </c>
    </row>
    <row r="12237" spans="1:9">
      <c r="A12237" t="s">
        <v>4</v>
      </c>
      <c r="B12237" s="4" t="s">
        <v>5</v>
      </c>
      <c r="C12237" s="4" t="s">
        <v>7</v>
      </c>
      <c r="D12237" s="4" t="s">
        <v>11</v>
      </c>
      <c r="E12237" s="4" t="s">
        <v>8</v>
      </c>
    </row>
    <row r="12238" spans="1:9">
      <c r="A12238" t="n">
        <v>119760</v>
      </c>
      <c r="B12238" s="33" t="n">
        <v>51</v>
      </c>
      <c r="C12238" s="7" t="n">
        <v>4</v>
      </c>
      <c r="D12238" s="7" t="n">
        <v>1000</v>
      </c>
      <c r="E12238" s="7" t="s">
        <v>1075</v>
      </c>
    </row>
    <row r="12239" spans="1:9">
      <c r="A12239" t="s">
        <v>4</v>
      </c>
      <c r="B12239" s="4" t="s">
        <v>5</v>
      </c>
      <c r="C12239" s="4" t="s">
        <v>11</v>
      </c>
    </row>
    <row r="12240" spans="1:9">
      <c r="A12240" t="n">
        <v>119773</v>
      </c>
      <c r="B12240" s="34" t="n">
        <v>16</v>
      </c>
      <c r="C12240" s="7" t="n">
        <v>0</v>
      </c>
    </row>
    <row r="12241" spans="1:6">
      <c r="A12241" t="s">
        <v>4</v>
      </c>
      <c r="B12241" s="4" t="s">
        <v>5</v>
      </c>
      <c r="C12241" s="4" t="s">
        <v>11</v>
      </c>
      <c r="D12241" s="4" t="s">
        <v>53</v>
      </c>
      <c r="E12241" s="4" t="s">
        <v>7</v>
      </c>
      <c r="F12241" s="4" t="s">
        <v>7</v>
      </c>
    </row>
    <row r="12242" spans="1:6">
      <c r="A12242" t="n">
        <v>119776</v>
      </c>
      <c r="B12242" s="35" t="n">
        <v>26</v>
      </c>
      <c r="C12242" s="7" t="n">
        <v>1000</v>
      </c>
      <c r="D12242" s="7" t="s">
        <v>1174</v>
      </c>
      <c r="E12242" s="7" t="n">
        <v>2</v>
      </c>
      <c r="F12242" s="7" t="n">
        <v>0</v>
      </c>
    </row>
    <row r="12243" spans="1:6">
      <c r="A12243" t="s">
        <v>4</v>
      </c>
      <c r="B12243" s="4" t="s">
        <v>5</v>
      </c>
    </row>
    <row r="12244" spans="1:6">
      <c r="A12244" t="n">
        <v>119882</v>
      </c>
      <c r="B12244" s="29" t="n">
        <v>28</v>
      </c>
    </row>
    <row r="12245" spans="1:6">
      <c r="A12245" t="s">
        <v>4</v>
      </c>
      <c r="B12245" s="4" t="s">
        <v>5</v>
      </c>
      <c r="C12245" s="4" t="s">
        <v>7</v>
      </c>
      <c r="D12245" s="4" t="s">
        <v>11</v>
      </c>
      <c r="E12245" s="4" t="s">
        <v>8</v>
      </c>
    </row>
    <row r="12246" spans="1:6">
      <c r="A12246" t="n">
        <v>119883</v>
      </c>
      <c r="B12246" s="33" t="n">
        <v>51</v>
      </c>
      <c r="C12246" s="7" t="n">
        <v>4</v>
      </c>
      <c r="D12246" s="7" t="n">
        <v>1001</v>
      </c>
      <c r="E12246" s="7" t="s">
        <v>1075</v>
      </c>
    </row>
    <row r="12247" spans="1:6">
      <c r="A12247" t="s">
        <v>4</v>
      </c>
      <c r="B12247" s="4" t="s">
        <v>5</v>
      </c>
      <c r="C12247" s="4" t="s">
        <v>11</v>
      </c>
    </row>
    <row r="12248" spans="1:6">
      <c r="A12248" t="n">
        <v>119896</v>
      </c>
      <c r="B12248" s="34" t="n">
        <v>16</v>
      </c>
      <c r="C12248" s="7" t="n">
        <v>0</v>
      </c>
    </row>
    <row r="12249" spans="1:6">
      <c r="A12249" t="s">
        <v>4</v>
      </c>
      <c r="B12249" s="4" t="s">
        <v>5</v>
      </c>
      <c r="C12249" s="4" t="s">
        <v>11</v>
      </c>
      <c r="D12249" s="4" t="s">
        <v>53</v>
      </c>
      <c r="E12249" s="4" t="s">
        <v>7</v>
      </c>
      <c r="F12249" s="4" t="s">
        <v>7</v>
      </c>
      <c r="G12249" s="4" t="s">
        <v>53</v>
      </c>
      <c r="H12249" s="4" t="s">
        <v>7</v>
      </c>
      <c r="I12249" s="4" t="s">
        <v>7</v>
      </c>
    </row>
    <row r="12250" spans="1:6">
      <c r="A12250" t="n">
        <v>119899</v>
      </c>
      <c r="B12250" s="35" t="n">
        <v>26</v>
      </c>
      <c r="C12250" s="7" t="n">
        <v>1001</v>
      </c>
      <c r="D12250" s="7" t="s">
        <v>1175</v>
      </c>
      <c r="E12250" s="7" t="n">
        <v>2</v>
      </c>
      <c r="F12250" s="7" t="n">
        <v>3</v>
      </c>
      <c r="G12250" s="7" t="s">
        <v>1176</v>
      </c>
      <c r="H12250" s="7" t="n">
        <v>2</v>
      </c>
      <c r="I12250" s="7" t="n">
        <v>0</v>
      </c>
    </row>
    <row r="12251" spans="1:6">
      <c r="A12251" t="s">
        <v>4</v>
      </c>
      <c r="B12251" s="4" t="s">
        <v>5</v>
      </c>
    </row>
    <row r="12252" spans="1:6">
      <c r="A12252" t="n">
        <v>120100</v>
      </c>
      <c r="B12252" s="29" t="n">
        <v>28</v>
      </c>
    </row>
    <row r="12253" spans="1:6">
      <c r="A12253" t="s">
        <v>4</v>
      </c>
      <c r="B12253" s="4" t="s">
        <v>5</v>
      </c>
      <c r="C12253" s="4" t="s">
        <v>11</v>
      </c>
      <c r="D12253" s="4" t="s">
        <v>7</v>
      </c>
      <c r="E12253" s="4" t="s">
        <v>15</v>
      </c>
      <c r="F12253" s="4" t="s">
        <v>11</v>
      </c>
    </row>
    <row r="12254" spans="1:6">
      <c r="A12254" t="n">
        <v>120101</v>
      </c>
      <c r="B12254" s="60" t="n">
        <v>59</v>
      </c>
      <c r="C12254" s="7" t="n">
        <v>4</v>
      </c>
      <c r="D12254" s="7" t="n">
        <v>9</v>
      </c>
      <c r="E12254" s="7" t="n">
        <v>0.150000005960464</v>
      </c>
      <c r="F12254" s="7" t="n">
        <v>0</v>
      </c>
    </row>
    <row r="12255" spans="1:6">
      <c r="A12255" t="s">
        <v>4</v>
      </c>
      <c r="B12255" s="4" t="s">
        <v>5</v>
      </c>
      <c r="C12255" s="4" t="s">
        <v>11</v>
      </c>
    </row>
    <row r="12256" spans="1:6">
      <c r="A12256" t="n">
        <v>120111</v>
      </c>
      <c r="B12256" s="34" t="n">
        <v>16</v>
      </c>
      <c r="C12256" s="7" t="n">
        <v>1500</v>
      </c>
    </row>
    <row r="12257" spans="1:9">
      <c r="A12257" t="s">
        <v>4</v>
      </c>
      <c r="B12257" s="4" t="s">
        <v>5</v>
      </c>
      <c r="C12257" s="4" t="s">
        <v>7</v>
      </c>
      <c r="D12257" s="4" t="s">
        <v>11</v>
      </c>
      <c r="E12257" s="4" t="s">
        <v>8</v>
      </c>
    </row>
    <row r="12258" spans="1:9">
      <c r="A12258" t="n">
        <v>120114</v>
      </c>
      <c r="B12258" s="33" t="n">
        <v>51</v>
      </c>
      <c r="C12258" s="7" t="n">
        <v>4</v>
      </c>
      <c r="D12258" s="7" t="n">
        <v>4</v>
      </c>
      <c r="E12258" s="7" t="s">
        <v>575</v>
      </c>
    </row>
    <row r="12259" spans="1:9">
      <c r="A12259" t="s">
        <v>4</v>
      </c>
      <c r="B12259" s="4" t="s">
        <v>5</v>
      </c>
      <c r="C12259" s="4" t="s">
        <v>11</v>
      </c>
    </row>
    <row r="12260" spans="1:9">
      <c r="A12260" t="n">
        <v>120128</v>
      </c>
      <c r="B12260" s="34" t="n">
        <v>16</v>
      </c>
      <c r="C12260" s="7" t="n">
        <v>0</v>
      </c>
    </row>
    <row r="12261" spans="1:9">
      <c r="A12261" t="s">
        <v>4</v>
      </c>
      <c r="B12261" s="4" t="s">
        <v>5</v>
      </c>
      <c r="C12261" s="4" t="s">
        <v>11</v>
      </c>
      <c r="D12261" s="4" t="s">
        <v>53</v>
      </c>
      <c r="E12261" s="4" t="s">
        <v>7</v>
      </c>
      <c r="F12261" s="4" t="s">
        <v>7</v>
      </c>
      <c r="G12261" s="4" t="s">
        <v>53</v>
      </c>
      <c r="H12261" s="4" t="s">
        <v>7</v>
      </c>
      <c r="I12261" s="4" t="s">
        <v>7</v>
      </c>
    </row>
    <row r="12262" spans="1:9">
      <c r="A12262" t="n">
        <v>120131</v>
      </c>
      <c r="B12262" s="35" t="n">
        <v>26</v>
      </c>
      <c r="C12262" s="7" t="n">
        <v>4</v>
      </c>
      <c r="D12262" s="7" t="s">
        <v>1177</v>
      </c>
      <c r="E12262" s="7" t="n">
        <v>2</v>
      </c>
      <c r="F12262" s="7" t="n">
        <v>3</v>
      </c>
      <c r="G12262" s="7" t="s">
        <v>1178</v>
      </c>
      <c r="H12262" s="7" t="n">
        <v>2</v>
      </c>
      <c r="I12262" s="7" t="n">
        <v>0</v>
      </c>
    </row>
    <row r="12263" spans="1:9">
      <c r="A12263" t="s">
        <v>4</v>
      </c>
      <c r="B12263" s="4" t="s">
        <v>5</v>
      </c>
    </row>
    <row r="12264" spans="1:9">
      <c r="A12264" t="n">
        <v>120292</v>
      </c>
      <c r="B12264" s="29" t="n">
        <v>28</v>
      </c>
    </row>
    <row r="12265" spans="1:9">
      <c r="A12265" t="s">
        <v>4</v>
      </c>
      <c r="B12265" s="4" t="s">
        <v>5</v>
      </c>
      <c r="C12265" s="4" t="s">
        <v>7</v>
      </c>
      <c r="D12265" s="4" t="s">
        <v>11</v>
      </c>
      <c r="E12265" s="4" t="s">
        <v>8</v>
      </c>
    </row>
    <row r="12266" spans="1:9">
      <c r="A12266" t="n">
        <v>120293</v>
      </c>
      <c r="B12266" s="33" t="n">
        <v>51</v>
      </c>
      <c r="C12266" s="7" t="n">
        <v>4</v>
      </c>
      <c r="D12266" s="7" t="n">
        <v>0</v>
      </c>
      <c r="E12266" s="7" t="s">
        <v>1113</v>
      </c>
    </row>
    <row r="12267" spans="1:9">
      <c r="A12267" t="s">
        <v>4</v>
      </c>
      <c r="B12267" s="4" t="s">
        <v>5</v>
      </c>
      <c r="C12267" s="4" t="s">
        <v>11</v>
      </c>
    </row>
    <row r="12268" spans="1:9">
      <c r="A12268" t="n">
        <v>120306</v>
      </c>
      <c r="B12268" s="34" t="n">
        <v>16</v>
      </c>
      <c r="C12268" s="7" t="n">
        <v>0</v>
      </c>
    </row>
    <row r="12269" spans="1:9">
      <c r="A12269" t="s">
        <v>4</v>
      </c>
      <c r="B12269" s="4" t="s">
        <v>5</v>
      </c>
      <c r="C12269" s="4" t="s">
        <v>11</v>
      </c>
      <c r="D12269" s="4" t="s">
        <v>53</v>
      </c>
      <c r="E12269" s="4" t="s">
        <v>7</v>
      </c>
      <c r="F12269" s="4" t="s">
        <v>7</v>
      </c>
    </row>
    <row r="12270" spans="1:9">
      <c r="A12270" t="n">
        <v>120309</v>
      </c>
      <c r="B12270" s="35" t="n">
        <v>26</v>
      </c>
      <c r="C12270" s="7" t="n">
        <v>0</v>
      </c>
      <c r="D12270" s="7" t="s">
        <v>1179</v>
      </c>
      <c r="E12270" s="7" t="n">
        <v>2</v>
      </c>
      <c r="F12270" s="7" t="n">
        <v>0</v>
      </c>
    </row>
    <row r="12271" spans="1:9">
      <c r="A12271" t="s">
        <v>4</v>
      </c>
      <c r="B12271" s="4" t="s">
        <v>5</v>
      </c>
    </row>
    <row r="12272" spans="1:9">
      <c r="A12272" t="n">
        <v>120348</v>
      </c>
      <c r="B12272" s="29" t="n">
        <v>28</v>
      </c>
    </row>
    <row r="12273" spans="1:9">
      <c r="A12273" t="s">
        <v>4</v>
      </c>
      <c r="B12273" s="4" t="s">
        <v>5</v>
      </c>
      <c r="C12273" s="4" t="s">
        <v>11</v>
      </c>
      <c r="D12273" s="4" t="s">
        <v>7</v>
      </c>
    </row>
    <row r="12274" spans="1:9">
      <c r="A12274" t="n">
        <v>120349</v>
      </c>
      <c r="B12274" s="37" t="n">
        <v>89</v>
      </c>
      <c r="C12274" s="7" t="n">
        <v>65533</v>
      </c>
      <c r="D12274" s="7" t="n">
        <v>1</v>
      </c>
    </row>
    <row r="12275" spans="1:9">
      <c r="A12275" t="s">
        <v>4</v>
      </c>
      <c r="B12275" s="4" t="s">
        <v>5</v>
      </c>
      <c r="C12275" s="4" t="s">
        <v>7</v>
      </c>
      <c r="D12275" s="4" t="s">
        <v>11</v>
      </c>
      <c r="E12275" s="4" t="s">
        <v>15</v>
      </c>
    </row>
    <row r="12276" spans="1:9">
      <c r="A12276" t="n">
        <v>120353</v>
      </c>
      <c r="B12276" s="31" t="n">
        <v>58</v>
      </c>
      <c r="C12276" s="7" t="n">
        <v>0</v>
      </c>
      <c r="D12276" s="7" t="n">
        <v>2000</v>
      </c>
      <c r="E12276" s="7" t="n">
        <v>1</v>
      </c>
    </row>
    <row r="12277" spans="1:9">
      <c r="A12277" t="s">
        <v>4</v>
      </c>
      <c r="B12277" s="4" t="s">
        <v>5</v>
      </c>
      <c r="C12277" s="4" t="s">
        <v>7</v>
      </c>
      <c r="D12277" s="4" t="s">
        <v>11</v>
      </c>
    </row>
    <row r="12278" spans="1:9">
      <c r="A12278" t="n">
        <v>120361</v>
      </c>
      <c r="B12278" s="31" t="n">
        <v>58</v>
      </c>
      <c r="C12278" s="7" t="n">
        <v>255</v>
      </c>
      <c r="D12278" s="7" t="n">
        <v>0</v>
      </c>
    </row>
    <row r="12279" spans="1:9">
      <c r="A12279" t="s">
        <v>4</v>
      </c>
      <c r="B12279" s="4" t="s">
        <v>5</v>
      </c>
      <c r="C12279" s="4" t="s">
        <v>7</v>
      </c>
      <c r="D12279" s="4" t="s">
        <v>11</v>
      </c>
      <c r="E12279" s="4" t="s">
        <v>8</v>
      </c>
      <c r="F12279" s="4" t="s">
        <v>8</v>
      </c>
      <c r="G12279" s="4" t="s">
        <v>8</v>
      </c>
      <c r="H12279" s="4" t="s">
        <v>8</v>
      </c>
    </row>
    <row r="12280" spans="1:9">
      <c r="A12280" t="n">
        <v>120365</v>
      </c>
      <c r="B12280" s="33" t="n">
        <v>51</v>
      </c>
      <c r="C12280" s="7" t="n">
        <v>3</v>
      </c>
      <c r="D12280" s="7" t="n">
        <v>0</v>
      </c>
      <c r="E12280" s="7" t="s">
        <v>65</v>
      </c>
      <c r="F12280" s="7" t="s">
        <v>66</v>
      </c>
      <c r="G12280" s="7" t="s">
        <v>67</v>
      </c>
      <c r="H12280" s="7" t="s">
        <v>68</v>
      </c>
    </row>
    <row r="12281" spans="1:9">
      <c r="A12281" t="s">
        <v>4</v>
      </c>
      <c r="B12281" s="4" t="s">
        <v>5</v>
      </c>
      <c r="C12281" s="4" t="s">
        <v>7</v>
      </c>
      <c r="D12281" s="4" t="s">
        <v>11</v>
      </c>
      <c r="E12281" s="4" t="s">
        <v>8</v>
      </c>
      <c r="F12281" s="4" t="s">
        <v>8</v>
      </c>
      <c r="G12281" s="4" t="s">
        <v>8</v>
      </c>
      <c r="H12281" s="4" t="s">
        <v>8</v>
      </c>
    </row>
    <row r="12282" spans="1:9">
      <c r="A12282" t="n">
        <v>120394</v>
      </c>
      <c r="B12282" s="33" t="n">
        <v>51</v>
      </c>
      <c r="C12282" s="7" t="n">
        <v>3</v>
      </c>
      <c r="D12282" s="7" t="n">
        <v>4</v>
      </c>
      <c r="E12282" s="7" t="s">
        <v>65</v>
      </c>
      <c r="F12282" s="7" t="s">
        <v>66</v>
      </c>
      <c r="G12282" s="7" t="s">
        <v>67</v>
      </c>
      <c r="H12282" s="7" t="s">
        <v>68</v>
      </c>
    </row>
    <row r="12283" spans="1:9">
      <c r="A12283" t="s">
        <v>4</v>
      </c>
      <c r="B12283" s="4" t="s">
        <v>5</v>
      </c>
      <c r="C12283" s="4" t="s">
        <v>7</v>
      </c>
      <c r="D12283" s="4" t="s">
        <v>11</v>
      </c>
      <c r="E12283" s="4" t="s">
        <v>8</v>
      </c>
      <c r="F12283" s="4" t="s">
        <v>8</v>
      </c>
      <c r="G12283" s="4" t="s">
        <v>8</v>
      </c>
      <c r="H12283" s="4" t="s">
        <v>8</v>
      </c>
    </row>
    <row r="12284" spans="1:9">
      <c r="A12284" t="n">
        <v>120423</v>
      </c>
      <c r="B12284" s="33" t="n">
        <v>51</v>
      </c>
      <c r="C12284" s="7" t="n">
        <v>3</v>
      </c>
      <c r="D12284" s="7" t="n">
        <v>6</v>
      </c>
      <c r="E12284" s="7" t="s">
        <v>65</v>
      </c>
      <c r="F12284" s="7" t="s">
        <v>66</v>
      </c>
      <c r="G12284" s="7" t="s">
        <v>67</v>
      </c>
      <c r="H12284" s="7" t="s">
        <v>68</v>
      </c>
    </row>
    <row r="12285" spans="1:9">
      <c r="A12285" t="s">
        <v>4</v>
      </c>
      <c r="B12285" s="4" t="s">
        <v>5</v>
      </c>
      <c r="C12285" s="4" t="s">
        <v>7</v>
      </c>
      <c r="D12285" s="4" t="s">
        <v>11</v>
      </c>
      <c r="E12285" s="4" t="s">
        <v>8</v>
      </c>
      <c r="F12285" s="4" t="s">
        <v>8</v>
      </c>
      <c r="G12285" s="4" t="s">
        <v>8</v>
      </c>
      <c r="H12285" s="4" t="s">
        <v>8</v>
      </c>
    </row>
    <row r="12286" spans="1:9">
      <c r="A12286" t="n">
        <v>120452</v>
      </c>
      <c r="B12286" s="33" t="n">
        <v>51</v>
      </c>
      <c r="C12286" s="7" t="n">
        <v>3</v>
      </c>
      <c r="D12286" s="7" t="n">
        <v>1000</v>
      </c>
      <c r="E12286" s="7" t="s">
        <v>65</v>
      </c>
      <c r="F12286" s="7" t="s">
        <v>66</v>
      </c>
      <c r="G12286" s="7" t="s">
        <v>67</v>
      </c>
      <c r="H12286" s="7" t="s">
        <v>68</v>
      </c>
    </row>
    <row r="12287" spans="1:9">
      <c r="A12287" t="s">
        <v>4</v>
      </c>
      <c r="B12287" s="4" t="s">
        <v>5</v>
      </c>
      <c r="C12287" s="4" t="s">
        <v>7</v>
      </c>
      <c r="D12287" s="4" t="s">
        <v>11</v>
      </c>
      <c r="E12287" s="4" t="s">
        <v>8</v>
      </c>
      <c r="F12287" s="4" t="s">
        <v>8</v>
      </c>
      <c r="G12287" s="4" t="s">
        <v>8</v>
      </c>
      <c r="H12287" s="4" t="s">
        <v>8</v>
      </c>
    </row>
    <row r="12288" spans="1:9">
      <c r="A12288" t="n">
        <v>120481</v>
      </c>
      <c r="B12288" s="33" t="n">
        <v>51</v>
      </c>
      <c r="C12288" s="7" t="n">
        <v>3</v>
      </c>
      <c r="D12288" s="7" t="n">
        <v>1001</v>
      </c>
      <c r="E12288" s="7" t="s">
        <v>65</v>
      </c>
      <c r="F12288" s="7" t="s">
        <v>66</v>
      </c>
      <c r="G12288" s="7" t="s">
        <v>67</v>
      </c>
      <c r="H12288" s="7" t="s">
        <v>68</v>
      </c>
    </row>
    <row r="12289" spans="1:8">
      <c r="A12289" t="s">
        <v>4</v>
      </c>
      <c r="B12289" s="4" t="s">
        <v>5</v>
      </c>
      <c r="C12289" s="4" t="s">
        <v>11</v>
      </c>
      <c r="D12289" s="4" t="s">
        <v>15</v>
      </c>
      <c r="E12289" s="4" t="s">
        <v>15</v>
      </c>
      <c r="F12289" s="4" t="s">
        <v>15</v>
      </c>
      <c r="G12289" s="4" t="s">
        <v>15</v>
      </c>
    </row>
    <row r="12290" spans="1:8">
      <c r="A12290" t="n">
        <v>120510</v>
      </c>
      <c r="B12290" s="45" t="n">
        <v>46</v>
      </c>
      <c r="C12290" s="7" t="n">
        <v>0</v>
      </c>
      <c r="D12290" s="7" t="n">
        <v>-18.3400001525879</v>
      </c>
      <c r="E12290" s="7" t="n">
        <v>14</v>
      </c>
      <c r="F12290" s="7" t="n">
        <v>23.1700000762939</v>
      </c>
      <c r="G12290" s="7" t="n">
        <v>167.899993896484</v>
      </c>
    </row>
    <row r="12291" spans="1:8">
      <c r="A12291" t="s">
        <v>4</v>
      </c>
      <c r="B12291" s="4" t="s">
        <v>5</v>
      </c>
      <c r="C12291" s="4" t="s">
        <v>11</v>
      </c>
      <c r="D12291" s="4" t="s">
        <v>15</v>
      </c>
      <c r="E12291" s="4" t="s">
        <v>15</v>
      </c>
      <c r="F12291" s="4" t="s">
        <v>15</v>
      </c>
      <c r="G12291" s="4" t="s">
        <v>15</v>
      </c>
    </row>
    <row r="12292" spans="1:8">
      <c r="A12292" t="n">
        <v>120529</v>
      </c>
      <c r="B12292" s="45" t="n">
        <v>46</v>
      </c>
      <c r="C12292" s="7" t="n">
        <v>4</v>
      </c>
      <c r="D12292" s="7" t="n">
        <v>-16.0200004577637</v>
      </c>
      <c r="E12292" s="7" t="n">
        <v>14</v>
      </c>
      <c r="F12292" s="7" t="n">
        <v>22.8899993896484</v>
      </c>
      <c r="G12292" s="7" t="n">
        <v>181.899993896484</v>
      </c>
    </row>
    <row r="12293" spans="1:8">
      <c r="A12293" t="s">
        <v>4</v>
      </c>
      <c r="B12293" s="4" t="s">
        <v>5</v>
      </c>
      <c r="C12293" s="4" t="s">
        <v>11</v>
      </c>
      <c r="D12293" s="4" t="s">
        <v>15</v>
      </c>
      <c r="E12293" s="4" t="s">
        <v>15</v>
      </c>
      <c r="F12293" s="4" t="s">
        <v>15</v>
      </c>
      <c r="G12293" s="4" t="s">
        <v>15</v>
      </c>
    </row>
    <row r="12294" spans="1:8">
      <c r="A12294" t="n">
        <v>120548</v>
      </c>
      <c r="B12294" s="45" t="n">
        <v>46</v>
      </c>
      <c r="C12294" s="7" t="n">
        <v>6</v>
      </c>
      <c r="D12294" s="7" t="n">
        <v>-17.2000007629395</v>
      </c>
      <c r="E12294" s="7" t="n">
        <v>14</v>
      </c>
      <c r="F12294" s="7" t="n">
        <v>23.8099994659424</v>
      </c>
      <c r="G12294" s="7" t="n">
        <v>185.699996948242</v>
      </c>
    </row>
    <row r="12295" spans="1:8">
      <c r="A12295" t="s">
        <v>4</v>
      </c>
      <c r="B12295" s="4" t="s">
        <v>5</v>
      </c>
      <c r="C12295" s="4" t="s">
        <v>11</v>
      </c>
      <c r="D12295" s="4" t="s">
        <v>15</v>
      </c>
      <c r="E12295" s="4" t="s">
        <v>15</v>
      </c>
      <c r="F12295" s="4" t="s">
        <v>15</v>
      </c>
      <c r="G12295" s="4" t="s">
        <v>15</v>
      </c>
    </row>
    <row r="12296" spans="1:8">
      <c r="A12296" t="n">
        <v>120567</v>
      </c>
      <c r="B12296" s="45" t="n">
        <v>46</v>
      </c>
      <c r="C12296" s="7" t="n">
        <v>1000</v>
      </c>
      <c r="D12296" s="7" t="n">
        <v>-20.2299995422363</v>
      </c>
      <c r="E12296" s="7" t="n">
        <v>14</v>
      </c>
      <c r="F12296" s="7" t="n">
        <v>21.9799995422363</v>
      </c>
      <c r="G12296" s="7" t="n">
        <v>101.599998474121</v>
      </c>
    </row>
    <row r="12297" spans="1:8">
      <c r="A12297" t="s">
        <v>4</v>
      </c>
      <c r="B12297" s="4" t="s">
        <v>5</v>
      </c>
      <c r="C12297" s="4" t="s">
        <v>11</v>
      </c>
      <c r="D12297" s="4" t="s">
        <v>15</v>
      </c>
      <c r="E12297" s="4" t="s">
        <v>15</v>
      </c>
      <c r="F12297" s="4" t="s">
        <v>15</v>
      </c>
      <c r="G12297" s="4" t="s">
        <v>15</v>
      </c>
    </row>
    <row r="12298" spans="1:8">
      <c r="A12298" t="n">
        <v>120586</v>
      </c>
      <c r="B12298" s="45" t="n">
        <v>46</v>
      </c>
      <c r="C12298" s="7" t="n">
        <v>1001</v>
      </c>
      <c r="D12298" s="7" t="n">
        <v>-20.2999992370605</v>
      </c>
      <c r="E12298" s="7" t="n">
        <v>14</v>
      </c>
      <c r="F12298" s="7" t="n">
        <v>20.5599994659424</v>
      </c>
      <c r="G12298" s="7" t="n">
        <v>94.1999969482422</v>
      </c>
    </row>
    <row r="12299" spans="1:8">
      <c r="A12299" t="s">
        <v>4</v>
      </c>
      <c r="B12299" s="4" t="s">
        <v>5</v>
      </c>
      <c r="C12299" s="4" t="s">
        <v>11</v>
      </c>
      <c r="D12299" s="4" t="s">
        <v>7</v>
      </c>
      <c r="E12299" s="4" t="s">
        <v>7</v>
      </c>
      <c r="F12299" s="4" t="s">
        <v>8</v>
      </c>
    </row>
    <row r="12300" spans="1:8">
      <c r="A12300" t="n">
        <v>120605</v>
      </c>
      <c r="B12300" s="51" t="n">
        <v>47</v>
      </c>
      <c r="C12300" s="7" t="n">
        <v>1000</v>
      </c>
      <c r="D12300" s="7" t="n">
        <v>0</v>
      </c>
      <c r="E12300" s="7" t="n">
        <v>0</v>
      </c>
      <c r="F12300" s="7" t="s">
        <v>1180</v>
      </c>
    </row>
    <row r="12301" spans="1:8">
      <c r="A12301" t="s">
        <v>4</v>
      </c>
      <c r="B12301" s="4" t="s">
        <v>5</v>
      </c>
      <c r="C12301" s="4" t="s">
        <v>11</v>
      </c>
      <c r="D12301" s="4" t="s">
        <v>7</v>
      </c>
      <c r="E12301" s="4" t="s">
        <v>7</v>
      </c>
      <c r="F12301" s="4" t="s">
        <v>8</v>
      </c>
    </row>
    <row r="12302" spans="1:8">
      <c r="A12302" t="n">
        <v>120626</v>
      </c>
      <c r="B12302" s="51" t="n">
        <v>47</v>
      </c>
      <c r="C12302" s="7" t="n">
        <v>1000</v>
      </c>
      <c r="D12302" s="7" t="n">
        <v>0</v>
      </c>
      <c r="E12302" s="7" t="n">
        <v>0</v>
      </c>
      <c r="F12302" s="7" t="s">
        <v>1101</v>
      </c>
    </row>
    <row r="12303" spans="1:8">
      <c r="A12303" t="s">
        <v>4</v>
      </c>
      <c r="B12303" s="4" t="s">
        <v>5</v>
      </c>
      <c r="C12303" s="4" t="s">
        <v>11</v>
      </c>
      <c r="D12303" s="4" t="s">
        <v>7</v>
      </c>
      <c r="E12303" s="4" t="s">
        <v>7</v>
      </c>
      <c r="F12303" s="4" t="s">
        <v>8</v>
      </c>
    </row>
    <row r="12304" spans="1:8">
      <c r="A12304" t="n">
        <v>120641</v>
      </c>
      <c r="B12304" s="51" t="n">
        <v>47</v>
      </c>
      <c r="C12304" s="7" t="n">
        <v>1001</v>
      </c>
      <c r="D12304" s="7" t="n">
        <v>0</v>
      </c>
      <c r="E12304" s="7" t="n">
        <v>0</v>
      </c>
      <c r="F12304" s="7" t="s">
        <v>1180</v>
      </c>
    </row>
    <row r="12305" spans="1:7">
      <c r="A12305" t="s">
        <v>4</v>
      </c>
      <c r="B12305" s="4" t="s">
        <v>5</v>
      </c>
      <c r="C12305" s="4" t="s">
        <v>11</v>
      </c>
      <c r="D12305" s="4" t="s">
        <v>7</v>
      </c>
      <c r="E12305" s="4" t="s">
        <v>7</v>
      </c>
      <c r="F12305" s="4" t="s">
        <v>8</v>
      </c>
    </row>
    <row r="12306" spans="1:7">
      <c r="A12306" t="n">
        <v>120662</v>
      </c>
      <c r="B12306" s="51" t="n">
        <v>47</v>
      </c>
      <c r="C12306" s="7" t="n">
        <v>1001</v>
      </c>
      <c r="D12306" s="7" t="n">
        <v>0</v>
      </c>
      <c r="E12306" s="7" t="n">
        <v>0</v>
      </c>
      <c r="F12306" s="7" t="s">
        <v>1101</v>
      </c>
    </row>
    <row r="12307" spans="1:7">
      <c r="A12307" t="s">
        <v>4</v>
      </c>
      <c r="B12307" s="4" t="s">
        <v>5</v>
      </c>
      <c r="C12307" s="4" t="s">
        <v>11</v>
      </c>
      <c r="D12307" s="4" t="s">
        <v>7</v>
      </c>
      <c r="E12307" s="4" t="s">
        <v>7</v>
      </c>
      <c r="F12307" s="4" t="s">
        <v>8</v>
      </c>
    </row>
    <row r="12308" spans="1:7">
      <c r="A12308" t="n">
        <v>120677</v>
      </c>
      <c r="B12308" s="51" t="n">
        <v>47</v>
      </c>
      <c r="C12308" s="7" t="n">
        <v>0</v>
      </c>
      <c r="D12308" s="7" t="n">
        <v>0</v>
      </c>
      <c r="E12308" s="7" t="n">
        <v>0</v>
      </c>
      <c r="F12308" s="7" t="s">
        <v>768</v>
      </c>
    </row>
    <row r="12309" spans="1:7">
      <c r="A12309" t="s">
        <v>4</v>
      </c>
      <c r="B12309" s="4" t="s">
        <v>5</v>
      </c>
      <c r="C12309" s="4" t="s">
        <v>11</v>
      </c>
      <c r="D12309" s="4" t="s">
        <v>7</v>
      </c>
      <c r="E12309" s="4" t="s">
        <v>7</v>
      </c>
      <c r="F12309" s="4" t="s">
        <v>8</v>
      </c>
    </row>
    <row r="12310" spans="1:7">
      <c r="A12310" t="n">
        <v>120698</v>
      </c>
      <c r="B12310" s="51" t="n">
        <v>47</v>
      </c>
      <c r="C12310" s="7" t="n">
        <v>0</v>
      </c>
      <c r="D12310" s="7" t="n">
        <v>0</v>
      </c>
      <c r="E12310" s="7" t="n">
        <v>0</v>
      </c>
      <c r="F12310" s="7" t="s">
        <v>1149</v>
      </c>
    </row>
    <row r="12311" spans="1:7">
      <c r="A12311" t="s">
        <v>4</v>
      </c>
      <c r="B12311" s="4" t="s">
        <v>5</v>
      </c>
      <c r="C12311" s="4" t="s">
        <v>11</v>
      </c>
      <c r="D12311" s="4" t="s">
        <v>7</v>
      </c>
      <c r="E12311" s="4" t="s">
        <v>7</v>
      </c>
      <c r="F12311" s="4" t="s">
        <v>8</v>
      </c>
    </row>
    <row r="12312" spans="1:7">
      <c r="A12312" t="n">
        <v>120713</v>
      </c>
      <c r="B12312" s="51" t="n">
        <v>47</v>
      </c>
      <c r="C12312" s="7" t="n">
        <v>4</v>
      </c>
      <c r="D12312" s="7" t="n">
        <v>0</v>
      </c>
      <c r="E12312" s="7" t="n">
        <v>0</v>
      </c>
      <c r="F12312" s="7" t="s">
        <v>768</v>
      </c>
    </row>
    <row r="12313" spans="1:7">
      <c r="A12313" t="s">
        <v>4</v>
      </c>
      <c r="B12313" s="4" t="s">
        <v>5</v>
      </c>
      <c r="C12313" s="4" t="s">
        <v>11</v>
      </c>
      <c r="D12313" s="4" t="s">
        <v>7</v>
      </c>
      <c r="E12313" s="4" t="s">
        <v>7</v>
      </c>
      <c r="F12313" s="4" t="s">
        <v>8</v>
      </c>
    </row>
    <row r="12314" spans="1:7">
      <c r="A12314" t="n">
        <v>120734</v>
      </c>
      <c r="B12314" s="51" t="n">
        <v>47</v>
      </c>
      <c r="C12314" s="7" t="n">
        <v>4</v>
      </c>
      <c r="D12314" s="7" t="n">
        <v>0</v>
      </c>
      <c r="E12314" s="7" t="n">
        <v>0</v>
      </c>
      <c r="F12314" s="7" t="s">
        <v>1149</v>
      </c>
    </row>
    <row r="12315" spans="1:7">
      <c r="A12315" t="s">
        <v>4</v>
      </c>
      <c r="B12315" s="4" t="s">
        <v>5</v>
      </c>
      <c r="C12315" s="4" t="s">
        <v>11</v>
      </c>
      <c r="D12315" s="4" t="s">
        <v>7</v>
      </c>
      <c r="E12315" s="4" t="s">
        <v>7</v>
      </c>
      <c r="F12315" s="4" t="s">
        <v>8</v>
      </c>
    </row>
    <row r="12316" spans="1:7">
      <c r="A12316" t="n">
        <v>120749</v>
      </c>
      <c r="B12316" s="51" t="n">
        <v>47</v>
      </c>
      <c r="C12316" s="7" t="n">
        <v>6</v>
      </c>
      <c r="D12316" s="7" t="n">
        <v>0</v>
      </c>
      <c r="E12316" s="7" t="n">
        <v>0</v>
      </c>
      <c r="F12316" s="7" t="s">
        <v>768</v>
      </c>
    </row>
    <row r="12317" spans="1:7">
      <c r="A12317" t="s">
        <v>4</v>
      </c>
      <c r="B12317" s="4" t="s">
        <v>5</v>
      </c>
      <c r="C12317" s="4" t="s">
        <v>11</v>
      </c>
      <c r="D12317" s="4" t="s">
        <v>7</v>
      </c>
      <c r="E12317" s="4" t="s">
        <v>7</v>
      </c>
      <c r="F12317" s="4" t="s">
        <v>8</v>
      </c>
    </row>
    <row r="12318" spans="1:7">
      <c r="A12318" t="n">
        <v>120770</v>
      </c>
      <c r="B12318" s="51" t="n">
        <v>47</v>
      </c>
      <c r="C12318" s="7" t="n">
        <v>6</v>
      </c>
      <c r="D12318" s="7" t="n">
        <v>0</v>
      </c>
      <c r="E12318" s="7" t="n">
        <v>0</v>
      </c>
      <c r="F12318" s="7" t="s">
        <v>1149</v>
      </c>
    </row>
    <row r="12319" spans="1:7">
      <c r="A12319" t="s">
        <v>4</v>
      </c>
      <c r="B12319" s="4" t="s">
        <v>5</v>
      </c>
      <c r="C12319" s="4" t="s">
        <v>11</v>
      </c>
      <c r="D12319" s="4" t="s">
        <v>15</v>
      </c>
      <c r="E12319" s="4" t="s">
        <v>15</v>
      </c>
      <c r="F12319" s="4" t="s">
        <v>15</v>
      </c>
      <c r="G12319" s="4" t="s">
        <v>15</v>
      </c>
    </row>
    <row r="12320" spans="1:7">
      <c r="A12320" t="n">
        <v>120785</v>
      </c>
      <c r="B12320" s="45" t="n">
        <v>46</v>
      </c>
      <c r="C12320" s="7" t="n">
        <v>1002</v>
      </c>
      <c r="D12320" s="7" t="n">
        <v>-18.3400001525879</v>
      </c>
      <c r="E12320" s="7" t="n">
        <v>14</v>
      </c>
      <c r="F12320" s="7" t="n">
        <v>21.8400001525879</v>
      </c>
      <c r="G12320" s="7" t="n">
        <v>180</v>
      </c>
    </row>
    <row r="12321" spans="1:7">
      <c r="A12321" t="s">
        <v>4</v>
      </c>
      <c r="B12321" s="4" t="s">
        <v>5</v>
      </c>
      <c r="C12321" s="4" t="s">
        <v>11</v>
      </c>
      <c r="D12321" s="4" t="s">
        <v>15</v>
      </c>
      <c r="E12321" s="4" t="s">
        <v>15</v>
      </c>
      <c r="F12321" s="4" t="s">
        <v>15</v>
      </c>
      <c r="G12321" s="4" t="s">
        <v>15</v>
      </c>
    </row>
    <row r="12322" spans="1:7">
      <c r="A12322" t="n">
        <v>120804</v>
      </c>
      <c r="B12322" s="45" t="n">
        <v>46</v>
      </c>
      <c r="C12322" s="7" t="n">
        <v>1003</v>
      </c>
      <c r="D12322" s="7" t="n">
        <v>-16.0200004577637</v>
      </c>
      <c r="E12322" s="7" t="n">
        <v>14</v>
      </c>
      <c r="F12322" s="7" t="n">
        <v>21.8400001525879</v>
      </c>
      <c r="G12322" s="7" t="n">
        <v>180</v>
      </c>
    </row>
    <row r="12323" spans="1:7">
      <c r="A12323" t="s">
        <v>4</v>
      </c>
      <c r="B12323" s="4" t="s">
        <v>5</v>
      </c>
      <c r="C12323" s="4" t="s">
        <v>11</v>
      </c>
      <c r="D12323" s="4" t="s">
        <v>15</v>
      </c>
      <c r="E12323" s="4" t="s">
        <v>15</v>
      </c>
      <c r="F12323" s="4" t="s">
        <v>15</v>
      </c>
      <c r="G12323" s="4" t="s">
        <v>15</v>
      </c>
    </row>
    <row r="12324" spans="1:7">
      <c r="A12324" t="n">
        <v>120823</v>
      </c>
      <c r="B12324" s="45" t="n">
        <v>46</v>
      </c>
      <c r="C12324" s="7" t="n">
        <v>1004</v>
      </c>
      <c r="D12324" s="7" t="n">
        <v>-17.2000007629395</v>
      </c>
      <c r="E12324" s="7" t="n">
        <v>14</v>
      </c>
      <c r="F12324" s="7" t="n">
        <v>21.8400001525879</v>
      </c>
      <c r="G12324" s="7" t="n">
        <v>180</v>
      </c>
    </row>
    <row r="12325" spans="1:7">
      <c r="A12325" t="s">
        <v>4</v>
      </c>
      <c r="B12325" s="4" t="s">
        <v>5</v>
      </c>
      <c r="C12325" s="4" t="s">
        <v>7</v>
      </c>
      <c r="D12325" s="4" t="s">
        <v>7</v>
      </c>
      <c r="E12325" s="4" t="s">
        <v>15</v>
      </c>
      <c r="F12325" s="4" t="s">
        <v>15</v>
      </c>
      <c r="G12325" s="4" t="s">
        <v>15</v>
      </c>
      <c r="H12325" s="4" t="s">
        <v>11</v>
      </c>
    </row>
    <row r="12326" spans="1:7">
      <c r="A12326" t="n">
        <v>120842</v>
      </c>
      <c r="B12326" s="15" t="n">
        <v>45</v>
      </c>
      <c r="C12326" s="7" t="n">
        <v>2</v>
      </c>
      <c r="D12326" s="7" t="n">
        <v>3</v>
      </c>
      <c r="E12326" s="7" t="n">
        <v>-16.5400009155273</v>
      </c>
      <c r="F12326" s="7" t="n">
        <v>16.1100006103516</v>
      </c>
      <c r="G12326" s="7" t="n">
        <v>22.7199993133545</v>
      </c>
      <c r="H12326" s="7" t="n">
        <v>0</v>
      </c>
    </row>
    <row r="12327" spans="1:7">
      <c r="A12327" t="s">
        <v>4</v>
      </c>
      <c r="B12327" s="4" t="s">
        <v>5</v>
      </c>
      <c r="C12327" s="4" t="s">
        <v>7</v>
      </c>
      <c r="D12327" s="4" t="s">
        <v>7</v>
      </c>
      <c r="E12327" s="4" t="s">
        <v>15</v>
      </c>
      <c r="F12327" s="4" t="s">
        <v>15</v>
      </c>
      <c r="G12327" s="4" t="s">
        <v>15</v>
      </c>
      <c r="H12327" s="4" t="s">
        <v>11</v>
      </c>
      <c r="I12327" s="4" t="s">
        <v>7</v>
      </c>
    </row>
    <row r="12328" spans="1:7">
      <c r="A12328" t="n">
        <v>120859</v>
      </c>
      <c r="B12328" s="15" t="n">
        <v>45</v>
      </c>
      <c r="C12328" s="7" t="n">
        <v>4</v>
      </c>
      <c r="D12328" s="7" t="n">
        <v>3</v>
      </c>
      <c r="E12328" s="7" t="n">
        <v>-7.55000019073486</v>
      </c>
      <c r="F12328" s="7" t="n">
        <v>150.360000610352</v>
      </c>
      <c r="G12328" s="7" t="n">
        <v>0</v>
      </c>
      <c r="H12328" s="7" t="n">
        <v>0</v>
      </c>
      <c r="I12328" s="7" t="n">
        <v>0</v>
      </c>
    </row>
    <row r="12329" spans="1:7">
      <c r="A12329" t="s">
        <v>4</v>
      </c>
      <c r="B12329" s="4" t="s">
        <v>5</v>
      </c>
      <c r="C12329" s="4" t="s">
        <v>7</v>
      </c>
      <c r="D12329" s="4" t="s">
        <v>7</v>
      </c>
      <c r="E12329" s="4" t="s">
        <v>15</v>
      </c>
      <c r="F12329" s="4" t="s">
        <v>11</v>
      </c>
    </row>
    <row r="12330" spans="1:7">
      <c r="A12330" t="n">
        <v>120877</v>
      </c>
      <c r="B12330" s="15" t="n">
        <v>45</v>
      </c>
      <c r="C12330" s="7" t="n">
        <v>5</v>
      </c>
      <c r="D12330" s="7" t="n">
        <v>3</v>
      </c>
      <c r="E12330" s="7" t="n">
        <v>2</v>
      </c>
      <c r="F12330" s="7" t="n">
        <v>0</v>
      </c>
    </row>
    <row r="12331" spans="1:7">
      <c r="A12331" t="s">
        <v>4</v>
      </c>
      <c r="B12331" s="4" t="s">
        <v>5</v>
      </c>
      <c r="C12331" s="4" t="s">
        <v>7</v>
      </c>
      <c r="D12331" s="4" t="s">
        <v>7</v>
      </c>
      <c r="E12331" s="4" t="s">
        <v>15</v>
      </c>
      <c r="F12331" s="4" t="s">
        <v>11</v>
      </c>
    </row>
    <row r="12332" spans="1:7">
      <c r="A12332" t="n">
        <v>120886</v>
      </c>
      <c r="B12332" s="15" t="n">
        <v>45</v>
      </c>
      <c r="C12332" s="7" t="n">
        <v>11</v>
      </c>
      <c r="D12332" s="7" t="n">
        <v>3</v>
      </c>
      <c r="E12332" s="7" t="n">
        <v>40</v>
      </c>
      <c r="F12332" s="7" t="n">
        <v>0</v>
      </c>
    </row>
    <row r="12333" spans="1:7">
      <c r="A12333" t="s">
        <v>4</v>
      </c>
      <c r="B12333" s="4" t="s">
        <v>5</v>
      </c>
      <c r="C12333" s="4" t="s">
        <v>7</v>
      </c>
      <c r="D12333" s="4" t="s">
        <v>7</v>
      </c>
      <c r="E12333" s="4" t="s">
        <v>15</v>
      </c>
      <c r="F12333" s="4" t="s">
        <v>15</v>
      </c>
      <c r="G12333" s="4" t="s">
        <v>15</v>
      </c>
      <c r="H12333" s="4" t="s">
        <v>11</v>
      </c>
    </row>
    <row r="12334" spans="1:7">
      <c r="A12334" t="n">
        <v>120895</v>
      </c>
      <c r="B12334" s="15" t="n">
        <v>45</v>
      </c>
      <c r="C12334" s="7" t="n">
        <v>2</v>
      </c>
      <c r="D12334" s="7" t="n">
        <v>3</v>
      </c>
      <c r="E12334" s="7" t="n">
        <v>-16.6100006103516</v>
      </c>
      <c r="F12334" s="7" t="n">
        <v>15.3900003433228</v>
      </c>
      <c r="G12334" s="7" t="n">
        <v>22.7399997711182</v>
      </c>
      <c r="H12334" s="7" t="n">
        <v>3500</v>
      </c>
    </row>
    <row r="12335" spans="1:7">
      <c r="A12335" t="s">
        <v>4</v>
      </c>
      <c r="B12335" s="4" t="s">
        <v>5</v>
      </c>
      <c r="C12335" s="4" t="s">
        <v>7</v>
      </c>
      <c r="D12335" s="4" t="s">
        <v>7</v>
      </c>
      <c r="E12335" s="4" t="s">
        <v>15</v>
      </c>
      <c r="F12335" s="4" t="s">
        <v>15</v>
      </c>
      <c r="G12335" s="4" t="s">
        <v>15</v>
      </c>
      <c r="H12335" s="4" t="s">
        <v>11</v>
      </c>
      <c r="I12335" s="4" t="s">
        <v>7</v>
      </c>
    </row>
    <row r="12336" spans="1:7">
      <c r="A12336" t="n">
        <v>120912</v>
      </c>
      <c r="B12336" s="15" t="n">
        <v>45</v>
      </c>
      <c r="C12336" s="7" t="n">
        <v>4</v>
      </c>
      <c r="D12336" s="7" t="n">
        <v>3</v>
      </c>
      <c r="E12336" s="7" t="n">
        <v>3.53999996185303</v>
      </c>
      <c r="F12336" s="7" t="n">
        <v>150.300003051758</v>
      </c>
      <c r="G12336" s="7" t="n">
        <v>0</v>
      </c>
      <c r="H12336" s="7" t="n">
        <v>3500</v>
      </c>
      <c r="I12336" s="7" t="n">
        <v>1</v>
      </c>
    </row>
    <row r="12337" spans="1:9">
      <c r="A12337" t="s">
        <v>4</v>
      </c>
      <c r="B12337" s="4" t="s">
        <v>5</v>
      </c>
      <c r="C12337" s="4" t="s">
        <v>7</v>
      </c>
      <c r="D12337" s="4" t="s">
        <v>7</v>
      </c>
      <c r="E12337" s="4" t="s">
        <v>15</v>
      </c>
      <c r="F12337" s="4" t="s">
        <v>11</v>
      </c>
    </row>
    <row r="12338" spans="1:9">
      <c r="A12338" t="n">
        <v>120930</v>
      </c>
      <c r="B12338" s="15" t="n">
        <v>45</v>
      </c>
      <c r="C12338" s="7" t="n">
        <v>5</v>
      </c>
      <c r="D12338" s="7" t="n">
        <v>3</v>
      </c>
      <c r="E12338" s="7" t="n">
        <v>1.79999995231628</v>
      </c>
      <c r="F12338" s="7" t="n">
        <v>3500</v>
      </c>
    </row>
    <row r="12339" spans="1:9">
      <c r="A12339" t="s">
        <v>4</v>
      </c>
      <c r="B12339" s="4" t="s">
        <v>5</v>
      </c>
      <c r="C12339" s="4" t="s">
        <v>7</v>
      </c>
      <c r="D12339" s="4" t="s">
        <v>11</v>
      </c>
      <c r="E12339" s="4" t="s">
        <v>15</v>
      </c>
    </row>
    <row r="12340" spans="1:9">
      <c r="A12340" t="n">
        <v>120939</v>
      </c>
      <c r="B12340" s="31" t="n">
        <v>58</v>
      </c>
      <c r="C12340" s="7" t="n">
        <v>100</v>
      </c>
      <c r="D12340" s="7" t="n">
        <v>2000</v>
      </c>
      <c r="E12340" s="7" t="n">
        <v>1</v>
      </c>
    </row>
    <row r="12341" spans="1:9">
      <c r="A12341" t="s">
        <v>4</v>
      </c>
      <c r="B12341" s="4" t="s">
        <v>5</v>
      </c>
      <c r="C12341" s="4" t="s">
        <v>7</v>
      </c>
      <c r="D12341" s="4" t="s">
        <v>11</v>
      </c>
    </row>
    <row r="12342" spans="1:9">
      <c r="A12342" t="n">
        <v>120947</v>
      </c>
      <c r="B12342" s="31" t="n">
        <v>58</v>
      </c>
      <c r="C12342" s="7" t="n">
        <v>255</v>
      </c>
      <c r="D12342" s="7" t="n">
        <v>0</v>
      </c>
    </row>
    <row r="12343" spans="1:9">
      <c r="A12343" t="s">
        <v>4</v>
      </c>
      <c r="B12343" s="4" t="s">
        <v>5</v>
      </c>
      <c r="C12343" s="4" t="s">
        <v>7</v>
      </c>
      <c r="D12343" s="4" t="s">
        <v>11</v>
      </c>
    </row>
    <row r="12344" spans="1:9">
      <c r="A12344" t="n">
        <v>120951</v>
      </c>
      <c r="B12344" s="15" t="n">
        <v>45</v>
      </c>
      <c r="C12344" s="7" t="n">
        <v>7</v>
      </c>
      <c r="D12344" s="7" t="n">
        <v>255</v>
      </c>
    </row>
    <row r="12345" spans="1:9">
      <c r="A12345" t="s">
        <v>4</v>
      </c>
      <c r="B12345" s="4" t="s">
        <v>5</v>
      </c>
      <c r="C12345" s="4" t="s">
        <v>11</v>
      </c>
      <c r="D12345" s="4" t="s">
        <v>7</v>
      </c>
      <c r="E12345" s="4" t="s">
        <v>15</v>
      </c>
      <c r="F12345" s="4" t="s">
        <v>11</v>
      </c>
    </row>
    <row r="12346" spans="1:9">
      <c r="A12346" t="n">
        <v>120955</v>
      </c>
      <c r="B12346" s="60" t="n">
        <v>59</v>
      </c>
      <c r="C12346" s="7" t="n">
        <v>0</v>
      </c>
      <c r="D12346" s="7" t="n">
        <v>6</v>
      </c>
      <c r="E12346" s="7" t="n">
        <v>0</v>
      </c>
      <c r="F12346" s="7" t="n">
        <v>0</v>
      </c>
    </row>
    <row r="12347" spans="1:9">
      <c r="A12347" t="s">
        <v>4</v>
      </c>
      <c r="B12347" s="4" t="s">
        <v>5</v>
      </c>
      <c r="C12347" s="4" t="s">
        <v>11</v>
      </c>
    </row>
    <row r="12348" spans="1:9">
      <c r="A12348" t="n">
        <v>120965</v>
      </c>
      <c r="B12348" s="34" t="n">
        <v>16</v>
      </c>
      <c r="C12348" s="7" t="n">
        <v>1000</v>
      </c>
    </row>
    <row r="12349" spans="1:9">
      <c r="A12349" t="s">
        <v>4</v>
      </c>
      <c r="B12349" s="4" t="s">
        <v>5</v>
      </c>
      <c r="C12349" s="4" t="s">
        <v>11</v>
      </c>
      <c r="D12349" s="4" t="s">
        <v>11</v>
      </c>
      <c r="E12349" s="4" t="s">
        <v>11</v>
      </c>
    </row>
    <row r="12350" spans="1:9">
      <c r="A12350" t="n">
        <v>120968</v>
      </c>
      <c r="B12350" s="59" t="n">
        <v>61</v>
      </c>
      <c r="C12350" s="7" t="n">
        <v>0</v>
      </c>
      <c r="D12350" s="7" t="n">
        <v>4</v>
      </c>
      <c r="E12350" s="7" t="n">
        <v>1000</v>
      </c>
    </row>
    <row r="12351" spans="1:9">
      <c r="A12351" t="s">
        <v>4</v>
      </c>
      <c r="B12351" s="4" t="s">
        <v>5</v>
      </c>
      <c r="C12351" s="4" t="s">
        <v>7</v>
      </c>
      <c r="D12351" s="4" t="s">
        <v>11</v>
      </c>
      <c r="E12351" s="4" t="s">
        <v>8</v>
      </c>
    </row>
    <row r="12352" spans="1:9">
      <c r="A12352" t="n">
        <v>120975</v>
      </c>
      <c r="B12352" s="33" t="n">
        <v>51</v>
      </c>
      <c r="C12352" s="7" t="n">
        <v>4</v>
      </c>
      <c r="D12352" s="7" t="n">
        <v>0</v>
      </c>
      <c r="E12352" s="7" t="s">
        <v>1181</v>
      </c>
    </row>
    <row r="12353" spans="1:6">
      <c r="A12353" t="s">
        <v>4</v>
      </c>
      <c r="B12353" s="4" t="s">
        <v>5</v>
      </c>
      <c r="C12353" s="4" t="s">
        <v>11</v>
      </c>
    </row>
    <row r="12354" spans="1:6">
      <c r="A12354" t="n">
        <v>120990</v>
      </c>
      <c r="B12354" s="34" t="n">
        <v>16</v>
      </c>
      <c r="C12354" s="7" t="n">
        <v>0</v>
      </c>
    </row>
    <row r="12355" spans="1:6">
      <c r="A12355" t="s">
        <v>4</v>
      </c>
      <c r="B12355" s="4" t="s">
        <v>5</v>
      </c>
      <c r="C12355" s="4" t="s">
        <v>11</v>
      </c>
      <c r="D12355" s="4" t="s">
        <v>53</v>
      </c>
      <c r="E12355" s="4" t="s">
        <v>7</v>
      </c>
      <c r="F12355" s="4" t="s">
        <v>7</v>
      </c>
    </row>
    <row r="12356" spans="1:6">
      <c r="A12356" t="n">
        <v>120993</v>
      </c>
      <c r="B12356" s="35" t="n">
        <v>26</v>
      </c>
      <c r="C12356" s="7" t="n">
        <v>0</v>
      </c>
      <c r="D12356" s="7" t="s">
        <v>1182</v>
      </c>
      <c r="E12356" s="7" t="n">
        <v>2</v>
      </c>
      <c r="F12356" s="7" t="n">
        <v>0</v>
      </c>
    </row>
    <row r="12357" spans="1:6">
      <c r="A12357" t="s">
        <v>4</v>
      </c>
      <c r="B12357" s="4" t="s">
        <v>5</v>
      </c>
    </row>
    <row r="12358" spans="1:6">
      <c r="A12358" t="n">
        <v>121014</v>
      </c>
      <c r="B12358" s="29" t="n">
        <v>28</v>
      </c>
    </row>
    <row r="12359" spans="1:6">
      <c r="A12359" t="s">
        <v>4</v>
      </c>
      <c r="B12359" s="4" t="s">
        <v>5</v>
      </c>
      <c r="C12359" s="4" t="s">
        <v>7</v>
      </c>
      <c r="D12359" s="4" t="s">
        <v>11</v>
      </c>
      <c r="E12359" s="4" t="s">
        <v>8</v>
      </c>
    </row>
    <row r="12360" spans="1:6">
      <c r="A12360" t="n">
        <v>121015</v>
      </c>
      <c r="B12360" s="33" t="n">
        <v>51</v>
      </c>
      <c r="C12360" s="7" t="n">
        <v>4</v>
      </c>
      <c r="D12360" s="7" t="n">
        <v>6</v>
      </c>
      <c r="E12360" s="7" t="s">
        <v>600</v>
      </c>
    </row>
    <row r="12361" spans="1:6">
      <c r="A12361" t="s">
        <v>4</v>
      </c>
      <c r="B12361" s="4" t="s">
        <v>5</v>
      </c>
      <c r="C12361" s="4" t="s">
        <v>11</v>
      </c>
    </row>
    <row r="12362" spans="1:6">
      <c r="A12362" t="n">
        <v>121029</v>
      </c>
      <c r="B12362" s="34" t="n">
        <v>16</v>
      </c>
      <c r="C12362" s="7" t="n">
        <v>0</v>
      </c>
    </row>
    <row r="12363" spans="1:6">
      <c r="A12363" t="s">
        <v>4</v>
      </c>
      <c r="B12363" s="4" t="s">
        <v>5</v>
      </c>
      <c r="C12363" s="4" t="s">
        <v>11</v>
      </c>
      <c r="D12363" s="4" t="s">
        <v>53</v>
      </c>
      <c r="E12363" s="4" t="s">
        <v>7</v>
      </c>
      <c r="F12363" s="4" t="s">
        <v>7</v>
      </c>
      <c r="G12363" s="4" t="s">
        <v>53</v>
      </c>
      <c r="H12363" s="4" t="s">
        <v>7</v>
      </c>
      <c r="I12363" s="4" t="s">
        <v>7</v>
      </c>
    </row>
    <row r="12364" spans="1:6">
      <c r="A12364" t="n">
        <v>121032</v>
      </c>
      <c r="B12364" s="35" t="n">
        <v>26</v>
      </c>
      <c r="C12364" s="7" t="n">
        <v>6</v>
      </c>
      <c r="D12364" s="7" t="s">
        <v>1183</v>
      </c>
      <c r="E12364" s="7" t="n">
        <v>2</v>
      </c>
      <c r="F12364" s="7" t="n">
        <v>3</v>
      </c>
      <c r="G12364" s="7" t="s">
        <v>1184</v>
      </c>
      <c r="H12364" s="7" t="n">
        <v>2</v>
      </c>
      <c r="I12364" s="7" t="n">
        <v>0</v>
      </c>
    </row>
    <row r="12365" spans="1:6">
      <c r="A12365" t="s">
        <v>4</v>
      </c>
      <c r="B12365" s="4" t="s">
        <v>5</v>
      </c>
    </row>
    <row r="12366" spans="1:6">
      <c r="A12366" t="n">
        <v>121204</v>
      </c>
      <c r="B12366" s="29" t="n">
        <v>28</v>
      </c>
    </row>
    <row r="12367" spans="1:6">
      <c r="A12367" t="s">
        <v>4</v>
      </c>
      <c r="B12367" s="4" t="s">
        <v>5</v>
      </c>
      <c r="C12367" s="4" t="s">
        <v>11</v>
      </c>
      <c r="D12367" s="4" t="s">
        <v>11</v>
      </c>
      <c r="E12367" s="4" t="s">
        <v>11</v>
      </c>
    </row>
    <row r="12368" spans="1:6">
      <c r="A12368" t="n">
        <v>121205</v>
      </c>
      <c r="B12368" s="59" t="n">
        <v>61</v>
      </c>
      <c r="C12368" s="7" t="n">
        <v>4</v>
      </c>
      <c r="D12368" s="7" t="n">
        <v>6</v>
      </c>
      <c r="E12368" s="7" t="n">
        <v>1000</v>
      </c>
    </row>
    <row r="12369" spans="1:9">
      <c r="A12369" t="s">
        <v>4</v>
      </c>
      <c r="B12369" s="4" t="s">
        <v>5</v>
      </c>
      <c r="C12369" s="4" t="s">
        <v>7</v>
      </c>
      <c r="D12369" s="4" t="s">
        <v>11</v>
      </c>
      <c r="E12369" s="4" t="s">
        <v>8</v>
      </c>
    </row>
    <row r="12370" spans="1:9">
      <c r="A12370" t="n">
        <v>121212</v>
      </c>
      <c r="B12370" s="33" t="n">
        <v>51</v>
      </c>
      <c r="C12370" s="7" t="n">
        <v>4</v>
      </c>
      <c r="D12370" s="7" t="n">
        <v>4</v>
      </c>
      <c r="E12370" s="7" t="s">
        <v>1166</v>
      </c>
    </row>
    <row r="12371" spans="1:9">
      <c r="A12371" t="s">
        <v>4</v>
      </c>
      <c r="B12371" s="4" t="s">
        <v>5</v>
      </c>
      <c r="C12371" s="4" t="s">
        <v>11</v>
      </c>
    </row>
    <row r="12372" spans="1:9">
      <c r="A12372" t="n">
        <v>121225</v>
      </c>
      <c r="B12372" s="34" t="n">
        <v>16</v>
      </c>
      <c r="C12372" s="7" t="n">
        <v>0</v>
      </c>
    </row>
    <row r="12373" spans="1:9">
      <c r="A12373" t="s">
        <v>4</v>
      </c>
      <c r="B12373" s="4" t="s">
        <v>5</v>
      </c>
      <c r="C12373" s="4" t="s">
        <v>11</v>
      </c>
      <c r="D12373" s="4" t="s">
        <v>53</v>
      </c>
      <c r="E12373" s="4" t="s">
        <v>7</v>
      </c>
      <c r="F12373" s="4" t="s">
        <v>7</v>
      </c>
      <c r="G12373" s="4" t="s">
        <v>53</v>
      </c>
      <c r="H12373" s="4" t="s">
        <v>7</v>
      </c>
      <c r="I12373" s="4" t="s">
        <v>7</v>
      </c>
    </row>
    <row r="12374" spans="1:9">
      <c r="A12374" t="n">
        <v>121228</v>
      </c>
      <c r="B12374" s="35" t="n">
        <v>26</v>
      </c>
      <c r="C12374" s="7" t="n">
        <v>4</v>
      </c>
      <c r="D12374" s="7" t="s">
        <v>1185</v>
      </c>
      <c r="E12374" s="7" t="n">
        <v>2</v>
      </c>
      <c r="F12374" s="7" t="n">
        <v>3</v>
      </c>
      <c r="G12374" s="7" t="s">
        <v>1186</v>
      </c>
      <c r="H12374" s="7" t="n">
        <v>2</v>
      </c>
      <c r="I12374" s="7" t="n">
        <v>0</v>
      </c>
    </row>
    <row r="12375" spans="1:9">
      <c r="A12375" t="s">
        <v>4</v>
      </c>
      <c r="B12375" s="4" t="s">
        <v>5</v>
      </c>
    </row>
    <row r="12376" spans="1:9">
      <c r="A12376" t="n">
        <v>121322</v>
      </c>
      <c r="B12376" s="29" t="n">
        <v>28</v>
      </c>
    </row>
    <row r="12377" spans="1:9">
      <c r="A12377" t="s">
        <v>4</v>
      </c>
      <c r="B12377" s="4" t="s">
        <v>5</v>
      </c>
      <c r="C12377" s="4" t="s">
        <v>7</v>
      </c>
      <c r="D12377" s="4" t="s">
        <v>11</v>
      </c>
      <c r="E12377" s="4" t="s">
        <v>8</v>
      </c>
    </row>
    <row r="12378" spans="1:9">
      <c r="A12378" t="n">
        <v>121323</v>
      </c>
      <c r="B12378" s="33" t="n">
        <v>51</v>
      </c>
      <c r="C12378" s="7" t="n">
        <v>4</v>
      </c>
      <c r="D12378" s="7" t="n">
        <v>0</v>
      </c>
      <c r="E12378" s="7" t="s">
        <v>1187</v>
      </c>
    </row>
    <row r="12379" spans="1:9">
      <c r="A12379" t="s">
        <v>4</v>
      </c>
      <c r="B12379" s="4" t="s">
        <v>5</v>
      </c>
      <c r="C12379" s="4" t="s">
        <v>11</v>
      </c>
    </row>
    <row r="12380" spans="1:9">
      <c r="A12380" t="n">
        <v>121336</v>
      </c>
      <c r="B12380" s="34" t="n">
        <v>16</v>
      </c>
      <c r="C12380" s="7" t="n">
        <v>0</v>
      </c>
    </row>
    <row r="12381" spans="1:9">
      <c r="A12381" t="s">
        <v>4</v>
      </c>
      <c r="B12381" s="4" t="s">
        <v>5</v>
      </c>
      <c r="C12381" s="4" t="s">
        <v>11</v>
      </c>
      <c r="D12381" s="4" t="s">
        <v>53</v>
      </c>
      <c r="E12381" s="4" t="s">
        <v>7</v>
      </c>
      <c r="F12381" s="4" t="s">
        <v>7</v>
      </c>
    </row>
    <row r="12382" spans="1:9">
      <c r="A12382" t="n">
        <v>121339</v>
      </c>
      <c r="B12382" s="35" t="n">
        <v>26</v>
      </c>
      <c r="C12382" s="7" t="n">
        <v>0</v>
      </c>
      <c r="D12382" s="7" t="s">
        <v>1188</v>
      </c>
      <c r="E12382" s="7" t="n">
        <v>2</v>
      </c>
      <c r="F12382" s="7" t="n">
        <v>0</v>
      </c>
    </row>
    <row r="12383" spans="1:9">
      <c r="A12383" t="s">
        <v>4</v>
      </c>
      <c r="B12383" s="4" t="s">
        <v>5</v>
      </c>
    </row>
    <row r="12384" spans="1:9">
      <c r="A12384" t="n">
        <v>121373</v>
      </c>
      <c r="B12384" s="29" t="n">
        <v>28</v>
      </c>
    </row>
    <row r="12385" spans="1:9">
      <c r="A12385" t="s">
        <v>4</v>
      </c>
      <c r="B12385" s="4" t="s">
        <v>5</v>
      </c>
      <c r="C12385" s="4" t="s">
        <v>11</v>
      </c>
      <c r="D12385" s="4" t="s">
        <v>7</v>
      </c>
    </row>
    <row r="12386" spans="1:9">
      <c r="A12386" t="n">
        <v>121374</v>
      </c>
      <c r="B12386" s="37" t="n">
        <v>89</v>
      </c>
      <c r="C12386" s="7" t="n">
        <v>65533</v>
      </c>
      <c r="D12386" s="7" t="n">
        <v>1</v>
      </c>
    </row>
    <row r="12387" spans="1:9">
      <c r="A12387" t="s">
        <v>4</v>
      </c>
      <c r="B12387" s="4" t="s">
        <v>5</v>
      </c>
      <c r="C12387" s="4" t="s">
        <v>7</v>
      </c>
      <c r="D12387" s="4" t="s">
        <v>11</v>
      </c>
      <c r="E12387" s="4" t="s">
        <v>15</v>
      </c>
    </row>
    <row r="12388" spans="1:9">
      <c r="A12388" t="n">
        <v>121378</v>
      </c>
      <c r="B12388" s="31" t="n">
        <v>58</v>
      </c>
      <c r="C12388" s="7" t="n">
        <v>101</v>
      </c>
      <c r="D12388" s="7" t="n">
        <v>500</v>
      </c>
      <c r="E12388" s="7" t="n">
        <v>1</v>
      </c>
    </row>
    <row r="12389" spans="1:9">
      <c r="A12389" t="s">
        <v>4</v>
      </c>
      <c r="B12389" s="4" t="s">
        <v>5</v>
      </c>
      <c r="C12389" s="4" t="s">
        <v>7</v>
      </c>
      <c r="D12389" s="4" t="s">
        <v>11</v>
      </c>
    </row>
    <row r="12390" spans="1:9">
      <c r="A12390" t="n">
        <v>121386</v>
      </c>
      <c r="B12390" s="31" t="n">
        <v>58</v>
      </c>
      <c r="C12390" s="7" t="n">
        <v>254</v>
      </c>
      <c r="D12390" s="7" t="n">
        <v>0</v>
      </c>
    </row>
    <row r="12391" spans="1:9">
      <c r="A12391" t="s">
        <v>4</v>
      </c>
      <c r="B12391" s="4" t="s">
        <v>5</v>
      </c>
      <c r="C12391" s="4" t="s">
        <v>11</v>
      </c>
      <c r="D12391" s="4" t="s">
        <v>11</v>
      </c>
      <c r="E12391" s="4" t="s">
        <v>11</v>
      </c>
    </row>
    <row r="12392" spans="1:9">
      <c r="A12392" t="n">
        <v>121390</v>
      </c>
      <c r="B12392" s="59" t="n">
        <v>61</v>
      </c>
      <c r="C12392" s="7" t="n">
        <v>4</v>
      </c>
      <c r="D12392" s="7" t="n">
        <v>65533</v>
      </c>
      <c r="E12392" s="7" t="n">
        <v>0</v>
      </c>
    </row>
    <row r="12393" spans="1:9">
      <c r="A12393" t="s">
        <v>4</v>
      </c>
      <c r="B12393" s="4" t="s">
        <v>5</v>
      </c>
      <c r="C12393" s="4" t="s">
        <v>11</v>
      </c>
      <c r="D12393" s="4" t="s">
        <v>11</v>
      </c>
      <c r="E12393" s="4" t="s">
        <v>11</v>
      </c>
    </row>
    <row r="12394" spans="1:9">
      <c r="A12394" t="n">
        <v>121397</v>
      </c>
      <c r="B12394" s="59" t="n">
        <v>61</v>
      </c>
      <c r="C12394" s="7" t="n">
        <v>0</v>
      </c>
      <c r="D12394" s="7" t="n">
        <v>65533</v>
      </c>
      <c r="E12394" s="7" t="n">
        <v>0</v>
      </c>
    </row>
    <row r="12395" spans="1:9">
      <c r="A12395" t="s">
        <v>4</v>
      </c>
      <c r="B12395" s="4" t="s">
        <v>5</v>
      </c>
      <c r="C12395" s="4" t="s">
        <v>7</v>
      </c>
      <c r="D12395" s="4" t="s">
        <v>7</v>
      </c>
      <c r="E12395" s="4" t="s">
        <v>15</v>
      </c>
      <c r="F12395" s="4" t="s">
        <v>15</v>
      </c>
      <c r="G12395" s="4" t="s">
        <v>15</v>
      </c>
      <c r="H12395" s="4" t="s">
        <v>11</v>
      </c>
    </row>
    <row r="12396" spans="1:9">
      <c r="A12396" t="n">
        <v>121404</v>
      </c>
      <c r="B12396" s="15" t="n">
        <v>45</v>
      </c>
      <c r="C12396" s="7" t="n">
        <v>2</v>
      </c>
      <c r="D12396" s="7" t="n">
        <v>3</v>
      </c>
      <c r="E12396" s="7" t="n">
        <v>-19.6599998474121</v>
      </c>
      <c r="F12396" s="7" t="n">
        <v>15.3999996185303</v>
      </c>
      <c r="G12396" s="7" t="n">
        <v>20.4799995422363</v>
      </c>
      <c r="H12396" s="7" t="n">
        <v>0</v>
      </c>
    </row>
    <row r="12397" spans="1:9">
      <c r="A12397" t="s">
        <v>4</v>
      </c>
      <c r="B12397" s="4" t="s">
        <v>5</v>
      </c>
      <c r="C12397" s="4" t="s">
        <v>7</v>
      </c>
      <c r="D12397" s="4" t="s">
        <v>7</v>
      </c>
      <c r="E12397" s="4" t="s">
        <v>15</v>
      </c>
      <c r="F12397" s="4" t="s">
        <v>15</v>
      </c>
      <c r="G12397" s="4" t="s">
        <v>15</v>
      </c>
      <c r="H12397" s="4" t="s">
        <v>11</v>
      </c>
      <c r="I12397" s="4" t="s">
        <v>7</v>
      </c>
    </row>
    <row r="12398" spans="1:9">
      <c r="A12398" t="n">
        <v>121421</v>
      </c>
      <c r="B12398" s="15" t="n">
        <v>45</v>
      </c>
      <c r="C12398" s="7" t="n">
        <v>4</v>
      </c>
      <c r="D12398" s="7" t="n">
        <v>3</v>
      </c>
      <c r="E12398" s="7" t="n">
        <v>10.6300001144409</v>
      </c>
      <c r="F12398" s="7" t="n">
        <v>217.589996337891</v>
      </c>
      <c r="G12398" s="7" t="n">
        <v>0</v>
      </c>
      <c r="H12398" s="7" t="n">
        <v>0</v>
      </c>
      <c r="I12398" s="7" t="n">
        <v>0</v>
      </c>
    </row>
    <row r="12399" spans="1:9">
      <c r="A12399" t="s">
        <v>4</v>
      </c>
      <c r="B12399" s="4" t="s">
        <v>5</v>
      </c>
      <c r="C12399" s="4" t="s">
        <v>7</v>
      </c>
      <c r="D12399" s="4" t="s">
        <v>7</v>
      </c>
      <c r="E12399" s="4" t="s">
        <v>15</v>
      </c>
      <c r="F12399" s="4" t="s">
        <v>11</v>
      </c>
    </row>
    <row r="12400" spans="1:9">
      <c r="A12400" t="n">
        <v>121439</v>
      </c>
      <c r="B12400" s="15" t="n">
        <v>45</v>
      </c>
      <c r="C12400" s="7" t="n">
        <v>5</v>
      </c>
      <c r="D12400" s="7" t="n">
        <v>3</v>
      </c>
      <c r="E12400" s="7" t="n">
        <v>2.20000004768372</v>
      </c>
      <c r="F12400" s="7" t="n">
        <v>0</v>
      </c>
    </row>
    <row r="12401" spans="1:9">
      <c r="A12401" t="s">
        <v>4</v>
      </c>
      <c r="B12401" s="4" t="s">
        <v>5</v>
      </c>
      <c r="C12401" s="4" t="s">
        <v>7</v>
      </c>
      <c r="D12401" s="4" t="s">
        <v>7</v>
      </c>
      <c r="E12401" s="4" t="s">
        <v>15</v>
      </c>
      <c r="F12401" s="4" t="s">
        <v>11</v>
      </c>
    </row>
    <row r="12402" spans="1:9">
      <c r="A12402" t="n">
        <v>121448</v>
      </c>
      <c r="B12402" s="15" t="n">
        <v>45</v>
      </c>
      <c r="C12402" s="7" t="n">
        <v>11</v>
      </c>
      <c r="D12402" s="7" t="n">
        <v>3</v>
      </c>
      <c r="E12402" s="7" t="n">
        <v>40</v>
      </c>
      <c r="F12402" s="7" t="n">
        <v>0</v>
      </c>
    </row>
    <row r="12403" spans="1:9">
      <c r="A12403" t="s">
        <v>4</v>
      </c>
      <c r="B12403" s="4" t="s">
        <v>5</v>
      </c>
      <c r="C12403" s="4" t="s">
        <v>7</v>
      </c>
      <c r="D12403" s="4" t="s">
        <v>11</v>
      </c>
      <c r="E12403" s="4" t="s">
        <v>8</v>
      </c>
      <c r="F12403" s="4" t="s">
        <v>8</v>
      </c>
      <c r="G12403" s="4" t="s">
        <v>8</v>
      </c>
      <c r="H12403" s="4" t="s">
        <v>8</v>
      </c>
    </row>
    <row r="12404" spans="1:9">
      <c r="A12404" t="n">
        <v>121457</v>
      </c>
      <c r="B12404" s="33" t="n">
        <v>51</v>
      </c>
      <c r="C12404" s="7" t="n">
        <v>3</v>
      </c>
      <c r="D12404" s="7" t="n">
        <v>0</v>
      </c>
      <c r="E12404" s="7" t="s">
        <v>65</v>
      </c>
      <c r="F12404" s="7" t="s">
        <v>66</v>
      </c>
      <c r="G12404" s="7" t="s">
        <v>67</v>
      </c>
      <c r="H12404" s="7" t="s">
        <v>68</v>
      </c>
    </row>
    <row r="12405" spans="1:9">
      <c r="A12405" t="s">
        <v>4</v>
      </c>
      <c r="B12405" s="4" t="s">
        <v>5</v>
      </c>
      <c r="C12405" s="4" t="s">
        <v>7</v>
      </c>
      <c r="D12405" s="4" t="s">
        <v>11</v>
      </c>
      <c r="E12405" s="4" t="s">
        <v>8</v>
      </c>
      <c r="F12405" s="4" t="s">
        <v>8</v>
      </c>
      <c r="G12405" s="4" t="s">
        <v>8</v>
      </c>
      <c r="H12405" s="4" t="s">
        <v>8</v>
      </c>
    </row>
    <row r="12406" spans="1:9">
      <c r="A12406" t="n">
        <v>121486</v>
      </c>
      <c r="B12406" s="33" t="n">
        <v>51</v>
      </c>
      <c r="C12406" s="7" t="n">
        <v>3</v>
      </c>
      <c r="D12406" s="7" t="n">
        <v>4</v>
      </c>
      <c r="E12406" s="7" t="s">
        <v>65</v>
      </c>
      <c r="F12406" s="7" t="s">
        <v>66</v>
      </c>
      <c r="G12406" s="7" t="s">
        <v>67</v>
      </c>
      <c r="H12406" s="7" t="s">
        <v>68</v>
      </c>
    </row>
    <row r="12407" spans="1:9">
      <c r="A12407" t="s">
        <v>4</v>
      </c>
      <c r="B12407" s="4" t="s">
        <v>5</v>
      </c>
      <c r="C12407" s="4" t="s">
        <v>7</v>
      </c>
      <c r="D12407" s="4" t="s">
        <v>11</v>
      </c>
      <c r="E12407" s="4" t="s">
        <v>8</v>
      </c>
      <c r="F12407" s="4" t="s">
        <v>8</v>
      </c>
      <c r="G12407" s="4" t="s">
        <v>8</v>
      </c>
      <c r="H12407" s="4" t="s">
        <v>8</v>
      </c>
    </row>
    <row r="12408" spans="1:9">
      <c r="A12408" t="n">
        <v>121515</v>
      </c>
      <c r="B12408" s="33" t="n">
        <v>51</v>
      </c>
      <c r="C12408" s="7" t="n">
        <v>3</v>
      </c>
      <c r="D12408" s="7" t="n">
        <v>6</v>
      </c>
      <c r="E12408" s="7" t="s">
        <v>65</v>
      </c>
      <c r="F12408" s="7" t="s">
        <v>66</v>
      </c>
      <c r="G12408" s="7" t="s">
        <v>67</v>
      </c>
      <c r="H12408" s="7" t="s">
        <v>68</v>
      </c>
    </row>
    <row r="12409" spans="1:9">
      <c r="A12409" t="s">
        <v>4</v>
      </c>
      <c r="B12409" s="4" t="s">
        <v>5</v>
      </c>
      <c r="C12409" s="4" t="s">
        <v>7</v>
      </c>
      <c r="D12409" s="4" t="s">
        <v>11</v>
      </c>
      <c r="E12409" s="4" t="s">
        <v>8</v>
      </c>
      <c r="F12409" s="4" t="s">
        <v>8</v>
      </c>
      <c r="G12409" s="4" t="s">
        <v>8</v>
      </c>
      <c r="H12409" s="4" t="s">
        <v>8</v>
      </c>
    </row>
    <row r="12410" spans="1:9">
      <c r="A12410" t="n">
        <v>121544</v>
      </c>
      <c r="B12410" s="33" t="n">
        <v>51</v>
      </c>
      <c r="C12410" s="7" t="n">
        <v>3</v>
      </c>
      <c r="D12410" s="7" t="n">
        <v>1000</v>
      </c>
      <c r="E12410" s="7" t="s">
        <v>65</v>
      </c>
      <c r="F12410" s="7" t="s">
        <v>66</v>
      </c>
      <c r="G12410" s="7" t="s">
        <v>67</v>
      </c>
      <c r="H12410" s="7" t="s">
        <v>68</v>
      </c>
    </row>
    <row r="12411" spans="1:9">
      <c r="A12411" t="s">
        <v>4</v>
      </c>
      <c r="B12411" s="4" t="s">
        <v>5</v>
      </c>
      <c r="C12411" s="4" t="s">
        <v>7</v>
      </c>
      <c r="D12411" s="4" t="s">
        <v>11</v>
      </c>
      <c r="E12411" s="4" t="s">
        <v>8</v>
      </c>
      <c r="F12411" s="4" t="s">
        <v>8</v>
      </c>
      <c r="G12411" s="4" t="s">
        <v>8</v>
      </c>
      <c r="H12411" s="4" t="s">
        <v>8</v>
      </c>
    </row>
    <row r="12412" spans="1:9">
      <c r="A12412" t="n">
        <v>121573</v>
      </c>
      <c r="B12412" s="33" t="n">
        <v>51</v>
      </c>
      <c r="C12412" s="7" t="n">
        <v>3</v>
      </c>
      <c r="D12412" s="7" t="n">
        <v>1001</v>
      </c>
      <c r="E12412" s="7" t="s">
        <v>65</v>
      </c>
      <c r="F12412" s="7" t="s">
        <v>66</v>
      </c>
      <c r="G12412" s="7" t="s">
        <v>67</v>
      </c>
      <c r="H12412" s="7" t="s">
        <v>68</v>
      </c>
    </row>
    <row r="12413" spans="1:9">
      <c r="A12413" t="s">
        <v>4</v>
      </c>
      <c r="B12413" s="4" t="s">
        <v>5</v>
      </c>
      <c r="C12413" s="4" t="s">
        <v>11</v>
      </c>
      <c r="D12413" s="4" t="s">
        <v>11</v>
      </c>
      <c r="E12413" s="4" t="s">
        <v>11</v>
      </c>
    </row>
    <row r="12414" spans="1:9">
      <c r="A12414" t="n">
        <v>121602</v>
      </c>
      <c r="B12414" s="59" t="n">
        <v>61</v>
      </c>
      <c r="C12414" s="7" t="n">
        <v>1001</v>
      </c>
      <c r="D12414" s="7" t="n">
        <v>4</v>
      </c>
      <c r="E12414" s="7" t="n">
        <v>0</v>
      </c>
    </row>
    <row r="12415" spans="1:9">
      <c r="A12415" t="s">
        <v>4</v>
      </c>
      <c r="B12415" s="4" t="s">
        <v>5</v>
      </c>
      <c r="C12415" s="4" t="s">
        <v>11</v>
      </c>
      <c r="D12415" s="4" t="s">
        <v>11</v>
      </c>
      <c r="E12415" s="4" t="s">
        <v>11</v>
      </c>
    </row>
    <row r="12416" spans="1:9">
      <c r="A12416" t="n">
        <v>121609</v>
      </c>
      <c r="B12416" s="59" t="n">
        <v>61</v>
      </c>
      <c r="C12416" s="7" t="n">
        <v>1000</v>
      </c>
      <c r="D12416" s="7" t="n">
        <v>4</v>
      </c>
      <c r="E12416" s="7" t="n">
        <v>0</v>
      </c>
    </row>
    <row r="12417" spans="1:8">
      <c r="A12417" t="s">
        <v>4</v>
      </c>
      <c r="B12417" s="4" t="s">
        <v>5</v>
      </c>
      <c r="C12417" s="4" t="s">
        <v>7</v>
      </c>
      <c r="D12417" s="4" t="s">
        <v>11</v>
      </c>
    </row>
    <row r="12418" spans="1:8">
      <c r="A12418" t="n">
        <v>121616</v>
      </c>
      <c r="B12418" s="31" t="n">
        <v>58</v>
      </c>
      <c r="C12418" s="7" t="n">
        <v>255</v>
      </c>
      <c r="D12418" s="7" t="n">
        <v>0</v>
      </c>
    </row>
    <row r="12419" spans="1:8">
      <c r="A12419" t="s">
        <v>4</v>
      </c>
      <c r="B12419" s="4" t="s">
        <v>5</v>
      </c>
      <c r="C12419" s="4" t="s">
        <v>7</v>
      </c>
      <c r="D12419" s="4" t="s">
        <v>11</v>
      </c>
      <c r="E12419" s="4" t="s">
        <v>8</v>
      </c>
    </row>
    <row r="12420" spans="1:8">
      <c r="A12420" t="n">
        <v>121620</v>
      </c>
      <c r="B12420" s="33" t="n">
        <v>51</v>
      </c>
      <c r="C12420" s="7" t="n">
        <v>4</v>
      </c>
      <c r="D12420" s="7" t="n">
        <v>1001</v>
      </c>
      <c r="E12420" s="7" t="s">
        <v>1075</v>
      </c>
    </row>
    <row r="12421" spans="1:8">
      <c r="A12421" t="s">
        <v>4</v>
      </c>
      <c r="B12421" s="4" t="s">
        <v>5</v>
      </c>
      <c r="C12421" s="4" t="s">
        <v>11</v>
      </c>
    </row>
    <row r="12422" spans="1:8">
      <c r="A12422" t="n">
        <v>121633</v>
      </c>
      <c r="B12422" s="34" t="n">
        <v>16</v>
      </c>
      <c r="C12422" s="7" t="n">
        <v>0</v>
      </c>
    </row>
    <row r="12423" spans="1:8">
      <c r="A12423" t="s">
        <v>4</v>
      </c>
      <c r="B12423" s="4" t="s">
        <v>5</v>
      </c>
      <c r="C12423" s="4" t="s">
        <v>11</v>
      </c>
      <c r="D12423" s="4" t="s">
        <v>53</v>
      </c>
      <c r="E12423" s="4" t="s">
        <v>7</v>
      </c>
      <c r="F12423" s="4" t="s">
        <v>7</v>
      </c>
      <c r="G12423" s="4" t="s">
        <v>53</v>
      </c>
      <c r="H12423" s="4" t="s">
        <v>7</v>
      </c>
      <c r="I12423" s="4" t="s">
        <v>7</v>
      </c>
    </row>
    <row r="12424" spans="1:8">
      <c r="A12424" t="n">
        <v>121636</v>
      </c>
      <c r="B12424" s="35" t="n">
        <v>26</v>
      </c>
      <c r="C12424" s="7" t="n">
        <v>1001</v>
      </c>
      <c r="D12424" s="7" t="s">
        <v>1189</v>
      </c>
      <c r="E12424" s="7" t="n">
        <v>2</v>
      </c>
      <c r="F12424" s="7" t="n">
        <v>3</v>
      </c>
      <c r="G12424" s="7" t="s">
        <v>1190</v>
      </c>
      <c r="H12424" s="7" t="n">
        <v>2</v>
      </c>
      <c r="I12424" s="7" t="n">
        <v>0</v>
      </c>
    </row>
    <row r="12425" spans="1:8">
      <c r="A12425" t="s">
        <v>4</v>
      </c>
      <c r="B12425" s="4" t="s">
        <v>5</v>
      </c>
    </row>
    <row r="12426" spans="1:8">
      <c r="A12426" t="n">
        <v>121797</v>
      </c>
      <c r="B12426" s="29" t="n">
        <v>28</v>
      </c>
    </row>
    <row r="12427" spans="1:8">
      <c r="A12427" t="s">
        <v>4</v>
      </c>
      <c r="B12427" s="4" t="s">
        <v>5</v>
      </c>
      <c r="C12427" s="4" t="s">
        <v>7</v>
      </c>
      <c r="D12427" s="4" t="s">
        <v>11</v>
      </c>
      <c r="E12427" s="4" t="s">
        <v>8</v>
      </c>
    </row>
    <row r="12428" spans="1:8">
      <c r="A12428" t="n">
        <v>121798</v>
      </c>
      <c r="B12428" s="33" t="n">
        <v>51</v>
      </c>
      <c r="C12428" s="7" t="n">
        <v>4</v>
      </c>
      <c r="D12428" s="7" t="n">
        <v>1000</v>
      </c>
      <c r="E12428" s="7" t="s">
        <v>55</v>
      </c>
    </row>
    <row r="12429" spans="1:8">
      <c r="A12429" t="s">
        <v>4</v>
      </c>
      <c r="B12429" s="4" t="s">
        <v>5</v>
      </c>
      <c r="C12429" s="4" t="s">
        <v>11</v>
      </c>
    </row>
    <row r="12430" spans="1:8">
      <c r="A12430" t="n">
        <v>121811</v>
      </c>
      <c r="B12430" s="34" t="n">
        <v>16</v>
      </c>
      <c r="C12430" s="7" t="n">
        <v>0</v>
      </c>
    </row>
    <row r="12431" spans="1:8">
      <c r="A12431" t="s">
        <v>4</v>
      </c>
      <c r="B12431" s="4" t="s">
        <v>5</v>
      </c>
      <c r="C12431" s="4" t="s">
        <v>11</v>
      </c>
      <c r="D12431" s="4" t="s">
        <v>53</v>
      </c>
      <c r="E12431" s="4" t="s">
        <v>7</v>
      </c>
      <c r="F12431" s="4" t="s">
        <v>7</v>
      </c>
      <c r="G12431" s="4" t="s">
        <v>53</v>
      </c>
      <c r="H12431" s="4" t="s">
        <v>7</v>
      </c>
      <c r="I12431" s="4" t="s">
        <v>7</v>
      </c>
    </row>
    <row r="12432" spans="1:8">
      <c r="A12432" t="n">
        <v>121814</v>
      </c>
      <c r="B12432" s="35" t="n">
        <v>26</v>
      </c>
      <c r="C12432" s="7" t="n">
        <v>1000</v>
      </c>
      <c r="D12432" s="7" t="s">
        <v>1191</v>
      </c>
      <c r="E12432" s="7" t="n">
        <v>2</v>
      </c>
      <c r="F12432" s="7" t="n">
        <v>3</v>
      </c>
      <c r="G12432" s="7" t="s">
        <v>1192</v>
      </c>
      <c r="H12432" s="7" t="n">
        <v>2</v>
      </c>
      <c r="I12432" s="7" t="n">
        <v>0</v>
      </c>
    </row>
    <row r="12433" spans="1:9">
      <c r="A12433" t="s">
        <v>4</v>
      </c>
      <c r="B12433" s="4" t="s">
        <v>5</v>
      </c>
    </row>
    <row r="12434" spans="1:9">
      <c r="A12434" t="n">
        <v>121963</v>
      </c>
      <c r="B12434" s="29" t="n">
        <v>28</v>
      </c>
    </row>
    <row r="12435" spans="1:9">
      <c r="A12435" t="s">
        <v>4</v>
      </c>
      <c r="B12435" s="4" t="s">
        <v>5</v>
      </c>
      <c r="C12435" s="4" t="s">
        <v>7</v>
      </c>
      <c r="D12435" s="4" t="s">
        <v>11</v>
      </c>
      <c r="E12435" s="4" t="s">
        <v>7</v>
      </c>
    </row>
    <row r="12436" spans="1:9">
      <c r="A12436" t="n">
        <v>121964</v>
      </c>
      <c r="B12436" s="16" t="n">
        <v>49</v>
      </c>
      <c r="C12436" s="7" t="n">
        <v>1</v>
      </c>
      <c r="D12436" s="7" t="n">
        <v>1500</v>
      </c>
      <c r="E12436" s="7" t="n">
        <v>0</v>
      </c>
    </row>
    <row r="12437" spans="1:9">
      <c r="A12437" t="s">
        <v>4</v>
      </c>
      <c r="B12437" s="4" t="s">
        <v>5</v>
      </c>
      <c r="C12437" s="4" t="s">
        <v>7</v>
      </c>
      <c r="D12437" s="4" t="s">
        <v>11</v>
      </c>
      <c r="E12437" s="4" t="s">
        <v>15</v>
      </c>
    </row>
    <row r="12438" spans="1:9">
      <c r="A12438" t="n">
        <v>121969</v>
      </c>
      <c r="B12438" s="31" t="n">
        <v>58</v>
      </c>
      <c r="C12438" s="7" t="n">
        <v>101</v>
      </c>
      <c r="D12438" s="7" t="n">
        <v>500</v>
      </c>
      <c r="E12438" s="7" t="n">
        <v>1</v>
      </c>
    </row>
    <row r="12439" spans="1:9">
      <c r="A12439" t="s">
        <v>4</v>
      </c>
      <c r="B12439" s="4" t="s">
        <v>5</v>
      </c>
      <c r="C12439" s="4" t="s">
        <v>7</v>
      </c>
      <c r="D12439" s="4" t="s">
        <v>11</v>
      </c>
    </row>
    <row r="12440" spans="1:9">
      <c r="A12440" t="n">
        <v>121977</v>
      </c>
      <c r="B12440" s="31" t="n">
        <v>58</v>
      </c>
      <c r="C12440" s="7" t="n">
        <v>254</v>
      </c>
      <c r="D12440" s="7" t="n">
        <v>0</v>
      </c>
    </row>
    <row r="12441" spans="1:9">
      <c r="A12441" t="s">
        <v>4</v>
      </c>
      <c r="B12441" s="4" t="s">
        <v>5</v>
      </c>
      <c r="C12441" s="4" t="s">
        <v>11</v>
      </c>
      <c r="D12441" s="4" t="s">
        <v>11</v>
      </c>
      <c r="E12441" s="4" t="s">
        <v>11</v>
      </c>
    </row>
    <row r="12442" spans="1:9">
      <c r="A12442" t="n">
        <v>121981</v>
      </c>
      <c r="B12442" s="59" t="n">
        <v>61</v>
      </c>
      <c r="C12442" s="7" t="n">
        <v>1001</v>
      </c>
      <c r="D12442" s="7" t="n">
        <v>65533</v>
      </c>
      <c r="E12442" s="7" t="n">
        <v>0</v>
      </c>
    </row>
    <row r="12443" spans="1:9">
      <c r="A12443" t="s">
        <v>4</v>
      </c>
      <c r="B12443" s="4" t="s">
        <v>5</v>
      </c>
      <c r="C12443" s="4" t="s">
        <v>11</v>
      </c>
      <c r="D12443" s="4" t="s">
        <v>11</v>
      </c>
      <c r="E12443" s="4" t="s">
        <v>11</v>
      </c>
    </row>
    <row r="12444" spans="1:9">
      <c r="A12444" t="n">
        <v>121988</v>
      </c>
      <c r="B12444" s="59" t="n">
        <v>61</v>
      </c>
      <c r="C12444" s="7" t="n">
        <v>1000</v>
      </c>
      <c r="D12444" s="7" t="n">
        <v>65533</v>
      </c>
      <c r="E12444" s="7" t="n">
        <v>0</v>
      </c>
    </row>
    <row r="12445" spans="1:9">
      <c r="A12445" t="s">
        <v>4</v>
      </c>
      <c r="B12445" s="4" t="s">
        <v>5</v>
      </c>
      <c r="C12445" s="4" t="s">
        <v>7</v>
      </c>
      <c r="D12445" s="4" t="s">
        <v>7</v>
      </c>
      <c r="E12445" s="4" t="s">
        <v>15</v>
      </c>
      <c r="F12445" s="4" t="s">
        <v>15</v>
      </c>
      <c r="G12445" s="4" t="s">
        <v>15</v>
      </c>
      <c r="H12445" s="4" t="s">
        <v>11</v>
      </c>
    </row>
    <row r="12446" spans="1:9">
      <c r="A12446" t="n">
        <v>121995</v>
      </c>
      <c r="B12446" s="15" t="n">
        <v>45</v>
      </c>
      <c r="C12446" s="7" t="n">
        <v>2</v>
      </c>
      <c r="D12446" s="7" t="n">
        <v>3</v>
      </c>
      <c r="E12446" s="7" t="n">
        <v>-16.9899997711182</v>
      </c>
      <c r="F12446" s="7" t="n">
        <v>14.5900001525879</v>
      </c>
      <c r="G12446" s="7" t="n">
        <v>21.6200008392334</v>
      </c>
      <c r="H12446" s="7" t="n">
        <v>0</v>
      </c>
    </row>
    <row r="12447" spans="1:9">
      <c r="A12447" t="s">
        <v>4</v>
      </c>
      <c r="B12447" s="4" t="s">
        <v>5</v>
      </c>
      <c r="C12447" s="4" t="s">
        <v>7</v>
      </c>
      <c r="D12447" s="4" t="s">
        <v>7</v>
      </c>
      <c r="E12447" s="4" t="s">
        <v>15</v>
      </c>
      <c r="F12447" s="4" t="s">
        <v>15</v>
      </c>
      <c r="G12447" s="4" t="s">
        <v>15</v>
      </c>
      <c r="H12447" s="4" t="s">
        <v>11</v>
      </c>
      <c r="I12447" s="4" t="s">
        <v>7</v>
      </c>
    </row>
    <row r="12448" spans="1:9">
      <c r="A12448" t="n">
        <v>122012</v>
      </c>
      <c r="B12448" s="15" t="n">
        <v>45</v>
      </c>
      <c r="C12448" s="7" t="n">
        <v>4</v>
      </c>
      <c r="D12448" s="7" t="n">
        <v>3</v>
      </c>
      <c r="E12448" s="7" t="n">
        <v>351.609985351563</v>
      </c>
      <c r="F12448" s="7" t="n">
        <v>170.639999389648</v>
      </c>
      <c r="G12448" s="7" t="n">
        <v>0</v>
      </c>
      <c r="H12448" s="7" t="n">
        <v>0</v>
      </c>
      <c r="I12448" s="7" t="n">
        <v>0</v>
      </c>
    </row>
    <row r="12449" spans="1:9">
      <c r="A12449" t="s">
        <v>4</v>
      </c>
      <c r="B12449" s="4" t="s">
        <v>5</v>
      </c>
      <c r="C12449" s="4" t="s">
        <v>7</v>
      </c>
      <c r="D12449" s="4" t="s">
        <v>7</v>
      </c>
      <c r="E12449" s="4" t="s">
        <v>15</v>
      </c>
      <c r="F12449" s="4" t="s">
        <v>11</v>
      </c>
    </row>
    <row r="12450" spans="1:9">
      <c r="A12450" t="n">
        <v>122030</v>
      </c>
      <c r="B12450" s="15" t="n">
        <v>45</v>
      </c>
      <c r="C12450" s="7" t="n">
        <v>5</v>
      </c>
      <c r="D12450" s="7" t="n">
        <v>3</v>
      </c>
      <c r="E12450" s="7" t="n">
        <v>2.70000004768372</v>
      </c>
      <c r="F12450" s="7" t="n">
        <v>0</v>
      </c>
    </row>
    <row r="12451" spans="1:9">
      <c r="A12451" t="s">
        <v>4</v>
      </c>
      <c r="B12451" s="4" t="s">
        <v>5</v>
      </c>
      <c r="C12451" s="4" t="s">
        <v>7</v>
      </c>
      <c r="D12451" s="4" t="s">
        <v>7</v>
      </c>
      <c r="E12451" s="4" t="s">
        <v>15</v>
      </c>
      <c r="F12451" s="4" t="s">
        <v>11</v>
      </c>
    </row>
    <row r="12452" spans="1:9">
      <c r="A12452" t="n">
        <v>122039</v>
      </c>
      <c r="B12452" s="15" t="n">
        <v>45</v>
      </c>
      <c r="C12452" s="7" t="n">
        <v>11</v>
      </c>
      <c r="D12452" s="7" t="n">
        <v>3</v>
      </c>
      <c r="E12452" s="7" t="n">
        <v>40</v>
      </c>
      <c r="F12452" s="7" t="n">
        <v>0</v>
      </c>
    </row>
    <row r="12453" spans="1:9">
      <c r="A12453" t="s">
        <v>4</v>
      </c>
      <c r="B12453" s="4" t="s">
        <v>5</v>
      </c>
      <c r="C12453" s="4" t="s">
        <v>7</v>
      </c>
      <c r="D12453" s="4" t="s">
        <v>11</v>
      </c>
    </row>
    <row r="12454" spans="1:9">
      <c r="A12454" t="n">
        <v>122048</v>
      </c>
      <c r="B12454" s="31" t="n">
        <v>58</v>
      </c>
      <c r="C12454" s="7" t="n">
        <v>255</v>
      </c>
      <c r="D12454" s="7" t="n">
        <v>0</v>
      </c>
    </row>
    <row r="12455" spans="1:9">
      <c r="A12455" t="s">
        <v>4</v>
      </c>
      <c r="B12455" s="4" t="s">
        <v>5</v>
      </c>
      <c r="C12455" s="4" t="s">
        <v>7</v>
      </c>
      <c r="D12455" s="4" t="s">
        <v>11</v>
      </c>
      <c r="E12455" s="4" t="s">
        <v>8</v>
      </c>
    </row>
    <row r="12456" spans="1:9">
      <c r="A12456" t="n">
        <v>122052</v>
      </c>
      <c r="B12456" s="33" t="n">
        <v>51</v>
      </c>
      <c r="C12456" s="7" t="n">
        <v>4</v>
      </c>
      <c r="D12456" s="7" t="n">
        <v>1000</v>
      </c>
      <c r="E12456" s="7" t="s">
        <v>1193</v>
      </c>
    </row>
    <row r="12457" spans="1:9">
      <c r="A12457" t="s">
        <v>4</v>
      </c>
      <c r="B12457" s="4" t="s">
        <v>5</v>
      </c>
      <c r="C12457" s="4" t="s">
        <v>11</v>
      </c>
    </row>
    <row r="12458" spans="1:9">
      <c r="A12458" t="n">
        <v>122065</v>
      </c>
      <c r="B12458" s="34" t="n">
        <v>16</v>
      </c>
      <c r="C12458" s="7" t="n">
        <v>0</v>
      </c>
    </row>
    <row r="12459" spans="1:9">
      <c r="A12459" t="s">
        <v>4</v>
      </c>
      <c r="B12459" s="4" t="s">
        <v>5</v>
      </c>
      <c r="C12459" s="4" t="s">
        <v>11</v>
      </c>
      <c r="D12459" s="4" t="s">
        <v>53</v>
      </c>
      <c r="E12459" s="4" t="s">
        <v>7</v>
      </c>
      <c r="F12459" s="4" t="s">
        <v>7</v>
      </c>
      <c r="G12459" s="4" t="s">
        <v>7</v>
      </c>
    </row>
    <row r="12460" spans="1:9">
      <c r="A12460" t="n">
        <v>122068</v>
      </c>
      <c r="B12460" s="35" t="n">
        <v>26</v>
      </c>
      <c r="C12460" s="7" t="n">
        <v>1000</v>
      </c>
      <c r="D12460" s="7" t="s">
        <v>1194</v>
      </c>
      <c r="E12460" s="7" t="n">
        <v>8</v>
      </c>
      <c r="F12460" s="7" t="n">
        <v>2</v>
      </c>
      <c r="G12460" s="7" t="n">
        <v>0</v>
      </c>
    </row>
    <row r="12461" spans="1:9">
      <c r="A12461" t="s">
        <v>4</v>
      </c>
      <c r="B12461" s="4" t="s">
        <v>5</v>
      </c>
      <c r="C12461" s="4" t="s">
        <v>11</v>
      </c>
    </row>
    <row r="12462" spans="1:9">
      <c r="A12462" t="n">
        <v>122097</v>
      </c>
      <c r="B12462" s="34" t="n">
        <v>16</v>
      </c>
      <c r="C12462" s="7" t="n">
        <v>1500</v>
      </c>
    </row>
    <row r="12463" spans="1:9">
      <c r="A12463" t="s">
        <v>4</v>
      </c>
      <c r="B12463" s="4" t="s">
        <v>5</v>
      </c>
      <c r="C12463" s="4" t="s">
        <v>11</v>
      </c>
      <c r="D12463" s="4" t="s">
        <v>7</v>
      </c>
    </row>
    <row r="12464" spans="1:9">
      <c r="A12464" t="n">
        <v>122100</v>
      </c>
      <c r="B12464" s="37" t="n">
        <v>89</v>
      </c>
      <c r="C12464" s="7" t="n">
        <v>65533</v>
      </c>
      <c r="D12464" s="7" t="n">
        <v>0</v>
      </c>
    </row>
    <row r="12465" spans="1:7">
      <c r="A12465" t="s">
        <v>4</v>
      </c>
      <c r="B12465" s="4" t="s">
        <v>5</v>
      </c>
      <c r="C12465" s="4" t="s">
        <v>11</v>
      </c>
      <c r="D12465" s="4" t="s">
        <v>7</v>
      </c>
    </row>
    <row r="12466" spans="1:7">
      <c r="A12466" t="n">
        <v>122104</v>
      </c>
      <c r="B12466" s="37" t="n">
        <v>89</v>
      </c>
      <c r="C12466" s="7" t="n">
        <v>65533</v>
      </c>
      <c r="D12466" s="7" t="n">
        <v>1</v>
      </c>
    </row>
    <row r="12467" spans="1:7">
      <c r="A12467" t="s">
        <v>4</v>
      </c>
      <c r="B12467" s="4" t="s">
        <v>5</v>
      </c>
      <c r="C12467" s="4" t="s">
        <v>7</v>
      </c>
      <c r="D12467" s="4" t="s">
        <v>11</v>
      </c>
      <c r="E12467" s="4" t="s">
        <v>8</v>
      </c>
    </row>
    <row r="12468" spans="1:7">
      <c r="A12468" t="n">
        <v>122108</v>
      </c>
      <c r="B12468" s="33" t="n">
        <v>51</v>
      </c>
      <c r="C12468" s="7" t="n">
        <v>4</v>
      </c>
      <c r="D12468" s="7" t="n">
        <v>1001</v>
      </c>
      <c r="E12468" s="7" t="s">
        <v>55</v>
      </c>
    </row>
    <row r="12469" spans="1:7">
      <c r="A12469" t="s">
        <v>4</v>
      </c>
      <c r="B12469" s="4" t="s">
        <v>5</v>
      </c>
      <c r="C12469" s="4" t="s">
        <v>11</v>
      </c>
    </row>
    <row r="12470" spans="1:7">
      <c r="A12470" t="n">
        <v>122121</v>
      </c>
      <c r="B12470" s="34" t="n">
        <v>16</v>
      </c>
      <c r="C12470" s="7" t="n">
        <v>0</v>
      </c>
    </row>
    <row r="12471" spans="1:7">
      <c r="A12471" t="s">
        <v>4</v>
      </c>
      <c r="B12471" s="4" t="s">
        <v>5</v>
      </c>
      <c r="C12471" s="4" t="s">
        <v>11</v>
      </c>
      <c r="D12471" s="4" t="s">
        <v>53</v>
      </c>
      <c r="E12471" s="4" t="s">
        <v>7</v>
      </c>
      <c r="F12471" s="4" t="s">
        <v>7</v>
      </c>
      <c r="G12471" s="4" t="s">
        <v>7</v>
      </c>
    </row>
    <row r="12472" spans="1:7">
      <c r="A12472" t="n">
        <v>122124</v>
      </c>
      <c r="B12472" s="35" t="n">
        <v>26</v>
      </c>
      <c r="C12472" s="7" t="n">
        <v>1001</v>
      </c>
      <c r="D12472" s="7" t="s">
        <v>1195</v>
      </c>
      <c r="E12472" s="7" t="n">
        <v>8</v>
      </c>
      <c r="F12472" s="7" t="n">
        <v>2</v>
      </c>
      <c r="G12472" s="7" t="n">
        <v>0</v>
      </c>
    </row>
    <row r="12473" spans="1:7">
      <c r="A12473" t="s">
        <v>4</v>
      </c>
      <c r="B12473" s="4" t="s">
        <v>5</v>
      </c>
      <c r="C12473" s="4" t="s">
        <v>11</v>
      </c>
    </row>
    <row r="12474" spans="1:7">
      <c r="A12474" t="n">
        <v>122152</v>
      </c>
      <c r="B12474" s="34" t="n">
        <v>16</v>
      </c>
      <c r="C12474" s="7" t="n">
        <v>1500</v>
      </c>
    </row>
    <row r="12475" spans="1:7">
      <c r="A12475" t="s">
        <v>4</v>
      </c>
      <c r="B12475" s="4" t="s">
        <v>5</v>
      </c>
      <c r="C12475" s="4" t="s">
        <v>11</v>
      </c>
      <c r="D12475" s="4" t="s">
        <v>7</v>
      </c>
    </row>
    <row r="12476" spans="1:7">
      <c r="A12476" t="n">
        <v>122155</v>
      </c>
      <c r="B12476" s="37" t="n">
        <v>89</v>
      </c>
      <c r="C12476" s="7" t="n">
        <v>65533</v>
      </c>
      <c r="D12476" s="7" t="n">
        <v>0</v>
      </c>
    </row>
    <row r="12477" spans="1:7">
      <c r="A12477" t="s">
        <v>4</v>
      </c>
      <c r="B12477" s="4" t="s">
        <v>5</v>
      </c>
      <c r="C12477" s="4" t="s">
        <v>11</v>
      </c>
      <c r="D12477" s="4" t="s">
        <v>7</v>
      </c>
    </row>
    <row r="12478" spans="1:7">
      <c r="A12478" t="n">
        <v>122159</v>
      </c>
      <c r="B12478" s="37" t="n">
        <v>89</v>
      </c>
      <c r="C12478" s="7" t="n">
        <v>65533</v>
      </c>
      <c r="D12478" s="7" t="n">
        <v>1</v>
      </c>
    </row>
    <row r="12479" spans="1:7">
      <c r="A12479" t="s">
        <v>4</v>
      </c>
      <c r="B12479" s="4" t="s">
        <v>5</v>
      </c>
      <c r="C12479" s="4" t="s">
        <v>7</v>
      </c>
      <c r="D12479" s="4" t="s">
        <v>7</v>
      </c>
    </row>
    <row r="12480" spans="1:7">
      <c r="A12480" t="n">
        <v>122163</v>
      </c>
      <c r="B12480" s="16" t="n">
        <v>49</v>
      </c>
      <c r="C12480" s="7" t="n">
        <v>2</v>
      </c>
      <c r="D12480" s="7" t="n">
        <v>0</v>
      </c>
    </row>
    <row r="12481" spans="1:7">
      <c r="A12481" t="s">
        <v>4</v>
      </c>
      <c r="B12481" s="4" t="s">
        <v>5</v>
      </c>
      <c r="C12481" s="4" t="s">
        <v>7</v>
      </c>
      <c r="D12481" s="4" t="s">
        <v>11</v>
      </c>
      <c r="E12481" s="4" t="s">
        <v>16</v>
      </c>
      <c r="F12481" s="4" t="s">
        <v>11</v>
      </c>
      <c r="G12481" s="4" t="s">
        <v>16</v>
      </c>
      <c r="H12481" s="4" t="s">
        <v>7</v>
      </c>
    </row>
    <row r="12482" spans="1:7">
      <c r="A12482" t="n">
        <v>122166</v>
      </c>
      <c r="B12482" s="16" t="n">
        <v>49</v>
      </c>
      <c r="C12482" s="7" t="n">
        <v>0</v>
      </c>
      <c r="D12482" s="7" t="n">
        <v>602</v>
      </c>
      <c r="E12482" s="7" t="n">
        <v>1065353216</v>
      </c>
      <c r="F12482" s="7" t="n">
        <v>0</v>
      </c>
      <c r="G12482" s="7" t="n">
        <v>0</v>
      </c>
      <c r="H12482" s="7" t="n">
        <v>0</v>
      </c>
    </row>
    <row r="12483" spans="1:7">
      <c r="A12483" t="s">
        <v>4</v>
      </c>
      <c r="B12483" s="4" t="s">
        <v>5</v>
      </c>
      <c r="C12483" s="4" t="s">
        <v>11</v>
      </c>
    </row>
    <row r="12484" spans="1:7">
      <c r="A12484" t="n">
        <v>122181</v>
      </c>
      <c r="B12484" s="34" t="n">
        <v>16</v>
      </c>
      <c r="C12484" s="7" t="n">
        <v>500</v>
      </c>
    </row>
    <row r="12485" spans="1:7">
      <c r="A12485" t="s">
        <v>4</v>
      </c>
      <c r="B12485" s="4" t="s">
        <v>5</v>
      </c>
      <c r="C12485" s="4" t="s">
        <v>7</v>
      </c>
      <c r="D12485" s="4" t="s">
        <v>15</v>
      </c>
      <c r="E12485" s="4" t="s">
        <v>15</v>
      </c>
      <c r="F12485" s="4" t="s">
        <v>15</v>
      </c>
    </row>
    <row r="12486" spans="1:7">
      <c r="A12486" t="n">
        <v>122184</v>
      </c>
      <c r="B12486" s="15" t="n">
        <v>45</v>
      </c>
      <c r="C12486" s="7" t="n">
        <v>9</v>
      </c>
      <c r="D12486" s="7" t="n">
        <v>0.0199999995529652</v>
      </c>
      <c r="E12486" s="7" t="n">
        <v>0.0199999995529652</v>
      </c>
      <c r="F12486" s="7" t="n">
        <v>0.5</v>
      </c>
    </row>
    <row r="12487" spans="1:7">
      <c r="A12487" t="s">
        <v>4</v>
      </c>
      <c r="B12487" s="4" t="s">
        <v>5</v>
      </c>
      <c r="C12487" s="4" t="s">
        <v>11</v>
      </c>
      <c r="D12487" s="4" t="s">
        <v>8</v>
      </c>
      <c r="E12487" s="4" t="s">
        <v>7</v>
      </c>
      <c r="F12487" s="4" t="s">
        <v>7</v>
      </c>
      <c r="G12487" s="4" t="s">
        <v>7</v>
      </c>
      <c r="H12487" s="4" t="s">
        <v>7</v>
      </c>
      <c r="I12487" s="4" t="s">
        <v>7</v>
      </c>
      <c r="J12487" s="4" t="s">
        <v>15</v>
      </c>
      <c r="K12487" s="4" t="s">
        <v>15</v>
      </c>
      <c r="L12487" s="4" t="s">
        <v>15</v>
      </c>
      <c r="M12487" s="4" t="s">
        <v>15</v>
      </c>
      <c r="N12487" s="4" t="s">
        <v>7</v>
      </c>
    </row>
    <row r="12488" spans="1:7">
      <c r="A12488" t="n">
        <v>122198</v>
      </c>
      <c r="B12488" s="75" t="n">
        <v>34</v>
      </c>
      <c r="C12488" s="7" t="n">
        <v>1002</v>
      </c>
      <c r="D12488" s="7" t="s">
        <v>1196</v>
      </c>
      <c r="E12488" s="7" t="n">
        <v>1</v>
      </c>
      <c r="F12488" s="7" t="n">
        <v>0</v>
      </c>
      <c r="G12488" s="7" t="n">
        <v>0</v>
      </c>
      <c r="H12488" s="7" t="n">
        <v>0</v>
      </c>
      <c r="I12488" s="7" t="n">
        <v>0</v>
      </c>
      <c r="J12488" s="7" t="n">
        <v>0.200000002980232</v>
      </c>
      <c r="K12488" s="7" t="n">
        <v>-1</v>
      </c>
      <c r="L12488" s="7" t="n">
        <v>-1</v>
      </c>
      <c r="M12488" s="7" t="n">
        <v>-1</v>
      </c>
      <c r="N12488" s="7" t="n">
        <v>0</v>
      </c>
    </row>
    <row r="12489" spans="1:7">
      <c r="A12489" t="s">
        <v>4</v>
      </c>
      <c r="B12489" s="4" t="s">
        <v>5</v>
      </c>
      <c r="C12489" s="4" t="s">
        <v>11</v>
      </c>
      <c r="D12489" s="4" t="s">
        <v>8</v>
      </c>
      <c r="E12489" s="4" t="s">
        <v>7</v>
      </c>
      <c r="F12489" s="4" t="s">
        <v>7</v>
      </c>
      <c r="G12489" s="4" t="s">
        <v>7</v>
      </c>
      <c r="H12489" s="4" t="s">
        <v>7</v>
      </c>
      <c r="I12489" s="4" t="s">
        <v>7</v>
      </c>
      <c r="J12489" s="4" t="s">
        <v>15</v>
      </c>
      <c r="K12489" s="4" t="s">
        <v>15</v>
      </c>
      <c r="L12489" s="4" t="s">
        <v>15</v>
      </c>
      <c r="M12489" s="4" t="s">
        <v>15</v>
      </c>
      <c r="N12489" s="4" t="s">
        <v>7</v>
      </c>
    </row>
    <row r="12490" spans="1:7">
      <c r="A12490" t="n">
        <v>122227</v>
      </c>
      <c r="B12490" s="75" t="n">
        <v>34</v>
      </c>
      <c r="C12490" s="7" t="n">
        <v>1003</v>
      </c>
      <c r="D12490" s="7" t="s">
        <v>1196</v>
      </c>
      <c r="E12490" s="7" t="n">
        <v>1</v>
      </c>
      <c r="F12490" s="7" t="n">
        <v>0</v>
      </c>
      <c r="G12490" s="7" t="n">
        <v>0</v>
      </c>
      <c r="H12490" s="7" t="n">
        <v>0</v>
      </c>
      <c r="I12490" s="7" t="n">
        <v>0</v>
      </c>
      <c r="J12490" s="7" t="n">
        <v>0.200000002980232</v>
      </c>
      <c r="K12490" s="7" t="n">
        <v>-1</v>
      </c>
      <c r="L12490" s="7" t="n">
        <v>-1</v>
      </c>
      <c r="M12490" s="7" t="n">
        <v>-1</v>
      </c>
      <c r="N12490" s="7" t="n">
        <v>0</v>
      </c>
    </row>
    <row r="12491" spans="1:7">
      <c r="A12491" t="s">
        <v>4</v>
      </c>
      <c r="B12491" s="4" t="s">
        <v>5</v>
      </c>
      <c r="C12491" s="4" t="s">
        <v>11</v>
      </c>
      <c r="D12491" s="4" t="s">
        <v>8</v>
      </c>
      <c r="E12491" s="4" t="s">
        <v>7</v>
      </c>
      <c r="F12491" s="4" t="s">
        <v>7</v>
      </c>
      <c r="G12491" s="4" t="s">
        <v>7</v>
      </c>
      <c r="H12491" s="4" t="s">
        <v>7</v>
      </c>
      <c r="I12491" s="4" t="s">
        <v>7</v>
      </c>
      <c r="J12491" s="4" t="s">
        <v>15</v>
      </c>
      <c r="K12491" s="4" t="s">
        <v>15</v>
      </c>
      <c r="L12491" s="4" t="s">
        <v>15</v>
      </c>
      <c r="M12491" s="4" t="s">
        <v>15</v>
      </c>
      <c r="N12491" s="4" t="s">
        <v>7</v>
      </c>
    </row>
    <row r="12492" spans="1:7">
      <c r="A12492" t="n">
        <v>122256</v>
      </c>
      <c r="B12492" s="75" t="n">
        <v>34</v>
      </c>
      <c r="C12492" s="7" t="n">
        <v>1004</v>
      </c>
      <c r="D12492" s="7" t="s">
        <v>1196</v>
      </c>
      <c r="E12492" s="7" t="n">
        <v>1</v>
      </c>
      <c r="F12492" s="7" t="n">
        <v>0</v>
      </c>
      <c r="G12492" s="7" t="n">
        <v>0</v>
      </c>
      <c r="H12492" s="7" t="n">
        <v>0</v>
      </c>
      <c r="I12492" s="7" t="n">
        <v>0</v>
      </c>
      <c r="J12492" s="7" t="n">
        <v>0.200000002980232</v>
      </c>
      <c r="K12492" s="7" t="n">
        <v>-1</v>
      </c>
      <c r="L12492" s="7" t="n">
        <v>-1</v>
      </c>
      <c r="M12492" s="7" t="n">
        <v>-1</v>
      </c>
      <c r="N12492" s="7" t="n">
        <v>0</v>
      </c>
    </row>
    <row r="12493" spans="1:7">
      <c r="A12493" t="s">
        <v>4</v>
      </c>
      <c r="B12493" s="4" t="s">
        <v>5</v>
      </c>
      <c r="C12493" s="4" t="s">
        <v>7</v>
      </c>
      <c r="D12493" s="4" t="s">
        <v>7</v>
      </c>
      <c r="E12493" s="4" t="s">
        <v>15</v>
      </c>
      <c r="F12493" s="4" t="s">
        <v>11</v>
      </c>
    </row>
    <row r="12494" spans="1:7">
      <c r="A12494" t="n">
        <v>122285</v>
      </c>
      <c r="B12494" s="15" t="n">
        <v>45</v>
      </c>
      <c r="C12494" s="7" t="n">
        <v>5</v>
      </c>
      <c r="D12494" s="7" t="n">
        <v>3</v>
      </c>
      <c r="E12494" s="7" t="n">
        <v>3</v>
      </c>
      <c r="F12494" s="7" t="n">
        <v>1200</v>
      </c>
    </row>
    <row r="12495" spans="1:7">
      <c r="A12495" t="s">
        <v>4</v>
      </c>
      <c r="B12495" s="4" t="s">
        <v>5</v>
      </c>
      <c r="C12495" s="4" t="s">
        <v>11</v>
      </c>
      <c r="D12495" s="4" t="s">
        <v>11</v>
      </c>
      <c r="E12495" s="4" t="s">
        <v>15</v>
      </c>
      <c r="F12495" s="4" t="s">
        <v>15</v>
      </c>
      <c r="G12495" s="4" t="s">
        <v>15</v>
      </c>
      <c r="H12495" s="4" t="s">
        <v>15</v>
      </c>
      <c r="I12495" s="4" t="s">
        <v>7</v>
      </c>
      <c r="J12495" s="4" t="s">
        <v>11</v>
      </c>
    </row>
    <row r="12496" spans="1:7">
      <c r="A12496" t="n">
        <v>122294</v>
      </c>
      <c r="B12496" s="56" t="n">
        <v>55</v>
      </c>
      <c r="C12496" s="7" t="n">
        <v>1002</v>
      </c>
      <c r="D12496" s="7" t="n">
        <v>65024</v>
      </c>
      <c r="E12496" s="7" t="n">
        <v>0</v>
      </c>
      <c r="F12496" s="7" t="n">
        <v>0</v>
      </c>
      <c r="G12496" s="7" t="n">
        <v>20</v>
      </c>
      <c r="H12496" s="7" t="n">
        <v>4.19999980926514</v>
      </c>
      <c r="I12496" s="7" t="n">
        <v>0</v>
      </c>
      <c r="J12496" s="7" t="n">
        <v>0</v>
      </c>
    </row>
    <row r="12497" spans="1:14">
      <c r="A12497" t="s">
        <v>4</v>
      </c>
      <c r="B12497" s="4" t="s">
        <v>5</v>
      </c>
      <c r="C12497" s="4" t="s">
        <v>11</v>
      </c>
      <c r="D12497" s="4" t="s">
        <v>11</v>
      </c>
      <c r="E12497" s="4" t="s">
        <v>15</v>
      </c>
      <c r="F12497" s="4" t="s">
        <v>15</v>
      </c>
      <c r="G12497" s="4" t="s">
        <v>15</v>
      </c>
      <c r="H12497" s="4" t="s">
        <v>15</v>
      </c>
      <c r="I12497" s="4" t="s">
        <v>7</v>
      </c>
      <c r="J12497" s="4" t="s">
        <v>11</v>
      </c>
    </row>
    <row r="12498" spans="1:14">
      <c r="A12498" t="n">
        <v>122318</v>
      </c>
      <c r="B12498" s="56" t="n">
        <v>55</v>
      </c>
      <c r="C12498" s="7" t="n">
        <v>1003</v>
      </c>
      <c r="D12498" s="7" t="n">
        <v>65024</v>
      </c>
      <c r="E12498" s="7" t="n">
        <v>0</v>
      </c>
      <c r="F12498" s="7" t="n">
        <v>0</v>
      </c>
      <c r="G12498" s="7" t="n">
        <v>20</v>
      </c>
      <c r="H12498" s="7" t="n">
        <v>4.19999980926514</v>
      </c>
      <c r="I12498" s="7" t="n">
        <v>0</v>
      </c>
      <c r="J12498" s="7" t="n">
        <v>0</v>
      </c>
    </row>
    <row r="12499" spans="1:14">
      <c r="A12499" t="s">
        <v>4</v>
      </c>
      <c r="B12499" s="4" t="s">
        <v>5</v>
      </c>
      <c r="C12499" s="4" t="s">
        <v>11</v>
      </c>
      <c r="D12499" s="4" t="s">
        <v>11</v>
      </c>
      <c r="E12499" s="4" t="s">
        <v>15</v>
      </c>
      <c r="F12499" s="4" t="s">
        <v>15</v>
      </c>
      <c r="G12499" s="4" t="s">
        <v>15</v>
      </c>
      <c r="H12499" s="4" t="s">
        <v>15</v>
      </c>
      <c r="I12499" s="4" t="s">
        <v>7</v>
      </c>
      <c r="J12499" s="4" t="s">
        <v>11</v>
      </c>
    </row>
    <row r="12500" spans="1:14">
      <c r="A12500" t="n">
        <v>122342</v>
      </c>
      <c r="B12500" s="56" t="n">
        <v>55</v>
      </c>
      <c r="C12500" s="7" t="n">
        <v>1004</v>
      </c>
      <c r="D12500" s="7" t="n">
        <v>65024</v>
      </c>
      <c r="E12500" s="7" t="n">
        <v>0</v>
      </c>
      <c r="F12500" s="7" t="n">
        <v>0</v>
      </c>
      <c r="G12500" s="7" t="n">
        <v>20</v>
      </c>
      <c r="H12500" s="7" t="n">
        <v>4.19999980926514</v>
      </c>
      <c r="I12500" s="7" t="n">
        <v>0</v>
      </c>
      <c r="J12500" s="7" t="n">
        <v>0</v>
      </c>
    </row>
    <row r="12501" spans="1:14">
      <c r="A12501" t="s">
        <v>4</v>
      </c>
      <c r="B12501" s="4" t="s">
        <v>5</v>
      </c>
      <c r="C12501" s="4" t="s">
        <v>7</v>
      </c>
      <c r="D12501" s="4" t="s">
        <v>11</v>
      </c>
      <c r="E12501" s="4" t="s">
        <v>15</v>
      </c>
      <c r="F12501" s="4" t="s">
        <v>11</v>
      </c>
      <c r="G12501" s="4" t="s">
        <v>16</v>
      </c>
      <c r="H12501" s="4" t="s">
        <v>16</v>
      </c>
      <c r="I12501" s="4" t="s">
        <v>11</v>
      </c>
      <c r="J12501" s="4" t="s">
        <v>11</v>
      </c>
      <c r="K12501" s="4" t="s">
        <v>16</v>
      </c>
      <c r="L12501" s="4" t="s">
        <v>16</v>
      </c>
      <c r="M12501" s="4" t="s">
        <v>16</v>
      </c>
      <c r="N12501" s="4" t="s">
        <v>16</v>
      </c>
      <c r="O12501" s="4" t="s">
        <v>8</v>
      </c>
    </row>
    <row r="12502" spans="1:14">
      <c r="A12502" t="n">
        <v>122366</v>
      </c>
      <c r="B12502" s="18" t="n">
        <v>50</v>
      </c>
      <c r="C12502" s="7" t="n">
        <v>0</v>
      </c>
      <c r="D12502" s="7" t="n">
        <v>2029</v>
      </c>
      <c r="E12502" s="7" t="n">
        <v>0.600000023841858</v>
      </c>
      <c r="F12502" s="7" t="n">
        <v>200</v>
      </c>
      <c r="G12502" s="7" t="n">
        <v>0</v>
      </c>
      <c r="H12502" s="7" t="n">
        <v>1086324736</v>
      </c>
      <c r="I12502" s="7" t="n">
        <v>0</v>
      </c>
      <c r="J12502" s="7" t="n">
        <v>65533</v>
      </c>
      <c r="K12502" s="7" t="n">
        <v>0</v>
      </c>
      <c r="L12502" s="7" t="n">
        <v>0</v>
      </c>
      <c r="M12502" s="7" t="n">
        <v>0</v>
      </c>
      <c r="N12502" s="7" t="n">
        <v>0</v>
      </c>
      <c r="O12502" s="7" t="s">
        <v>25</v>
      </c>
    </row>
    <row r="12503" spans="1:14">
      <c r="A12503" t="s">
        <v>4</v>
      </c>
      <c r="B12503" s="4" t="s">
        <v>5</v>
      </c>
      <c r="C12503" s="4" t="s">
        <v>11</v>
      </c>
    </row>
    <row r="12504" spans="1:14">
      <c r="A12504" t="n">
        <v>122405</v>
      </c>
      <c r="B12504" s="34" t="n">
        <v>16</v>
      </c>
      <c r="C12504" s="7" t="n">
        <v>1000</v>
      </c>
    </row>
    <row r="12505" spans="1:14">
      <c r="A12505" t="s">
        <v>4</v>
      </c>
      <c r="B12505" s="4" t="s">
        <v>5</v>
      </c>
      <c r="C12505" s="4" t="s">
        <v>7</v>
      </c>
      <c r="D12505" s="4" t="s">
        <v>11</v>
      </c>
      <c r="E12505" s="4" t="s">
        <v>16</v>
      </c>
      <c r="F12505" s="4" t="s">
        <v>11</v>
      </c>
    </row>
    <row r="12506" spans="1:14">
      <c r="A12506" t="n">
        <v>122408</v>
      </c>
      <c r="B12506" s="18" t="n">
        <v>50</v>
      </c>
      <c r="C12506" s="7" t="n">
        <v>3</v>
      </c>
      <c r="D12506" s="7" t="n">
        <v>2029</v>
      </c>
      <c r="E12506" s="7" t="n">
        <v>1050253722</v>
      </c>
      <c r="F12506" s="7" t="n">
        <v>2000</v>
      </c>
    </row>
    <row r="12507" spans="1:14">
      <c r="A12507" t="s">
        <v>4</v>
      </c>
      <c r="B12507" s="4" t="s">
        <v>5</v>
      </c>
      <c r="C12507" s="4" t="s">
        <v>7</v>
      </c>
      <c r="D12507" s="4" t="s">
        <v>11</v>
      </c>
      <c r="E12507" s="4" t="s">
        <v>15</v>
      </c>
    </row>
    <row r="12508" spans="1:14">
      <c r="A12508" t="n">
        <v>122418</v>
      </c>
      <c r="B12508" s="31" t="n">
        <v>58</v>
      </c>
      <c r="C12508" s="7" t="n">
        <v>0</v>
      </c>
      <c r="D12508" s="7" t="n">
        <v>2000</v>
      </c>
      <c r="E12508" s="7" t="n">
        <v>1</v>
      </c>
    </row>
    <row r="12509" spans="1:14">
      <c r="A12509" t="s">
        <v>4</v>
      </c>
      <c r="B12509" s="4" t="s">
        <v>5</v>
      </c>
      <c r="C12509" s="4" t="s">
        <v>7</v>
      </c>
      <c r="D12509" s="4" t="s">
        <v>11</v>
      </c>
    </row>
    <row r="12510" spans="1:14">
      <c r="A12510" t="n">
        <v>122426</v>
      </c>
      <c r="B12510" s="31" t="n">
        <v>58</v>
      </c>
      <c r="C12510" s="7" t="n">
        <v>255</v>
      </c>
      <c r="D12510" s="7" t="n">
        <v>0</v>
      </c>
    </row>
    <row r="12511" spans="1:14">
      <c r="A12511" t="s">
        <v>4</v>
      </c>
      <c r="B12511" s="4" t="s">
        <v>5</v>
      </c>
      <c r="C12511" s="4" t="s">
        <v>11</v>
      </c>
      <c r="D12511" s="4" t="s">
        <v>7</v>
      </c>
    </row>
    <row r="12512" spans="1:14">
      <c r="A12512" t="n">
        <v>122430</v>
      </c>
      <c r="B12512" s="57" t="n">
        <v>56</v>
      </c>
      <c r="C12512" s="7" t="n">
        <v>1002</v>
      </c>
      <c r="D12512" s="7" t="n">
        <v>1</v>
      </c>
    </row>
    <row r="12513" spans="1:15">
      <c r="A12513" t="s">
        <v>4</v>
      </c>
      <c r="B12513" s="4" t="s">
        <v>5</v>
      </c>
      <c r="C12513" s="4" t="s">
        <v>11</v>
      </c>
      <c r="D12513" s="4" t="s">
        <v>7</v>
      </c>
    </row>
    <row r="12514" spans="1:15">
      <c r="A12514" t="n">
        <v>122434</v>
      </c>
      <c r="B12514" s="57" t="n">
        <v>56</v>
      </c>
      <c r="C12514" s="7" t="n">
        <v>1003</v>
      </c>
      <c r="D12514" s="7" t="n">
        <v>1</v>
      </c>
    </row>
    <row r="12515" spans="1:15">
      <c r="A12515" t="s">
        <v>4</v>
      </c>
      <c r="B12515" s="4" t="s">
        <v>5</v>
      </c>
      <c r="C12515" s="4" t="s">
        <v>11</v>
      </c>
      <c r="D12515" s="4" t="s">
        <v>7</v>
      </c>
    </row>
    <row r="12516" spans="1:15">
      <c r="A12516" t="n">
        <v>122438</v>
      </c>
      <c r="B12516" s="57" t="n">
        <v>56</v>
      </c>
      <c r="C12516" s="7" t="n">
        <v>1004</v>
      </c>
      <c r="D12516" s="7" t="n">
        <v>1</v>
      </c>
    </row>
    <row r="12517" spans="1:15">
      <c r="A12517" t="s">
        <v>4</v>
      </c>
      <c r="B12517" s="4" t="s">
        <v>5</v>
      </c>
      <c r="C12517" s="4" t="s">
        <v>7</v>
      </c>
      <c r="D12517" s="4" t="s">
        <v>11</v>
      </c>
      <c r="E12517" s="4" t="s">
        <v>11</v>
      </c>
      <c r="F12517" s="4" t="s">
        <v>11</v>
      </c>
      <c r="G12517" s="4" t="s">
        <v>11</v>
      </c>
      <c r="H12517" s="4" t="s">
        <v>7</v>
      </c>
    </row>
    <row r="12518" spans="1:15">
      <c r="A12518" t="n">
        <v>122442</v>
      </c>
      <c r="B12518" s="27" t="n">
        <v>25</v>
      </c>
      <c r="C12518" s="7" t="n">
        <v>5</v>
      </c>
      <c r="D12518" s="7" t="n">
        <v>65535</v>
      </c>
      <c r="E12518" s="7" t="n">
        <v>500</v>
      </c>
      <c r="F12518" s="7" t="n">
        <v>800</v>
      </c>
      <c r="G12518" s="7" t="n">
        <v>140</v>
      </c>
      <c r="H12518" s="7" t="n">
        <v>0</v>
      </c>
    </row>
    <row r="12519" spans="1:15">
      <c r="A12519" t="s">
        <v>4</v>
      </c>
      <c r="B12519" s="4" t="s">
        <v>5</v>
      </c>
      <c r="C12519" s="4" t="s">
        <v>11</v>
      </c>
      <c r="D12519" s="4" t="s">
        <v>7</v>
      </c>
      <c r="E12519" s="4" t="s">
        <v>53</v>
      </c>
      <c r="F12519" s="4" t="s">
        <v>7</v>
      </c>
      <c r="G12519" s="4" t="s">
        <v>7</v>
      </c>
    </row>
    <row r="12520" spans="1:15">
      <c r="A12520" t="n">
        <v>122453</v>
      </c>
      <c r="B12520" s="28" t="n">
        <v>24</v>
      </c>
      <c r="C12520" s="7" t="n">
        <v>65533</v>
      </c>
      <c r="D12520" s="7" t="n">
        <v>11</v>
      </c>
      <c r="E12520" s="7" t="s">
        <v>1197</v>
      </c>
      <c r="F12520" s="7" t="n">
        <v>2</v>
      </c>
      <c r="G12520" s="7" t="n">
        <v>0</v>
      </c>
    </row>
    <row r="12521" spans="1:15">
      <c r="A12521" t="s">
        <v>4</v>
      </c>
      <c r="B12521" s="4" t="s">
        <v>5</v>
      </c>
    </row>
    <row r="12522" spans="1:15">
      <c r="A12522" t="n">
        <v>122528</v>
      </c>
      <c r="B12522" s="29" t="n">
        <v>28</v>
      </c>
    </row>
    <row r="12523" spans="1:15">
      <c r="A12523" t="s">
        <v>4</v>
      </c>
      <c r="B12523" s="4" t="s">
        <v>5</v>
      </c>
      <c r="C12523" s="4" t="s">
        <v>11</v>
      </c>
      <c r="D12523" s="4" t="s">
        <v>7</v>
      </c>
      <c r="E12523" s="4" t="s">
        <v>53</v>
      </c>
      <c r="F12523" s="4" t="s">
        <v>7</v>
      </c>
      <c r="G12523" s="4" t="s">
        <v>7</v>
      </c>
    </row>
    <row r="12524" spans="1:15">
      <c r="A12524" t="n">
        <v>122529</v>
      </c>
      <c r="B12524" s="28" t="n">
        <v>24</v>
      </c>
      <c r="C12524" s="7" t="n">
        <v>65533</v>
      </c>
      <c r="D12524" s="7" t="n">
        <v>11</v>
      </c>
      <c r="E12524" s="7" t="s">
        <v>1198</v>
      </c>
      <c r="F12524" s="7" t="n">
        <v>2</v>
      </c>
      <c r="G12524" s="7" t="n">
        <v>0</v>
      </c>
    </row>
    <row r="12525" spans="1:15">
      <c r="A12525" t="s">
        <v>4</v>
      </c>
      <c r="B12525" s="4" t="s">
        <v>5</v>
      </c>
    </row>
    <row r="12526" spans="1:15">
      <c r="A12526" t="n">
        <v>122636</v>
      </c>
      <c r="B12526" s="29" t="n">
        <v>28</v>
      </c>
    </row>
    <row r="12527" spans="1:15">
      <c r="A12527" t="s">
        <v>4</v>
      </c>
      <c r="B12527" s="4" t="s">
        <v>5</v>
      </c>
      <c r="C12527" s="4" t="s">
        <v>11</v>
      </c>
      <c r="D12527" s="4" t="s">
        <v>7</v>
      </c>
      <c r="E12527" s="4" t="s">
        <v>53</v>
      </c>
      <c r="F12527" s="4" t="s">
        <v>7</v>
      </c>
      <c r="G12527" s="4" t="s">
        <v>7</v>
      </c>
    </row>
    <row r="12528" spans="1:15">
      <c r="A12528" t="n">
        <v>122637</v>
      </c>
      <c r="B12528" s="28" t="n">
        <v>24</v>
      </c>
      <c r="C12528" s="7" t="n">
        <v>65533</v>
      </c>
      <c r="D12528" s="7" t="n">
        <v>11</v>
      </c>
      <c r="E12528" s="7" t="s">
        <v>1199</v>
      </c>
      <c r="F12528" s="7" t="n">
        <v>2</v>
      </c>
      <c r="G12528" s="7" t="n">
        <v>0</v>
      </c>
    </row>
    <row r="12529" spans="1:8">
      <c r="A12529" t="s">
        <v>4</v>
      </c>
      <c r="B12529" s="4" t="s">
        <v>5</v>
      </c>
    </row>
    <row r="12530" spans="1:8">
      <c r="A12530" t="n">
        <v>122772</v>
      </c>
      <c r="B12530" s="29" t="n">
        <v>28</v>
      </c>
    </row>
    <row r="12531" spans="1:8">
      <c r="A12531" t="s">
        <v>4</v>
      </c>
      <c r="B12531" s="4" t="s">
        <v>5</v>
      </c>
      <c r="C12531" s="4" t="s">
        <v>7</v>
      </c>
    </row>
    <row r="12532" spans="1:8">
      <c r="A12532" t="n">
        <v>122773</v>
      </c>
      <c r="B12532" s="30" t="n">
        <v>27</v>
      </c>
      <c r="C12532" s="7" t="n">
        <v>0</v>
      </c>
    </row>
    <row r="12533" spans="1:8">
      <c r="A12533" t="s">
        <v>4</v>
      </c>
      <c r="B12533" s="4" t="s">
        <v>5</v>
      </c>
      <c r="C12533" s="4" t="s">
        <v>7</v>
      </c>
    </row>
    <row r="12534" spans="1:8">
      <c r="A12534" t="n">
        <v>122775</v>
      </c>
      <c r="B12534" s="30" t="n">
        <v>27</v>
      </c>
      <c r="C12534" s="7" t="n">
        <v>1</v>
      </c>
    </row>
    <row r="12535" spans="1:8">
      <c r="A12535" t="s">
        <v>4</v>
      </c>
      <c r="B12535" s="4" t="s">
        <v>5</v>
      </c>
      <c r="C12535" s="4" t="s">
        <v>7</v>
      </c>
      <c r="D12535" s="4" t="s">
        <v>11</v>
      </c>
      <c r="E12535" s="4" t="s">
        <v>11</v>
      </c>
      <c r="F12535" s="4" t="s">
        <v>11</v>
      </c>
      <c r="G12535" s="4" t="s">
        <v>11</v>
      </c>
      <c r="H12535" s="4" t="s">
        <v>7</v>
      </c>
    </row>
    <row r="12536" spans="1:8">
      <c r="A12536" t="n">
        <v>122777</v>
      </c>
      <c r="B12536" s="27" t="n">
        <v>25</v>
      </c>
      <c r="C12536" s="7" t="n">
        <v>5</v>
      </c>
      <c r="D12536" s="7" t="n">
        <v>65535</v>
      </c>
      <c r="E12536" s="7" t="n">
        <v>65535</v>
      </c>
      <c r="F12536" s="7" t="n">
        <v>65535</v>
      </c>
      <c r="G12536" s="7" t="n">
        <v>65535</v>
      </c>
      <c r="H12536" s="7" t="n">
        <v>0</v>
      </c>
    </row>
    <row r="12537" spans="1:8">
      <c r="A12537" t="s">
        <v>4</v>
      </c>
      <c r="B12537" s="4" t="s">
        <v>5</v>
      </c>
      <c r="C12537" s="4" t="s">
        <v>7</v>
      </c>
      <c r="D12537" s="4" t="s">
        <v>11</v>
      </c>
      <c r="E12537" s="4" t="s">
        <v>11</v>
      </c>
      <c r="F12537" s="4" t="s">
        <v>7</v>
      </c>
    </row>
    <row r="12538" spans="1:8">
      <c r="A12538" t="n">
        <v>122788</v>
      </c>
      <c r="B12538" s="27" t="n">
        <v>25</v>
      </c>
      <c r="C12538" s="7" t="n">
        <v>1</v>
      </c>
      <c r="D12538" s="7" t="n">
        <v>160</v>
      </c>
      <c r="E12538" s="7" t="n">
        <v>570</v>
      </c>
      <c r="F12538" s="7" t="n">
        <v>1</v>
      </c>
    </row>
    <row r="12539" spans="1:8">
      <c r="A12539" t="s">
        <v>4</v>
      </c>
      <c r="B12539" s="4" t="s">
        <v>5</v>
      </c>
      <c r="C12539" s="4" t="s">
        <v>7</v>
      </c>
      <c r="D12539" s="4" t="s">
        <v>11</v>
      </c>
      <c r="E12539" s="4" t="s">
        <v>8</v>
      </c>
    </row>
    <row r="12540" spans="1:8">
      <c r="A12540" t="n">
        <v>122795</v>
      </c>
      <c r="B12540" s="33" t="n">
        <v>51</v>
      </c>
      <c r="C12540" s="7" t="n">
        <v>4</v>
      </c>
      <c r="D12540" s="7" t="n">
        <v>4</v>
      </c>
      <c r="E12540" s="7" t="s">
        <v>110</v>
      </c>
    </row>
    <row r="12541" spans="1:8">
      <c r="A12541" t="s">
        <v>4</v>
      </c>
      <c r="B12541" s="4" t="s">
        <v>5</v>
      </c>
      <c r="C12541" s="4" t="s">
        <v>11</v>
      </c>
    </row>
    <row r="12542" spans="1:8">
      <c r="A12542" t="n">
        <v>122808</v>
      </c>
      <c r="B12542" s="34" t="n">
        <v>16</v>
      </c>
      <c r="C12542" s="7" t="n">
        <v>0</v>
      </c>
    </row>
    <row r="12543" spans="1:8">
      <c r="A12543" t="s">
        <v>4</v>
      </c>
      <c r="B12543" s="4" t="s">
        <v>5</v>
      </c>
      <c r="C12543" s="4" t="s">
        <v>11</v>
      </c>
      <c r="D12543" s="4" t="s">
        <v>53</v>
      </c>
      <c r="E12543" s="4" t="s">
        <v>7</v>
      </c>
      <c r="F12543" s="4" t="s">
        <v>7</v>
      </c>
    </row>
    <row r="12544" spans="1:8">
      <c r="A12544" t="n">
        <v>122811</v>
      </c>
      <c r="B12544" s="35" t="n">
        <v>26</v>
      </c>
      <c r="C12544" s="7" t="n">
        <v>4</v>
      </c>
      <c r="D12544" s="7" t="s">
        <v>1200</v>
      </c>
      <c r="E12544" s="7" t="n">
        <v>2</v>
      </c>
      <c r="F12544" s="7" t="n">
        <v>0</v>
      </c>
    </row>
    <row r="12545" spans="1:8">
      <c r="A12545" t="s">
        <v>4</v>
      </c>
      <c r="B12545" s="4" t="s">
        <v>5</v>
      </c>
    </row>
    <row r="12546" spans="1:8">
      <c r="A12546" t="n">
        <v>122855</v>
      </c>
      <c r="B12546" s="29" t="n">
        <v>28</v>
      </c>
    </row>
    <row r="12547" spans="1:8">
      <c r="A12547" t="s">
        <v>4</v>
      </c>
      <c r="B12547" s="4" t="s">
        <v>5</v>
      </c>
      <c r="C12547" s="4" t="s">
        <v>7</v>
      </c>
      <c r="D12547" s="4" t="s">
        <v>11</v>
      </c>
      <c r="E12547" s="4" t="s">
        <v>11</v>
      </c>
      <c r="F12547" s="4" t="s">
        <v>7</v>
      </c>
    </row>
    <row r="12548" spans="1:8">
      <c r="A12548" t="n">
        <v>122856</v>
      </c>
      <c r="B12548" s="27" t="n">
        <v>25</v>
      </c>
      <c r="C12548" s="7" t="n">
        <v>1</v>
      </c>
      <c r="D12548" s="7" t="n">
        <v>160</v>
      </c>
      <c r="E12548" s="7" t="n">
        <v>570</v>
      </c>
      <c r="F12548" s="7" t="n">
        <v>2</v>
      </c>
    </row>
    <row r="12549" spans="1:8">
      <c r="A12549" t="s">
        <v>4</v>
      </c>
      <c r="B12549" s="4" t="s">
        <v>5</v>
      </c>
      <c r="C12549" s="4" t="s">
        <v>7</v>
      </c>
      <c r="D12549" s="4" t="s">
        <v>11</v>
      </c>
      <c r="E12549" s="4" t="s">
        <v>8</v>
      </c>
    </row>
    <row r="12550" spans="1:8">
      <c r="A12550" t="n">
        <v>122863</v>
      </c>
      <c r="B12550" s="33" t="n">
        <v>51</v>
      </c>
      <c r="C12550" s="7" t="n">
        <v>4</v>
      </c>
      <c r="D12550" s="7" t="n">
        <v>6</v>
      </c>
      <c r="E12550" s="7" t="s">
        <v>1201</v>
      </c>
    </row>
    <row r="12551" spans="1:8">
      <c r="A12551" t="s">
        <v>4</v>
      </c>
      <c r="B12551" s="4" t="s">
        <v>5</v>
      </c>
      <c r="C12551" s="4" t="s">
        <v>11</v>
      </c>
    </row>
    <row r="12552" spans="1:8">
      <c r="A12552" t="n">
        <v>122876</v>
      </c>
      <c r="B12552" s="34" t="n">
        <v>16</v>
      </c>
      <c r="C12552" s="7" t="n">
        <v>0</v>
      </c>
    </row>
    <row r="12553" spans="1:8">
      <c r="A12553" t="s">
        <v>4</v>
      </c>
      <c r="B12553" s="4" t="s">
        <v>5</v>
      </c>
      <c r="C12553" s="4" t="s">
        <v>11</v>
      </c>
      <c r="D12553" s="4" t="s">
        <v>53</v>
      </c>
      <c r="E12553" s="4" t="s">
        <v>7</v>
      </c>
      <c r="F12553" s="4" t="s">
        <v>7</v>
      </c>
    </row>
    <row r="12554" spans="1:8">
      <c r="A12554" t="n">
        <v>122879</v>
      </c>
      <c r="B12554" s="35" t="n">
        <v>26</v>
      </c>
      <c r="C12554" s="7" t="n">
        <v>6</v>
      </c>
      <c r="D12554" s="7" t="s">
        <v>1202</v>
      </c>
      <c r="E12554" s="7" t="n">
        <v>2</v>
      </c>
      <c r="F12554" s="7" t="n">
        <v>0</v>
      </c>
    </row>
    <row r="12555" spans="1:8">
      <c r="A12555" t="s">
        <v>4</v>
      </c>
      <c r="B12555" s="4" t="s">
        <v>5</v>
      </c>
    </row>
    <row r="12556" spans="1:8">
      <c r="A12556" t="n">
        <v>122917</v>
      </c>
      <c r="B12556" s="29" t="n">
        <v>28</v>
      </c>
    </row>
    <row r="12557" spans="1:8">
      <c r="A12557" t="s">
        <v>4</v>
      </c>
      <c r="B12557" s="4" t="s">
        <v>5</v>
      </c>
      <c r="C12557" s="4" t="s">
        <v>7</v>
      </c>
      <c r="D12557" s="4" t="s">
        <v>11</v>
      </c>
      <c r="E12557" s="4" t="s">
        <v>11</v>
      </c>
      <c r="F12557" s="4" t="s">
        <v>7</v>
      </c>
    </row>
    <row r="12558" spans="1:8">
      <c r="A12558" t="n">
        <v>122918</v>
      </c>
      <c r="B12558" s="27" t="n">
        <v>25</v>
      </c>
      <c r="C12558" s="7" t="n">
        <v>1</v>
      </c>
      <c r="D12558" s="7" t="n">
        <v>65535</v>
      </c>
      <c r="E12558" s="7" t="n">
        <v>220</v>
      </c>
      <c r="F12558" s="7" t="n">
        <v>5</v>
      </c>
    </row>
    <row r="12559" spans="1:8">
      <c r="A12559" t="s">
        <v>4</v>
      </c>
      <c r="B12559" s="4" t="s">
        <v>5</v>
      </c>
      <c r="C12559" s="4" t="s">
        <v>7</v>
      </c>
      <c r="D12559" s="4" t="s">
        <v>11</v>
      </c>
      <c r="E12559" s="4" t="s">
        <v>8</v>
      </c>
    </row>
    <row r="12560" spans="1:8">
      <c r="A12560" t="n">
        <v>122925</v>
      </c>
      <c r="B12560" s="33" t="n">
        <v>51</v>
      </c>
      <c r="C12560" s="7" t="n">
        <v>4</v>
      </c>
      <c r="D12560" s="7" t="n">
        <v>0</v>
      </c>
      <c r="E12560" s="7" t="s">
        <v>600</v>
      </c>
    </row>
    <row r="12561" spans="1:6">
      <c r="A12561" t="s">
        <v>4</v>
      </c>
      <c r="B12561" s="4" t="s">
        <v>5</v>
      </c>
      <c r="C12561" s="4" t="s">
        <v>11</v>
      </c>
    </row>
    <row r="12562" spans="1:6">
      <c r="A12562" t="n">
        <v>122939</v>
      </c>
      <c r="B12562" s="34" t="n">
        <v>16</v>
      </c>
      <c r="C12562" s="7" t="n">
        <v>0</v>
      </c>
    </row>
    <row r="12563" spans="1:6">
      <c r="A12563" t="s">
        <v>4</v>
      </c>
      <c r="B12563" s="4" t="s">
        <v>5</v>
      </c>
      <c r="C12563" s="4" t="s">
        <v>11</v>
      </c>
      <c r="D12563" s="4" t="s">
        <v>53</v>
      </c>
      <c r="E12563" s="4" t="s">
        <v>7</v>
      </c>
      <c r="F12563" s="4" t="s">
        <v>7</v>
      </c>
      <c r="G12563" s="4" t="s">
        <v>53</v>
      </c>
      <c r="H12563" s="4" t="s">
        <v>7</v>
      </c>
      <c r="I12563" s="4" t="s">
        <v>7</v>
      </c>
    </row>
    <row r="12564" spans="1:6">
      <c r="A12564" t="n">
        <v>122942</v>
      </c>
      <c r="B12564" s="35" t="n">
        <v>26</v>
      </c>
      <c r="C12564" s="7" t="n">
        <v>0</v>
      </c>
      <c r="D12564" s="7" t="s">
        <v>1203</v>
      </c>
      <c r="E12564" s="7" t="n">
        <v>2</v>
      </c>
      <c r="F12564" s="7" t="n">
        <v>3</v>
      </c>
      <c r="G12564" s="7" t="s">
        <v>1204</v>
      </c>
      <c r="H12564" s="7" t="n">
        <v>2</v>
      </c>
      <c r="I12564" s="7" t="n">
        <v>0</v>
      </c>
    </row>
    <row r="12565" spans="1:6">
      <c r="A12565" t="s">
        <v>4</v>
      </c>
      <c r="B12565" s="4" t="s">
        <v>5</v>
      </c>
    </row>
    <row r="12566" spans="1:6">
      <c r="A12566" t="n">
        <v>123009</v>
      </c>
      <c r="B12566" s="29" t="n">
        <v>28</v>
      </c>
    </row>
    <row r="12567" spans="1:6">
      <c r="A12567" t="s">
        <v>4</v>
      </c>
      <c r="B12567" s="4" t="s">
        <v>5</v>
      </c>
      <c r="C12567" s="4" t="s">
        <v>7</v>
      </c>
      <c r="D12567" s="4" t="s">
        <v>11</v>
      </c>
      <c r="E12567" s="4" t="s">
        <v>11</v>
      </c>
    </row>
    <row r="12568" spans="1:6">
      <c r="A12568" t="n">
        <v>123010</v>
      </c>
      <c r="B12568" s="18" t="n">
        <v>50</v>
      </c>
      <c r="C12568" s="7" t="n">
        <v>1</v>
      </c>
      <c r="D12568" s="7" t="n">
        <v>2029</v>
      </c>
      <c r="E12568" s="7" t="n">
        <v>200</v>
      </c>
    </row>
    <row r="12569" spans="1:6">
      <c r="A12569" t="s">
        <v>4</v>
      </c>
      <c r="B12569" s="4" t="s">
        <v>5</v>
      </c>
      <c r="C12569" s="4" t="s">
        <v>7</v>
      </c>
      <c r="D12569" s="4" t="s">
        <v>11</v>
      </c>
      <c r="E12569" s="4" t="s">
        <v>15</v>
      </c>
      <c r="F12569" s="4" t="s">
        <v>11</v>
      </c>
      <c r="G12569" s="4" t="s">
        <v>16</v>
      </c>
      <c r="H12569" s="4" t="s">
        <v>16</v>
      </c>
      <c r="I12569" s="4" t="s">
        <v>11</v>
      </c>
      <c r="J12569" s="4" t="s">
        <v>11</v>
      </c>
      <c r="K12569" s="4" t="s">
        <v>16</v>
      </c>
      <c r="L12569" s="4" t="s">
        <v>16</v>
      </c>
      <c r="M12569" s="4" t="s">
        <v>16</v>
      </c>
      <c r="N12569" s="4" t="s">
        <v>16</v>
      </c>
      <c r="O12569" s="4" t="s">
        <v>8</v>
      </c>
    </row>
    <row r="12570" spans="1:6">
      <c r="A12570" t="n">
        <v>123016</v>
      </c>
      <c r="B12570" s="18" t="n">
        <v>50</v>
      </c>
      <c r="C12570" s="7" t="n">
        <v>0</v>
      </c>
      <c r="D12570" s="7" t="n">
        <v>2229</v>
      </c>
      <c r="E12570" s="7" t="n">
        <v>1</v>
      </c>
      <c r="F12570" s="7" t="n">
        <v>0</v>
      </c>
      <c r="G12570" s="7" t="n">
        <v>0</v>
      </c>
      <c r="H12570" s="7" t="n">
        <v>-1082130432</v>
      </c>
      <c r="I12570" s="7" t="n">
        <v>0</v>
      </c>
      <c r="J12570" s="7" t="n">
        <v>65533</v>
      </c>
      <c r="K12570" s="7" t="n">
        <v>0</v>
      </c>
      <c r="L12570" s="7" t="n">
        <v>0</v>
      </c>
      <c r="M12570" s="7" t="n">
        <v>0</v>
      </c>
      <c r="N12570" s="7" t="n">
        <v>0</v>
      </c>
      <c r="O12570" s="7" t="s">
        <v>25</v>
      </c>
    </row>
    <row r="12571" spans="1:6">
      <c r="A12571" t="s">
        <v>4</v>
      </c>
      <c r="B12571" s="4" t="s">
        <v>5</v>
      </c>
      <c r="C12571" s="4" t="s">
        <v>11</v>
      </c>
    </row>
    <row r="12572" spans="1:6">
      <c r="A12572" t="n">
        <v>123055</v>
      </c>
      <c r="B12572" s="34" t="n">
        <v>16</v>
      </c>
      <c r="C12572" s="7" t="n">
        <v>1500</v>
      </c>
    </row>
    <row r="12573" spans="1:6">
      <c r="A12573" t="s">
        <v>4</v>
      </c>
      <c r="B12573" s="4" t="s">
        <v>5</v>
      </c>
      <c r="C12573" s="4" t="s">
        <v>7</v>
      </c>
      <c r="D12573" s="4" t="s">
        <v>11</v>
      </c>
      <c r="E12573" s="4" t="s">
        <v>11</v>
      </c>
      <c r="F12573" s="4" t="s">
        <v>7</v>
      </c>
    </row>
    <row r="12574" spans="1:6">
      <c r="A12574" t="n">
        <v>123058</v>
      </c>
      <c r="B12574" s="27" t="n">
        <v>25</v>
      </c>
      <c r="C12574" s="7" t="n">
        <v>1</v>
      </c>
      <c r="D12574" s="7" t="n">
        <v>160</v>
      </c>
      <c r="E12574" s="7" t="n">
        <v>570</v>
      </c>
      <c r="F12574" s="7" t="n">
        <v>1</v>
      </c>
    </row>
    <row r="12575" spans="1:6">
      <c r="A12575" t="s">
        <v>4</v>
      </c>
      <c r="B12575" s="4" t="s">
        <v>5</v>
      </c>
      <c r="C12575" s="4" t="s">
        <v>7</v>
      </c>
      <c r="D12575" s="4" t="s">
        <v>11</v>
      </c>
      <c r="E12575" s="4" t="s">
        <v>8</v>
      </c>
    </row>
    <row r="12576" spans="1:6">
      <c r="A12576" t="n">
        <v>123065</v>
      </c>
      <c r="B12576" s="33" t="n">
        <v>51</v>
      </c>
      <c r="C12576" s="7" t="n">
        <v>4</v>
      </c>
      <c r="D12576" s="7" t="n">
        <v>4</v>
      </c>
      <c r="E12576" s="7" t="s">
        <v>779</v>
      </c>
    </row>
    <row r="12577" spans="1:15">
      <c r="A12577" t="s">
        <v>4</v>
      </c>
      <c r="B12577" s="4" t="s">
        <v>5</v>
      </c>
      <c r="C12577" s="4" t="s">
        <v>11</v>
      </c>
    </row>
    <row r="12578" spans="1:15">
      <c r="A12578" t="n">
        <v>123079</v>
      </c>
      <c r="B12578" s="34" t="n">
        <v>16</v>
      </c>
      <c r="C12578" s="7" t="n">
        <v>0</v>
      </c>
    </row>
    <row r="12579" spans="1:15">
      <c r="A12579" t="s">
        <v>4</v>
      </c>
      <c r="B12579" s="4" t="s">
        <v>5</v>
      </c>
      <c r="C12579" s="4" t="s">
        <v>11</v>
      </c>
      <c r="D12579" s="4" t="s">
        <v>53</v>
      </c>
      <c r="E12579" s="4" t="s">
        <v>7</v>
      </c>
      <c r="F12579" s="4" t="s">
        <v>7</v>
      </c>
    </row>
    <row r="12580" spans="1:15">
      <c r="A12580" t="n">
        <v>123082</v>
      </c>
      <c r="B12580" s="35" t="n">
        <v>26</v>
      </c>
      <c r="C12580" s="7" t="n">
        <v>4</v>
      </c>
      <c r="D12580" s="7" t="s">
        <v>1205</v>
      </c>
      <c r="E12580" s="7" t="n">
        <v>2</v>
      </c>
      <c r="F12580" s="7" t="n">
        <v>0</v>
      </c>
    </row>
    <row r="12581" spans="1:15">
      <c r="A12581" t="s">
        <v>4</v>
      </c>
      <c r="B12581" s="4" t="s">
        <v>5</v>
      </c>
      <c r="C12581" s="4" t="s">
        <v>7</v>
      </c>
      <c r="D12581" s="4" t="s">
        <v>11</v>
      </c>
      <c r="E12581" s="4" t="s">
        <v>11</v>
      </c>
      <c r="F12581" s="4" t="s">
        <v>7</v>
      </c>
    </row>
    <row r="12582" spans="1:15">
      <c r="A12582" t="n">
        <v>123101</v>
      </c>
      <c r="B12582" s="27" t="n">
        <v>25</v>
      </c>
      <c r="C12582" s="7" t="n">
        <v>1</v>
      </c>
      <c r="D12582" s="7" t="n">
        <v>160</v>
      </c>
      <c r="E12582" s="7" t="n">
        <v>570</v>
      </c>
      <c r="F12582" s="7" t="n">
        <v>2</v>
      </c>
    </row>
    <row r="12583" spans="1:15">
      <c r="A12583" t="s">
        <v>4</v>
      </c>
      <c r="B12583" s="4" t="s">
        <v>5</v>
      </c>
      <c r="C12583" s="4" t="s">
        <v>7</v>
      </c>
      <c r="D12583" s="4" t="s">
        <v>11</v>
      </c>
      <c r="E12583" s="4" t="s">
        <v>8</v>
      </c>
    </row>
    <row r="12584" spans="1:15">
      <c r="A12584" t="n">
        <v>123108</v>
      </c>
      <c r="B12584" s="33" t="n">
        <v>51</v>
      </c>
      <c r="C12584" s="7" t="n">
        <v>4</v>
      </c>
      <c r="D12584" s="7" t="n">
        <v>6</v>
      </c>
      <c r="E12584" s="7" t="s">
        <v>779</v>
      </c>
    </row>
    <row r="12585" spans="1:15">
      <c r="A12585" t="s">
        <v>4</v>
      </c>
      <c r="B12585" s="4" t="s">
        <v>5</v>
      </c>
      <c r="C12585" s="4" t="s">
        <v>11</v>
      </c>
    </row>
    <row r="12586" spans="1:15">
      <c r="A12586" t="n">
        <v>123122</v>
      </c>
      <c r="B12586" s="34" t="n">
        <v>16</v>
      </c>
      <c r="C12586" s="7" t="n">
        <v>0</v>
      </c>
    </row>
    <row r="12587" spans="1:15">
      <c r="A12587" t="s">
        <v>4</v>
      </c>
      <c r="B12587" s="4" t="s">
        <v>5</v>
      </c>
      <c r="C12587" s="4" t="s">
        <v>11</v>
      </c>
      <c r="D12587" s="4" t="s">
        <v>53</v>
      </c>
      <c r="E12587" s="4" t="s">
        <v>7</v>
      </c>
      <c r="F12587" s="4" t="s">
        <v>7</v>
      </c>
    </row>
    <row r="12588" spans="1:15">
      <c r="A12588" t="n">
        <v>123125</v>
      </c>
      <c r="B12588" s="35" t="n">
        <v>26</v>
      </c>
      <c r="C12588" s="7" t="n">
        <v>6</v>
      </c>
      <c r="D12588" s="7" t="s">
        <v>1206</v>
      </c>
      <c r="E12588" s="7" t="n">
        <v>2</v>
      </c>
      <c r="F12588" s="7" t="n">
        <v>0</v>
      </c>
    </row>
    <row r="12589" spans="1:15">
      <c r="A12589" t="s">
        <v>4</v>
      </c>
      <c r="B12589" s="4" t="s">
        <v>5</v>
      </c>
    </row>
    <row r="12590" spans="1:15">
      <c r="A12590" t="n">
        <v>123146</v>
      </c>
      <c r="B12590" s="29" t="n">
        <v>28</v>
      </c>
    </row>
    <row r="12591" spans="1:15">
      <c r="A12591" t="s">
        <v>4</v>
      </c>
      <c r="B12591" s="4" t="s">
        <v>5</v>
      </c>
      <c r="C12591" s="4" t="s">
        <v>7</v>
      </c>
      <c r="D12591" s="4" t="s">
        <v>11</v>
      </c>
      <c r="E12591" s="4" t="s">
        <v>11</v>
      </c>
      <c r="F12591" s="4" t="s">
        <v>7</v>
      </c>
    </row>
    <row r="12592" spans="1:15">
      <c r="A12592" t="n">
        <v>123147</v>
      </c>
      <c r="B12592" s="27" t="n">
        <v>25</v>
      </c>
      <c r="C12592" s="7" t="n">
        <v>1</v>
      </c>
      <c r="D12592" s="7" t="n">
        <v>65535</v>
      </c>
      <c r="E12592" s="7" t="n">
        <v>65535</v>
      </c>
      <c r="F12592" s="7" t="n">
        <v>0</v>
      </c>
    </row>
    <row r="12593" spans="1:6">
      <c r="A12593" t="s">
        <v>4</v>
      </c>
      <c r="B12593" s="4" t="s">
        <v>5</v>
      </c>
      <c r="C12593" s="4" t="s">
        <v>7</v>
      </c>
      <c r="D12593" s="4" t="s">
        <v>7</v>
      </c>
      <c r="E12593" s="4" t="s">
        <v>15</v>
      </c>
      <c r="F12593" s="4" t="s">
        <v>15</v>
      </c>
      <c r="G12593" s="4" t="s">
        <v>15</v>
      </c>
      <c r="H12593" s="4" t="s">
        <v>11</v>
      </c>
    </row>
    <row r="12594" spans="1:6">
      <c r="A12594" t="n">
        <v>123154</v>
      </c>
      <c r="B12594" s="15" t="n">
        <v>45</v>
      </c>
      <c r="C12594" s="7" t="n">
        <v>2</v>
      </c>
      <c r="D12594" s="7" t="n">
        <v>3</v>
      </c>
      <c r="E12594" s="7" t="n">
        <v>15.8100004196167</v>
      </c>
      <c r="F12594" s="7" t="n">
        <v>14.4099998474121</v>
      </c>
      <c r="G12594" s="7" t="n">
        <v>20.1000003814697</v>
      </c>
      <c r="H12594" s="7" t="n">
        <v>0</v>
      </c>
    </row>
    <row r="12595" spans="1:6">
      <c r="A12595" t="s">
        <v>4</v>
      </c>
      <c r="B12595" s="4" t="s">
        <v>5</v>
      </c>
      <c r="C12595" s="4" t="s">
        <v>7</v>
      </c>
      <c r="D12595" s="4" t="s">
        <v>7</v>
      </c>
      <c r="E12595" s="4" t="s">
        <v>15</v>
      </c>
      <c r="F12595" s="4" t="s">
        <v>15</v>
      </c>
      <c r="G12595" s="4" t="s">
        <v>15</v>
      </c>
      <c r="H12595" s="4" t="s">
        <v>11</v>
      </c>
      <c r="I12595" s="4" t="s">
        <v>7</v>
      </c>
    </row>
    <row r="12596" spans="1:6">
      <c r="A12596" t="n">
        <v>123171</v>
      </c>
      <c r="B12596" s="15" t="n">
        <v>45</v>
      </c>
      <c r="C12596" s="7" t="n">
        <v>4</v>
      </c>
      <c r="D12596" s="7" t="n">
        <v>3</v>
      </c>
      <c r="E12596" s="7" t="n">
        <v>24.4899997711182</v>
      </c>
      <c r="F12596" s="7" t="n">
        <v>206.389999389648</v>
      </c>
      <c r="G12596" s="7" t="n">
        <v>0</v>
      </c>
      <c r="H12596" s="7" t="n">
        <v>0</v>
      </c>
      <c r="I12596" s="7" t="n">
        <v>0</v>
      </c>
    </row>
    <row r="12597" spans="1:6">
      <c r="A12597" t="s">
        <v>4</v>
      </c>
      <c r="B12597" s="4" t="s">
        <v>5</v>
      </c>
      <c r="C12597" s="4" t="s">
        <v>7</v>
      </c>
      <c r="D12597" s="4" t="s">
        <v>7</v>
      </c>
      <c r="E12597" s="4" t="s">
        <v>15</v>
      </c>
      <c r="F12597" s="4" t="s">
        <v>11</v>
      </c>
    </row>
    <row r="12598" spans="1:6">
      <c r="A12598" t="n">
        <v>123189</v>
      </c>
      <c r="B12598" s="15" t="n">
        <v>45</v>
      </c>
      <c r="C12598" s="7" t="n">
        <v>5</v>
      </c>
      <c r="D12598" s="7" t="n">
        <v>3</v>
      </c>
      <c r="E12598" s="7" t="n">
        <v>3.20000004768372</v>
      </c>
      <c r="F12598" s="7" t="n">
        <v>0</v>
      </c>
    </row>
    <row r="12599" spans="1:6">
      <c r="A12599" t="s">
        <v>4</v>
      </c>
      <c r="B12599" s="4" t="s">
        <v>5</v>
      </c>
      <c r="C12599" s="4" t="s">
        <v>7</v>
      </c>
      <c r="D12599" s="4" t="s">
        <v>7</v>
      </c>
      <c r="E12599" s="4" t="s">
        <v>15</v>
      </c>
      <c r="F12599" s="4" t="s">
        <v>11</v>
      </c>
    </row>
    <row r="12600" spans="1:6">
      <c r="A12600" t="n">
        <v>123198</v>
      </c>
      <c r="B12600" s="15" t="n">
        <v>45</v>
      </c>
      <c r="C12600" s="7" t="n">
        <v>11</v>
      </c>
      <c r="D12600" s="7" t="n">
        <v>3</v>
      </c>
      <c r="E12600" s="7" t="n">
        <v>40</v>
      </c>
      <c r="F12600" s="7" t="n">
        <v>0</v>
      </c>
    </row>
    <row r="12601" spans="1:6">
      <c r="A12601" t="s">
        <v>4</v>
      </c>
      <c r="B12601" s="4" t="s">
        <v>5</v>
      </c>
      <c r="C12601" s="4" t="s">
        <v>11</v>
      </c>
      <c r="D12601" s="4" t="s">
        <v>15</v>
      </c>
      <c r="E12601" s="4" t="s">
        <v>15</v>
      </c>
      <c r="F12601" s="4" t="s">
        <v>15</v>
      </c>
      <c r="G12601" s="4" t="s">
        <v>15</v>
      </c>
    </row>
    <row r="12602" spans="1:6">
      <c r="A12602" t="n">
        <v>123207</v>
      </c>
      <c r="B12602" s="45" t="n">
        <v>46</v>
      </c>
      <c r="C12602" s="7" t="n">
        <v>0</v>
      </c>
      <c r="D12602" s="7" t="n">
        <v>16.8999996185303</v>
      </c>
      <c r="E12602" s="7" t="n">
        <v>14</v>
      </c>
      <c r="F12602" s="7" t="n">
        <v>15.3800001144409</v>
      </c>
      <c r="G12602" s="7" t="n">
        <v>322.799987792969</v>
      </c>
    </row>
    <row r="12603" spans="1:6">
      <c r="A12603" t="s">
        <v>4</v>
      </c>
      <c r="B12603" s="4" t="s">
        <v>5</v>
      </c>
      <c r="C12603" s="4" t="s">
        <v>11</v>
      </c>
      <c r="D12603" s="4" t="s">
        <v>15</v>
      </c>
      <c r="E12603" s="4" t="s">
        <v>15</v>
      </c>
      <c r="F12603" s="4" t="s">
        <v>15</v>
      </c>
      <c r="G12603" s="4" t="s">
        <v>15</v>
      </c>
    </row>
    <row r="12604" spans="1:6">
      <c r="A12604" t="n">
        <v>123226</v>
      </c>
      <c r="B12604" s="45" t="n">
        <v>46</v>
      </c>
      <c r="C12604" s="7" t="n">
        <v>6</v>
      </c>
      <c r="D12604" s="7" t="n">
        <v>16.3799991607666</v>
      </c>
      <c r="E12604" s="7" t="n">
        <v>14</v>
      </c>
      <c r="F12604" s="7" t="n">
        <v>14.3500003814697</v>
      </c>
      <c r="G12604" s="7" t="n">
        <v>348.399993896484</v>
      </c>
    </row>
    <row r="12605" spans="1:6">
      <c r="A12605" t="s">
        <v>4</v>
      </c>
      <c r="B12605" s="4" t="s">
        <v>5</v>
      </c>
      <c r="C12605" s="4" t="s">
        <v>11</v>
      </c>
      <c r="D12605" s="4" t="s">
        <v>15</v>
      </c>
      <c r="E12605" s="4" t="s">
        <v>15</v>
      </c>
      <c r="F12605" s="4" t="s">
        <v>15</v>
      </c>
      <c r="G12605" s="4" t="s">
        <v>15</v>
      </c>
    </row>
    <row r="12606" spans="1:6">
      <c r="A12606" t="n">
        <v>123245</v>
      </c>
      <c r="B12606" s="45" t="n">
        <v>46</v>
      </c>
      <c r="C12606" s="7" t="n">
        <v>4</v>
      </c>
      <c r="D12606" s="7" t="n">
        <v>15.25</v>
      </c>
      <c r="E12606" s="7" t="n">
        <v>14</v>
      </c>
      <c r="F12606" s="7" t="n">
        <v>14.2200002670288</v>
      </c>
      <c r="G12606" s="7" t="n">
        <v>1.89999997615814</v>
      </c>
    </row>
    <row r="12607" spans="1:6">
      <c r="A12607" t="s">
        <v>4</v>
      </c>
      <c r="B12607" s="4" t="s">
        <v>5</v>
      </c>
      <c r="C12607" s="4" t="s">
        <v>11</v>
      </c>
      <c r="D12607" s="4" t="s">
        <v>15</v>
      </c>
      <c r="E12607" s="4" t="s">
        <v>15</v>
      </c>
      <c r="F12607" s="4" t="s">
        <v>15</v>
      </c>
      <c r="G12607" s="4" t="s">
        <v>15</v>
      </c>
    </row>
    <row r="12608" spans="1:6">
      <c r="A12608" t="n">
        <v>123264</v>
      </c>
      <c r="B12608" s="45" t="n">
        <v>46</v>
      </c>
      <c r="C12608" s="7" t="n">
        <v>1000</v>
      </c>
      <c r="D12608" s="7" t="n">
        <v>17.2800006866455</v>
      </c>
      <c r="E12608" s="7" t="n">
        <v>14</v>
      </c>
      <c r="F12608" s="7" t="n">
        <v>20.3099994659424</v>
      </c>
      <c r="G12608" s="7" t="n">
        <v>216.399993896484</v>
      </c>
    </row>
    <row r="12609" spans="1:9">
      <c r="A12609" t="s">
        <v>4</v>
      </c>
      <c r="B12609" s="4" t="s">
        <v>5</v>
      </c>
      <c r="C12609" s="4" t="s">
        <v>11</v>
      </c>
      <c r="D12609" s="4" t="s">
        <v>15</v>
      </c>
      <c r="E12609" s="4" t="s">
        <v>15</v>
      </c>
      <c r="F12609" s="4" t="s">
        <v>15</v>
      </c>
      <c r="G12609" s="4" t="s">
        <v>15</v>
      </c>
    </row>
    <row r="12610" spans="1:9">
      <c r="A12610" t="n">
        <v>123283</v>
      </c>
      <c r="B12610" s="45" t="n">
        <v>46</v>
      </c>
      <c r="C12610" s="7" t="n">
        <v>1001</v>
      </c>
      <c r="D12610" s="7" t="n">
        <v>16.5200004577637</v>
      </c>
      <c r="E12610" s="7" t="n">
        <v>14</v>
      </c>
      <c r="F12610" s="7" t="n">
        <v>21.1100006103516</v>
      </c>
      <c r="G12610" s="7" t="n">
        <v>201.399993896484</v>
      </c>
    </row>
    <row r="12611" spans="1:9">
      <c r="A12611" t="s">
        <v>4</v>
      </c>
      <c r="B12611" s="4" t="s">
        <v>5</v>
      </c>
      <c r="C12611" s="4" t="s">
        <v>11</v>
      </c>
      <c r="D12611" s="4" t="s">
        <v>8</v>
      </c>
      <c r="E12611" s="4" t="s">
        <v>7</v>
      </c>
      <c r="F12611" s="4" t="s">
        <v>7</v>
      </c>
      <c r="G12611" s="4" t="s">
        <v>7</v>
      </c>
      <c r="H12611" s="4" t="s">
        <v>7</v>
      </c>
      <c r="I12611" s="4" t="s">
        <v>7</v>
      </c>
      <c r="J12611" s="4" t="s">
        <v>15</v>
      </c>
      <c r="K12611" s="4" t="s">
        <v>15</v>
      </c>
      <c r="L12611" s="4" t="s">
        <v>15</v>
      </c>
      <c r="M12611" s="4" t="s">
        <v>15</v>
      </c>
      <c r="N12611" s="4" t="s">
        <v>7</v>
      </c>
    </row>
    <row r="12612" spans="1:9">
      <c r="A12612" t="n">
        <v>123302</v>
      </c>
      <c r="B12612" s="75" t="n">
        <v>34</v>
      </c>
      <c r="C12612" s="7" t="n">
        <v>1002</v>
      </c>
      <c r="D12612" s="7" t="s">
        <v>31</v>
      </c>
      <c r="E12612" s="7" t="n">
        <v>1</v>
      </c>
      <c r="F12612" s="7" t="n">
        <v>0</v>
      </c>
      <c r="G12612" s="7" t="n">
        <v>0</v>
      </c>
      <c r="H12612" s="7" t="n">
        <v>0</v>
      </c>
      <c r="I12612" s="7" t="n">
        <v>0</v>
      </c>
      <c r="J12612" s="7" t="n">
        <v>0.200000002980232</v>
      </c>
      <c r="K12612" s="7" t="n">
        <v>-1</v>
      </c>
      <c r="L12612" s="7" t="n">
        <v>-1</v>
      </c>
      <c r="M12612" s="7" t="n">
        <v>-1</v>
      </c>
      <c r="N12612" s="7" t="n">
        <v>0</v>
      </c>
    </row>
    <row r="12613" spans="1:9">
      <c r="A12613" t="s">
        <v>4</v>
      </c>
      <c r="B12613" s="4" t="s">
        <v>5</v>
      </c>
      <c r="C12613" s="4" t="s">
        <v>11</v>
      </c>
      <c r="D12613" s="4" t="s">
        <v>8</v>
      </c>
      <c r="E12613" s="4" t="s">
        <v>7</v>
      </c>
      <c r="F12613" s="4" t="s">
        <v>7</v>
      </c>
      <c r="G12613" s="4" t="s">
        <v>7</v>
      </c>
      <c r="H12613" s="4" t="s">
        <v>7</v>
      </c>
      <c r="I12613" s="4" t="s">
        <v>7</v>
      </c>
      <c r="J12613" s="4" t="s">
        <v>15</v>
      </c>
      <c r="K12613" s="4" t="s">
        <v>15</v>
      </c>
      <c r="L12613" s="4" t="s">
        <v>15</v>
      </c>
      <c r="M12613" s="4" t="s">
        <v>15</v>
      </c>
      <c r="N12613" s="4" t="s">
        <v>7</v>
      </c>
    </row>
    <row r="12614" spans="1:9">
      <c r="A12614" t="n">
        <v>123332</v>
      </c>
      <c r="B12614" s="75" t="n">
        <v>34</v>
      </c>
      <c r="C12614" s="7" t="n">
        <v>1003</v>
      </c>
      <c r="D12614" s="7" t="s">
        <v>31</v>
      </c>
      <c r="E12614" s="7" t="n">
        <v>1</v>
      </c>
      <c r="F12614" s="7" t="n">
        <v>0</v>
      </c>
      <c r="G12614" s="7" t="n">
        <v>0</v>
      </c>
      <c r="H12614" s="7" t="n">
        <v>0</v>
      </c>
      <c r="I12614" s="7" t="n">
        <v>0</v>
      </c>
      <c r="J12614" s="7" t="n">
        <v>0.200000002980232</v>
      </c>
      <c r="K12614" s="7" t="n">
        <v>-1</v>
      </c>
      <c r="L12614" s="7" t="n">
        <v>-1</v>
      </c>
      <c r="M12614" s="7" t="n">
        <v>-1</v>
      </c>
      <c r="N12614" s="7" t="n">
        <v>0</v>
      </c>
    </row>
    <row r="12615" spans="1:9">
      <c r="A12615" t="s">
        <v>4</v>
      </c>
      <c r="B12615" s="4" t="s">
        <v>5</v>
      </c>
      <c r="C12615" s="4" t="s">
        <v>11</v>
      </c>
      <c r="D12615" s="4" t="s">
        <v>8</v>
      </c>
      <c r="E12615" s="4" t="s">
        <v>7</v>
      </c>
      <c r="F12615" s="4" t="s">
        <v>7</v>
      </c>
      <c r="G12615" s="4" t="s">
        <v>7</v>
      </c>
      <c r="H12615" s="4" t="s">
        <v>7</v>
      </c>
      <c r="I12615" s="4" t="s">
        <v>7</v>
      </c>
      <c r="J12615" s="4" t="s">
        <v>15</v>
      </c>
      <c r="K12615" s="4" t="s">
        <v>15</v>
      </c>
      <c r="L12615" s="4" t="s">
        <v>15</v>
      </c>
      <c r="M12615" s="4" t="s">
        <v>15</v>
      </c>
      <c r="N12615" s="4" t="s">
        <v>7</v>
      </c>
    </row>
    <row r="12616" spans="1:9">
      <c r="A12616" t="n">
        <v>123362</v>
      </c>
      <c r="B12616" s="75" t="n">
        <v>34</v>
      </c>
      <c r="C12616" s="7" t="n">
        <v>1004</v>
      </c>
      <c r="D12616" s="7" t="s">
        <v>31</v>
      </c>
      <c r="E12616" s="7" t="n">
        <v>1</v>
      </c>
      <c r="F12616" s="7" t="n">
        <v>0</v>
      </c>
      <c r="G12616" s="7" t="n">
        <v>0</v>
      </c>
      <c r="H12616" s="7" t="n">
        <v>0</v>
      </c>
      <c r="I12616" s="7" t="n">
        <v>0</v>
      </c>
      <c r="J12616" s="7" t="n">
        <v>0.200000002980232</v>
      </c>
      <c r="K12616" s="7" t="n">
        <v>-1</v>
      </c>
      <c r="L12616" s="7" t="n">
        <v>-1</v>
      </c>
      <c r="M12616" s="7" t="n">
        <v>-1</v>
      </c>
      <c r="N12616" s="7" t="n">
        <v>0</v>
      </c>
    </row>
    <row r="12617" spans="1:9">
      <c r="A12617" t="s">
        <v>4</v>
      </c>
      <c r="B12617" s="4" t="s">
        <v>5</v>
      </c>
      <c r="C12617" s="4" t="s">
        <v>11</v>
      </c>
      <c r="D12617" s="4" t="s">
        <v>15</v>
      </c>
      <c r="E12617" s="4" t="s">
        <v>15</v>
      </c>
      <c r="F12617" s="4" t="s">
        <v>15</v>
      </c>
      <c r="G12617" s="4" t="s">
        <v>15</v>
      </c>
    </row>
    <row r="12618" spans="1:9">
      <c r="A12618" t="n">
        <v>123392</v>
      </c>
      <c r="B12618" s="45" t="n">
        <v>46</v>
      </c>
      <c r="C12618" s="7" t="n">
        <v>1002</v>
      </c>
      <c r="D12618" s="7" t="n">
        <v>16.0100002288818</v>
      </c>
      <c r="E12618" s="7" t="n">
        <v>14</v>
      </c>
      <c r="F12618" s="7" t="n">
        <v>20.7999992370605</v>
      </c>
      <c r="G12618" s="7" t="n">
        <v>349.399993896484</v>
      </c>
    </row>
    <row r="12619" spans="1:9">
      <c r="A12619" t="s">
        <v>4</v>
      </c>
      <c r="B12619" s="4" t="s">
        <v>5</v>
      </c>
      <c r="C12619" s="4" t="s">
        <v>11</v>
      </c>
      <c r="D12619" s="4" t="s">
        <v>15</v>
      </c>
      <c r="E12619" s="4" t="s">
        <v>15</v>
      </c>
      <c r="F12619" s="4" t="s">
        <v>15</v>
      </c>
      <c r="G12619" s="4" t="s">
        <v>15</v>
      </c>
    </row>
    <row r="12620" spans="1:9">
      <c r="A12620" t="n">
        <v>123411</v>
      </c>
      <c r="B12620" s="45" t="n">
        <v>46</v>
      </c>
      <c r="C12620" s="7" t="n">
        <v>1003</v>
      </c>
      <c r="D12620" s="7" t="n">
        <v>17.6100006103516</v>
      </c>
      <c r="E12620" s="7" t="n">
        <v>14</v>
      </c>
      <c r="F12620" s="7" t="n">
        <v>17.7000007629395</v>
      </c>
      <c r="G12620" s="7" t="n">
        <v>44.7999992370605</v>
      </c>
    </row>
    <row r="12621" spans="1:9">
      <c r="A12621" t="s">
        <v>4</v>
      </c>
      <c r="B12621" s="4" t="s">
        <v>5</v>
      </c>
      <c r="C12621" s="4" t="s">
        <v>11</v>
      </c>
      <c r="D12621" s="4" t="s">
        <v>15</v>
      </c>
      <c r="E12621" s="4" t="s">
        <v>15</v>
      </c>
      <c r="F12621" s="4" t="s">
        <v>15</v>
      </c>
      <c r="G12621" s="4" t="s">
        <v>15</v>
      </c>
    </row>
    <row r="12622" spans="1:9">
      <c r="A12622" t="n">
        <v>123430</v>
      </c>
      <c r="B12622" s="45" t="n">
        <v>46</v>
      </c>
      <c r="C12622" s="7" t="n">
        <v>1004</v>
      </c>
      <c r="D12622" s="7" t="n">
        <v>14.2200002670288</v>
      </c>
      <c r="E12622" s="7" t="n">
        <v>14</v>
      </c>
      <c r="F12622" s="7" t="n">
        <v>17.8299999237061</v>
      </c>
      <c r="G12622" s="7" t="n">
        <v>293.899993896484</v>
      </c>
    </row>
    <row r="12623" spans="1:9">
      <c r="A12623" t="s">
        <v>4</v>
      </c>
      <c r="B12623" s="4" t="s">
        <v>5</v>
      </c>
      <c r="C12623" s="4" t="s">
        <v>7</v>
      </c>
      <c r="D12623" s="4" t="s">
        <v>11</v>
      </c>
      <c r="E12623" s="4" t="s">
        <v>7</v>
      </c>
    </row>
    <row r="12624" spans="1:9">
      <c r="A12624" t="n">
        <v>123449</v>
      </c>
      <c r="B12624" s="16" t="n">
        <v>49</v>
      </c>
      <c r="C12624" s="7" t="n">
        <v>1</v>
      </c>
      <c r="D12624" s="7" t="n">
        <v>4000</v>
      </c>
      <c r="E12624" s="7" t="n">
        <v>0</v>
      </c>
    </row>
    <row r="12625" spans="1:14">
      <c r="A12625" t="s">
        <v>4</v>
      </c>
      <c r="B12625" s="4" t="s">
        <v>5</v>
      </c>
      <c r="C12625" s="4" t="s">
        <v>7</v>
      </c>
      <c r="D12625" s="4" t="s">
        <v>11</v>
      </c>
      <c r="E12625" s="4" t="s">
        <v>15</v>
      </c>
    </row>
    <row r="12626" spans="1:14">
      <c r="A12626" t="n">
        <v>123454</v>
      </c>
      <c r="B12626" s="31" t="n">
        <v>58</v>
      </c>
      <c r="C12626" s="7" t="n">
        <v>100</v>
      </c>
      <c r="D12626" s="7" t="n">
        <v>2000</v>
      </c>
      <c r="E12626" s="7" t="n">
        <v>1</v>
      </c>
    </row>
    <row r="12627" spans="1:14">
      <c r="A12627" t="s">
        <v>4</v>
      </c>
      <c r="B12627" s="4" t="s">
        <v>5</v>
      </c>
      <c r="C12627" s="4" t="s">
        <v>7</v>
      </c>
      <c r="D12627" s="4" t="s">
        <v>11</v>
      </c>
    </row>
    <row r="12628" spans="1:14">
      <c r="A12628" t="n">
        <v>123462</v>
      </c>
      <c r="B12628" s="31" t="n">
        <v>58</v>
      </c>
      <c r="C12628" s="7" t="n">
        <v>255</v>
      </c>
      <c r="D12628" s="7" t="n">
        <v>0</v>
      </c>
    </row>
    <row r="12629" spans="1:14">
      <c r="A12629" t="s">
        <v>4</v>
      </c>
      <c r="B12629" s="4" t="s">
        <v>5</v>
      </c>
      <c r="C12629" s="4" t="s">
        <v>7</v>
      </c>
      <c r="D12629" s="4" t="s">
        <v>7</v>
      </c>
      <c r="E12629" s="4" t="s">
        <v>15</v>
      </c>
      <c r="F12629" s="4" t="s">
        <v>15</v>
      </c>
      <c r="G12629" s="4" t="s">
        <v>15</v>
      </c>
      <c r="H12629" s="4" t="s">
        <v>11</v>
      </c>
    </row>
    <row r="12630" spans="1:14">
      <c r="A12630" t="n">
        <v>123466</v>
      </c>
      <c r="B12630" s="15" t="n">
        <v>45</v>
      </c>
      <c r="C12630" s="7" t="n">
        <v>2</v>
      </c>
      <c r="D12630" s="7" t="n">
        <v>3</v>
      </c>
      <c r="E12630" s="7" t="n">
        <v>15.6499996185303</v>
      </c>
      <c r="F12630" s="7" t="n">
        <v>14.539999961853</v>
      </c>
      <c r="G12630" s="7" t="n">
        <v>18.0699996948242</v>
      </c>
      <c r="H12630" s="7" t="n">
        <v>4000</v>
      </c>
    </row>
    <row r="12631" spans="1:14">
      <c r="A12631" t="s">
        <v>4</v>
      </c>
      <c r="B12631" s="4" t="s">
        <v>5</v>
      </c>
      <c r="C12631" s="4" t="s">
        <v>7</v>
      </c>
      <c r="D12631" s="4" t="s">
        <v>7</v>
      </c>
      <c r="E12631" s="4" t="s">
        <v>15</v>
      </c>
      <c r="F12631" s="4" t="s">
        <v>15</v>
      </c>
      <c r="G12631" s="4" t="s">
        <v>15</v>
      </c>
      <c r="H12631" s="4" t="s">
        <v>11</v>
      </c>
      <c r="I12631" s="4" t="s">
        <v>7</v>
      </c>
    </row>
    <row r="12632" spans="1:14">
      <c r="A12632" t="n">
        <v>123483</v>
      </c>
      <c r="B12632" s="15" t="n">
        <v>45</v>
      </c>
      <c r="C12632" s="7" t="n">
        <v>4</v>
      </c>
      <c r="D12632" s="7" t="n">
        <v>3</v>
      </c>
      <c r="E12632" s="7" t="n">
        <v>3.9300000667572</v>
      </c>
      <c r="F12632" s="7" t="n">
        <v>212.389999389648</v>
      </c>
      <c r="G12632" s="7" t="n">
        <v>0</v>
      </c>
      <c r="H12632" s="7" t="n">
        <v>4000</v>
      </c>
      <c r="I12632" s="7" t="n">
        <v>0</v>
      </c>
    </row>
    <row r="12633" spans="1:14">
      <c r="A12633" t="s">
        <v>4</v>
      </c>
      <c r="B12633" s="4" t="s">
        <v>5</v>
      </c>
      <c r="C12633" s="4" t="s">
        <v>7</v>
      </c>
      <c r="D12633" s="4" t="s">
        <v>11</v>
      </c>
    </row>
    <row r="12634" spans="1:14">
      <c r="A12634" t="n">
        <v>123501</v>
      </c>
      <c r="B12634" s="15" t="n">
        <v>45</v>
      </c>
      <c r="C12634" s="7" t="n">
        <v>7</v>
      </c>
      <c r="D12634" s="7" t="n">
        <v>255</v>
      </c>
    </row>
    <row r="12635" spans="1:14">
      <c r="A12635" t="s">
        <v>4</v>
      </c>
      <c r="B12635" s="4" t="s">
        <v>5</v>
      </c>
      <c r="C12635" s="4" t="s">
        <v>7</v>
      </c>
      <c r="D12635" s="4" t="s">
        <v>11</v>
      </c>
      <c r="E12635" s="4" t="s">
        <v>8</v>
      </c>
    </row>
    <row r="12636" spans="1:14">
      <c r="A12636" t="n">
        <v>123505</v>
      </c>
      <c r="B12636" s="33" t="n">
        <v>51</v>
      </c>
      <c r="C12636" s="7" t="n">
        <v>4</v>
      </c>
      <c r="D12636" s="7" t="n">
        <v>1001</v>
      </c>
      <c r="E12636" s="7" t="s">
        <v>55</v>
      </c>
    </row>
    <row r="12637" spans="1:14">
      <c r="A12637" t="s">
        <v>4</v>
      </c>
      <c r="B12637" s="4" t="s">
        <v>5</v>
      </c>
      <c r="C12637" s="4" t="s">
        <v>11</v>
      </c>
    </row>
    <row r="12638" spans="1:14">
      <c r="A12638" t="n">
        <v>123518</v>
      </c>
      <c r="B12638" s="34" t="n">
        <v>16</v>
      </c>
      <c r="C12638" s="7" t="n">
        <v>0</v>
      </c>
    </row>
    <row r="12639" spans="1:14">
      <c r="A12639" t="s">
        <v>4</v>
      </c>
      <c r="B12639" s="4" t="s">
        <v>5</v>
      </c>
      <c r="C12639" s="4" t="s">
        <v>11</v>
      </c>
      <c r="D12639" s="4" t="s">
        <v>53</v>
      </c>
      <c r="E12639" s="4" t="s">
        <v>7</v>
      </c>
      <c r="F12639" s="4" t="s">
        <v>7</v>
      </c>
    </row>
    <row r="12640" spans="1:14">
      <c r="A12640" t="n">
        <v>123521</v>
      </c>
      <c r="B12640" s="35" t="n">
        <v>26</v>
      </c>
      <c r="C12640" s="7" t="n">
        <v>1001</v>
      </c>
      <c r="D12640" s="7" t="s">
        <v>1207</v>
      </c>
      <c r="E12640" s="7" t="n">
        <v>2</v>
      </c>
      <c r="F12640" s="7" t="n">
        <v>0</v>
      </c>
    </row>
    <row r="12641" spans="1:9">
      <c r="A12641" t="s">
        <v>4</v>
      </c>
      <c r="B12641" s="4" t="s">
        <v>5</v>
      </c>
    </row>
    <row r="12642" spans="1:9">
      <c r="A12642" t="n">
        <v>123545</v>
      </c>
      <c r="B12642" s="29" t="n">
        <v>28</v>
      </c>
    </row>
    <row r="12643" spans="1:9">
      <c r="A12643" t="s">
        <v>4</v>
      </c>
      <c r="B12643" s="4" t="s">
        <v>5</v>
      </c>
      <c r="C12643" s="4" t="s">
        <v>7</v>
      </c>
      <c r="D12643" s="4" t="s">
        <v>11</v>
      </c>
      <c r="E12643" s="4" t="s">
        <v>8</v>
      </c>
    </row>
    <row r="12644" spans="1:9">
      <c r="A12644" t="n">
        <v>123546</v>
      </c>
      <c r="B12644" s="33" t="n">
        <v>51</v>
      </c>
      <c r="C12644" s="7" t="n">
        <v>4</v>
      </c>
      <c r="D12644" s="7" t="n">
        <v>1000</v>
      </c>
      <c r="E12644" s="7" t="s">
        <v>55</v>
      </c>
    </row>
    <row r="12645" spans="1:9">
      <c r="A12645" t="s">
        <v>4</v>
      </c>
      <c r="B12645" s="4" t="s">
        <v>5</v>
      </c>
      <c r="C12645" s="4" t="s">
        <v>11</v>
      </c>
    </row>
    <row r="12646" spans="1:9">
      <c r="A12646" t="n">
        <v>123559</v>
      </c>
      <c r="B12646" s="34" t="n">
        <v>16</v>
      </c>
      <c r="C12646" s="7" t="n">
        <v>0</v>
      </c>
    </row>
    <row r="12647" spans="1:9">
      <c r="A12647" t="s">
        <v>4</v>
      </c>
      <c r="B12647" s="4" t="s">
        <v>5</v>
      </c>
      <c r="C12647" s="4" t="s">
        <v>11</v>
      </c>
      <c r="D12647" s="4" t="s">
        <v>53</v>
      </c>
      <c r="E12647" s="4" t="s">
        <v>7</v>
      </c>
      <c r="F12647" s="4" t="s">
        <v>7</v>
      </c>
    </row>
    <row r="12648" spans="1:9">
      <c r="A12648" t="n">
        <v>123562</v>
      </c>
      <c r="B12648" s="35" t="n">
        <v>26</v>
      </c>
      <c r="C12648" s="7" t="n">
        <v>1000</v>
      </c>
      <c r="D12648" s="7" t="s">
        <v>1208</v>
      </c>
      <c r="E12648" s="7" t="n">
        <v>2</v>
      </c>
      <c r="F12648" s="7" t="n">
        <v>0</v>
      </c>
    </row>
    <row r="12649" spans="1:9">
      <c r="A12649" t="s">
        <v>4</v>
      </c>
      <c r="B12649" s="4" t="s">
        <v>5</v>
      </c>
    </row>
    <row r="12650" spans="1:9">
      <c r="A12650" t="n">
        <v>123599</v>
      </c>
      <c r="B12650" s="29" t="n">
        <v>28</v>
      </c>
    </row>
    <row r="12651" spans="1:9">
      <c r="A12651" t="s">
        <v>4</v>
      </c>
      <c r="B12651" s="4" t="s">
        <v>5</v>
      </c>
      <c r="C12651" s="4" t="s">
        <v>7</v>
      </c>
      <c r="D12651" s="4" t="s">
        <v>11</v>
      </c>
      <c r="E12651" s="4" t="s">
        <v>11</v>
      </c>
      <c r="F12651" s="4" t="s">
        <v>7</v>
      </c>
    </row>
    <row r="12652" spans="1:9">
      <c r="A12652" t="n">
        <v>123600</v>
      </c>
      <c r="B12652" s="27" t="n">
        <v>25</v>
      </c>
      <c r="C12652" s="7" t="n">
        <v>1</v>
      </c>
      <c r="D12652" s="7" t="n">
        <v>60</v>
      </c>
      <c r="E12652" s="7" t="n">
        <v>640</v>
      </c>
      <c r="F12652" s="7" t="n">
        <v>1</v>
      </c>
    </row>
    <row r="12653" spans="1:9">
      <c r="A12653" t="s">
        <v>4</v>
      </c>
      <c r="B12653" s="4" t="s">
        <v>5</v>
      </c>
      <c r="C12653" s="4" t="s">
        <v>7</v>
      </c>
      <c r="D12653" s="4" t="s">
        <v>11</v>
      </c>
      <c r="E12653" s="4" t="s">
        <v>8</v>
      </c>
    </row>
    <row r="12654" spans="1:9">
      <c r="A12654" t="n">
        <v>123607</v>
      </c>
      <c r="B12654" s="33" t="n">
        <v>51</v>
      </c>
      <c r="C12654" s="7" t="n">
        <v>4</v>
      </c>
      <c r="D12654" s="7" t="n">
        <v>0</v>
      </c>
      <c r="E12654" s="7" t="s">
        <v>1209</v>
      </c>
    </row>
    <row r="12655" spans="1:9">
      <c r="A12655" t="s">
        <v>4</v>
      </c>
      <c r="B12655" s="4" t="s">
        <v>5</v>
      </c>
      <c r="C12655" s="4" t="s">
        <v>11</v>
      </c>
    </row>
    <row r="12656" spans="1:9">
      <c r="A12656" t="n">
        <v>123621</v>
      </c>
      <c r="B12656" s="34" t="n">
        <v>16</v>
      </c>
      <c r="C12656" s="7" t="n">
        <v>0</v>
      </c>
    </row>
    <row r="12657" spans="1:6">
      <c r="A12657" t="s">
        <v>4</v>
      </c>
      <c r="B12657" s="4" t="s">
        <v>5</v>
      </c>
      <c r="C12657" s="4" t="s">
        <v>11</v>
      </c>
      <c r="D12657" s="4" t="s">
        <v>53</v>
      </c>
      <c r="E12657" s="4" t="s">
        <v>7</v>
      </c>
      <c r="F12657" s="4" t="s">
        <v>7</v>
      </c>
    </row>
    <row r="12658" spans="1:6">
      <c r="A12658" t="n">
        <v>123624</v>
      </c>
      <c r="B12658" s="35" t="n">
        <v>26</v>
      </c>
      <c r="C12658" s="7" t="n">
        <v>0</v>
      </c>
      <c r="D12658" s="7" t="s">
        <v>1210</v>
      </c>
      <c r="E12658" s="7" t="n">
        <v>2</v>
      </c>
      <c r="F12658" s="7" t="n">
        <v>0</v>
      </c>
    </row>
    <row r="12659" spans="1:6">
      <c r="A12659" t="s">
        <v>4</v>
      </c>
      <c r="B12659" s="4" t="s">
        <v>5</v>
      </c>
    </row>
    <row r="12660" spans="1:6">
      <c r="A12660" t="n">
        <v>123647</v>
      </c>
      <c r="B12660" s="29" t="n">
        <v>28</v>
      </c>
    </row>
    <row r="12661" spans="1:6">
      <c r="A12661" t="s">
        <v>4</v>
      </c>
      <c r="B12661" s="4" t="s">
        <v>5</v>
      </c>
      <c r="C12661" s="4" t="s">
        <v>7</v>
      </c>
      <c r="D12661" s="4" t="s">
        <v>11</v>
      </c>
      <c r="E12661" s="4" t="s">
        <v>11</v>
      </c>
      <c r="F12661" s="4" t="s">
        <v>7</v>
      </c>
    </row>
    <row r="12662" spans="1:6">
      <c r="A12662" t="n">
        <v>123648</v>
      </c>
      <c r="B12662" s="27" t="n">
        <v>25</v>
      </c>
      <c r="C12662" s="7" t="n">
        <v>1</v>
      </c>
      <c r="D12662" s="7" t="n">
        <v>65535</v>
      </c>
      <c r="E12662" s="7" t="n">
        <v>65535</v>
      </c>
      <c r="F12662" s="7" t="n">
        <v>0</v>
      </c>
    </row>
    <row r="12663" spans="1:6">
      <c r="A12663" t="s">
        <v>4</v>
      </c>
      <c r="B12663" s="4" t="s">
        <v>5</v>
      </c>
      <c r="C12663" s="4" t="s">
        <v>11</v>
      </c>
      <c r="D12663" s="4" t="s">
        <v>7</v>
      </c>
    </row>
    <row r="12664" spans="1:6">
      <c r="A12664" t="n">
        <v>123655</v>
      </c>
      <c r="B12664" s="37" t="n">
        <v>89</v>
      </c>
      <c r="C12664" s="7" t="n">
        <v>65533</v>
      </c>
      <c r="D12664" s="7" t="n">
        <v>1</v>
      </c>
    </row>
    <row r="12665" spans="1:6">
      <c r="A12665" t="s">
        <v>4</v>
      </c>
      <c r="B12665" s="4" t="s">
        <v>5</v>
      </c>
      <c r="C12665" s="4" t="s">
        <v>7</v>
      </c>
      <c r="D12665" s="4" t="s">
        <v>7</v>
      </c>
    </row>
    <row r="12666" spans="1:6">
      <c r="A12666" t="n">
        <v>123659</v>
      </c>
      <c r="B12666" s="16" t="n">
        <v>49</v>
      </c>
      <c r="C12666" s="7" t="n">
        <v>2</v>
      </c>
      <c r="D12666" s="7" t="n">
        <v>0</v>
      </c>
    </row>
    <row r="12667" spans="1:6">
      <c r="A12667" t="s">
        <v>4</v>
      </c>
      <c r="B12667" s="4" t="s">
        <v>5</v>
      </c>
      <c r="C12667" s="4" t="s">
        <v>7</v>
      </c>
      <c r="D12667" s="4" t="s">
        <v>11</v>
      </c>
      <c r="E12667" s="4" t="s">
        <v>16</v>
      </c>
      <c r="F12667" s="4" t="s">
        <v>11</v>
      </c>
      <c r="G12667" s="4" t="s">
        <v>16</v>
      </c>
      <c r="H12667" s="4" t="s">
        <v>7</v>
      </c>
    </row>
    <row r="12668" spans="1:6">
      <c r="A12668" t="n">
        <v>123662</v>
      </c>
      <c r="B12668" s="16" t="n">
        <v>49</v>
      </c>
      <c r="C12668" s="7" t="n">
        <v>0</v>
      </c>
      <c r="D12668" s="7" t="n">
        <v>104</v>
      </c>
      <c r="E12668" s="7" t="n">
        <v>1065353216</v>
      </c>
      <c r="F12668" s="7" t="n">
        <v>0</v>
      </c>
      <c r="G12668" s="7" t="n">
        <v>0</v>
      </c>
      <c r="H12668" s="7" t="n">
        <v>0</v>
      </c>
    </row>
    <row r="12669" spans="1:6">
      <c r="A12669" t="s">
        <v>4</v>
      </c>
      <c r="B12669" s="4" t="s">
        <v>5</v>
      </c>
      <c r="C12669" s="4" t="s">
        <v>7</v>
      </c>
      <c r="D12669" s="4" t="s">
        <v>11</v>
      </c>
      <c r="E12669" s="4" t="s">
        <v>15</v>
      </c>
    </row>
    <row r="12670" spans="1:6">
      <c r="A12670" t="n">
        <v>123677</v>
      </c>
      <c r="B12670" s="31" t="n">
        <v>58</v>
      </c>
      <c r="C12670" s="7" t="n">
        <v>101</v>
      </c>
      <c r="D12670" s="7" t="n">
        <v>500</v>
      </c>
      <c r="E12670" s="7" t="n">
        <v>1</v>
      </c>
    </row>
    <row r="12671" spans="1:6">
      <c r="A12671" t="s">
        <v>4</v>
      </c>
      <c r="B12671" s="4" t="s">
        <v>5</v>
      </c>
      <c r="C12671" s="4" t="s">
        <v>7</v>
      </c>
      <c r="D12671" s="4" t="s">
        <v>11</v>
      </c>
    </row>
    <row r="12672" spans="1:6">
      <c r="A12672" t="n">
        <v>123685</v>
      </c>
      <c r="B12672" s="31" t="n">
        <v>58</v>
      </c>
      <c r="C12672" s="7" t="n">
        <v>254</v>
      </c>
      <c r="D12672" s="7" t="n">
        <v>0</v>
      </c>
    </row>
    <row r="12673" spans="1:8">
      <c r="A12673" t="s">
        <v>4</v>
      </c>
      <c r="B12673" s="4" t="s">
        <v>5</v>
      </c>
      <c r="C12673" s="4" t="s">
        <v>7</v>
      </c>
      <c r="D12673" s="4" t="s">
        <v>7</v>
      </c>
      <c r="E12673" s="4" t="s">
        <v>15</v>
      </c>
      <c r="F12673" s="4" t="s">
        <v>15</v>
      </c>
      <c r="G12673" s="4" t="s">
        <v>15</v>
      </c>
      <c r="H12673" s="4" t="s">
        <v>11</v>
      </c>
    </row>
    <row r="12674" spans="1:8">
      <c r="A12674" t="n">
        <v>123689</v>
      </c>
      <c r="B12674" s="15" t="n">
        <v>45</v>
      </c>
      <c r="C12674" s="7" t="n">
        <v>2</v>
      </c>
      <c r="D12674" s="7" t="n">
        <v>3</v>
      </c>
      <c r="E12674" s="7" t="n">
        <v>15.3699998855591</v>
      </c>
      <c r="F12674" s="7" t="n">
        <v>15.3500003814697</v>
      </c>
      <c r="G12674" s="7" t="n">
        <v>15.4099998474121</v>
      </c>
      <c r="H12674" s="7" t="n">
        <v>0</v>
      </c>
    </row>
    <row r="12675" spans="1:8">
      <c r="A12675" t="s">
        <v>4</v>
      </c>
      <c r="B12675" s="4" t="s">
        <v>5</v>
      </c>
      <c r="C12675" s="4" t="s">
        <v>7</v>
      </c>
      <c r="D12675" s="4" t="s">
        <v>7</v>
      </c>
      <c r="E12675" s="4" t="s">
        <v>15</v>
      </c>
      <c r="F12675" s="4" t="s">
        <v>15</v>
      </c>
      <c r="G12675" s="4" t="s">
        <v>15</v>
      </c>
      <c r="H12675" s="4" t="s">
        <v>11</v>
      </c>
      <c r="I12675" s="4" t="s">
        <v>7</v>
      </c>
    </row>
    <row r="12676" spans="1:8">
      <c r="A12676" t="n">
        <v>123706</v>
      </c>
      <c r="B12676" s="15" t="n">
        <v>45</v>
      </c>
      <c r="C12676" s="7" t="n">
        <v>4</v>
      </c>
      <c r="D12676" s="7" t="n">
        <v>3</v>
      </c>
      <c r="E12676" s="7" t="n">
        <v>11.039999961853</v>
      </c>
      <c r="F12676" s="7" t="n">
        <v>223.289993286133</v>
      </c>
      <c r="G12676" s="7" t="n">
        <v>0</v>
      </c>
      <c r="H12676" s="7" t="n">
        <v>0</v>
      </c>
      <c r="I12676" s="7" t="n">
        <v>0</v>
      </c>
    </row>
    <row r="12677" spans="1:8">
      <c r="A12677" t="s">
        <v>4</v>
      </c>
      <c r="B12677" s="4" t="s">
        <v>5</v>
      </c>
      <c r="C12677" s="4" t="s">
        <v>7</v>
      </c>
      <c r="D12677" s="4" t="s">
        <v>7</v>
      </c>
      <c r="E12677" s="4" t="s">
        <v>15</v>
      </c>
      <c r="F12677" s="4" t="s">
        <v>11</v>
      </c>
    </row>
    <row r="12678" spans="1:8">
      <c r="A12678" t="n">
        <v>123724</v>
      </c>
      <c r="B12678" s="15" t="n">
        <v>45</v>
      </c>
      <c r="C12678" s="7" t="n">
        <v>5</v>
      </c>
      <c r="D12678" s="7" t="n">
        <v>3</v>
      </c>
      <c r="E12678" s="7" t="n">
        <v>2.70000004768372</v>
      </c>
      <c r="F12678" s="7" t="n">
        <v>0</v>
      </c>
    </row>
    <row r="12679" spans="1:8">
      <c r="A12679" t="s">
        <v>4</v>
      </c>
      <c r="B12679" s="4" t="s">
        <v>5</v>
      </c>
      <c r="C12679" s="4" t="s">
        <v>7</v>
      </c>
      <c r="D12679" s="4" t="s">
        <v>7</v>
      </c>
      <c r="E12679" s="4" t="s">
        <v>15</v>
      </c>
      <c r="F12679" s="4" t="s">
        <v>11</v>
      </c>
    </row>
    <row r="12680" spans="1:8">
      <c r="A12680" t="n">
        <v>123733</v>
      </c>
      <c r="B12680" s="15" t="n">
        <v>45</v>
      </c>
      <c r="C12680" s="7" t="n">
        <v>11</v>
      </c>
      <c r="D12680" s="7" t="n">
        <v>3</v>
      </c>
      <c r="E12680" s="7" t="n">
        <v>40</v>
      </c>
      <c r="F12680" s="7" t="n">
        <v>0</v>
      </c>
    </row>
    <row r="12681" spans="1:8">
      <c r="A12681" t="s">
        <v>4</v>
      </c>
      <c r="B12681" s="4" t="s">
        <v>5</v>
      </c>
      <c r="C12681" s="4" t="s">
        <v>11</v>
      </c>
      <c r="D12681" s="4" t="s">
        <v>11</v>
      </c>
      <c r="E12681" s="4" t="s">
        <v>11</v>
      </c>
    </row>
    <row r="12682" spans="1:8">
      <c r="A12682" t="n">
        <v>123742</v>
      </c>
      <c r="B12682" s="59" t="n">
        <v>61</v>
      </c>
      <c r="C12682" s="7" t="n">
        <v>1001</v>
      </c>
      <c r="D12682" s="7" t="n">
        <v>4</v>
      </c>
      <c r="E12682" s="7" t="n">
        <v>0</v>
      </c>
    </row>
    <row r="12683" spans="1:8">
      <c r="A12683" t="s">
        <v>4</v>
      </c>
      <c r="B12683" s="4" t="s">
        <v>5</v>
      </c>
      <c r="C12683" s="4" t="s">
        <v>11</v>
      </c>
      <c r="D12683" s="4" t="s">
        <v>11</v>
      </c>
      <c r="E12683" s="4" t="s">
        <v>11</v>
      </c>
    </row>
    <row r="12684" spans="1:8">
      <c r="A12684" t="n">
        <v>123749</v>
      </c>
      <c r="B12684" s="59" t="n">
        <v>61</v>
      </c>
      <c r="C12684" s="7" t="n">
        <v>1000</v>
      </c>
      <c r="D12684" s="7" t="n">
        <v>4</v>
      </c>
      <c r="E12684" s="7" t="n">
        <v>0</v>
      </c>
    </row>
    <row r="12685" spans="1:8">
      <c r="A12685" t="s">
        <v>4</v>
      </c>
      <c r="B12685" s="4" t="s">
        <v>5</v>
      </c>
      <c r="C12685" s="4" t="s">
        <v>7</v>
      </c>
      <c r="D12685" s="4" t="s">
        <v>11</v>
      </c>
    </row>
    <row r="12686" spans="1:8">
      <c r="A12686" t="n">
        <v>123756</v>
      </c>
      <c r="B12686" s="31" t="n">
        <v>58</v>
      </c>
      <c r="C12686" s="7" t="n">
        <v>255</v>
      </c>
      <c r="D12686" s="7" t="n">
        <v>0</v>
      </c>
    </row>
    <row r="12687" spans="1:8">
      <c r="A12687" t="s">
        <v>4</v>
      </c>
      <c r="B12687" s="4" t="s">
        <v>5</v>
      </c>
      <c r="C12687" s="4" t="s">
        <v>7</v>
      </c>
      <c r="D12687" s="4" t="s">
        <v>11</v>
      </c>
      <c r="E12687" s="4" t="s">
        <v>8</v>
      </c>
    </row>
    <row r="12688" spans="1:8">
      <c r="A12688" t="n">
        <v>123760</v>
      </c>
      <c r="B12688" s="33" t="n">
        <v>51</v>
      </c>
      <c r="C12688" s="7" t="n">
        <v>4</v>
      </c>
      <c r="D12688" s="7" t="n">
        <v>1001</v>
      </c>
      <c r="E12688" s="7" t="s">
        <v>55</v>
      </c>
    </row>
    <row r="12689" spans="1:9">
      <c r="A12689" t="s">
        <v>4</v>
      </c>
      <c r="B12689" s="4" t="s">
        <v>5</v>
      </c>
      <c r="C12689" s="4" t="s">
        <v>11</v>
      </c>
    </row>
    <row r="12690" spans="1:9">
      <c r="A12690" t="n">
        <v>123773</v>
      </c>
      <c r="B12690" s="34" t="n">
        <v>16</v>
      </c>
      <c r="C12690" s="7" t="n">
        <v>0</v>
      </c>
    </row>
    <row r="12691" spans="1:9">
      <c r="A12691" t="s">
        <v>4</v>
      </c>
      <c r="B12691" s="4" t="s">
        <v>5</v>
      </c>
      <c r="C12691" s="4" t="s">
        <v>11</v>
      </c>
      <c r="D12691" s="4" t="s">
        <v>53</v>
      </c>
      <c r="E12691" s="4" t="s">
        <v>7</v>
      </c>
      <c r="F12691" s="4" t="s">
        <v>7</v>
      </c>
      <c r="G12691" s="4" t="s">
        <v>53</v>
      </c>
      <c r="H12691" s="4" t="s">
        <v>7</v>
      </c>
      <c r="I12691" s="4" t="s">
        <v>7</v>
      </c>
    </row>
    <row r="12692" spans="1:9">
      <c r="A12692" t="n">
        <v>123776</v>
      </c>
      <c r="B12692" s="35" t="n">
        <v>26</v>
      </c>
      <c r="C12692" s="7" t="n">
        <v>1001</v>
      </c>
      <c r="D12692" s="7" t="s">
        <v>1211</v>
      </c>
      <c r="E12692" s="7" t="n">
        <v>2</v>
      </c>
      <c r="F12692" s="7" t="n">
        <v>3</v>
      </c>
      <c r="G12692" s="7" t="s">
        <v>1212</v>
      </c>
      <c r="H12692" s="7" t="n">
        <v>2</v>
      </c>
      <c r="I12692" s="7" t="n">
        <v>0</v>
      </c>
    </row>
    <row r="12693" spans="1:9">
      <c r="A12693" t="s">
        <v>4</v>
      </c>
      <c r="B12693" s="4" t="s">
        <v>5</v>
      </c>
    </row>
    <row r="12694" spans="1:9">
      <c r="A12694" t="n">
        <v>123961</v>
      </c>
      <c r="B12694" s="29" t="n">
        <v>28</v>
      </c>
    </row>
    <row r="12695" spans="1:9">
      <c r="A12695" t="s">
        <v>4</v>
      </c>
      <c r="B12695" s="4" t="s">
        <v>5</v>
      </c>
      <c r="C12695" s="4" t="s">
        <v>11</v>
      </c>
      <c r="D12695" s="4" t="s">
        <v>7</v>
      </c>
      <c r="E12695" s="4" t="s">
        <v>15</v>
      </c>
      <c r="F12695" s="4" t="s">
        <v>11</v>
      </c>
    </row>
    <row r="12696" spans="1:9">
      <c r="A12696" t="n">
        <v>123962</v>
      </c>
      <c r="B12696" s="60" t="n">
        <v>59</v>
      </c>
      <c r="C12696" s="7" t="n">
        <v>4</v>
      </c>
      <c r="D12696" s="7" t="n">
        <v>6</v>
      </c>
      <c r="E12696" s="7" t="n">
        <v>0</v>
      </c>
      <c r="F12696" s="7" t="n">
        <v>0</v>
      </c>
    </row>
    <row r="12697" spans="1:9">
      <c r="A12697" t="s">
        <v>4</v>
      </c>
      <c r="B12697" s="4" t="s">
        <v>5</v>
      </c>
      <c r="C12697" s="4" t="s">
        <v>11</v>
      </c>
      <c r="D12697" s="4" t="s">
        <v>7</v>
      </c>
      <c r="E12697" s="4" t="s">
        <v>15</v>
      </c>
      <c r="F12697" s="4" t="s">
        <v>11</v>
      </c>
    </row>
    <row r="12698" spans="1:9">
      <c r="A12698" t="n">
        <v>123972</v>
      </c>
      <c r="B12698" s="60" t="n">
        <v>59</v>
      </c>
      <c r="C12698" s="7" t="n">
        <v>6</v>
      </c>
      <c r="D12698" s="7" t="n">
        <v>6</v>
      </c>
      <c r="E12698" s="7" t="n">
        <v>0</v>
      </c>
      <c r="F12698" s="7" t="n">
        <v>0</v>
      </c>
    </row>
    <row r="12699" spans="1:9">
      <c r="A12699" t="s">
        <v>4</v>
      </c>
      <c r="B12699" s="4" t="s">
        <v>5</v>
      </c>
      <c r="C12699" s="4" t="s">
        <v>11</v>
      </c>
    </row>
    <row r="12700" spans="1:9">
      <c r="A12700" t="n">
        <v>123982</v>
      </c>
      <c r="B12700" s="34" t="n">
        <v>16</v>
      </c>
      <c r="C12700" s="7" t="n">
        <v>1000</v>
      </c>
    </row>
    <row r="12701" spans="1:9">
      <c r="A12701" t="s">
        <v>4</v>
      </c>
      <c r="B12701" s="4" t="s">
        <v>5</v>
      </c>
      <c r="C12701" s="4" t="s">
        <v>7</v>
      </c>
      <c r="D12701" s="4" t="s">
        <v>11</v>
      </c>
      <c r="E12701" s="4" t="s">
        <v>8</v>
      </c>
    </row>
    <row r="12702" spans="1:9">
      <c r="A12702" t="n">
        <v>123985</v>
      </c>
      <c r="B12702" s="33" t="n">
        <v>51</v>
      </c>
      <c r="C12702" s="7" t="n">
        <v>4</v>
      </c>
      <c r="D12702" s="7" t="n">
        <v>4</v>
      </c>
      <c r="E12702" s="7" t="s">
        <v>1213</v>
      </c>
    </row>
    <row r="12703" spans="1:9">
      <c r="A12703" t="s">
        <v>4</v>
      </c>
      <c r="B12703" s="4" t="s">
        <v>5</v>
      </c>
      <c r="C12703" s="4" t="s">
        <v>11</v>
      </c>
    </row>
    <row r="12704" spans="1:9">
      <c r="A12704" t="n">
        <v>123999</v>
      </c>
      <c r="B12704" s="34" t="n">
        <v>16</v>
      </c>
      <c r="C12704" s="7" t="n">
        <v>0</v>
      </c>
    </row>
    <row r="12705" spans="1:9">
      <c r="A12705" t="s">
        <v>4</v>
      </c>
      <c r="B12705" s="4" t="s">
        <v>5</v>
      </c>
      <c r="C12705" s="4" t="s">
        <v>11</v>
      </c>
      <c r="D12705" s="4" t="s">
        <v>53</v>
      </c>
      <c r="E12705" s="4" t="s">
        <v>7</v>
      </c>
      <c r="F12705" s="4" t="s">
        <v>7</v>
      </c>
    </row>
    <row r="12706" spans="1:9">
      <c r="A12706" t="n">
        <v>124002</v>
      </c>
      <c r="B12706" s="35" t="n">
        <v>26</v>
      </c>
      <c r="C12706" s="7" t="n">
        <v>4</v>
      </c>
      <c r="D12706" s="7" t="s">
        <v>1214</v>
      </c>
      <c r="E12706" s="7" t="n">
        <v>2</v>
      </c>
      <c r="F12706" s="7" t="n">
        <v>0</v>
      </c>
    </row>
    <row r="12707" spans="1:9">
      <c r="A12707" t="s">
        <v>4</v>
      </c>
      <c r="B12707" s="4" t="s">
        <v>5</v>
      </c>
    </row>
    <row r="12708" spans="1:9">
      <c r="A12708" t="n">
        <v>124041</v>
      </c>
      <c r="B12708" s="29" t="n">
        <v>28</v>
      </c>
    </row>
    <row r="12709" spans="1:9">
      <c r="A12709" t="s">
        <v>4</v>
      </c>
      <c r="B12709" s="4" t="s">
        <v>5</v>
      </c>
      <c r="C12709" s="4" t="s">
        <v>7</v>
      </c>
      <c r="D12709" s="4" t="s">
        <v>11</v>
      </c>
      <c r="E12709" s="4" t="s">
        <v>8</v>
      </c>
    </row>
    <row r="12710" spans="1:9">
      <c r="A12710" t="n">
        <v>124042</v>
      </c>
      <c r="B12710" s="33" t="n">
        <v>51</v>
      </c>
      <c r="C12710" s="7" t="n">
        <v>4</v>
      </c>
      <c r="D12710" s="7" t="n">
        <v>6</v>
      </c>
      <c r="E12710" s="7" t="s">
        <v>575</v>
      </c>
    </row>
    <row r="12711" spans="1:9">
      <c r="A12711" t="s">
        <v>4</v>
      </c>
      <c r="B12711" s="4" t="s">
        <v>5</v>
      </c>
      <c r="C12711" s="4" t="s">
        <v>11</v>
      </c>
    </row>
    <row r="12712" spans="1:9">
      <c r="A12712" t="n">
        <v>124056</v>
      </c>
      <c r="B12712" s="34" t="n">
        <v>16</v>
      </c>
      <c r="C12712" s="7" t="n">
        <v>0</v>
      </c>
    </row>
    <row r="12713" spans="1:9">
      <c r="A12713" t="s">
        <v>4</v>
      </c>
      <c r="B12713" s="4" t="s">
        <v>5</v>
      </c>
      <c r="C12713" s="4" t="s">
        <v>11</v>
      </c>
      <c r="D12713" s="4" t="s">
        <v>53</v>
      </c>
      <c r="E12713" s="4" t="s">
        <v>7</v>
      </c>
      <c r="F12713" s="4" t="s">
        <v>7</v>
      </c>
    </row>
    <row r="12714" spans="1:9">
      <c r="A12714" t="n">
        <v>124059</v>
      </c>
      <c r="B12714" s="35" t="n">
        <v>26</v>
      </c>
      <c r="C12714" s="7" t="n">
        <v>6</v>
      </c>
      <c r="D12714" s="7" t="s">
        <v>1215</v>
      </c>
      <c r="E12714" s="7" t="n">
        <v>2</v>
      </c>
      <c r="F12714" s="7" t="n">
        <v>0</v>
      </c>
    </row>
    <row r="12715" spans="1:9">
      <c r="A12715" t="s">
        <v>4</v>
      </c>
      <c r="B12715" s="4" t="s">
        <v>5</v>
      </c>
    </row>
    <row r="12716" spans="1:9">
      <c r="A12716" t="n">
        <v>124099</v>
      </c>
      <c r="B12716" s="29" t="n">
        <v>28</v>
      </c>
    </row>
    <row r="12717" spans="1:9">
      <c r="A12717" t="s">
        <v>4</v>
      </c>
      <c r="B12717" s="4" t="s">
        <v>5</v>
      </c>
      <c r="C12717" s="4" t="s">
        <v>7</v>
      </c>
      <c r="D12717" s="4" t="s">
        <v>11</v>
      </c>
      <c r="E12717" s="4" t="s">
        <v>8</v>
      </c>
    </row>
    <row r="12718" spans="1:9">
      <c r="A12718" t="n">
        <v>124100</v>
      </c>
      <c r="B12718" s="33" t="n">
        <v>51</v>
      </c>
      <c r="C12718" s="7" t="n">
        <v>4</v>
      </c>
      <c r="D12718" s="7" t="n">
        <v>1000</v>
      </c>
      <c r="E12718" s="7" t="s">
        <v>1075</v>
      </c>
    </row>
    <row r="12719" spans="1:9">
      <c r="A12719" t="s">
        <v>4</v>
      </c>
      <c r="B12719" s="4" t="s">
        <v>5</v>
      </c>
      <c r="C12719" s="4" t="s">
        <v>11</v>
      </c>
    </row>
    <row r="12720" spans="1:9">
      <c r="A12720" t="n">
        <v>124113</v>
      </c>
      <c r="B12720" s="34" t="n">
        <v>16</v>
      </c>
      <c r="C12720" s="7" t="n">
        <v>0</v>
      </c>
    </row>
    <row r="12721" spans="1:6">
      <c r="A12721" t="s">
        <v>4</v>
      </c>
      <c r="B12721" s="4" t="s">
        <v>5</v>
      </c>
      <c r="C12721" s="4" t="s">
        <v>11</v>
      </c>
      <c r="D12721" s="4" t="s">
        <v>53</v>
      </c>
      <c r="E12721" s="4" t="s">
        <v>7</v>
      </c>
      <c r="F12721" s="4" t="s">
        <v>7</v>
      </c>
    </row>
    <row r="12722" spans="1:6">
      <c r="A12722" t="n">
        <v>124116</v>
      </c>
      <c r="B12722" s="35" t="n">
        <v>26</v>
      </c>
      <c r="C12722" s="7" t="n">
        <v>1000</v>
      </c>
      <c r="D12722" s="7" t="s">
        <v>1216</v>
      </c>
      <c r="E12722" s="7" t="n">
        <v>2</v>
      </c>
      <c r="F12722" s="7" t="n">
        <v>0</v>
      </c>
    </row>
    <row r="12723" spans="1:6">
      <c r="A12723" t="s">
        <v>4</v>
      </c>
      <c r="B12723" s="4" t="s">
        <v>5</v>
      </c>
    </row>
    <row r="12724" spans="1:6">
      <c r="A12724" t="n">
        <v>124174</v>
      </c>
      <c r="B12724" s="29" t="n">
        <v>28</v>
      </c>
    </row>
    <row r="12725" spans="1:6">
      <c r="A12725" t="s">
        <v>4</v>
      </c>
      <c r="B12725" s="4" t="s">
        <v>5</v>
      </c>
      <c r="C12725" s="4" t="s">
        <v>7</v>
      </c>
      <c r="D12725" s="4" t="s">
        <v>11</v>
      </c>
      <c r="E12725" s="4" t="s">
        <v>8</v>
      </c>
    </row>
    <row r="12726" spans="1:6">
      <c r="A12726" t="n">
        <v>124175</v>
      </c>
      <c r="B12726" s="33" t="n">
        <v>51</v>
      </c>
      <c r="C12726" s="7" t="n">
        <v>4</v>
      </c>
      <c r="D12726" s="7" t="n">
        <v>1001</v>
      </c>
      <c r="E12726" s="7" t="s">
        <v>1113</v>
      </c>
    </row>
    <row r="12727" spans="1:6">
      <c r="A12727" t="s">
        <v>4</v>
      </c>
      <c r="B12727" s="4" t="s">
        <v>5</v>
      </c>
      <c r="C12727" s="4" t="s">
        <v>11</v>
      </c>
    </row>
    <row r="12728" spans="1:6">
      <c r="A12728" t="n">
        <v>124188</v>
      </c>
      <c r="B12728" s="34" t="n">
        <v>16</v>
      </c>
      <c r="C12728" s="7" t="n">
        <v>0</v>
      </c>
    </row>
    <row r="12729" spans="1:6">
      <c r="A12729" t="s">
        <v>4</v>
      </c>
      <c r="B12729" s="4" t="s">
        <v>5</v>
      </c>
      <c r="C12729" s="4" t="s">
        <v>11</v>
      </c>
      <c r="D12729" s="4" t="s">
        <v>53</v>
      </c>
      <c r="E12729" s="4" t="s">
        <v>7</v>
      </c>
      <c r="F12729" s="4" t="s">
        <v>7</v>
      </c>
      <c r="G12729" s="4" t="s">
        <v>53</v>
      </c>
      <c r="H12729" s="4" t="s">
        <v>7</v>
      </c>
      <c r="I12729" s="4" t="s">
        <v>7</v>
      </c>
    </row>
    <row r="12730" spans="1:6">
      <c r="A12730" t="n">
        <v>124191</v>
      </c>
      <c r="B12730" s="35" t="n">
        <v>26</v>
      </c>
      <c r="C12730" s="7" t="n">
        <v>1001</v>
      </c>
      <c r="D12730" s="7" t="s">
        <v>1217</v>
      </c>
      <c r="E12730" s="7" t="n">
        <v>2</v>
      </c>
      <c r="F12730" s="7" t="n">
        <v>3</v>
      </c>
      <c r="G12730" s="7" t="s">
        <v>1218</v>
      </c>
      <c r="H12730" s="7" t="n">
        <v>2</v>
      </c>
      <c r="I12730" s="7" t="n">
        <v>0</v>
      </c>
    </row>
    <row r="12731" spans="1:6">
      <c r="A12731" t="s">
        <v>4</v>
      </c>
      <c r="B12731" s="4" t="s">
        <v>5</v>
      </c>
    </row>
    <row r="12732" spans="1:6">
      <c r="A12732" t="n">
        <v>124325</v>
      </c>
      <c r="B12732" s="29" t="n">
        <v>28</v>
      </c>
    </row>
    <row r="12733" spans="1:6">
      <c r="A12733" t="s">
        <v>4</v>
      </c>
      <c r="B12733" s="4" t="s">
        <v>5</v>
      </c>
      <c r="C12733" s="4" t="s">
        <v>7</v>
      </c>
      <c r="D12733" s="4" t="s">
        <v>11</v>
      </c>
      <c r="E12733" s="4" t="s">
        <v>15</v>
      </c>
    </row>
    <row r="12734" spans="1:6">
      <c r="A12734" t="n">
        <v>124326</v>
      </c>
      <c r="B12734" s="31" t="n">
        <v>58</v>
      </c>
      <c r="C12734" s="7" t="n">
        <v>0</v>
      </c>
      <c r="D12734" s="7" t="n">
        <v>2000</v>
      </c>
      <c r="E12734" s="7" t="n">
        <v>1</v>
      </c>
    </row>
    <row r="12735" spans="1:6">
      <c r="A12735" t="s">
        <v>4</v>
      </c>
      <c r="B12735" s="4" t="s">
        <v>5</v>
      </c>
      <c r="C12735" s="4" t="s">
        <v>7</v>
      </c>
      <c r="D12735" s="4" t="s">
        <v>11</v>
      </c>
    </row>
    <row r="12736" spans="1:6">
      <c r="A12736" t="n">
        <v>124334</v>
      </c>
      <c r="B12736" s="31" t="n">
        <v>58</v>
      </c>
      <c r="C12736" s="7" t="n">
        <v>255</v>
      </c>
      <c r="D12736" s="7" t="n">
        <v>0</v>
      </c>
    </row>
    <row r="12737" spans="1:9">
      <c r="A12737" t="s">
        <v>4</v>
      </c>
      <c r="B12737" s="4" t="s">
        <v>5</v>
      </c>
      <c r="C12737" s="4" t="s">
        <v>7</v>
      </c>
      <c r="D12737" s="4" t="s">
        <v>11</v>
      </c>
      <c r="E12737" s="4" t="s">
        <v>11</v>
      </c>
      <c r="F12737" s="4" t="s">
        <v>11</v>
      </c>
      <c r="G12737" s="4" t="s">
        <v>11</v>
      </c>
      <c r="H12737" s="4" t="s">
        <v>7</v>
      </c>
    </row>
    <row r="12738" spans="1:9">
      <c r="A12738" t="n">
        <v>124338</v>
      </c>
      <c r="B12738" s="27" t="n">
        <v>25</v>
      </c>
      <c r="C12738" s="7" t="n">
        <v>5</v>
      </c>
      <c r="D12738" s="7" t="n">
        <v>65535</v>
      </c>
      <c r="E12738" s="7" t="n">
        <v>500</v>
      </c>
      <c r="F12738" s="7" t="n">
        <v>800</v>
      </c>
      <c r="G12738" s="7" t="n">
        <v>140</v>
      </c>
      <c r="H12738" s="7" t="n">
        <v>0</v>
      </c>
    </row>
    <row r="12739" spans="1:9">
      <c r="A12739" t="s">
        <v>4</v>
      </c>
      <c r="B12739" s="4" t="s">
        <v>5</v>
      </c>
      <c r="C12739" s="4" t="s">
        <v>11</v>
      </c>
      <c r="D12739" s="4" t="s">
        <v>7</v>
      </c>
      <c r="E12739" s="4" t="s">
        <v>53</v>
      </c>
      <c r="F12739" s="4" t="s">
        <v>7</v>
      </c>
      <c r="G12739" s="4" t="s">
        <v>7</v>
      </c>
    </row>
    <row r="12740" spans="1:9">
      <c r="A12740" t="n">
        <v>124349</v>
      </c>
      <c r="B12740" s="28" t="n">
        <v>24</v>
      </c>
      <c r="C12740" s="7" t="n">
        <v>65533</v>
      </c>
      <c r="D12740" s="7" t="n">
        <v>11</v>
      </c>
      <c r="E12740" s="7" t="s">
        <v>1219</v>
      </c>
      <c r="F12740" s="7" t="n">
        <v>2</v>
      </c>
      <c r="G12740" s="7" t="n">
        <v>0</v>
      </c>
    </row>
    <row r="12741" spans="1:9">
      <c r="A12741" t="s">
        <v>4</v>
      </c>
      <c r="B12741" s="4" t="s">
        <v>5</v>
      </c>
    </row>
    <row r="12742" spans="1:9">
      <c r="A12742" t="n">
        <v>124477</v>
      </c>
      <c r="B12742" s="29" t="n">
        <v>28</v>
      </c>
    </row>
    <row r="12743" spans="1:9">
      <c r="A12743" t="s">
        <v>4</v>
      </c>
      <c r="B12743" s="4" t="s">
        <v>5</v>
      </c>
      <c r="C12743" s="4" t="s">
        <v>7</v>
      </c>
    </row>
    <row r="12744" spans="1:9">
      <c r="A12744" t="n">
        <v>124478</v>
      </c>
      <c r="B12744" s="30" t="n">
        <v>27</v>
      </c>
      <c r="C12744" s="7" t="n">
        <v>0</v>
      </c>
    </row>
    <row r="12745" spans="1:9">
      <c r="A12745" t="s">
        <v>4</v>
      </c>
      <c r="B12745" s="4" t="s">
        <v>5</v>
      </c>
      <c r="C12745" s="4" t="s">
        <v>7</v>
      </c>
    </row>
    <row r="12746" spans="1:9">
      <c r="A12746" t="n">
        <v>124480</v>
      </c>
      <c r="B12746" s="30" t="n">
        <v>27</v>
      </c>
      <c r="C12746" s="7" t="n">
        <v>1</v>
      </c>
    </row>
    <row r="12747" spans="1:9">
      <c r="A12747" t="s">
        <v>4</v>
      </c>
      <c r="B12747" s="4" t="s">
        <v>5</v>
      </c>
      <c r="C12747" s="4" t="s">
        <v>7</v>
      </c>
      <c r="D12747" s="4" t="s">
        <v>11</v>
      </c>
      <c r="E12747" s="4" t="s">
        <v>11</v>
      </c>
      <c r="F12747" s="4" t="s">
        <v>11</v>
      </c>
      <c r="G12747" s="4" t="s">
        <v>11</v>
      </c>
      <c r="H12747" s="4" t="s">
        <v>7</v>
      </c>
    </row>
    <row r="12748" spans="1:9">
      <c r="A12748" t="n">
        <v>124482</v>
      </c>
      <c r="B12748" s="27" t="n">
        <v>25</v>
      </c>
      <c r="C12748" s="7" t="n">
        <v>5</v>
      </c>
      <c r="D12748" s="7" t="n">
        <v>65535</v>
      </c>
      <c r="E12748" s="7" t="n">
        <v>65535</v>
      </c>
      <c r="F12748" s="7" t="n">
        <v>65535</v>
      </c>
      <c r="G12748" s="7" t="n">
        <v>65535</v>
      </c>
      <c r="H12748" s="7" t="n">
        <v>0</v>
      </c>
    </row>
    <row r="12749" spans="1:9">
      <c r="A12749" t="s">
        <v>4</v>
      </c>
      <c r="B12749" s="4" t="s">
        <v>5</v>
      </c>
      <c r="C12749" s="4" t="s">
        <v>11</v>
      </c>
      <c r="D12749" s="4" t="s">
        <v>7</v>
      </c>
      <c r="E12749" s="4" t="s">
        <v>7</v>
      </c>
      <c r="F12749" s="4" t="s">
        <v>8</v>
      </c>
    </row>
    <row r="12750" spans="1:9">
      <c r="A12750" t="n">
        <v>124493</v>
      </c>
      <c r="B12750" s="51" t="n">
        <v>47</v>
      </c>
      <c r="C12750" s="7" t="n">
        <v>0</v>
      </c>
      <c r="D12750" s="7" t="n">
        <v>0</v>
      </c>
      <c r="E12750" s="7" t="n">
        <v>0</v>
      </c>
      <c r="F12750" s="7" t="s">
        <v>1180</v>
      </c>
    </row>
    <row r="12751" spans="1:9">
      <c r="A12751" t="s">
        <v>4</v>
      </c>
      <c r="B12751" s="4" t="s">
        <v>5</v>
      </c>
      <c r="C12751" s="4" t="s">
        <v>11</v>
      </c>
      <c r="D12751" s="4" t="s">
        <v>7</v>
      </c>
      <c r="E12751" s="4" t="s">
        <v>7</v>
      </c>
      <c r="F12751" s="4" t="s">
        <v>8</v>
      </c>
    </row>
    <row r="12752" spans="1:9">
      <c r="A12752" t="n">
        <v>124514</v>
      </c>
      <c r="B12752" s="51" t="n">
        <v>47</v>
      </c>
      <c r="C12752" s="7" t="n">
        <v>4</v>
      </c>
      <c r="D12752" s="7" t="n">
        <v>0</v>
      </c>
      <c r="E12752" s="7" t="n">
        <v>0</v>
      </c>
      <c r="F12752" s="7" t="s">
        <v>1180</v>
      </c>
    </row>
    <row r="12753" spans="1:8">
      <c r="A12753" t="s">
        <v>4</v>
      </c>
      <c r="B12753" s="4" t="s">
        <v>5</v>
      </c>
      <c r="C12753" s="4" t="s">
        <v>11</v>
      </c>
      <c r="D12753" s="4" t="s">
        <v>7</v>
      </c>
      <c r="E12753" s="4" t="s">
        <v>7</v>
      </c>
      <c r="F12753" s="4" t="s">
        <v>8</v>
      </c>
    </row>
    <row r="12754" spans="1:8">
      <c r="A12754" t="n">
        <v>124535</v>
      </c>
      <c r="B12754" s="51" t="n">
        <v>47</v>
      </c>
      <c r="C12754" s="7" t="n">
        <v>6</v>
      </c>
      <c r="D12754" s="7" t="n">
        <v>0</v>
      </c>
      <c r="E12754" s="7" t="n">
        <v>0</v>
      </c>
      <c r="F12754" s="7" t="s">
        <v>1180</v>
      </c>
    </row>
    <row r="12755" spans="1:8">
      <c r="A12755" t="s">
        <v>4</v>
      </c>
      <c r="B12755" s="4" t="s">
        <v>5</v>
      </c>
      <c r="C12755" s="4" t="s">
        <v>11</v>
      </c>
      <c r="D12755" s="4" t="s">
        <v>7</v>
      </c>
      <c r="E12755" s="4" t="s">
        <v>7</v>
      </c>
      <c r="F12755" s="4" t="s">
        <v>8</v>
      </c>
    </row>
    <row r="12756" spans="1:8">
      <c r="A12756" t="n">
        <v>124556</v>
      </c>
      <c r="B12756" s="51" t="n">
        <v>47</v>
      </c>
      <c r="C12756" s="7" t="n">
        <v>6</v>
      </c>
      <c r="D12756" s="7" t="n">
        <v>0</v>
      </c>
      <c r="E12756" s="7" t="n">
        <v>0</v>
      </c>
      <c r="F12756" s="7" t="s">
        <v>1101</v>
      </c>
    </row>
    <row r="12757" spans="1:8">
      <c r="A12757" t="s">
        <v>4</v>
      </c>
      <c r="B12757" s="4" t="s">
        <v>5</v>
      </c>
      <c r="C12757" s="4" t="s">
        <v>11</v>
      </c>
      <c r="D12757" s="4" t="s">
        <v>15</v>
      </c>
      <c r="E12757" s="4" t="s">
        <v>15</v>
      </c>
      <c r="F12757" s="4" t="s">
        <v>15</v>
      </c>
      <c r="G12757" s="4" t="s">
        <v>15</v>
      </c>
    </row>
    <row r="12758" spans="1:8">
      <c r="A12758" t="n">
        <v>124571</v>
      </c>
      <c r="B12758" s="45" t="n">
        <v>46</v>
      </c>
      <c r="C12758" s="7" t="n">
        <v>0</v>
      </c>
      <c r="D12758" s="7" t="n">
        <v>12.460000038147</v>
      </c>
      <c r="E12758" s="7" t="n">
        <v>10</v>
      </c>
      <c r="F12758" s="7" t="n">
        <v>54.1199989318848</v>
      </c>
      <c r="G12758" s="7" t="n">
        <v>180</v>
      </c>
    </row>
    <row r="12759" spans="1:8">
      <c r="A12759" t="s">
        <v>4</v>
      </c>
      <c r="B12759" s="4" t="s">
        <v>5</v>
      </c>
      <c r="C12759" s="4" t="s">
        <v>11</v>
      </c>
      <c r="D12759" s="4" t="s">
        <v>15</v>
      </c>
      <c r="E12759" s="4" t="s">
        <v>15</v>
      </c>
      <c r="F12759" s="4" t="s">
        <v>15</v>
      </c>
      <c r="G12759" s="4" t="s">
        <v>15</v>
      </c>
    </row>
    <row r="12760" spans="1:8">
      <c r="A12760" t="n">
        <v>124590</v>
      </c>
      <c r="B12760" s="45" t="n">
        <v>46</v>
      </c>
      <c r="C12760" s="7" t="n">
        <v>4</v>
      </c>
      <c r="D12760" s="7" t="n">
        <v>11.6499996185303</v>
      </c>
      <c r="E12760" s="7" t="n">
        <v>10</v>
      </c>
      <c r="F12760" s="7" t="n">
        <v>54.1199989318848</v>
      </c>
      <c r="G12760" s="7" t="n">
        <v>180</v>
      </c>
    </row>
    <row r="12761" spans="1:8">
      <c r="A12761" t="s">
        <v>4</v>
      </c>
      <c r="B12761" s="4" t="s">
        <v>5</v>
      </c>
      <c r="C12761" s="4" t="s">
        <v>11</v>
      </c>
      <c r="D12761" s="4" t="s">
        <v>7</v>
      </c>
      <c r="E12761" s="4" t="s">
        <v>8</v>
      </c>
      <c r="F12761" s="4" t="s">
        <v>15</v>
      </c>
      <c r="G12761" s="4" t="s">
        <v>15</v>
      </c>
      <c r="H12761" s="4" t="s">
        <v>15</v>
      </c>
    </row>
    <row r="12762" spans="1:8">
      <c r="A12762" t="n">
        <v>124609</v>
      </c>
      <c r="B12762" s="47" t="n">
        <v>48</v>
      </c>
      <c r="C12762" s="7" t="n">
        <v>0</v>
      </c>
      <c r="D12762" s="7" t="n">
        <v>0</v>
      </c>
      <c r="E12762" s="7" t="s">
        <v>86</v>
      </c>
      <c r="F12762" s="7" t="n">
        <v>0</v>
      </c>
      <c r="G12762" s="7" t="n">
        <v>1</v>
      </c>
      <c r="H12762" s="7" t="n">
        <v>0</v>
      </c>
    </row>
    <row r="12763" spans="1:8">
      <c r="A12763" t="s">
        <v>4</v>
      </c>
      <c r="B12763" s="4" t="s">
        <v>5</v>
      </c>
      <c r="C12763" s="4" t="s">
        <v>11</v>
      </c>
      <c r="D12763" s="4" t="s">
        <v>7</v>
      </c>
      <c r="E12763" s="4" t="s">
        <v>8</v>
      </c>
      <c r="F12763" s="4" t="s">
        <v>15</v>
      </c>
      <c r="G12763" s="4" t="s">
        <v>15</v>
      </c>
      <c r="H12763" s="4" t="s">
        <v>15</v>
      </c>
    </row>
    <row r="12764" spans="1:8">
      <c r="A12764" t="n">
        <v>124636</v>
      </c>
      <c r="B12764" s="47" t="n">
        <v>48</v>
      </c>
      <c r="C12764" s="7" t="n">
        <v>4</v>
      </c>
      <c r="D12764" s="7" t="n">
        <v>0</v>
      </c>
      <c r="E12764" s="7" t="s">
        <v>86</v>
      </c>
      <c r="F12764" s="7" t="n">
        <v>0</v>
      </c>
      <c r="G12764" s="7" t="n">
        <v>1</v>
      </c>
      <c r="H12764" s="7" t="n">
        <v>0</v>
      </c>
    </row>
    <row r="12765" spans="1:8">
      <c r="A12765" t="s">
        <v>4</v>
      </c>
      <c r="B12765" s="4" t="s">
        <v>5</v>
      </c>
      <c r="C12765" s="4" t="s">
        <v>7</v>
      </c>
      <c r="D12765" s="4" t="s">
        <v>7</v>
      </c>
      <c r="E12765" s="4" t="s">
        <v>15</v>
      </c>
      <c r="F12765" s="4" t="s">
        <v>15</v>
      </c>
      <c r="G12765" s="4" t="s">
        <v>15</v>
      </c>
      <c r="H12765" s="4" t="s">
        <v>11</v>
      </c>
    </row>
    <row r="12766" spans="1:8">
      <c r="A12766" t="n">
        <v>124663</v>
      </c>
      <c r="B12766" s="15" t="n">
        <v>45</v>
      </c>
      <c r="C12766" s="7" t="n">
        <v>2</v>
      </c>
      <c r="D12766" s="7" t="n">
        <v>3</v>
      </c>
      <c r="E12766" s="7" t="n">
        <v>12.7299995422363</v>
      </c>
      <c r="F12766" s="7" t="n">
        <v>11.0900001525879</v>
      </c>
      <c r="G12766" s="7" t="n">
        <v>53.0299987792969</v>
      </c>
      <c r="H12766" s="7" t="n">
        <v>0</v>
      </c>
    </row>
    <row r="12767" spans="1:8">
      <c r="A12767" t="s">
        <v>4</v>
      </c>
      <c r="B12767" s="4" t="s">
        <v>5</v>
      </c>
      <c r="C12767" s="4" t="s">
        <v>7</v>
      </c>
      <c r="D12767" s="4" t="s">
        <v>7</v>
      </c>
      <c r="E12767" s="4" t="s">
        <v>15</v>
      </c>
      <c r="F12767" s="4" t="s">
        <v>15</v>
      </c>
      <c r="G12767" s="4" t="s">
        <v>15</v>
      </c>
      <c r="H12767" s="4" t="s">
        <v>11</v>
      </c>
      <c r="I12767" s="4" t="s">
        <v>7</v>
      </c>
    </row>
    <row r="12768" spans="1:8">
      <c r="A12768" t="n">
        <v>124680</v>
      </c>
      <c r="B12768" s="15" t="n">
        <v>45</v>
      </c>
      <c r="C12768" s="7" t="n">
        <v>4</v>
      </c>
      <c r="D12768" s="7" t="n">
        <v>3</v>
      </c>
      <c r="E12768" s="7" t="n">
        <v>16.1900005340576</v>
      </c>
      <c r="F12768" s="7" t="n">
        <v>325.760009765625</v>
      </c>
      <c r="G12768" s="7" t="n">
        <v>0</v>
      </c>
      <c r="H12768" s="7" t="n">
        <v>0</v>
      </c>
      <c r="I12768" s="7" t="n">
        <v>0</v>
      </c>
    </row>
    <row r="12769" spans="1:9">
      <c r="A12769" t="s">
        <v>4</v>
      </c>
      <c r="B12769" s="4" t="s">
        <v>5</v>
      </c>
      <c r="C12769" s="4" t="s">
        <v>7</v>
      </c>
      <c r="D12769" s="4" t="s">
        <v>7</v>
      </c>
      <c r="E12769" s="4" t="s">
        <v>15</v>
      </c>
      <c r="F12769" s="4" t="s">
        <v>11</v>
      </c>
    </row>
    <row r="12770" spans="1:9">
      <c r="A12770" t="n">
        <v>124698</v>
      </c>
      <c r="B12770" s="15" t="n">
        <v>45</v>
      </c>
      <c r="C12770" s="7" t="n">
        <v>5</v>
      </c>
      <c r="D12770" s="7" t="n">
        <v>3</v>
      </c>
      <c r="E12770" s="7" t="n">
        <v>3.40000009536743</v>
      </c>
      <c r="F12770" s="7" t="n">
        <v>0</v>
      </c>
    </row>
    <row r="12771" spans="1:9">
      <c r="A12771" t="s">
        <v>4</v>
      </c>
      <c r="B12771" s="4" t="s">
        <v>5</v>
      </c>
      <c r="C12771" s="4" t="s">
        <v>7</v>
      </c>
      <c r="D12771" s="4" t="s">
        <v>7</v>
      </c>
      <c r="E12771" s="4" t="s">
        <v>15</v>
      </c>
      <c r="F12771" s="4" t="s">
        <v>11</v>
      </c>
    </row>
    <row r="12772" spans="1:9">
      <c r="A12772" t="n">
        <v>124707</v>
      </c>
      <c r="B12772" s="15" t="n">
        <v>45</v>
      </c>
      <c r="C12772" s="7" t="n">
        <v>11</v>
      </c>
      <c r="D12772" s="7" t="n">
        <v>3</v>
      </c>
      <c r="E12772" s="7" t="n">
        <v>40</v>
      </c>
      <c r="F12772" s="7" t="n">
        <v>0</v>
      </c>
    </row>
    <row r="12773" spans="1:9">
      <c r="A12773" t="s">
        <v>4</v>
      </c>
      <c r="B12773" s="4" t="s">
        <v>5</v>
      </c>
      <c r="C12773" s="4" t="s">
        <v>7</v>
      </c>
      <c r="D12773" s="4" t="s">
        <v>11</v>
      </c>
      <c r="E12773" s="4" t="s">
        <v>8</v>
      </c>
      <c r="F12773" s="4" t="s">
        <v>8</v>
      </c>
      <c r="G12773" s="4" t="s">
        <v>8</v>
      </c>
      <c r="H12773" s="4" t="s">
        <v>8</v>
      </c>
    </row>
    <row r="12774" spans="1:9">
      <c r="A12774" t="n">
        <v>124716</v>
      </c>
      <c r="B12774" s="33" t="n">
        <v>51</v>
      </c>
      <c r="C12774" s="7" t="n">
        <v>3</v>
      </c>
      <c r="D12774" s="7" t="n">
        <v>0</v>
      </c>
      <c r="E12774" s="7" t="s">
        <v>65</v>
      </c>
      <c r="F12774" s="7" t="s">
        <v>66</v>
      </c>
      <c r="G12774" s="7" t="s">
        <v>67</v>
      </c>
      <c r="H12774" s="7" t="s">
        <v>68</v>
      </c>
    </row>
    <row r="12775" spans="1:9">
      <c r="A12775" t="s">
        <v>4</v>
      </c>
      <c r="B12775" s="4" t="s">
        <v>5</v>
      </c>
      <c r="C12775" s="4" t="s">
        <v>7</v>
      </c>
      <c r="D12775" s="4" t="s">
        <v>11</v>
      </c>
      <c r="E12775" s="4" t="s">
        <v>8</v>
      </c>
      <c r="F12775" s="4" t="s">
        <v>8</v>
      </c>
      <c r="G12775" s="4" t="s">
        <v>8</v>
      </c>
      <c r="H12775" s="4" t="s">
        <v>8</v>
      </c>
    </row>
    <row r="12776" spans="1:9">
      <c r="A12776" t="n">
        <v>124745</v>
      </c>
      <c r="B12776" s="33" t="n">
        <v>51</v>
      </c>
      <c r="C12776" s="7" t="n">
        <v>3</v>
      </c>
      <c r="D12776" s="7" t="n">
        <v>4</v>
      </c>
      <c r="E12776" s="7" t="s">
        <v>65</v>
      </c>
      <c r="F12776" s="7" t="s">
        <v>66</v>
      </c>
      <c r="G12776" s="7" t="s">
        <v>67</v>
      </c>
      <c r="H12776" s="7" t="s">
        <v>68</v>
      </c>
    </row>
    <row r="12777" spans="1:9">
      <c r="A12777" t="s">
        <v>4</v>
      </c>
      <c r="B12777" s="4" t="s">
        <v>5</v>
      </c>
      <c r="C12777" s="4" t="s">
        <v>7</v>
      </c>
      <c r="D12777" s="4" t="s">
        <v>7</v>
      </c>
      <c r="E12777" s="4" t="s">
        <v>15</v>
      </c>
      <c r="F12777" s="4" t="s">
        <v>15</v>
      </c>
      <c r="G12777" s="4" t="s">
        <v>15</v>
      </c>
      <c r="H12777" s="4" t="s">
        <v>11</v>
      </c>
    </row>
    <row r="12778" spans="1:9">
      <c r="A12778" t="n">
        <v>124774</v>
      </c>
      <c r="B12778" s="15" t="n">
        <v>45</v>
      </c>
      <c r="C12778" s="7" t="n">
        <v>2</v>
      </c>
      <c r="D12778" s="7" t="n">
        <v>3</v>
      </c>
      <c r="E12778" s="7" t="n">
        <v>12.7299995422363</v>
      </c>
      <c r="F12778" s="7" t="n">
        <v>10.5900001525879</v>
      </c>
      <c r="G12778" s="7" t="n">
        <v>53.0299987792969</v>
      </c>
      <c r="H12778" s="7" t="n">
        <v>3000</v>
      </c>
    </row>
    <row r="12779" spans="1:9">
      <c r="A12779" t="s">
        <v>4</v>
      </c>
      <c r="B12779" s="4" t="s">
        <v>5</v>
      </c>
      <c r="C12779" s="4" t="s">
        <v>11</v>
      </c>
      <c r="D12779" s="4" t="s">
        <v>16</v>
      </c>
    </row>
    <row r="12780" spans="1:9">
      <c r="A12780" t="n">
        <v>124791</v>
      </c>
      <c r="B12780" s="48" t="n">
        <v>43</v>
      </c>
      <c r="C12780" s="7" t="n">
        <v>5641</v>
      </c>
      <c r="D12780" s="7" t="n">
        <v>1</v>
      </c>
    </row>
    <row r="12781" spans="1:9">
      <c r="A12781" t="s">
        <v>4</v>
      </c>
      <c r="B12781" s="4" t="s">
        <v>5</v>
      </c>
      <c r="C12781" s="4" t="s">
        <v>7</v>
      </c>
      <c r="D12781" s="4" t="s">
        <v>11</v>
      </c>
      <c r="E12781" s="4" t="s">
        <v>15</v>
      </c>
    </row>
    <row r="12782" spans="1:9">
      <c r="A12782" t="n">
        <v>124798</v>
      </c>
      <c r="B12782" s="31" t="n">
        <v>58</v>
      </c>
      <c r="C12782" s="7" t="n">
        <v>100</v>
      </c>
      <c r="D12782" s="7" t="n">
        <v>2000</v>
      </c>
      <c r="E12782" s="7" t="n">
        <v>1</v>
      </c>
    </row>
    <row r="12783" spans="1:9">
      <c r="A12783" t="s">
        <v>4</v>
      </c>
      <c r="B12783" s="4" t="s">
        <v>5</v>
      </c>
      <c r="C12783" s="4" t="s">
        <v>7</v>
      </c>
      <c r="D12783" s="4" t="s">
        <v>11</v>
      </c>
    </row>
    <row r="12784" spans="1:9">
      <c r="A12784" t="n">
        <v>124806</v>
      </c>
      <c r="B12784" s="31" t="n">
        <v>58</v>
      </c>
      <c r="C12784" s="7" t="n">
        <v>255</v>
      </c>
      <c r="D12784" s="7" t="n">
        <v>0</v>
      </c>
    </row>
    <row r="12785" spans="1:8">
      <c r="A12785" t="s">
        <v>4</v>
      </c>
      <c r="B12785" s="4" t="s">
        <v>5</v>
      </c>
      <c r="C12785" s="4" t="s">
        <v>7</v>
      </c>
      <c r="D12785" s="4" t="s">
        <v>11</v>
      </c>
    </row>
    <row r="12786" spans="1:8">
      <c r="A12786" t="n">
        <v>124810</v>
      </c>
      <c r="B12786" s="15" t="n">
        <v>45</v>
      </c>
      <c r="C12786" s="7" t="n">
        <v>7</v>
      </c>
      <c r="D12786" s="7" t="n">
        <v>255</v>
      </c>
    </row>
    <row r="12787" spans="1:8">
      <c r="A12787" t="s">
        <v>4</v>
      </c>
      <c r="B12787" s="4" t="s">
        <v>5</v>
      </c>
      <c r="C12787" s="4" t="s">
        <v>7</v>
      </c>
      <c r="D12787" s="4" t="s">
        <v>11</v>
      </c>
      <c r="E12787" s="4" t="s">
        <v>11</v>
      </c>
      <c r="F12787" s="4" t="s">
        <v>7</v>
      </c>
    </row>
    <row r="12788" spans="1:8">
      <c r="A12788" t="n">
        <v>124814</v>
      </c>
      <c r="B12788" s="27" t="n">
        <v>25</v>
      </c>
      <c r="C12788" s="7" t="n">
        <v>1</v>
      </c>
      <c r="D12788" s="7" t="n">
        <v>65535</v>
      </c>
      <c r="E12788" s="7" t="n">
        <v>500</v>
      </c>
      <c r="F12788" s="7" t="n">
        <v>0</v>
      </c>
    </row>
    <row r="12789" spans="1:8">
      <c r="A12789" t="s">
        <v>4</v>
      </c>
      <c r="B12789" s="4" t="s">
        <v>5</v>
      </c>
      <c r="C12789" s="4" t="s">
        <v>7</v>
      </c>
      <c r="D12789" s="4" t="s">
        <v>11</v>
      </c>
      <c r="E12789" s="4" t="s">
        <v>11</v>
      </c>
    </row>
    <row r="12790" spans="1:8">
      <c r="A12790" t="n">
        <v>124821</v>
      </c>
      <c r="B12790" s="27" t="n">
        <v>25</v>
      </c>
      <c r="C12790" s="7" t="n">
        <v>2</v>
      </c>
      <c r="D12790" s="7" t="n">
        <v>600</v>
      </c>
      <c r="E12790" s="7" t="n">
        <v>173</v>
      </c>
    </row>
    <row r="12791" spans="1:8">
      <c r="A12791" t="s">
        <v>4</v>
      </c>
      <c r="B12791" s="4" t="s">
        <v>5</v>
      </c>
      <c r="C12791" s="4" t="s">
        <v>7</v>
      </c>
      <c r="D12791" s="4" t="s">
        <v>11</v>
      </c>
    </row>
    <row r="12792" spans="1:8">
      <c r="A12792" t="n">
        <v>124827</v>
      </c>
      <c r="B12792" s="31" t="n">
        <v>58</v>
      </c>
      <c r="C12792" s="7" t="n">
        <v>10</v>
      </c>
      <c r="D12792" s="7" t="n">
        <v>300</v>
      </c>
    </row>
    <row r="12793" spans="1:8">
      <c r="A12793" t="s">
        <v>4</v>
      </c>
      <c r="B12793" s="4" t="s">
        <v>5</v>
      </c>
      <c r="C12793" s="4" t="s">
        <v>7</v>
      </c>
      <c r="D12793" s="4" t="s">
        <v>11</v>
      </c>
    </row>
    <row r="12794" spans="1:8">
      <c r="A12794" t="n">
        <v>124831</v>
      </c>
      <c r="B12794" s="31" t="n">
        <v>58</v>
      </c>
      <c r="C12794" s="7" t="n">
        <v>12</v>
      </c>
      <c r="D12794" s="7" t="n">
        <v>0</v>
      </c>
    </row>
    <row r="12795" spans="1:8">
      <c r="A12795" t="s">
        <v>4</v>
      </c>
      <c r="B12795" s="4" t="s">
        <v>5</v>
      </c>
      <c r="C12795" s="4" t="s">
        <v>11</v>
      </c>
      <c r="D12795" s="4" t="s">
        <v>7</v>
      </c>
      <c r="E12795" s="4" t="s">
        <v>8</v>
      </c>
      <c r="F12795" s="4" t="s">
        <v>15</v>
      </c>
      <c r="G12795" s="4" t="s">
        <v>15</v>
      </c>
      <c r="H12795" s="4" t="s">
        <v>15</v>
      </c>
    </row>
    <row r="12796" spans="1:8">
      <c r="A12796" t="n">
        <v>124835</v>
      </c>
      <c r="B12796" s="47" t="n">
        <v>48</v>
      </c>
      <c r="C12796" s="7" t="n">
        <v>0</v>
      </c>
      <c r="D12796" s="7" t="n">
        <v>0</v>
      </c>
      <c r="E12796" s="7" t="s">
        <v>1101</v>
      </c>
      <c r="F12796" s="7" t="n">
        <v>0</v>
      </c>
      <c r="G12796" s="7" t="n">
        <v>1</v>
      </c>
      <c r="H12796" s="7" t="n">
        <v>0</v>
      </c>
    </row>
    <row r="12797" spans="1:8">
      <c r="A12797" t="s">
        <v>4</v>
      </c>
      <c r="B12797" s="4" t="s">
        <v>5</v>
      </c>
      <c r="C12797" s="4" t="s">
        <v>11</v>
      </c>
      <c r="D12797" s="4" t="s">
        <v>7</v>
      </c>
      <c r="E12797" s="4" t="s">
        <v>8</v>
      </c>
      <c r="F12797" s="4" t="s">
        <v>15</v>
      </c>
      <c r="G12797" s="4" t="s">
        <v>15</v>
      </c>
      <c r="H12797" s="4" t="s">
        <v>15</v>
      </c>
    </row>
    <row r="12798" spans="1:8">
      <c r="A12798" t="n">
        <v>124861</v>
      </c>
      <c r="B12798" s="47" t="n">
        <v>48</v>
      </c>
      <c r="C12798" s="7" t="n">
        <v>4</v>
      </c>
      <c r="D12798" s="7" t="n">
        <v>0</v>
      </c>
      <c r="E12798" s="7" t="s">
        <v>1101</v>
      </c>
      <c r="F12798" s="7" t="n">
        <v>0</v>
      </c>
      <c r="G12798" s="7" t="n">
        <v>1</v>
      </c>
      <c r="H12798" s="7" t="n">
        <v>0</v>
      </c>
    </row>
    <row r="12799" spans="1:8">
      <c r="A12799" t="s">
        <v>4</v>
      </c>
      <c r="B12799" s="4" t="s">
        <v>5</v>
      </c>
      <c r="C12799" s="4" t="s">
        <v>7</v>
      </c>
      <c r="D12799" s="4" t="s">
        <v>11</v>
      </c>
      <c r="E12799" s="4" t="s">
        <v>16</v>
      </c>
      <c r="F12799" s="4" t="s">
        <v>11</v>
      </c>
      <c r="G12799" s="4" t="s">
        <v>11</v>
      </c>
      <c r="H12799" s="4" t="s">
        <v>16</v>
      </c>
      <c r="I12799" s="4" t="s">
        <v>16</v>
      </c>
    </row>
    <row r="12800" spans="1:8">
      <c r="A12800" t="n">
        <v>124887</v>
      </c>
      <c r="B12800" s="95" t="n">
        <v>69</v>
      </c>
      <c r="C12800" s="7" t="n">
        <v>0</v>
      </c>
      <c r="D12800" s="7" t="n">
        <v>4</v>
      </c>
      <c r="E12800" s="7" t="n">
        <v>1106247680</v>
      </c>
      <c r="F12800" s="7" t="n">
        <v>65286</v>
      </c>
      <c r="G12800" s="7" t="n">
        <v>16</v>
      </c>
      <c r="H12800" s="7" t="n">
        <v>0</v>
      </c>
      <c r="I12800" s="7" t="n">
        <v>-1106289623</v>
      </c>
    </row>
    <row r="12801" spans="1:9">
      <c r="A12801" t="s">
        <v>4</v>
      </c>
      <c r="B12801" s="4" t="s">
        <v>5</v>
      </c>
      <c r="C12801" s="4" t="s">
        <v>7</v>
      </c>
      <c r="D12801" s="4" t="s">
        <v>11</v>
      </c>
      <c r="E12801" s="4" t="s">
        <v>16</v>
      </c>
      <c r="F12801" s="4" t="s">
        <v>11</v>
      </c>
      <c r="G12801" s="4" t="s">
        <v>11</v>
      </c>
      <c r="H12801" s="4" t="s">
        <v>16</v>
      </c>
      <c r="I12801" s="4" t="s">
        <v>16</v>
      </c>
    </row>
    <row r="12802" spans="1:9">
      <c r="A12802" t="n">
        <v>124907</v>
      </c>
      <c r="B12802" s="95" t="n">
        <v>69</v>
      </c>
      <c r="C12802" s="7" t="n">
        <v>0</v>
      </c>
      <c r="D12802" s="7" t="n">
        <v>0</v>
      </c>
      <c r="E12802" s="7" t="n">
        <v>-1041235968</v>
      </c>
      <c r="F12802" s="7" t="n">
        <v>250</v>
      </c>
      <c r="G12802" s="7" t="n">
        <v>16</v>
      </c>
      <c r="H12802" s="7" t="n">
        <v>0</v>
      </c>
      <c r="I12802" s="7" t="n">
        <v>-1106960712</v>
      </c>
    </row>
    <row r="12803" spans="1:9">
      <c r="A12803" t="s">
        <v>4</v>
      </c>
      <c r="B12803" s="4" t="s">
        <v>5</v>
      </c>
      <c r="C12803" s="4" t="s">
        <v>7</v>
      </c>
      <c r="D12803" s="4" t="s">
        <v>11</v>
      </c>
      <c r="E12803" s="4" t="s">
        <v>16</v>
      </c>
      <c r="F12803" s="4" t="s">
        <v>16</v>
      </c>
      <c r="G12803" s="4" t="s">
        <v>16</v>
      </c>
      <c r="H12803" s="4" t="s">
        <v>16</v>
      </c>
      <c r="I12803" s="4" t="s">
        <v>11</v>
      </c>
      <c r="J12803" s="4" t="s">
        <v>7</v>
      </c>
    </row>
    <row r="12804" spans="1:9">
      <c r="A12804" t="n">
        <v>124927</v>
      </c>
      <c r="B12804" s="95" t="n">
        <v>69</v>
      </c>
      <c r="C12804" s="7" t="n">
        <v>3</v>
      </c>
      <c r="D12804" s="7" t="n">
        <v>0</v>
      </c>
      <c r="E12804" s="7" t="n">
        <v>1065353216</v>
      </c>
      <c r="F12804" s="7" t="n">
        <v>1065353216</v>
      </c>
      <c r="G12804" s="7" t="n">
        <v>1065353216</v>
      </c>
      <c r="H12804" s="7" t="n">
        <v>0</v>
      </c>
      <c r="I12804" s="7" t="n">
        <v>0</v>
      </c>
      <c r="J12804" s="7" t="n">
        <v>3</v>
      </c>
    </row>
    <row r="12805" spans="1:9">
      <c r="A12805" t="s">
        <v>4</v>
      </c>
      <c r="B12805" s="4" t="s">
        <v>5</v>
      </c>
      <c r="C12805" s="4" t="s">
        <v>7</v>
      </c>
      <c r="D12805" s="4" t="s">
        <v>11</v>
      </c>
      <c r="E12805" s="4" t="s">
        <v>16</v>
      </c>
      <c r="F12805" s="4" t="s">
        <v>16</v>
      </c>
      <c r="G12805" s="4" t="s">
        <v>16</v>
      </c>
      <c r="H12805" s="4" t="s">
        <v>16</v>
      </c>
      <c r="I12805" s="4" t="s">
        <v>11</v>
      </c>
      <c r="J12805" s="4" t="s">
        <v>7</v>
      </c>
    </row>
    <row r="12806" spans="1:9">
      <c r="A12806" t="n">
        <v>124950</v>
      </c>
      <c r="B12806" s="95" t="n">
        <v>69</v>
      </c>
      <c r="C12806" s="7" t="n">
        <v>3</v>
      </c>
      <c r="D12806" s="7" t="n">
        <v>4</v>
      </c>
      <c r="E12806" s="7" t="n">
        <v>1065353216</v>
      </c>
      <c r="F12806" s="7" t="n">
        <v>1065353216</v>
      </c>
      <c r="G12806" s="7" t="n">
        <v>1065353216</v>
      </c>
      <c r="H12806" s="7" t="n">
        <v>0</v>
      </c>
      <c r="I12806" s="7" t="n">
        <v>0</v>
      </c>
      <c r="J12806" s="7" t="n">
        <v>3</v>
      </c>
    </row>
    <row r="12807" spans="1:9">
      <c r="A12807" t="s">
        <v>4</v>
      </c>
      <c r="B12807" s="4" t="s">
        <v>5</v>
      </c>
      <c r="C12807" s="4" t="s">
        <v>7</v>
      </c>
      <c r="D12807" s="4" t="s">
        <v>11</v>
      </c>
      <c r="E12807" s="4" t="s">
        <v>16</v>
      </c>
      <c r="F12807" s="4" t="s">
        <v>16</v>
      </c>
      <c r="G12807" s="4" t="s">
        <v>16</v>
      </c>
      <c r="H12807" s="4" t="s">
        <v>16</v>
      </c>
      <c r="I12807" s="4" t="s">
        <v>11</v>
      </c>
      <c r="J12807" s="4" t="s">
        <v>7</v>
      </c>
    </row>
    <row r="12808" spans="1:9">
      <c r="A12808" t="n">
        <v>124973</v>
      </c>
      <c r="B12808" s="95" t="n">
        <v>69</v>
      </c>
      <c r="C12808" s="7" t="n">
        <v>3</v>
      </c>
      <c r="D12808" s="7" t="n">
        <v>0</v>
      </c>
      <c r="E12808" s="7" t="n">
        <v>1065353216</v>
      </c>
      <c r="F12808" s="7" t="n">
        <v>1065353216</v>
      </c>
      <c r="G12808" s="7" t="n">
        <v>1065353216</v>
      </c>
      <c r="H12808" s="7" t="n">
        <v>1065353216</v>
      </c>
      <c r="I12808" s="7" t="n">
        <v>500</v>
      </c>
      <c r="J12808" s="7" t="n">
        <v>3</v>
      </c>
    </row>
    <row r="12809" spans="1:9">
      <c r="A12809" t="s">
        <v>4</v>
      </c>
      <c r="B12809" s="4" t="s">
        <v>5</v>
      </c>
      <c r="C12809" s="4" t="s">
        <v>7</v>
      </c>
      <c r="D12809" s="4" t="s">
        <v>11</v>
      </c>
      <c r="E12809" s="4" t="s">
        <v>16</v>
      </c>
      <c r="F12809" s="4" t="s">
        <v>16</v>
      </c>
      <c r="G12809" s="4" t="s">
        <v>16</v>
      </c>
      <c r="H12809" s="4" t="s">
        <v>16</v>
      </c>
      <c r="I12809" s="4" t="s">
        <v>11</v>
      </c>
      <c r="J12809" s="4" t="s">
        <v>7</v>
      </c>
    </row>
    <row r="12810" spans="1:9">
      <c r="A12810" t="n">
        <v>124996</v>
      </c>
      <c r="B12810" s="95" t="n">
        <v>69</v>
      </c>
      <c r="C12810" s="7" t="n">
        <v>3</v>
      </c>
      <c r="D12810" s="7" t="n">
        <v>4</v>
      </c>
      <c r="E12810" s="7" t="n">
        <v>1065353216</v>
      </c>
      <c r="F12810" s="7" t="n">
        <v>1065353216</v>
      </c>
      <c r="G12810" s="7" t="n">
        <v>1065353216</v>
      </c>
      <c r="H12810" s="7" t="n">
        <v>1065353216</v>
      </c>
      <c r="I12810" s="7" t="n">
        <v>500</v>
      </c>
      <c r="J12810" s="7" t="n">
        <v>3</v>
      </c>
    </row>
    <row r="12811" spans="1:9">
      <c r="A12811" t="s">
        <v>4</v>
      </c>
      <c r="B12811" s="4" t="s">
        <v>5</v>
      </c>
      <c r="C12811" s="4" t="s">
        <v>11</v>
      </c>
    </row>
    <row r="12812" spans="1:9">
      <c r="A12812" t="n">
        <v>125019</v>
      </c>
      <c r="B12812" s="34" t="n">
        <v>16</v>
      </c>
      <c r="C12812" s="7" t="n">
        <v>800</v>
      </c>
    </row>
    <row r="12813" spans="1:9">
      <c r="A12813" t="s">
        <v>4</v>
      </c>
      <c r="B12813" s="4" t="s">
        <v>5</v>
      </c>
      <c r="C12813" s="4" t="s">
        <v>7</v>
      </c>
      <c r="D12813" s="4" t="s">
        <v>11</v>
      </c>
      <c r="E12813" s="4" t="s">
        <v>8</v>
      </c>
    </row>
    <row r="12814" spans="1:9">
      <c r="A12814" t="n">
        <v>125022</v>
      </c>
      <c r="B12814" s="33" t="n">
        <v>51</v>
      </c>
      <c r="C12814" s="7" t="n">
        <v>4</v>
      </c>
      <c r="D12814" s="7" t="n">
        <v>0</v>
      </c>
      <c r="E12814" s="7" t="s">
        <v>1187</v>
      </c>
    </row>
    <row r="12815" spans="1:9">
      <c r="A12815" t="s">
        <v>4</v>
      </c>
      <c r="B12815" s="4" t="s">
        <v>5</v>
      </c>
      <c r="C12815" s="4" t="s">
        <v>11</v>
      </c>
    </row>
    <row r="12816" spans="1:9">
      <c r="A12816" t="n">
        <v>125035</v>
      </c>
      <c r="B12816" s="34" t="n">
        <v>16</v>
      </c>
      <c r="C12816" s="7" t="n">
        <v>0</v>
      </c>
    </row>
    <row r="12817" spans="1:10">
      <c r="A12817" t="s">
        <v>4</v>
      </c>
      <c r="B12817" s="4" t="s">
        <v>5</v>
      </c>
      <c r="C12817" s="4" t="s">
        <v>11</v>
      </c>
      <c r="D12817" s="4" t="s">
        <v>53</v>
      </c>
      <c r="E12817" s="4" t="s">
        <v>7</v>
      </c>
      <c r="F12817" s="4" t="s">
        <v>7</v>
      </c>
    </row>
    <row r="12818" spans="1:10">
      <c r="A12818" t="n">
        <v>125038</v>
      </c>
      <c r="B12818" s="35" t="n">
        <v>26</v>
      </c>
      <c r="C12818" s="7" t="n">
        <v>0</v>
      </c>
      <c r="D12818" s="7" t="s">
        <v>1220</v>
      </c>
      <c r="E12818" s="7" t="n">
        <v>2</v>
      </c>
      <c r="F12818" s="7" t="n">
        <v>0</v>
      </c>
    </row>
    <row r="12819" spans="1:10">
      <c r="A12819" t="s">
        <v>4</v>
      </c>
      <c r="B12819" s="4" t="s">
        <v>5</v>
      </c>
    </row>
    <row r="12820" spans="1:10">
      <c r="A12820" t="n">
        <v>125111</v>
      </c>
      <c r="B12820" s="29" t="n">
        <v>28</v>
      </c>
    </row>
    <row r="12821" spans="1:10">
      <c r="A12821" t="s">
        <v>4</v>
      </c>
      <c r="B12821" s="4" t="s">
        <v>5</v>
      </c>
      <c r="C12821" s="4" t="s">
        <v>7</v>
      </c>
      <c r="D12821" s="4" t="s">
        <v>11</v>
      </c>
      <c r="E12821" s="4" t="s">
        <v>8</v>
      </c>
    </row>
    <row r="12822" spans="1:10">
      <c r="A12822" t="n">
        <v>125112</v>
      </c>
      <c r="B12822" s="33" t="n">
        <v>51</v>
      </c>
      <c r="C12822" s="7" t="n">
        <v>4</v>
      </c>
      <c r="D12822" s="7" t="n">
        <v>4</v>
      </c>
      <c r="E12822" s="7" t="s">
        <v>575</v>
      </c>
    </row>
    <row r="12823" spans="1:10">
      <c r="A12823" t="s">
        <v>4</v>
      </c>
      <c r="B12823" s="4" t="s">
        <v>5</v>
      </c>
      <c r="C12823" s="4" t="s">
        <v>11</v>
      </c>
    </row>
    <row r="12824" spans="1:10">
      <c r="A12824" t="n">
        <v>125126</v>
      </c>
      <c r="B12824" s="34" t="n">
        <v>16</v>
      </c>
      <c r="C12824" s="7" t="n">
        <v>0</v>
      </c>
    </row>
    <row r="12825" spans="1:10">
      <c r="A12825" t="s">
        <v>4</v>
      </c>
      <c r="B12825" s="4" t="s">
        <v>5</v>
      </c>
      <c r="C12825" s="4" t="s">
        <v>11</v>
      </c>
      <c r="D12825" s="4" t="s">
        <v>53</v>
      </c>
      <c r="E12825" s="4" t="s">
        <v>7</v>
      </c>
      <c r="F12825" s="4" t="s">
        <v>7</v>
      </c>
      <c r="G12825" s="4" t="s">
        <v>53</v>
      </c>
      <c r="H12825" s="4" t="s">
        <v>7</v>
      </c>
      <c r="I12825" s="4" t="s">
        <v>7</v>
      </c>
    </row>
    <row r="12826" spans="1:10">
      <c r="A12826" t="n">
        <v>125129</v>
      </c>
      <c r="B12826" s="35" t="n">
        <v>26</v>
      </c>
      <c r="C12826" s="7" t="n">
        <v>4</v>
      </c>
      <c r="D12826" s="7" t="s">
        <v>1221</v>
      </c>
      <c r="E12826" s="7" t="n">
        <v>2</v>
      </c>
      <c r="F12826" s="7" t="n">
        <v>3</v>
      </c>
      <c r="G12826" s="7" t="s">
        <v>1222</v>
      </c>
      <c r="H12826" s="7" t="n">
        <v>2</v>
      </c>
      <c r="I12826" s="7" t="n">
        <v>0</v>
      </c>
    </row>
    <row r="12827" spans="1:10">
      <c r="A12827" t="s">
        <v>4</v>
      </c>
      <c r="B12827" s="4" t="s">
        <v>5</v>
      </c>
    </row>
    <row r="12828" spans="1:10">
      <c r="A12828" t="n">
        <v>125287</v>
      </c>
      <c r="B12828" s="29" t="n">
        <v>28</v>
      </c>
    </row>
    <row r="12829" spans="1:10">
      <c r="A12829" t="s">
        <v>4</v>
      </c>
      <c r="B12829" s="4" t="s">
        <v>5</v>
      </c>
      <c r="C12829" s="4" t="s">
        <v>7</v>
      </c>
      <c r="D12829" s="4" t="s">
        <v>11</v>
      </c>
      <c r="E12829" s="4" t="s">
        <v>8</v>
      </c>
      <c r="F12829" s="4" t="s">
        <v>8</v>
      </c>
      <c r="G12829" s="4" t="s">
        <v>8</v>
      </c>
      <c r="H12829" s="4" t="s">
        <v>8</v>
      </c>
    </row>
    <row r="12830" spans="1:10">
      <c r="A12830" t="n">
        <v>125288</v>
      </c>
      <c r="B12830" s="33" t="n">
        <v>51</v>
      </c>
      <c r="C12830" s="7" t="n">
        <v>3</v>
      </c>
      <c r="D12830" s="7" t="n">
        <v>0</v>
      </c>
      <c r="E12830" s="7" t="s">
        <v>917</v>
      </c>
      <c r="F12830" s="7" t="s">
        <v>969</v>
      </c>
      <c r="G12830" s="7" t="s">
        <v>67</v>
      </c>
      <c r="H12830" s="7" t="s">
        <v>68</v>
      </c>
    </row>
    <row r="12831" spans="1:10">
      <c r="A12831" t="s">
        <v>4</v>
      </c>
      <c r="B12831" s="4" t="s">
        <v>5</v>
      </c>
      <c r="C12831" s="4" t="s">
        <v>11</v>
      </c>
      <c r="D12831" s="4" t="s">
        <v>7</v>
      </c>
      <c r="E12831" s="4" t="s">
        <v>15</v>
      </c>
      <c r="F12831" s="4" t="s">
        <v>11</v>
      </c>
    </row>
    <row r="12832" spans="1:10">
      <c r="A12832" t="n">
        <v>125301</v>
      </c>
      <c r="B12832" s="60" t="n">
        <v>59</v>
      </c>
      <c r="C12832" s="7" t="n">
        <v>0</v>
      </c>
      <c r="D12832" s="7" t="n">
        <v>13</v>
      </c>
      <c r="E12832" s="7" t="n">
        <v>0.100000001490116</v>
      </c>
      <c r="F12832" s="7" t="n">
        <v>4</v>
      </c>
    </row>
    <row r="12833" spans="1:9">
      <c r="A12833" t="s">
        <v>4</v>
      </c>
      <c r="B12833" s="4" t="s">
        <v>5</v>
      </c>
      <c r="C12833" s="4" t="s">
        <v>11</v>
      </c>
    </row>
    <row r="12834" spans="1:9">
      <c r="A12834" t="n">
        <v>125311</v>
      </c>
      <c r="B12834" s="34" t="n">
        <v>16</v>
      </c>
      <c r="C12834" s="7" t="n">
        <v>1000</v>
      </c>
    </row>
    <row r="12835" spans="1:9">
      <c r="A12835" t="s">
        <v>4</v>
      </c>
      <c r="B12835" s="4" t="s">
        <v>5</v>
      </c>
      <c r="C12835" s="4" t="s">
        <v>7</v>
      </c>
      <c r="D12835" s="4" t="s">
        <v>11</v>
      </c>
      <c r="E12835" s="4" t="s">
        <v>8</v>
      </c>
    </row>
    <row r="12836" spans="1:9">
      <c r="A12836" t="n">
        <v>125314</v>
      </c>
      <c r="B12836" s="33" t="n">
        <v>51</v>
      </c>
      <c r="C12836" s="7" t="n">
        <v>4</v>
      </c>
      <c r="D12836" s="7" t="n">
        <v>0</v>
      </c>
      <c r="E12836" s="7" t="s">
        <v>1084</v>
      </c>
    </row>
    <row r="12837" spans="1:9">
      <c r="A12837" t="s">
        <v>4</v>
      </c>
      <c r="B12837" s="4" t="s">
        <v>5</v>
      </c>
      <c r="C12837" s="4" t="s">
        <v>11</v>
      </c>
    </row>
    <row r="12838" spans="1:9">
      <c r="A12838" t="n">
        <v>125328</v>
      </c>
      <c r="B12838" s="34" t="n">
        <v>16</v>
      </c>
      <c r="C12838" s="7" t="n">
        <v>0</v>
      </c>
    </row>
    <row r="12839" spans="1:9">
      <c r="A12839" t="s">
        <v>4</v>
      </c>
      <c r="B12839" s="4" t="s">
        <v>5</v>
      </c>
      <c r="C12839" s="4" t="s">
        <v>11</v>
      </c>
      <c r="D12839" s="4" t="s">
        <v>53</v>
      </c>
      <c r="E12839" s="4" t="s">
        <v>7</v>
      </c>
      <c r="F12839" s="4" t="s">
        <v>7</v>
      </c>
    </row>
    <row r="12840" spans="1:9">
      <c r="A12840" t="n">
        <v>125331</v>
      </c>
      <c r="B12840" s="35" t="n">
        <v>26</v>
      </c>
      <c r="C12840" s="7" t="n">
        <v>0</v>
      </c>
      <c r="D12840" s="7" t="s">
        <v>1223</v>
      </c>
      <c r="E12840" s="7" t="n">
        <v>2</v>
      </c>
      <c r="F12840" s="7" t="n">
        <v>0</v>
      </c>
    </row>
    <row r="12841" spans="1:9">
      <c r="A12841" t="s">
        <v>4</v>
      </c>
      <c r="B12841" s="4" t="s">
        <v>5</v>
      </c>
    </row>
    <row r="12842" spans="1:9">
      <c r="A12842" t="n">
        <v>125378</v>
      </c>
      <c r="B12842" s="29" t="n">
        <v>28</v>
      </c>
    </row>
    <row r="12843" spans="1:9">
      <c r="A12843" t="s">
        <v>4</v>
      </c>
      <c r="B12843" s="4" t="s">
        <v>5</v>
      </c>
      <c r="C12843" s="4" t="s">
        <v>7</v>
      </c>
      <c r="D12843" s="4" t="s">
        <v>11</v>
      </c>
      <c r="E12843" s="4" t="s">
        <v>8</v>
      </c>
    </row>
    <row r="12844" spans="1:9">
      <c r="A12844" t="n">
        <v>125379</v>
      </c>
      <c r="B12844" s="33" t="n">
        <v>51</v>
      </c>
      <c r="C12844" s="7" t="n">
        <v>4</v>
      </c>
      <c r="D12844" s="7" t="n">
        <v>4</v>
      </c>
      <c r="E12844" s="7" t="s">
        <v>575</v>
      </c>
    </row>
    <row r="12845" spans="1:9">
      <c r="A12845" t="s">
        <v>4</v>
      </c>
      <c r="B12845" s="4" t="s">
        <v>5</v>
      </c>
      <c r="C12845" s="4" t="s">
        <v>11</v>
      </c>
    </row>
    <row r="12846" spans="1:9">
      <c r="A12846" t="n">
        <v>125393</v>
      </c>
      <c r="B12846" s="34" t="n">
        <v>16</v>
      </c>
      <c r="C12846" s="7" t="n">
        <v>0</v>
      </c>
    </row>
    <row r="12847" spans="1:9">
      <c r="A12847" t="s">
        <v>4</v>
      </c>
      <c r="B12847" s="4" t="s">
        <v>5</v>
      </c>
      <c r="C12847" s="4" t="s">
        <v>11</v>
      </c>
      <c r="D12847" s="4" t="s">
        <v>53</v>
      </c>
      <c r="E12847" s="4" t="s">
        <v>7</v>
      </c>
      <c r="F12847" s="4" t="s">
        <v>7</v>
      </c>
      <c r="G12847" s="4" t="s">
        <v>53</v>
      </c>
      <c r="H12847" s="4" t="s">
        <v>7</v>
      </c>
      <c r="I12847" s="4" t="s">
        <v>7</v>
      </c>
      <c r="J12847" s="4" t="s">
        <v>53</v>
      </c>
      <c r="K12847" s="4" t="s">
        <v>7</v>
      </c>
      <c r="L12847" s="4" t="s">
        <v>7</v>
      </c>
    </row>
    <row r="12848" spans="1:9">
      <c r="A12848" t="n">
        <v>125396</v>
      </c>
      <c r="B12848" s="35" t="n">
        <v>26</v>
      </c>
      <c r="C12848" s="7" t="n">
        <v>4</v>
      </c>
      <c r="D12848" s="7" t="s">
        <v>1224</v>
      </c>
      <c r="E12848" s="7" t="n">
        <v>2</v>
      </c>
      <c r="F12848" s="7" t="n">
        <v>3</v>
      </c>
      <c r="G12848" s="7" t="s">
        <v>1225</v>
      </c>
      <c r="H12848" s="7" t="n">
        <v>2</v>
      </c>
      <c r="I12848" s="7" t="n">
        <v>3</v>
      </c>
      <c r="J12848" s="7" t="s">
        <v>1226</v>
      </c>
      <c r="K12848" s="7" t="n">
        <v>2</v>
      </c>
      <c r="L12848" s="7" t="n">
        <v>0</v>
      </c>
    </row>
    <row r="12849" spans="1:12">
      <c r="A12849" t="s">
        <v>4</v>
      </c>
      <c r="B12849" s="4" t="s">
        <v>5</v>
      </c>
    </row>
    <row r="12850" spans="1:12">
      <c r="A12850" t="n">
        <v>125630</v>
      </c>
      <c r="B12850" s="29" t="n">
        <v>28</v>
      </c>
    </row>
    <row r="12851" spans="1:12">
      <c r="A12851" t="s">
        <v>4</v>
      </c>
      <c r="B12851" s="4" t="s">
        <v>5</v>
      </c>
      <c r="C12851" s="4" t="s">
        <v>7</v>
      </c>
      <c r="D12851" s="4" t="s">
        <v>11</v>
      </c>
      <c r="E12851" s="4" t="s">
        <v>8</v>
      </c>
    </row>
    <row r="12852" spans="1:12">
      <c r="A12852" t="n">
        <v>125631</v>
      </c>
      <c r="B12852" s="33" t="n">
        <v>51</v>
      </c>
      <c r="C12852" s="7" t="n">
        <v>4</v>
      </c>
      <c r="D12852" s="7" t="n">
        <v>0</v>
      </c>
      <c r="E12852" s="7" t="s">
        <v>911</v>
      </c>
    </row>
    <row r="12853" spans="1:12">
      <c r="A12853" t="s">
        <v>4</v>
      </c>
      <c r="B12853" s="4" t="s">
        <v>5</v>
      </c>
      <c r="C12853" s="4" t="s">
        <v>11</v>
      </c>
    </row>
    <row r="12854" spans="1:12">
      <c r="A12854" t="n">
        <v>125644</v>
      </c>
      <c r="B12854" s="34" t="n">
        <v>16</v>
      </c>
      <c r="C12854" s="7" t="n">
        <v>0</v>
      </c>
    </row>
    <row r="12855" spans="1:12">
      <c r="A12855" t="s">
        <v>4</v>
      </c>
      <c r="B12855" s="4" t="s">
        <v>5</v>
      </c>
      <c r="C12855" s="4" t="s">
        <v>11</v>
      </c>
      <c r="D12855" s="4" t="s">
        <v>53</v>
      </c>
      <c r="E12855" s="4" t="s">
        <v>7</v>
      </c>
      <c r="F12855" s="4" t="s">
        <v>7</v>
      </c>
      <c r="G12855" s="4" t="s">
        <v>53</v>
      </c>
      <c r="H12855" s="4" t="s">
        <v>7</v>
      </c>
      <c r="I12855" s="4" t="s">
        <v>7</v>
      </c>
    </row>
    <row r="12856" spans="1:12">
      <c r="A12856" t="n">
        <v>125647</v>
      </c>
      <c r="B12856" s="35" t="n">
        <v>26</v>
      </c>
      <c r="C12856" s="7" t="n">
        <v>0</v>
      </c>
      <c r="D12856" s="7" t="s">
        <v>1227</v>
      </c>
      <c r="E12856" s="7" t="n">
        <v>2</v>
      </c>
      <c r="F12856" s="7" t="n">
        <v>3</v>
      </c>
      <c r="G12856" s="7" t="s">
        <v>1228</v>
      </c>
      <c r="H12856" s="7" t="n">
        <v>2</v>
      </c>
      <c r="I12856" s="7" t="n">
        <v>0</v>
      </c>
    </row>
    <row r="12857" spans="1:12">
      <c r="A12857" t="s">
        <v>4</v>
      </c>
      <c r="B12857" s="4" t="s">
        <v>5</v>
      </c>
    </row>
    <row r="12858" spans="1:12">
      <c r="A12858" t="n">
        <v>125782</v>
      </c>
      <c r="B12858" s="29" t="n">
        <v>28</v>
      </c>
    </row>
    <row r="12859" spans="1:12">
      <c r="A12859" t="s">
        <v>4</v>
      </c>
      <c r="B12859" s="4" t="s">
        <v>5</v>
      </c>
      <c r="C12859" s="4" t="s">
        <v>7</v>
      </c>
      <c r="D12859" s="4" t="s">
        <v>11</v>
      </c>
      <c r="E12859" s="4" t="s">
        <v>8</v>
      </c>
    </row>
    <row r="12860" spans="1:12">
      <c r="A12860" t="n">
        <v>125783</v>
      </c>
      <c r="B12860" s="33" t="n">
        <v>51</v>
      </c>
      <c r="C12860" s="7" t="n">
        <v>4</v>
      </c>
      <c r="D12860" s="7" t="n">
        <v>4</v>
      </c>
      <c r="E12860" s="7" t="s">
        <v>1090</v>
      </c>
    </row>
    <row r="12861" spans="1:12">
      <c r="A12861" t="s">
        <v>4</v>
      </c>
      <c r="B12861" s="4" t="s">
        <v>5</v>
      </c>
      <c r="C12861" s="4" t="s">
        <v>11</v>
      </c>
    </row>
    <row r="12862" spans="1:12">
      <c r="A12862" t="n">
        <v>125797</v>
      </c>
      <c r="B12862" s="34" t="n">
        <v>16</v>
      </c>
      <c r="C12862" s="7" t="n">
        <v>0</v>
      </c>
    </row>
    <row r="12863" spans="1:12">
      <c r="A12863" t="s">
        <v>4</v>
      </c>
      <c r="B12863" s="4" t="s">
        <v>5</v>
      </c>
      <c r="C12863" s="4" t="s">
        <v>11</v>
      </c>
      <c r="D12863" s="4" t="s">
        <v>53</v>
      </c>
      <c r="E12863" s="4" t="s">
        <v>7</v>
      </c>
      <c r="F12863" s="4" t="s">
        <v>7</v>
      </c>
    </row>
    <row r="12864" spans="1:12">
      <c r="A12864" t="n">
        <v>125800</v>
      </c>
      <c r="B12864" s="35" t="n">
        <v>26</v>
      </c>
      <c r="C12864" s="7" t="n">
        <v>4</v>
      </c>
      <c r="D12864" s="7" t="s">
        <v>1229</v>
      </c>
      <c r="E12864" s="7" t="n">
        <v>2</v>
      </c>
      <c r="F12864" s="7" t="n">
        <v>0</v>
      </c>
    </row>
    <row r="12865" spans="1:9">
      <c r="A12865" t="s">
        <v>4</v>
      </c>
      <c r="B12865" s="4" t="s">
        <v>5</v>
      </c>
    </row>
    <row r="12866" spans="1:9">
      <c r="A12866" t="n">
        <v>125870</v>
      </c>
      <c r="B12866" s="29" t="n">
        <v>28</v>
      </c>
    </row>
    <row r="12867" spans="1:9">
      <c r="A12867" t="s">
        <v>4</v>
      </c>
      <c r="B12867" s="4" t="s">
        <v>5</v>
      </c>
      <c r="C12867" s="4" t="s">
        <v>7</v>
      </c>
      <c r="D12867" s="4" t="s">
        <v>11</v>
      </c>
      <c r="E12867" s="4" t="s">
        <v>8</v>
      </c>
    </row>
    <row r="12868" spans="1:9">
      <c r="A12868" t="n">
        <v>125871</v>
      </c>
      <c r="B12868" s="33" t="n">
        <v>51</v>
      </c>
      <c r="C12868" s="7" t="n">
        <v>4</v>
      </c>
      <c r="D12868" s="7" t="n">
        <v>0</v>
      </c>
      <c r="E12868" s="7" t="s">
        <v>600</v>
      </c>
    </row>
    <row r="12869" spans="1:9">
      <c r="A12869" t="s">
        <v>4</v>
      </c>
      <c r="B12869" s="4" t="s">
        <v>5</v>
      </c>
      <c r="C12869" s="4" t="s">
        <v>11</v>
      </c>
    </row>
    <row r="12870" spans="1:9">
      <c r="A12870" t="n">
        <v>125885</v>
      </c>
      <c r="B12870" s="34" t="n">
        <v>16</v>
      </c>
      <c r="C12870" s="7" t="n">
        <v>0</v>
      </c>
    </row>
    <row r="12871" spans="1:9">
      <c r="A12871" t="s">
        <v>4</v>
      </c>
      <c r="B12871" s="4" t="s">
        <v>5</v>
      </c>
      <c r="C12871" s="4" t="s">
        <v>11</v>
      </c>
      <c r="D12871" s="4" t="s">
        <v>53</v>
      </c>
      <c r="E12871" s="4" t="s">
        <v>7</v>
      </c>
      <c r="F12871" s="4" t="s">
        <v>7</v>
      </c>
    </row>
    <row r="12872" spans="1:9">
      <c r="A12872" t="n">
        <v>125888</v>
      </c>
      <c r="B12872" s="35" t="n">
        <v>26</v>
      </c>
      <c r="C12872" s="7" t="n">
        <v>0</v>
      </c>
      <c r="D12872" s="7" t="s">
        <v>1230</v>
      </c>
      <c r="E12872" s="7" t="n">
        <v>2</v>
      </c>
      <c r="F12872" s="7" t="n">
        <v>0</v>
      </c>
    </row>
    <row r="12873" spans="1:9">
      <c r="A12873" t="s">
        <v>4</v>
      </c>
      <c r="B12873" s="4" t="s">
        <v>5</v>
      </c>
    </row>
    <row r="12874" spans="1:9">
      <c r="A12874" t="n">
        <v>125910</v>
      </c>
      <c r="B12874" s="29" t="n">
        <v>28</v>
      </c>
    </row>
    <row r="12875" spans="1:9">
      <c r="A12875" t="s">
        <v>4</v>
      </c>
      <c r="B12875" s="4" t="s">
        <v>5</v>
      </c>
      <c r="C12875" s="4" t="s">
        <v>7</v>
      </c>
      <c r="D12875" s="4" t="s">
        <v>11</v>
      </c>
      <c r="E12875" s="4" t="s">
        <v>7</v>
      </c>
    </row>
    <row r="12876" spans="1:9">
      <c r="A12876" t="n">
        <v>125911</v>
      </c>
      <c r="B12876" s="16" t="n">
        <v>49</v>
      </c>
      <c r="C12876" s="7" t="n">
        <v>1</v>
      </c>
      <c r="D12876" s="7" t="n">
        <v>4000</v>
      </c>
      <c r="E12876" s="7" t="n">
        <v>0</v>
      </c>
    </row>
    <row r="12877" spans="1:9">
      <c r="A12877" t="s">
        <v>4</v>
      </c>
      <c r="B12877" s="4" t="s">
        <v>5</v>
      </c>
      <c r="C12877" s="4" t="s">
        <v>7</v>
      </c>
      <c r="D12877" s="4" t="s">
        <v>11</v>
      </c>
      <c r="E12877" s="4" t="s">
        <v>16</v>
      </c>
      <c r="F12877" s="4" t="s">
        <v>16</v>
      </c>
      <c r="G12877" s="4" t="s">
        <v>16</v>
      </c>
      <c r="H12877" s="4" t="s">
        <v>16</v>
      </c>
      <c r="I12877" s="4" t="s">
        <v>11</v>
      </c>
      <c r="J12877" s="4" t="s">
        <v>7</v>
      </c>
    </row>
    <row r="12878" spans="1:9">
      <c r="A12878" t="n">
        <v>125916</v>
      </c>
      <c r="B12878" s="95" t="n">
        <v>69</v>
      </c>
      <c r="C12878" s="7" t="n">
        <v>3</v>
      </c>
      <c r="D12878" s="7" t="n">
        <v>0</v>
      </c>
      <c r="E12878" s="7" t="n">
        <v>1065353216</v>
      </c>
      <c r="F12878" s="7" t="n">
        <v>1065353216</v>
      </c>
      <c r="G12878" s="7" t="n">
        <v>1065353216</v>
      </c>
      <c r="H12878" s="7" t="n">
        <v>0</v>
      </c>
      <c r="I12878" s="7" t="n">
        <v>2000</v>
      </c>
      <c r="J12878" s="7" t="n">
        <v>3</v>
      </c>
    </row>
    <row r="12879" spans="1:9">
      <c r="A12879" t="s">
        <v>4</v>
      </c>
      <c r="B12879" s="4" t="s">
        <v>5</v>
      </c>
      <c r="C12879" s="4" t="s">
        <v>7</v>
      </c>
      <c r="D12879" s="4" t="s">
        <v>11</v>
      </c>
      <c r="E12879" s="4" t="s">
        <v>16</v>
      </c>
      <c r="F12879" s="4" t="s">
        <v>16</v>
      </c>
      <c r="G12879" s="4" t="s">
        <v>16</v>
      </c>
      <c r="H12879" s="4" t="s">
        <v>16</v>
      </c>
      <c r="I12879" s="4" t="s">
        <v>11</v>
      </c>
      <c r="J12879" s="4" t="s">
        <v>7</v>
      </c>
    </row>
    <row r="12880" spans="1:9">
      <c r="A12880" t="n">
        <v>125939</v>
      </c>
      <c r="B12880" s="95" t="n">
        <v>69</v>
      </c>
      <c r="C12880" s="7" t="n">
        <v>3</v>
      </c>
      <c r="D12880" s="7" t="n">
        <v>4</v>
      </c>
      <c r="E12880" s="7" t="n">
        <v>1065353216</v>
      </c>
      <c r="F12880" s="7" t="n">
        <v>1065353216</v>
      </c>
      <c r="G12880" s="7" t="n">
        <v>1065353216</v>
      </c>
      <c r="H12880" s="7" t="n">
        <v>0</v>
      </c>
      <c r="I12880" s="7" t="n">
        <v>2000</v>
      </c>
      <c r="J12880" s="7" t="n">
        <v>3</v>
      </c>
    </row>
    <row r="12881" spans="1:10">
      <c r="A12881" t="s">
        <v>4</v>
      </c>
      <c r="B12881" s="4" t="s">
        <v>5</v>
      </c>
      <c r="C12881" s="4" t="s">
        <v>7</v>
      </c>
      <c r="D12881" s="4" t="s">
        <v>11</v>
      </c>
      <c r="E12881" s="4" t="s">
        <v>15</v>
      </c>
    </row>
    <row r="12882" spans="1:10">
      <c r="A12882" t="n">
        <v>125962</v>
      </c>
      <c r="B12882" s="31" t="n">
        <v>58</v>
      </c>
      <c r="C12882" s="7" t="n">
        <v>0</v>
      </c>
      <c r="D12882" s="7" t="n">
        <v>2000</v>
      </c>
      <c r="E12882" s="7" t="n">
        <v>1</v>
      </c>
    </row>
    <row r="12883" spans="1:10">
      <c r="A12883" t="s">
        <v>4</v>
      </c>
      <c r="B12883" s="4" t="s">
        <v>5</v>
      </c>
      <c r="C12883" s="4" t="s">
        <v>7</v>
      </c>
      <c r="D12883" s="4" t="s">
        <v>11</v>
      </c>
    </row>
    <row r="12884" spans="1:10">
      <c r="A12884" t="n">
        <v>125970</v>
      </c>
      <c r="B12884" s="31" t="n">
        <v>58</v>
      </c>
      <c r="C12884" s="7" t="n">
        <v>255</v>
      </c>
      <c r="D12884" s="7" t="n">
        <v>0</v>
      </c>
    </row>
    <row r="12885" spans="1:10">
      <c r="A12885" t="s">
        <v>4</v>
      </c>
      <c r="B12885" s="4" t="s">
        <v>5</v>
      </c>
      <c r="C12885" s="4" t="s">
        <v>7</v>
      </c>
      <c r="D12885" s="4" t="s">
        <v>11</v>
      </c>
      <c r="E12885" s="4" t="s">
        <v>11</v>
      </c>
      <c r="F12885" s="4" t="s">
        <v>7</v>
      </c>
    </row>
    <row r="12886" spans="1:10">
      <c r="A12886" t="n">
        <v>125974</v>
      </c>
      <c r="B12886" s="27" t="n">
        <v>25</v>
      </c>
      <c r="C12886" s="7" t="n">
        <v>1</v>
      </c>
      <c r="D12886" s="7" t="n">
        <v>65535</v>
      </c>
      <c r="E12886" s="7" t="n">
        <v>65535</v>
      </c>
      <c r="F12886" s="7" t="n">
        <v>0</v>
      </c>
    </row>
    <row r="12887" spans="1:10">
      <c r="A12887" t="s">
        <v>4</v>
      </c>
      <c r="B12887" s="4" t="s">
        <v>5</v>
      </c>
      <c r="C12887" s="4" t="s">
        <v>7</v>
      </c>
      <c r="D12887" s="4" t="s">
        <v>11</v>
      </c>
      <c r="E12887" s="4" t="s">
        <v>11</v>
      </c>
    </row>
    <row r="12888" spans="1:10">
      <c r="A12888" t="n">
        <v>125981</v>
      </c>
      <c r="B12888" s="27" t="n">
        <v>25</v>
      </c>
      <c r="C12888" s="7" t="n">
        <v>2</v>
      </c>
      <c r="D12888" s="7" t="n">
        <v>65535</v>
      </c>
      <c r="E12888" s="7" t="n">
        <v>65535</v>
      </c>
    </row>
    <row r="12889" spans="1:10">
      <c r="A12889" t="s">
        <v>4</v>
      </c>
      <c r="B12889" s="4" t="s">
        <v>5</v>
      </c>
      <c r="C12889" s="4" t="s">
        <v>7</v>
      </c>
      <c r="D12889" s="4" t="s">
        <v>11</v>
      </c>
    </row>
    <row r="12890" spans="1:10">
      <c r="A12890" t="n">
        <v>125987</v>
      </c>
      <c r="B12890" s="31" t="n">
        <v>58</v>
      </c>
      <c r="C12890" s="7" t="n">
        <v>11</v>
      </c>
      <c r="D12890" s="7" t="n">
        <v>300</v>
      </c>
    </row>
    <row r="12891" spans="1:10">
      <c r="A12891" t="s">
        <v>4</v>
      </c>
      <c r="B12891" s="4" t="s">
        <v>5</v>
      </c>
      <c r="C12891" s="4" t="s">
        <v>7</v>
      </c>
      <c r="D12891" s="4" t="s">
        <v>11</v>
      </c>
    </row>
    <row r="12892" spans="1:10">
      <c r="A12892" t="n">
        <v>125991</v>
      </c>
      <c r="B12892" s="31" t="n">
        <v>58</v>
      </c>
      <c r="C12892" s="7" t="n">
        <v>12</v>
      </c>
      <c r="D12892" s="7" t="n">
        <v>0</v>
      </c>
    </row>
    <row r="12893" spans="1:10">
      <c r="A12893" t="s">
        <v>4</v>
      </c>
      <c r="B12893" s="4" t="s">
        <v>5</v>
      </c>
      <c r="C12893" s="4" t="s">
        <v>7</v>
      </c>
      <c r="D12893" s="4" t="s">
        <v>11</v>
      </c>
    </row>
    <row r="12894" spans="1:10">
      <c r="A12894" t="n">
        <v>125995</v>
      </c>
      <c r="B12894" s="95" t="n">
        <v>69</v>
      </c>
      <c r="C12894" s="7" t="n">
        <v>1</v>
      </c>
      <c r="D12894" s="7" t="n">
        <v>0</v>
      </c>
    </row>
    <row r="12895" spans="1:10">
      <c r="A12895" t="s">
        <v>4</v>
      </c>
      <c r="B12895" s="4" t="s">
        <v>5</v>
      </c>
      <c r="C12895" s="4" t="s">
        <v>7</v>
      </c>
      <c r="D12895" s="4" t="s">
        <v>11</v>
      </c>
    </row>
    <row r="12896" spans="1:10">
      <c r="A12896" t="n">
        <v>125999</v>
      </c>
      <c r="B12896" s="95" t="n">
        <v>69</v>
      </c>
      <c r="C12896" s="7" t="n">
        <v>1</v>
      </c>
      <c r="D12896" s="7" t="n">
        <v>4</v>
      </c>
    </row>
    <row r="12897" spans="1:6">
      <c r="A12897" t="s">
        <v>4</v>
      </c>
      <c r="B12897" s="4" t="s">
        <v>5</v>
      </c>
      <c r="C12897" s="4" t="s">
        <v>7</v>
      </c>
      <c r="D12897" s="4" t="s">
        <v>7</v>
      </c>
    </row>
    <row r="12898" spans="1:6">
      <c r="A12898" t="n">
        <v>126003</v>
      </c>
      <c r="B12898" s="16" t="n">
        <v>49</v>
      </c>
      <c r="C12898" s="7" t="n">
        <v>2</v>
      </c>
      <c r="D12898" s="7" t="n">
        <v>0</v>
      </c>
    </row>
    <row r="12899" spans="1:6">
      <c r="A12899" t="s">
        <v>4</v>
      </c>
      <c r="B12899" s="4" t="s">
        <v>5</v>
      </c>
      <c r="C12899" s="4" t="s">
        <v>7</v>
      </c>
      <c r="D12899" s="4" t="s">
        <v>11</v>
      </c>
      <c r="E12899" s="4" t="s">
        <v>15</v>
      </c>
      <c r="F12899" s="4" t="s">
        <v>11</v>
      </c>
      <c r="G12899" s="4" t="s">
        <v>16</v>
      </c>
      <c r="H12899" s="4" t="s">
        <v>16</v>
      </c>
      <c r="I12899" s="4" t="s">
        <v>11</v>
      </c>
      <c r="J12899" s="4" t="s">
        <v>11</v>
      </c>
      <c r="K12899" s="4" t="s">
        <v>16</v>
      </c>
      <c r="L12899" s="4" t="s">
        <v>16</v>
      </c>
      <c r="M12899" s="4" t="s">
        <v>16</v>
      </c>
      <c r="N12899" s="4" t="s">
        <v>16</v>
      </c>
      <c r="O12899" s="4" t="s">
        <v>8</v>
      </c>
    </row>
    <row r="12900" spans="1:6">
      <c r="A12900" t="n">
        <v>126006</v>
      </c>
      <c r="B12900" s="18" t="n">
        <v>50</v>
      </c>
      <c r="C12900" s="7" t="n">
        <v>0</v>
      </c>
      <c r="D12900" s="7" t="n">
        <v>12101</v>
      </c>
      <c r="E12900" s="7" t="n">
        <v>1</v>
      </c>
      <c r="F12900" s="7" t="n">
        <v>0</v>
      </c>
      <c r="G12900" s="7" t="n">
        <v>0</v>
      </c>
      <c r="H12900" s="7" t="n">
        <v>0</v>
      </c>
      <c r="I12900" s="7" t="n">
        <v>0</v>
      </c>
      <c r="J12900" s="7" t="n">
        <v>65533</v>
      </c>
      <c r="K12900" s="7" t="n">
        <v>0</v>
      </c>
      <c r="L12900" s="7" t="n">
        <v>0</v>
      </c>
      <c r="M12900" s="7" t="n">
        <v>0</v>
      </c>
      <c r="N12900" s="7" t="n">
        <v>0</v>
      </c>
      <c r="O12900" s="7" t="s">
        <v>25</v>
      </c>
    </row>
    <row r="12901" spans="1:6">
      <c r="A12901" t="s">
        <v>4</v>
      </c>
      <c r="B12901" s="4" t="s">
        <v>5</v>
      </c>
      <c r="C12901" s="4" t="s">
        <v>7</v>
      </c>
      <c r="D12901" s="4" t="s">
        <v>11</v>
      </c>
      <c r="E12901" s="4" t="s">
        <v>11</v>
      </c>
      <c r="F12901" s="4" t="s">
        <v>11</v>
      </c>
      <c r="G12901" s="4" t="s">
        <v>11</v>
      </c>
      <c r="H12901" s="4" t="s">
        <v>7</v>
      </c>
    </row>
    <row r="12902" spans="1:6">
      <c r="A12902" t="n">
        <v>126045</v>
      </c>
      <c r="B12902" s="27" t="n">
        <v>25</v>
      </c>
      <c r="C12902" s="7" t="n">
        <v>5</v>
      </c>
      <c r="D12902" s="7" t="n">
        <v>65535</v>
      </c>
      <c r="E12902" s="7" t="n">
        <v>65535</v>
      </c>
      <c r="F12902" s="7" t="n">
        <v>65535</v>
      </c>
      <c r="G12902" s="7" t="n">
        <v>65535</v>
      </c>
      <c r="H12902" s="7" t="n">
        <v>0</v>
      </c>
    </row>
    <row r="12903" spans="1:6">
      <c r="A12903" t="s">
        <v>4</v>
      </c>
      <c r="B12903" s="4" t="s">
        <v>5</v>
      </c>
      <c r="C12903" s="4" t="s">
        <v>11</v>
      </c>
      <c r="D12903" s="4" t="s">
        <v>7</v>
      </c>
      <c r="E12903" s="4" t="s">
        <v>7</v>
      </c>
      <c r="F12903" s="4" t="s">
        <v>53</v>
      </c>
      <c r="G12903" s="4" t="s">
        <v>7</v>
      </c>
      <c r="H12903" s="4" t="s">
        <v>7</v>
      </c>
    </row>
    <row r="12904" spans="1:6">
      <c r="A12904" t="n">
        <v>126056</v>
      </c>
      <c r="B12904" s="28" t="n">
        <v>24</v>
      </c>
      <c r="C12904" s="7" t="n">
        <v>65533</v>
      </c>
      <c r="D12904" s="7" t="n">
        <v>11</v>
      </c>
      <c r="E12904" s="7" t="n">
        <v>6</v>
      </c>
      <c r="F12904" s="7" t="s">
        <v>1231</v>
      </c>
      <c r="G12904" s="7" t="n">
        <v>2</v>
      </c>
      <c r="H12904" s="7" t="n">
        <v>0</v>
      </c>
    </row>
    <row r="12905" spans="1:6">
      <c r="A12905" t="s">
        <v>4</v>
      </c>
      <c r="B12905" s="4" t="s">
        <v>5</v>
      </c>
    </row>
    <row r="12906" spans="1:6">
      <c r="A12906" t="n">
        <v>126099</v>
      </c>
      <c r="B12906" s="29" t="n">
        <v>28</v>
      </c>
    </row>
    <row r="12907" spans="1:6">
      <c r="A12907" t="s">
        <v>4</v>
      </c>
      <c r="B12907" s="4" t="s">
        <v>5</v>
      </c>
      <c r="C12907" s="4" t="s">
        <v>7</v>
      </c>
    </row>
    <row r="12908" spans="1:6">
      <c r="A12908" t="n">
        <v>126100</v>
      </c>
      <c r="B12908" s="30" t="n">
        <v>27</v>
      </c>
      <c r="C12908" s="7" t="n">
        <v>0</v>
      </c>
    </row>
    <row r="12909" spans="1:6">
      <c r="A12909" t="s">
        <v>4</v>
      </c>
      <c r="B12909" s="4" t="s">
        <v>5</v>
      </c>
      <c r="C12909" s="4" t="s">
        <v>7</v>
      </c>
    </row>
    <row r="12910" spans="1:6">
      <c r="A12910" t="n">
        <v>126102</v>
      </c>
      <c r="B12910" s="30" t="n">
        <v>27</v>
      </c>
      <c r="C12910" s="7" t="n">
        <v>1</v>
      </c>
    </row>
    <row r="12911" spans="1:6">
      <c r="A12911" t="s">
        <v>4</v>
      </c>
      <c r="B12911" s="4" t="s">
        <v>5</v>
      </c>
      <c r="C12911" s="4" t="s">
        <v>7</v>
      </c>
      <c r="D12911" s="4" t="s">
        <v>11</v>
      </c>
      <c r="E12911" s="4" t="s">
        <v>11</v>
      </c>
      <c r="F12911" s="4" t="s">
        <v>11</v>
      </c>
      <c r="G12911" s="4" t="s">
        <v>11</v>
      </c>
      <c r="H12911" s="4" t="s">
        <v>7</v>
      </c>
    </row>
    <row r="12912" spans="1:6">
      <c r="A12912" t="n">
        <v>126104</v>
      </c>
      <c r="B12912" s="27" t="n">
        <v>25</v>
      </c>
      <c r="C12912" s="7" t="n">
        <v>5</v>
      </c>
      <c r="D12912" s="7" t="n">
        <v>65535</v>
      </c>
      <c r="E12912" s="7" t="n">
        <v>65535</v>
      </c>
      <c r="F12912" s="7" t="n">
        <v>65535</v>
      </c>
      <c r="G12912" s="7" t="n">
        <v>65535</v>
      </c>
      <c r="H12912" s="7" t="n">
        <v>0</v>
      </c>
    </row>
    <row r="12913" spans="1:15">
      <c r="A12913" t="s">
        <v>4</v>
      </c>
      <c r="B12913" s="4" t="s">
        <v>5</v>
      </c>
      <c r="C12913" s="4" t="s">
        <v>11</v>
      </c>
    </row>
    <row r="12914" spans="1:15">
      <c r="A12914" t="n">
        <v>126115</v>
      </c>
      <c r="B12914" s="34" t="n">
        <v>16</v>
      </c>
      <c r="C12914" s="7" t="n">
        <v>300</v>
      </c>
    </row>
    <row r="12915" spans="1:15">
      <c r="A12915" t="s">
        <v>4</v>
      </c>
      <c r="B12915" s="4" t="s">
        <v>5</v>
      </c>
      <c r="C12915" s="4" t="s">
        <v>7</v>
      </c>
      <c r="D12915" s="4" t="s">
        <v>11</v>
      </c>
      <c r="E12915" s="4" t="s">
        <v>11</v>
      </c>
      <c r="F12915" s="4" t="s">
        <v>11</v>
      </c>
      <c r="G12915" s="4" t="s">
        <v>16</v>
      </c>
    </row>
    <row r="12916" spans="1:15">
      <c r="A12916" t="n">
        <v>126118</v>
      </c>
      <c r="B12916" s="96" t="n">
        <v>95</v>
      </c>
      <c r="C12916" s="7" t="n">
        <v>6</v>
      </c>
      <c r="D12916" s="7" t="n">
        <v>0</v>
      </c>
      <c r="E12916" s="7" t="n">
        <v>4</v>
      </c>
      <c r="F12916" s="7" t="n">
        <v>500</v>
      </c>
      <c r="G12916" s="7" t="n">
        <v>0</v>
      </c>
    </row>
    <row r="12917" spans="1:15">
      <c r="A12917" t="s">
        <v>4</v>
      </c>
      <c r="B12917" s="4" t="s">
        <v>5</v>
      </c>
      <c r="C12917" s="4" t="s">
        <v>7</v>
      </c>
      <c r="D12917" s="4" t="s">
        <v>11</v>
      </c>
    </row>
    <row r="12918" spans="1:15">
      <c r="A12918" t="n">
        <v>126130</v>
      </c>
      <c r="B12918" s="96" t="n">
        <v>95</v>
      </c>
      <c r="C12918" s="7" t="n">
        <v>7</v>
      </c>
      <c r="D12918" s="7" t="n">
        <v>0</v>
      </c>
    </row>
    <row r="12919" spans="1:15">
      <c r="A12919" t="s">
        <v>4</v>
      </c>
      <c r="B12919" s="4" t="s">
        <v>5</v>
      </c>
      <c r="C12919" s="4" t="s">
        <v>7</v>
      </c>
      <c r="D12919" s="4" t="s">
        <v>11</v>
      </c>
    </row>
    <row r="12920" spans="1:15">
      <c r="A12920" t="n">
        <v>126134</v>
      </c>
      <c r="B12920" s="96" t="n">
        <v>95</v>
      </c>
      <c r="C12920" s="7" t="n">
        <v>9</v>
      </c>
      <c r="D12920" s="7" t="n">
        <v>0</v>
      </c>
    </row>
    <row r="12921" spans="1:15">
      <c r="A12921" t="s">
        <v>4</v>
      </c>
      <c r="B12921" s="4" t="s">
        <v>5</v>
      </c>
      <c r="C12921" s="4" t="s">
        <v>7</v>
      </c>
      <c r="D12921" s="4" t="s">
        <v>11</v>
      </c>
    </row>
    <row r="12922" spans="1:15">
      <c r="A12922" t="n">
        <v>126138</v>
      </c>
      <c r="B12922" s="96" t="n">
        <v>95</v>
      </c>
      <c r="C12922" s="7" t="n">
        <v>8</v>
      </c>
      <c r="D12922" s="7" t="n">
        <v>0</v>
      </c>
    </row>
    <row r="12923" spans="1:15">
      <c r="A12923" t="s">
        <v>4</v>
      </c>
      <c r="B12923" s="4" t="s">
        <v>5</v>
      </c>
      <c r="C12923" s="4" t="s">
        <v>11</v>
      </c>
    </row>
    <row r="12924" spans="1:15">
      <c r="A12924" t="n">
        <v>126142</v>
      </c>
      <c r="B12924" s="34" t="n">
        <v>16</v>
      </c>
      <c r="C12924" s="7" t="n">
        <v>500</v>
      </c>
    </row>
    <row r="12925" spans="1:15">
      <c r="A12925" t="s">
        <v>4</v>
      </c>
      <c r="B12925" s="4" t="s">
        <v>5</v>
      </c>
      <c r="C12925" s="4" t="s">
        <v>7</v>
      </c>
      <c r="D12925" s="4" t="s">
        <v>7</v>
      </c>
      <c r="E12925" s="4" t="s">
        <v>7</v>
      </c>
      <c r="F12925" s="4" t="s">
        <v>7</v>
      </c>
      <c r="G12925" s="4" t="s">
        <v>16</v>
      </c>
      <c r="H12925" s="4" t="s">
        <v>7</v>
      </c>
      <c r="I12925" s="4" t="s">
        <v>7</v>
      </c>
      <c r="J12925" s="4" t="s">
        <v>7</v>
      </c>
    </row>
    <row r="12926" spans="1:15">
      <c r="A12926" t="n">
        <v>126145</v>
      </c>
      <c r="B12926" s="39" t="n">
        <v>18</v>
      </c>
      <c r="C12926" s="7" t="n">
        <v>9</v>
      </c>
      <c r="D12926" s="7" t="n">
        <v>35</v>
      </c>
      <c r="E12926" s="7" t="n">
        <v>9</v>
      </c>
      <c r="F12926" s="7" t="n">
        <v>0</v>
      </c>
      <c r="G12926" s="7" t="n">
        <v>1</v>
      </c>
      <c r="H12926" s="7" t="n">
        <v>13</v>
      </c>
      <c r="I12926" s="7" t="n">
        <v>19</v>
      </c>
      <c r="J12926" s="7" t="n">
        <v>1</v>
      </c>
    </row>
    <row r="12927" spans="1:15">
      <c r="A12927" t="s">
        <v>4</v>
      </c>
      <c r="B12927" s="4" t="s">
        <v>5</v>
      </c>
      <c r="C12927" s="4" t="s">
        <v>7</v>
      </c>
      <c r="D12927" s="4" t="s">
        <v>11</v>
      </c>
      <c r="E12927" s="4" t="s">
        <v>7</v>
      </c>
    </row>
    <row r="12928" spans="1:15">
      <c r="A12928" t="n">
        <v>126157</v>
      </c>
      <c r="B12928" s="46" t="n">
        <v>36</v>
      </c>
      <c r="C12928" s="7" t="n">
        <v>9</v>
      </c>
      <c r="D12928" s="7" t="n">
        <v>0</v>
      </c>
      <c r="E12928" s="7" t="n">
        <v>0</v>
      </c>
    </row>
    <row r="12929" spans="1:10">
      <c r="A12929" t="s">
        <v>4</v>
      </c>
      <c r="B12929" s="4" t="s">
        <v>5</v>
      </c>
      <c r="C12929" s="4" t="s">
        <v>7</v>
      </c>
      <c r="D12929" s="4" t="s">
        <v>11</v>
      </c>
      <c r="E12929" s="4" t="s">
        <v>7</v>
      </c>
    </row>
    <row r="12930" spans="1:10">
      <c r="A12930" t="n">
        <v>126162</v>
      </c>
      <c r="B12930" s="46" t="n">
        <v>36</v>
      </c>
      <c r="C12930" s="7" t="n">
        <v>9</v>
      </c>
      <c r="D12930" s="7" t="n">
        <v>4</v>
      </c>
      <c r="E12930" s="7" t="n">
        <v>0</v>
      </c>
    </row>
    <row r="12931" spans="1:10">
      <c r="A12931" t="s">
        <v>4</v>
      </c>
      <c r="B12931" s="4" t="s">
        <v>5</v>
      </c>
      <c r="C12931" s="4" t="s">
        <v>7</v>
      </c>
      <c r="D12931" s="4" t="s">
        <v>11</v>
      </c>
      <c r="E12931" s="4" t="s">
        <v>7</v>
      </c>
    </row>
    <row r="12932" spans="1:10">
      <c r="A12932" t="n">
        <v>126167</v>
      </c>
      <c r="B12932" s="46" t="n">
        <v>36</v>
      </c>
      <c r="C12932" s="7" t="n">
        <v>9</v>
      </c>
      <c r="D12932" s="7" t="n">
        <v>1000</v>
      </c>
      <c r="E12932" s="7" t="n">
        <v>0</v>
      </c>
    </row>
    <row r="12933" spans="1:10">
      <c r="A12933" t="s">
        <v>4</v>
      </c>
      <c r="B12933" s="4" t="s">
        <v>5</v>
      </c>
      <c r="C12933" s="4" t="s">
        <v>7</v>
      </c>
      <c r="D12933" s="4" t="s">
        <v>11</v>
      </c>
      <c r="E12933" s="4" t="s">
        <v>7</v>
      </c>
    </row>
    <row r="12934" spans="1:10">
      <c r="A12934" t="n">
        <v>126172</v>
      </c>
      <c r="B12934" s="46" t="n">
        <v>36</v>
      </c>
      <c r="C12934" s="7" t="n">
        <v>9</v>
      </c>
      <c r="D12934" s="7" t="n">
        <v>1001</v>
      </c>
      <c r="E12934" s="7" t="n">
        <v>0</v>
      </c>
    </row>
    <row r="12935" spans="1:10">
      <c r="A12935" t="s">
        <v>4</v>
      </c>
      <c r="B12935" s="4" t="s">
        <v>5</v>
      </c>
      <c r="C12935" s="4" t="s">
        <v>11</v>
      </c>
    </row>
    <row r="12936" spans="1:10">
      <c r="A12936" t="n">
        <v>126177</v>
      </c>
      <c r="B12936" s="13" t="n">
        <v>12</v>
      </c>
      <c r="C12936" s="7" t="n">
        <v>10821</v>
      </c>
    </row>
    <row r="12937" spans="1:10">
      <c r="A12937" t="s">
        <v>4</v>
      </c>
      <c r="B12937" s="4" t="s">
        <v>5</v>
      </c>
      <c r="C12937" s="4" t="s">
        <v>7</v>
      </c>
    </row>
    <row r="12938" spans="1:10">
      <c r="A12938" t="n">
        <v>126180</v>
      </c>
      <c r="B12938" s="16" t="n">
        <v>49</v>
      </c>
      <c r="C12938" s="7" t="n">
        <v>7</v>
      </c>
    </row>
    <row r="12939" spans="1:10">
      <c r="A12939" t="s">
        <v>4</v>
      </c>
      <c r="B12939" s="4" t="s">
        <v>5</v>
      </c>
      <c r="C12939" s="4" t="s">
        <v>7</v>
      </c>
      <c r="D12939" s="4" t="s">
        <v>11</v>
      </c>
      <c r="E12939" s="4" t="s">
        <v>15</v>
      </c>
      <c r="F12939" s="4" t="s">
        <v>11</v>
      </c>
      <c r="G12939" s="4" t="s">
        <v>16</v>
      </c>
      <c r="H12939" s="4" t="s">
        <v>16</v>
      </c>
      <c r="I12939" s="4" t="s">
        <v>11</v>
      </c>
      <c r="J12939" s="4" t="s">
        <v>11</v>
      </c>
      <c r="K12939" s="4" t="s">
        <v>16</v>
      </c>
      <c r="L12939" s="4" t="s">
        <v>16</v>
      </c>
      <c r="M12939" s="4" t="s">
        <v>16</v>
      </c>
      <c r="N12939" s="4" t="s">
        <v>16</v>
      </c>
      <c r="O12939" s="4" t="s">
        <v>8</v>
      </c>
    </row>
    <row r="12940" spans="1:10">
      <c r="A12940" t="n">
        <v>126182</v>
      </c>
      <c r="B12940" s="18" t="n">
        <v>50</v>
      </c>
      <c r="C12940" s="7" t="n">
        <v>0</v>
      </c>
      <c r="D12940" s="7" t="n">
        <v>8143</v>
      </c>
      <c r="E12940" s="7" t="n">
        <v>0.5</v>
      </c>
      <c r="F12940" s="7" t="n">
        <v>1000</v>
      </c>
      <c r="G12940" s="7" t="n">
        <v>0</v>
      </c>
      <c r="H12940" s="7" t="n">
        <v>0</v>
      </c>
      <c r="I12940" s="7" t="n">
        <v>1</v>
      </c>
      <c r="J12940" s="7" t="n">
        <v>65533</v>
      </c>
      <c r="K12940" s="7" t="n">
        <v>0</v>
      </c>
      <c r="L12940" s="7" t="n">
        <v>0</v>
      </c>
      <c r="M12940" s="7" t="n">
        <v>0</v>
      </c>
      <c r="N12940" s="7" t="n">
        <v>0</v>
      </c>
      <c r="O12940" s="7" t="s">
        <v>17</v>
      </c>
    </row>
    <row r="12941" spans="1:10">
      <c r="A12941" t="s">
        <v>4</v>
      </c>
      <c r="B12941" s="4" t="s">
        <v>5</v>
      </c>
      <c r="C12941" s="4" t="s">
        <v>7</v>
      </c>
      <c r="D12941" s="4" t="s">
        <v>11</v>
      </c>
      <c r="E12941" s="4" t="s">
        <v>15</v>
      </c>
      <c r="F12941" s="4" t="s">
        <v>11</v>
      </c>
      <c r="G12941" s="4" t="s">
        <v>16</v>
      </c>
      <c r="H12941" s="4" t="s">
        <v>16</v>
      </c>
      <c r="I12941" s="4" t="s">
        <v>11</v>
      </c>
      <c r="J12941" s="4" t="s">
        <v>11</v>
      </c>
      <c r="K12941" s="4" t="s">
        <v>16</v>
      </c>
      <c r="L12941" s="4" t="s">
        <v>16</v>
      </c>
      <c r="M12941" s="4" t="s">
        <v>16</v>
      </c>
      <c r="N12941" s="4" t="s">
        <v>16</v>
      </c>
      <c r="O12941" s="4" t="s">
        <v>8</v>
      </c>
    </row>
    <row r="12942" spans="1:10">
      <c r="A12942" t="n">
        <v>126223</v>
      </c>
      <c r="B12942" s="18" t="n">
        <v>50</v>
      </c>
      <c r="C12942" s="7" t="n">
        <v>0</v>
      </c>
      <c r="D12942" s="7" t="n">
        <v>8144</v>
      </c>
      <c r="E12942" s="7" t="n">
        <v>0.5</v>
      </c>
      <c r="F12942" s="7" t="n">
        <v>1000</v>
      </c>
      <c r="G12942" s="7" t="n">
        <v>0</v>
      </c>
      <c r="H12942" s="7" t="n">
        <v>0</v>
      </c>
      <c r="I12942" s="7" t="n">
        <v>1</v>
      </c>
      <c r="J12942" s="7" t="n">
        <v>65533</v>
      </c>
      <c r="K12942" s="7" t="n">
        <v>0</v>
      </c>
      <c r="L12942" s="7" t="n">
        <v>0</v>
      </c>
      <c r="M12942" s="7" t="n">
        <v>0</v>
      </c>
      <c r="N12942" s="7" t="n">
        <v>0</v>
      </c>
      <c r="O12942" s="7" t="s">
        <v>18</v>
      </c>
    </row>
    <row r="12943" spans="1:10">
      <c r="A12943" t="s">
        <v>4</v>
      </c>
      <c r="B12943" s="4" t="s">
        <v>5</v>
      </c>
      <c r="C12943" s="4" t="s">
        <v>7</v>
      </c>
      <c r="D12943" s="4" t="s">
        <v>11</v>
      </c>
      <c r="E12943" s="4" t="s">
        <v>15</v>
      </c>
      <c r="F12943" s="4" t="s">
        <v>11</v>
      </c>
      <c r="G12943" s="4" t="s">
        <v>16</v>
      </c>
      <c r="H12943" s="4" t="s">
        <v>16</v>
      </c>
      <c r="I12943" s="4" t="s">
        <v>11</v>
      </c>
      <c r="J12943" s="4" t="s">
        <v>11</v>
      </c>
      <c r="K12943" s="4" t="s">
        <v>16</v>
      </c>
      <c r="L12943" s="4" t="s">
        <v>16</v>
      </c>
      <c r="M12943" s="4" t="s">
        <v>16</v>
      </c>
      <c r="N12943" s="4" t="s">
        <v>16</v>
      </c>
      <c r="O12943" s="4" t="s">
        <v>8</v>
      </c>
    </row>
    <row r="12944" spans="1:10">
      <c r="A12944" t="n">
        <v>126271</v>
      </c>
      <c r="B12944" s="18" t="n">
        <v>50</v>
      </c>
      <c r="C12944" s="7" t="n">
        <v>0</v>
      </c>
      <c r="D12944" s="7" t="n">
        <v>8144</v>
      </c>
      <c r="E12944" s="7" t="n">
        <v>0.449999988079071</v>
      </c>
      <c r="F12944" s="7" t="n">
        <v>1000</v>
      </c>
      <c r="G12944" s="7" t="n">
        <v>0</v>
      </c>
      <c r="H12944" s="7" t="n">
        <v>0</v>
      </c>
      <c r="I12944" s="7" t="n">
        <v>1</v>
      </c>
      <c r="J12944" s="7" t="n">
        <v>65533</v>
      </c>
      <c r="K12944" s="7" t="n">
        <v>0</v>
      </c>
      <c r="L12944" s="7" t="n">
        <v>0</v>
      </c>
      <c r="M12944" s="7" t="n">
        <v>0</v>
      </c>
      <c r="N12944" s="7" t="n">
        <v>0</v>
      </c>
      <c r="O12944" s="7" t="s">
        <v>19</v>
      </c>
    </row>
    <row r="12945" spans="1:15">
      <c r="A12945" t="s">
        <v>4</v>
      </c>
      <c r="B12945" s="4" t="s">
        <v>5</v>
      </c>
      <c r="C12945" s="4" t="s">
        <v>7</v>
      </c>
      <c r="D12945" s="4" t="s">
        <v>11</v>
      </c>
      <c r="E12945" s="4" t="s">
        <v>15</v>
      </c>
      <c r="F12945" s="4" t="s">
        <v>11</v>
      </c>
      <c r="G12945" s="4" t="s">
        <v>16</v>
      </c>
      <c r="H12945" s="4" t="s">
        <v>16</v>
      </c>
      <c r="I12945" s="4" t="s">
        <v>11</v>
      </c>
      <c r="J12945" s="4" t="s">
        <v>11</v>
      </c>
      <c r="K12945" s="4" t="s">
        <v>16</v>
      </c>
      <c r="L12945" s="4" t="s">
        <v>16</v>
      </c>
      <c r="M12945" s="4" t="s">
        <v>16</v>
      </c>
      <c r="N12945" s="4" t="s">
        <v>16</v>
      </c>
      <c r="O12945" s="4" t="s">
        <v>8</v>
      </c>
    </row>
    <row r="12946" spans="1:15">
      <c r="A12946" t="n">
        <v>126320</v>
      </c>
      <c r="B12946" s="18" t="n">
        <v>50</v>
      </c>
      <c r="C12946" s="7" t="n">
        <v>0</v>
      </c>
      <c r="D12946" s="7" t="n">
        <v>8144</v>
      </c>
      <c r="E12946" s="7" t="n">
        <v>0.400000005960464</v>
      </c>
      <c r="F12946" s="7" t="n">
        <v>1000</v>
      </c>
      <c r="G12946" s="7" t="n">
        <v>0</v>
      </c>
      <c r="H12946" s="7" t="n">
        <v>0</v>
      </c>
      <c r="I12946" s="7" t="n">
        <v>1</v>
      </c>
      <c r="J12946" s="7" t="n">
        <v>65533</v>
      </c>
      <c r="K12946" s="7" t="n">
        <v>0</v>
      </c>
      <c r="L12946" s="7" t="n">
        <v>0</v>
      </c>
      <c r="M12946" s="7" t="n">
        <v>0</v>
      </c>
      <c r="N12946" s="7" t="n">
        <v>0</v>
      </c>
      <c r="O12946" s="7" t="s">
        <v>20</v>
      </c>
    </row>
    <row r="12947" spans="1:15">
      <c r="A12947" t="s">
        <v>4</v>
      </c>
      <c r="B12947" s="4" t="s">
        <v>5</v>
      </c>
      <c r="C12947" s="4" t="s">
        <v>7</v>
      </c>
      <c r="D12947" s="4" t="s">
        <v>11</v>
      </c>
      <c r="E12947" s="4" t="s">
        <v>15</v>
      </c>
      <c r="F12947" s="4" t="s">
        <v>11</v>
      </c>
      <c r="G12947" s="4" t="s">
        <v>16</v>
      </c>
      <c r="H12947" s="4" t="s">
        <v>16</v>
      </c>
      <c r="I12947" s="4" t="s">
        <v>11</v>
      </c>
      <c r="J12947" s="4" t="s">
        <v>11</v>
      </c>
      <c r="K12947" s="4" t="s">
        <v>16</v>
      </c>
      <c r="L12947" s="4" t="s">
        <v>16</v>
      </c>
      <c r="M12947" s="4" t="s">
        <v>16</v>
      </c>
      <c r="N12947" s="4" t="s">
        <v>16</v>
      </c>
      <c r="O12947" s="4" t="s">
        <v>8</v>
      </c>
    </row>
    <row r="12948" spans="1:15">
      <c r="A12948" t="n">
        <v>126369</v>
      </c>
      <c r="B12948" s="18" t="n">
        <v>50</v>
      </c>
      <c r="C12948" s="7" t="n">
        <v>0</v>
      </c>
      <c r="D12948" s="7" t="n">
        <v>8147</v>
      </c>
      <c r="E12948" s="7" t="n">
        <v>0.699999988079071</v>
      </c>
      <c r="F12948" s="7" t="n">
        <v>1000</v>
      </c>
      <c r="G12948" s="7" t="n">
        <v>0</v>
      </c>
      <c r="H12948" s="7" t="n">
        <v>0</v>
      </c>
      <c r="I12948" s="7" t="n">
        <v>1</v>
      </c>
      <c r="J12948" s="7" t="n">
        <v>65533</v>
      </c>
      <c r="K12948" s="7" t="n">
        <v>0</v>
      </c>
      <c r="L12948" s="7" t="n">
        <v>0</v>
      </c>
      <c r="M12948" s="7" t="n">
        <v>0</v>
      </c>
      <c r="N12948" s="7" t="n">
        <v>0</v>
      </c>
      <c r="O12948" s="7" t="s">
        <v>21</v>
      </c>
    </row>
    <row r="12949" spans="1:15">
      <c r="A12949" t="s">
        <v>4</v>
      </c>
      <c r="B12949" s="4" t="s">
        <v>5</v>
      </c>
      <c r="C12949" s="4" t="s">
        <v>7</v>
      </c>
      <c r="D12949" s="4" t="s">
        <v>11</v>
      </c>
      <c r="E12949" s="4" t="s">
        <v>15</v>
      </c>
      <c r="F12949" s="4" t="s">
        <v>11</v>
      </c>
      <c r="G12949" s="4" t="s">
        <v>16</v>
      </c>
      <c r="H12949" s="4" t="s">
        <v>16</v>
      </c>
      <c r="I12949" s="4" t="s">
        <v>11</v>
      </c>
      <c r="J12949" s="4" t="s">
        <v>11</v>
      </c>
      <c r="K12949" s="4" t="s">
        <v>16</v>
      </c>
      <c r="L12949" s="4" t="s">
        <v>16</v>
      </c>
      <c r="M12949" s="4" t="s">
        <v>16</v>
      </c>
      <c r="N12949" s="4" t="s">
        <v>16</v>
      </c>
      <c r="O12949" s="4" t="s">
        <v>8</v>
      </c>
    </row>
    <row r="12950" spans="1:15">
      <c r="A12950" t="n">
        <v>126415</v>
      </c>
      <c r="B12950" s="18" t="n">
        <v>50</v>
      </c>
      <c r="C12950" s="7" t="n">
        <v>0</v>
      </c>
      <c r="D12950" s="7" t="n">
        <v>8141</v>
      </c>
      <c r="E12950" s="7" t="n">
        <v>0.400000005960464</v>
      </c>
      <c r="F12950" s="7" t="n">
        <v>1000</v>
      </c>
      <c r="G12950" s="7" t="n">
        <v>0</v>
      </c>
      <c r="H12950" s="7" t="n">
        <v>0</v>
      </c>
      <c r="I12950" s="7" t="n">
        <v>1</v>
      </c>
      <c r="J12950" s="7" t="n">
        <v>65533</v>
      </c>
      <c r="K12950" s="7" t="n">
        <v>0</v>
      </c>
      <c r="L12950" s="7" t="n">
        <v>0</v>
      </c>
      <c r="M12950" s="7" t="n">
        <v>0</v>
      </c>
      <c r="N12950" s="7" t="n">
        <v>0</v>
      </c>
      <c r="O12950" s="7" t="s">
        <v>22</v>
      </c>
    </row>
    <row r="12951" spans="1:15">
      <c r="A12951" t="s">
        <v>4</v>
      </c>
      <c r="B12951" s="4" t="s">
        <v>5</v>
      </c>
      <c r="C12951" s="4" t="s">
        <v>16</v>
      </c>
    </row>
    <row r="12952" spans="1:15">
      <c r="A12952" t="n">
        <v>126464</v>
      </c>
      <c r="B12952" s="36" t="n">
        <v>15</v>
      </c>
      <c r="C12952" s="7" t="n">
        <v>1024</v>
      </c>
    </row>
    <row r="12953" spans="1:15">
      <c r="A12953" t="s">
        <v>4</v>
      </c>
      <c r="B12953" s="4" t="s">
        <v>5</v>
      </c>
      <c r="C12953" s="4" t="s">
        <v>11</v>
      </c>
      <c r="D12953" s="4" t="s">
        <v>15</v>
      </c>
      <c r="E12953" s="4" t="s">
        <v>15</v>
      </c>
      <c r="F12953" s="4" t="s">
        <v>15</v>
      </c>
      <c r="G12953" s="4" t="s">
        <v>15</v>
      </c>
    </row>
    <row r="12954" spans="1:15">
      <c r="A12954" t="n">
        <v>126469</v>
      </c>
      <c r="B12954" s="45" t="n">
        <v>46</v>
      </c>
      <c r="C12954" s="7" t="n">
        <v>61456</v>
      </c>
      <c r="D12954" s="7" t="n">
        <v>0</v>
      </c>
      <c r="E12954" s="7" t="n">
        <v>0</v>
      </c>
      <c r="F12954" s="7" t="n">
        <v>0</v>
      </c>
      <c r="G12954" s="7" t="n">
        <v>0</v>
      </c>
    </row>
    <row r="12955" spans="1:15">
      <c r="A12955" t="s">
        <v>4</v>
      </c>
      <c r="B12955" s="4" t="s">
        <v>5</v>
      </c>
      <c r="C12955" s="4" t="s">
        <v>7</v>
      </c>
      <c r="D12955" s="4" t="s">
        <v>11</v>
      </c>
    </row>
    <row r="12956" spans="1:15">
      <c r="A12956" t="n">
        <v>126488</v>
      </c>
      <c r="B12956" s="8" t="n">
        <v>162</v>
      </c>
      <c r="C12956" s="7" t="n">
        <v>1</v>
      </c>
      <c r="D12956" s="7" t="n">
        <v>0</v>
      </c>
    </row>
    <row r="12957" spans="1:15">
      <c r="A12957" t="s">
        <v>4</v>
      </c>
      <c r="B12957" s="4" t="s">
        <v>5</v>
      </c>
    </row>
    <row r="12958" spans="1:15">
      <c r="A12958" t="n">
        <v>126492</v>
      </c>
      <c r="B12958" s="5" t="n">
        <v>1</v>
      </c>
    </row>
    <row r="12959" spans="1:15" s="3" customFormat="1" customHeight="0">
      <c r="A12959" s="3" t="s">
        <v>2</v>
      </c>
      <c r="B12959" s="3" t="s">
        <v>1232</v>
      </c>
    </row>
    <row r="12960" spans="1:15">
      <c r="A12960" t="s">
        <v>4</v>
      </c>
      <c r="B12960" s="4" t="s">
        <v>5</v>
      </c>
      <c r="C12960" s="4" t="s">
        <v>7</v>
      </c>
      <c r="D12960" s="4" t="s">
        <v>7</v>
      </c>
      <c r="E12960" s="4" t="s">
        <v>7</v>
      </c>
      <c r="F12960" s="4" t="s">
        <v>7</v>
      </c>
    </row>
    <row r="12961" spans="1:15">
      <c r="A12961" t="n">
        <v>126496</v>
      </c>
      <c r="B12961" s="14" t="n">
        <v>14</v>
      </c>
      <c r="C12961" s="7" t="n">
        <v>2</v>
      </c>
      <c r="D12961" s="7" t="n">
        <v>0</v>
      </c>
      <c r="E12961" s="7" t="n">
        <v>0</v>
      </c>
      <c r="F12961" s="7" t="n">
        <v>0</v>
      </c>
    </row>
    <row r="12962" spans="1:15">
      <c r="A12962" t="s">
        <v>4</v>
      </c>
      <c r="B12962" s="4" t="s">
        <v>5</v>
      </c>
      <c r="C12962" s="4" t="s">
        <v>7</v>
      </c>
      <c r="D12962" s="10" t="s">
        <v>10</v>
      </c>
      <c r="E12962" s="4" t="s">
        <v>5</v>
      </c>
      <c r="F12962" s="4" t="s">
        <v>7</v>
      </c>
      <c r="G12962" s="4" t="s">
        <v>11</v>
      </c>
      <c r="H12962" s="10" t="s">
        <v>12</v>
      </c>
      <c r="I12962" s="4" t="s">
        <v>7</v>
      </c>
      <c r="J12962" s="4" t="s">
        <v>16</v>
      </c>
      <c r="K12962" s="4" t="s">
        <v>7</v>
      </c>
      <c r="L12962" s="4" t="s">
        <v>7</v>
      </c>
      <c r="M12962" s="10" t="s">
        <v>10</v>
      </c>
      <c r="N12962" s="4" t="s">
        <v>5</v>
      </c>
      <c r="O12962" s="4" t="s">
        <v>7</v>
      </c>
      <c r="P12962" s="4" t="s">
        <v>11</v>
      </c>
      <c r="Q12962" s="10" t="s">
        <v>12</v>
      </c>
      <c r="R12962" s="4" t="s">
        <v>7</v>
      </c>
      <c r="S12962" s="4" t="s">
        <v>16</v>
      </c>
      <c r="T12962" s="4" t="s">
        <v>7</v>
      </c>
      <c r="U12962" s="4" t="s">
        <v>7</v>
      </c>
      <c r="V12962" s="4" t="s">
        <v>7</v>
      </c>
      <c r="W12962" s="4" t="s">
        <v>13</v>
      </c>
    </row>
    <row r="12963" spans="1:15">
      <c r="A12963" t="n">
        <v>126501</v>
      </c>
      <c r="B12963" s="9" t="n">
        <v>5</v>
      </c>
      <c r="C12963" s="7" t="n">
        <v>28</v>
      </c>
      <c r="D12963" s="10" t="s">
        <v>3</v>
      </c>
      <c r="E12963" s="8" t="n">
        <v>162</v>
      </c>
      <c r="F12963" s="7" t="n">
        <v>3</v>
      </c>
      <c r="G12963" s="7" t="n">
        <v>32879</v>
      </c>
      <c r="H12963" s="10" t="s">
        <v>3</v>
      </c>
      <c r="I12963" s="7" t="n">
        <v>0</v>
      </c>
      <c r="J12963" s="7" t="n">
        <v>1</v>
      </c>
      <c r="K12963" s="7" t="n">
        <v>2</v>
      </c>
      <c r="L12963" s="7" t="n">
        <v>28</v>
      </c>
      <c r="M12963" s="10" t="s">
        <v>3</v>
      </c>
      <c r="N12963" s="8" t="n">
        <v>162</v>
      </c>
      <c r="O12963" s="7" t="n">
        <v>3</v>
      </c>
      <c r="P12963" s="7" t="n">
        <v>32879</v>
      </c>
      <c r="Q12963" s="10" t="s">
        <v>3</v>
      </c>
      <c r="R12963" s="7" t="n">
        <v>0</v>
      </c>
      <c r="S12963" s="7" t="n">
        <v>2</v>
      </c>
      <c r="T12963" s="7" t="n">
        <v>2</v>
      </c>
      <c r="U12963" s="7" t="n">
        <v>11</v>
      </c>
      <c r="V12963" s="7" t="n">
        <v>1</v>
      </c>
      <c r="W12963" s="11" t="n">
        <f t="normal" ca="1">A12967</f>
        <v>0</v>
      </c>
    </row>
    <row r="12964" spans="1:15">
      <c r="A12964" t="s">
        <v>4</v>
      </c>
      <c r="B12964" s="4" t="s">
        <v>5</v>
      </c>
      <c r="C12964" s="4" t="s">
        <v>7</v>
      </c>
      <c r="D12964" s="4" t="s">
        <v>11</v>
      </c>
      <c r="E12964" s="4" t="s">
        <v>15</v>
      </c>
    </row>
    <row r="12965" spans="1:15">
      <c r="A12965" t="n">
        <v>126530</v>
      </c>
      <c r="B12965" s="31" t="n">
        <v>58</v>
      </c>
      <c r="C12965" s="7" t="n">
        <v>0</v>
      </c>
      <c r="D12965" s="7" t="n">
        <v>0</v>
      </c>
      <c r="E12965" s="7" t="n">
        <v>1</v>
      </c>
    </row>
    <row r="12966" spans="1:15">
      <c r="A12966" t="s">
        <v>4</v>
      </c>
      <c r="B12966" s="4" t="s">
        <v>5</v>
      </c>
      <c r="C12966" s="4" t="s">
        <v>7</v>
      </c>
      <c r="D12966" s="10" t="s">
        <v>10</v>
      </c>
      <c r="E12966" s="4" t="s">
        <v>5</v>
      </c>
      <c r="F12966" s="4" t="s">
        <v>7</v>
      </c>
      <c r="G12966" s="4" t="s">
        <v>11</v>
      </c>
      <c r="H12966" s="10" t="s">
        <v>12</v>
      </c>
      <c r="I12966" s="4" t="s">
        <v>7</v>
      </c>
      <c r="J12966" s="4" t="s">
        <v>16</v>
      </c>
      <c r="K12966" s="4" t="s">
        <v>7</v>
      </c>
      <c r="L12966" s="4" t="s">
        <v>7</v>
      </c>
      <c r="M12966" s="10" t="s">
        <v>10</v>
      </c>
      <c r="N12966" s="4" t="s">
        <v>5</v>
      </c>
      <c r="O12966" s="4" t="s">
        <v>7</v>
      </c>
      <c r="P12966" s="4" t="s">
        <v>11</v>
      </c>
      <c r="Q12966" s="10" t="s">
        <v>12</v>
      </c>
      <c r="R12966" s="4" t="s">
        <v>7</v>
      </c>
      <c r="S12966" s="4" t="s">
        <v>16</v>
      </c>
      <c r="T12966" s="4" t="s">
        <v>7</v>
      </c>
      <c r="U12966" s="4" t="s">
        <v>7</v>
      </c>
      <c r="V12966" s="4" t="s">
        <v>7</v>
      </c>
      <c r="W12966" s="4" t="s">
        <v>13</v>
      </c>
    </row>
    <row r="12967" spans="1:15">
      <c r="A12967" t="n">
        <v>126538</v>
      </c>
      <c r="B12967" s="9" t="n">
        <v>5</v>
      </c>
      <c r="C12967" s="7" t="n">
        <v>28</v>
      </c>
      <c r="D12967" s="10" t="s">
        <v>3</v>
      </c>
      <c r="E12967" s="8" t="n">
        <v>162</v>
      </c>
      <c r="F12967" s="7" t="n">
        <v>3</v>
      </c>
      <c r="G12967" s="7" t="n">
        <v>32879</v>
      </c>
      <c r="H12967" s="10" t="s">
        <v>3</v>
      </c>
      <c r="I12967" s="7" t="n">
        <v>0</v>
      </c>
      <c r="J12967" s="7" t="n">
        <v>1</v>
      </c>
      <c r="K12967" s="7" t="n">
        <v>3</v>
      </c>
      <c r="L12967" s="7" t="n">
        <v>28</v>
      </c>
      <c r="M12967" s="10" t="s">
        <v>3</v>
      </c>
      <c r="N12967" s="8" t="n">
        <v>162</v>
      </c>
      <c r="O12967" s="7" t="n">
        <v>3</v>
      </c>
      <c r="P12967" s="7" t="n">
        <v>32879</v>
      </c>
      <c r="Q12967" s="10" t="s">
        <v>3</v>
      </c>
      <c r="R12967" s="7" t="n">
        <v>0</v>
      </c>
      <c r="S12967" s="7" t="n">
        <v>2</v>
      </c>
      <c r="T12967" s="7" t="n">
        <v>3</v>
      </c>
      <c r="U12967" s="7" t="n">
        <v>9</v>
      </c>
      <c r="V12967" s="7" t="n">
        <v>1</v>
      </c>
      <c r="W12967" s="11" t="n">
        <f t="normal" ca="1">A12977</f>
        <v>0</v>
      </c>
    </row>
    <row r="12968" spans="1:15">
      <c r="A12968" t="s">
        <v>4</v>
      </c>
      <c r="B12968" s="4" t="s">
        <v>5</v>
      </c>
      <c r="C12968" s="4" t="s">
        <v>7</v>
      </c>
      <c r="D12968" s="10" t="s">
        <v>10</v>
      </c>
      <c r="E12968" s="4" t="s">
        <v>5</v>
      </c>
      <c r="F12968" s="4" t="s">
        <v>11</v>
      </c>
      <c r="G12968" s="4" t="s">
        <v>7</v>
      </c>
      <c r="H12968" s="4" t="s">
        <v>7</v>
      </c>
      <c r="I12968" s="4" t="s">
        <v>8</v>
      </c>
      <c r="J12968" s="10" t="s">
        <v>12</v>
      </c>
      <c r="K12968" s="4" t="s">
        <v>7</v>
      </c>
      <c r="L12968" s="4" t="s">
        <v>7</v>
      </c>
      <c r="M12968" s="10" t="s">
        <v>10</v>
      </c>
      <c r="N12968" s="4" t="s">
        <v>5</v>
      </c>
      <c r="O12968" s="4" t="s">
        <v>7</v>
      </c>
      <c r="P12968" s="10" t="s">
        <v>12</v>
      </c>
      <c r="Q12968" s="4" t="s">
        <v>7</v>
      </c>
      <c r="R12968" s="4" t="s">
        <v>16</v>
      </c>
      <c r="S12968" s="4" t="s">
        <v>7</v>
      </c>
      <c r="T12968" s="4" t="s">
        <v>7</v>
      </c>
      <c r="U12968" s="4" t="s">
        <v>7</v>
      </c>
      <c r="V12968" s="10" t="s">
        <v>10</v>
      </c>
      <c r="W12968" s="4" t="s">
        <v>5</v>
      </c>
      <c r="X12968" s="4" t="s">
        <v>7</v>
      </c>
      <c r="Y12968" s="10" t="s">
        <v>12</v>
      </c>
      <c r="Z12968" s="4" t="s">
        <v>7</v>
      </c>
      <c r="AA12968" s="4" t="s">
        <v>16</v>
      </c>
      <c r="AB12968" s="4" t="s">
        <v>7</v>
      </c>
      <c r="AC12968" s="4" t="s">
        <v>7</v>
      </c>
      <c r="AD12968" s="4" t="s">
        <v>7</v>
      </c>
      <c r="AE12968" s="4" t="s">
        <v>13</v>
      </c>
    </row>
    <row r="12969" spans="1:15">
      <c r="A12969" t="n">
        <v>126567</v>
      </c>
      <c r="B12969" s="9" t="n">
        <v>5</v>
      </c>
      <c r="C12969" s="7" t="n">
        <v>28</v>
      </c>
      <c r="D12969" s="10" t="s">
        <v>3</v>
      </c>
      <c r="E12969" s="51" t="n">
        <v>47</v>
      </c>
      <c r="F12969" s="7" t="n">
        <v>61456</v>
      </c>
      <c r="G12969" s="7" t="n">
        <v>2</v>
      </c>
      <c r="H12969" s="7" t="n">
        <v>0</v>
      </c>
      <c r="I12969" s="7" t="s">
        <v>861</v>
      </c>
      <c r="J12969" s="10" t="s">
        <v>3</v>
      </c>
      <c r="K12969" s="7" t="n">
        <v>8</v>
      </c>
      <c r="L12969" s="7" t="n">
        <v>28</v>
      </c>
      <c r="M12969" s="10" t="s">
        <v>3</v>
      </c>
      <c r="N12969" s="52" t="n">
        <v>74</v>
      </c>
      <c r="O12969" s="7" t="n">
        <v>65</v>
      </c>
      <c r="P12969" s="10" t="s">
        <v>3</v>
      </c>
      <c r="Q12969" s="7" t="n">
        <v>0</v>
      </c>
      <c r="R12969" s="7" t="n">
        <v>1</v>
      </c>
      <c r="S12969" s="7" t="n">
        <v>3</v>
      </c>
      <c r="T12969" s="7" t="n">
        <v>9</v>
      </c>
      <c r="U12969" s="7" t="n">
        <v>28</v>
      </c>
      <c r="V12969" s="10" t="s">
        <v>3</v>
      </c>
      <c r="W12969" s="52" t="n">
        <v>74</v>
      </c>
      <c r="X12969" s="7" t="n">
        <v>65</v>
      </c>
      <c r="Y12969" s="10" t="s">
        <v>3</v>
      </c>
      <c r="Z12969" s="7" t="n">
        <v>0</v>
      </c>
      <c r="AA12969" s="7" t="n">
        <v>2</v>
      </c>
      <c r="AB12969" s="7" t="n">
        <v>3</v>
      </c>
      <c r="AC12969" s="7" t="n">
        <v>9</v>
      </c>
      <c r="AD12969" s="7" t="n">
        <v>1</v>
      </c>
      <c r="AE12969" s="11" t="n">
        <f t="normal" ca="1">A12973</f>
        <v>0</v>
      </c>
    </row>
    <row r="12970" spans="1:15">
      <c r="A12970" t="s">
        <v>4</v>
      </c>
      <c r="B12970" s="4" t="s">
        <v>5</v>
      </c>
      <c r="C12970" s="4" t="s">
        <v>11</v>
      </c>
      <c r="D12970" s="4" t="s">
        <v>7</v>
      </c>
      <c r="E12970" s="4" t="s">
        <v>7</v>
      </c>
      <c r="F12970" s="4" t="s">
        <v>8</v>
      </c>
    </row>
    <row r="12971" spans="1:15">
      <c r="A12971" t="n">
        <v>126615</v>
      </c>
      <c r="B12971" s="51" t="n">
        <v>47</v>
      </c>
      <c r="C12971" s="7" t="n">
        <v>61456</v>
      </c>
      <c r="D12971" s="7" t="n">
        <v>0</v>
      </c>
      <c r="E12971" s="7" t="n">
        <v>0</v>
      </c>
      <c r="F12971" s="7" t="s">
        <v>323</v>
      </c>
    </row>
    <row r="12972" spans="1:15">
      <c r="A12972" t="s">
        <v>4</v>
      </c>
      <c r="B12972" s="4" t="s">
        <v>5</v>
      </c>
      <c r="C12972" s="4" t="s">
        <v>7</v>
      </c>
      <c r="D12972" s="4" t="s">
        <v>11</v>
      </c>
      <c r="E12972" s="4" t="s">
        <v>15</v>
      </c>
    </row>
    <row r="12973" spans="1:15">
      <c r="A12973" t="n">
        <v>126628</v>
      </c>
      <c r="B12973" s="31" t="n">
        <v>58</v>
      </c>
      <c r="C12973" s="7" t="n">
        <v>0</v>
      </c>
      <c r="D12973" s="7" t="n">
        <v>300</v>
      </c>
      <c r="E12973" s="7" t="n">
        <v>1</v>
      </c>
    </row>
    <row r="12974" spans="1:15">
      <c r="A12974" t="s">
        <v>4</v>
      </c>
      <c r="B12974" s="4" t="s">
        <v>5</v>
      </c>
      <c r="C12974" s="4" t="s">
        <v>7</v>
      </c>
      <c r="D12974" s="4" t="s">
        <v>11</v>
      </c>
    </row>
    <row r="12975" spans="1:15">
      <c r="A12975" t="n">
        <v>126636</v>
      </c>
      <c r="B12975" s="31" t="n">
        <v>58</v>
      </c>
      <c r="C12975" s="7" t="n">
        <v>255</v>
      </c>
      <c r="D12975" s="7" t="n">
        <v>0</v>
      </c>
    </row>
    <row r="12976" spans="1:15">
      <c r="A12976" t="s">
        <v>4</v>
      </c>
      <c r="B12976" s="4" t="s">
        <v>5</v>
      </c>
      <c r="C12976" s="4" t="s">
        <v>7</v>
      </c>
      <c r="D12976" s="4" t="s">
        <v>7</v>
      </c>
      <c r="E12976" s="4" t="s">
        <v>7</v>
      </c>
      <c r="F12976" s="4" t="s">
        <v>7</v>
      </c>
    </row>
    <row r="12977" spans="1:31">
      <c r="A12977" t="n">
        <v>126640</v>
      </c>
      <c r="B12977" s="14" t="n">
        <v>14</v>
      </c>
      <c r="C12977" s="7" t="n">
        <v>0</v>
      </c>
      <c r="D12977" s="7" t="n">
        <v>0</v>
      </c>
      <c r="E12977" s="7" t="n">
        <v>0</v>
      </c>
      <c r="F12977" s="7" t="n">
        <v>64</v>
      </c>
    </row>
    <row r="12978" spans="1:31">
      <c r="A12978" t="s">
        <v>4</v>
      </c>
      <c r="B12978" s="4" t="s">
        <v>5</v>
      </c>
      <c r="C12978" s="4" t="s">
        <v>7</v>
      </c>
      <c r="D12978" s="4" t="s">
        <v>11</v>
      </c>
    </row>
    <row r="12979" spans="1:31">
      <c r="A12979" t="n">
        <v>126645</v>
      </c>
      <c r="B12979" s="26" t="n">
        <v>22</v>
      </c>
      <c r="C12979" s="7" t="n">
        <v>0</v>
      </c>
      <c r="D12979" s="7" t="n">
        <v>32879</v>
      </c>
    </row>
    <row r="12980" spans="1:31">
      <c r="A12980" t="s">
        <v>4</v>
      </c>
      <c r="B12980" s="4" t="s">
        <v>5</v>
      </c>
      <c r="C12980" s="4" t="s">
        <v>7</v>
      </c>
      <c r="D12980" s="4" t="s">
        <v>11</v>
      </c>
    </row>
    <row r="12981" spans="1:31">
      <c r="A12981" t="n">
        <v>126649</v>
      </c>
      <c r="B12981" s="31" t="n">
        <v>58</v>
      </c>
      <c r="C12981" s="7" t="n">
        <v>5</v>
      </c>
      <c r="D12981" s="7" t="n">
        <v>300</v>
      </c>
    </row>
    <row r="12982" spans="1:31">
      <c r="A12982" t="s">
        <v>4</v>
      </c>
      <c r="B12982" s="4" t="s">
        <v>5</v>
      </c>
      <c r="C12982" s="4" t="s">
        <v>15</v>
      </c>
      <c r="D12982" s="4" t="s">
        <v>11</v>
      </c>
    </row>
    <row r="12983" spans="1:31">
      <c r="A12983" t="n">
        <v>126653</v>
      </c>
      <c r="B12983" s="32" t="n">
        <v>103</v>
      </c>
      <c r="C12983" s="7" t="n">
        <v>0</v>
      </c>
      <c r="D12983" s="7" t="n">
        <v>300</v>
      </c>
    </row>
    <row r="12984" spans="1:31">
      <c r="A12984" t="s">
        <v>4</v>
      </c>
      <c r="B12984" s="4" t="s">
        <v>5</v>
      </c>
      <c r="C12984" s="4" t="s">
        <v>7</v>
      </c>
    </row>
    <row r="12985" spans="1:31">
      <c r="A12985" t="n">
        <v>126660</v>
      </c>
      <c r="B12985" s="53" t="n">
        <v>64</v>
      </c>
      <c r="C12985" s="7" t="n">
        <v>7</v>
      </c>
    </row>
    <row r="12986" spans="1:31">
      <c r="A12986" t="s">
        <v>4</v>
      </c>
      <c r="B12986" s="4" t="s">
        <v>5</v>
      </c>
      <c r="C12986" s="4" t="s">
        <v>7</v>
      </c>
      <c r="D12986" s="4" t="s">
        <v>11</v>
      </c>
    </row>
    <row r="12987" spans="1:31">
      <c r="A12987" t="n">
        <v>126662</v>
      </c>
      <c r="B12987" s="64" t="n">
        <v>72</v>
      </c>
      <c r="C12987" s="7" t="n">
        <v>5</v>
      </c>
      <c r="D12987" s="7" t="n">
        <v>0</v>
      </c>
    </row>
    <row r="12988" spans="1:31">
      <c r="A12988" t="s">
        <v>4</v>
      </c>
      <c r="B12988" s="4" t="s">
        <v>5</v>
      </c>
      <c r="C12988" s="4" t="s">
        <v>7</v>
      </c>
      <c r="D12988" s="10" t="s">
        <v>10</v>
      </c>
      <c r="E12988" s="4" t="s">
        <v>5</v>
      </c>
      <c r="F12988" s="4" t="s">
        <v>7</v>
      </c>
      <c r="G12988" s="4" t="s">
        <v>11</v>
      </c>
      <c r="H12988" s="10" t="s">
        <v>12</v>
      </c>
      <c r="I12988" s="4" t="s">
        <v>7</v>
      </c>
      <c r="J12988" s="4" t="s">
        <v>16</v>
      </c>
      <c r="K12988" s="4" t="s">
        <v>7</v>
      </c>
      <c r="L12988" s="4" t="s">
        <v>7</v>
      </c>
      <c r="M12988" s="4" t="s">
        <v>13</v>
      </c>
    </row>
    <row r="12989" spans="1:31">
      <c r="A12989" t="n">
        <v>126666</v>
      </c>
      <c r="B12989" s="9" t="n">
        <v>5</v>
      </c>
      <c r="C12989" s="7" t="n">
        <v>28</v>
      </c>
      <c r="D12989" s="10" t="s">
        <v>3</v>
      </c>
      <c r="E12989" s="8" t="n">
        <v>162</v>
      </c>
      <c r="F12989" s="7" t="n">
        <v>4</v>
      </c>
      <c r="G12989" s="7" t="n">
        <v>32879</v>
      </c>
      <c r="H12989" s="10" t="s">
        <v>3</v>
      </c>
      <c r="I12989" s="7" t="n">
        <v>0</v>
      </c>
      <c r="J12989" s="7" t="n">
        <v>1</v>
      </c>
      <c r="K12989" s="7" t="n">
        <v>2</v>
      </c>
      <c r="L12989" s="7" t="n">
        <v>1</v>
      </c>
      <c r="M12989" s="11" t="n">
        <f t="normal" ca="1">A12995</f>
        <v>0</v>
      </c>
    </row>
    <row r="12990" spans="1:31">
      <c r="A12990" t="s">
        <v>4</v>
      </c>
      <c r="B12990" s="4" t="s">
        <v>5</v>
      </c>
      <c r="C12990" s="4" t="s">
        <v>7</v>
      </c>
      <c r="D12990" s="4" t="s">
        <v>8</v>
      </c>
    </row>
    <row r="12991" spans="1:31">
      <c r="A12991" t="n">
        <v>126683</v>
      </c>
      <c r="B12991" s="6" t="n">
        <v>2</v>
      </c>
      <c r="C12991" s="7" t="n">
        <v>10</v>
      </c>
      <c r="D12991" s="7" t="s">
        <v>862</v>
      </c>
    </row>
    <row r="12992" spans="1:31">
      <c r="A12992" t="s">
        <v>4</v>
      </c>
      <c r="B12992" s="4" t="s">
        <v>5</v>
      </c>
      <c r="C12992" s="4" t="s">
        <v>11</v>
      </c>
    </row>
    <row r="12993" spans="1:13">
      <c r="A12993" t="n">
        <v>126700</v>
      </c>
      <c r="B12993" s="34" t="n">
        <v>16</v>
      </c>
      <c r="C12993" s="7" t="n">
        <v>0</v>
      </c>
    </row>
    <row r="12994" spans="1:13">
      <c r="A12994" t="s">
        <v>4</v>
      </c>
      <c r="B12994" s="4" t="s">
        <v>5</v>
      </c>
      <c r="C12994" s="4" t="s">
        <v>11</v>
      </c>
      <c r="D12994" s="4" t="s">
        <v>7</v>
      </c>
      <c r="E12994" s="4" t="s">
        <v>7</v>
      </c>
      <c r="F12994" s="4" t="s">
        <v>8</v>
      </c>
    </row>
    <row r="12995" spans="1:13">
      <c r="A12995" t="n">
        <v>126703</v>
      </c>
      <c r="B12995" s="25" t="n">
        <v>20</v>
      </c>
      <c r="C12995" s="7" t="n">
        <v>0</v>
      </c>
      <c r="D12995" s="7" t="n">
        <v>3</v>
      </c>
      <c r="E12995" s="7" t="n">
        <v>10</v>
      </c>
      <c r="F12995" s="7" t="s">
        <v>863</v>
      </c>
    </row>
    <row r="12996" spans="1:13">
      <c r="A12996" t="s">
        <v>4</v>
      </c>
      <c r="B12996" s="4" t="s">
        <v>5</v>
      </c>
      <c r="C12996" s="4" t="s">
        <v>11</v>
      </c>
    </row>
    <row r="12997" spans="1:13">
      <c r="A12997" t="n">
        <v>126721</v>
      </c>
      <c r="B12997" s="34" t="n">
        <v>16</v>
      </c>
      <c r="C12997" s="7" t="n">
        <v>0</v>
      </c>
    </row>
    <row r="12998" spans="1:13">
      <c r="A12998" t="s">
        <v>4</v>
      </c>
      <c r="B12998" s="4" t="s">
        <v>5</v>
      </c>
      <c r="C12998" s="4" t="s">
        <v>11</v>
      </c>
      <c r="D12998" s="4" t="s">
        <v>7</v>
      </c>
      <c r="E12998" s="4" t="s">
        <v>7</v>
      </c>
      <c r="F12998" s="4" t="s">
        <v>8</v>
      </c>
    </row>
    <row r="12999" spans="1:13">
      <c r="A12999" t="n">
        <v>126724</v>
      </c>
      <c r="B12999" s="25" t="n">
        <v>20</v>
      </c>
      <c r="C12999" s="7" t="n">
        <v>5</v>
      </c>
      <c r="D12999" s="7" t="n">
        <v>3</v>
      </c>
      <c r="E12999" s="7" t="n">
        <v>10</v>
      </c>
      <c r="F12999" s="7" t="s">
        <v>863</v>
      </c>
    </row>
    <row r="13000" spans="1:13">
      <c r="A13000" t="s">
        <v>4</v>
      </c>
      <c r="B13000" s="4" t="s">
        <v>5</v>
      </c>
      <c r="C13000" s="4" t="s">
        <v>11</v>
      </c>
    </row>
    <row r="13001" spans="1:13">
      <c r="A13001" t="n">
        <v>126742</v>
      </c>
      <c r="B13001" s="34" t="n">
        <v>16</v>
      </c>
      <c r="C13001" s="7" t="n">
        <v>0</v>
      </c>
    </row>
    <row r="13002" spans="1:13">
      <c r="A13002" t="s">
        <v>4</v>
      </c>
      <c r="B13002" s="4" t="s">
        <v>5</v>
      </c>
      <c r="C13002" s="4" t="s">
        <v>7</v>
      </c>
    </row>
    <row r="13003" spans="1:13">
      <c r="A13003" t="n">
        <v>126745</v>
      </c>
      <c r="B13003" s="68" t="n">
        <v>116</v>
      </c>
      <c r="C13003" s="7" t="n">
        <v>0</v>
      </c>
    </row>
    <row r="13004" spans="1:13">
      <c r="A13004" t="s">
        <v>4</v>
      </c>
      <c r="B13004" s="4" t="s">
        <v>5</v>
      </c>
      <c r="C13004" s="4" t="s">
        <v>7</v>
      </c>
      <c r="D13004" s="4" t="s">
        <v>11</v>
      </c>
    </row>
    <row r="13005" spans="1:13">
      <c r="A13005" t="n">
        <v>126747</v>
      </c>
      <c r="B13005" s="68" t="n">
        <v>116</v>
      </c>
      <c r="C13005" s="7" t="n">
        <v>2</v>
      </c>
      <c r="D13005" s="7" t="n">
        <v>1</v>
      </c>
    </row>
    <row r="13006" spans="1:13">
      <c r="A13006" t="s">
        <v>4</v>
      </c>
      <c r="B13006" s="4" t="s">
        <v>5</v>
      </c>
      <c r="C13006" s="4" t="s">
        <v>7</v>
      </c>
      <c r="D13006" s="4" t="s">
        <v>16</v>
      </c>
    </row>
    <row r="13007" spans="1:13">
      <c r="A13007" t="n">
        <v>126751</v>
      </c>
      <c r="B13007" s="68" t="n">
        <v>116</v>
      </c>
      <c r="C13007" s="7" t="n">
        <v>5</v>
      </c>
      <c r="D13007" s="7" t="n">
        <v>1120403456</v>
      </c>
    </row>
    <row r="13008" spans="1:13">
      <c r="A13008" t="s">
        <v>4</v>
      </c>
      <c r="B13008" s="4" t="s">
        <v>5</v>
      </c>
      <c r="C13008" s="4" t="s">
        <v>7</v>
      </c>
      <c r="D13008" s="4" t="s">
        <v>11</v>
      </c>
    </row>
    <row r="13009" spans="1:6">
      <c r="A13009" t="n">
        <v>126757</v>
      </c>
      <c r="B13009" s="68" t="n">
        <v>116</v>
      </c>
      <c r="C13009" s="7" t="n">
        <v>6</v>
      </c>
      <c r="D13009" s="7" t="n">
        <v>1</v>
      </c>
    </row>
    <row r="13010" spans="1:6">
      <c r="A13010" t="s">
        <v>4</v>
      </c>
      <c r="B13010" s="4" t="s">
        <v>5</v>
      </c>
      <c r="C13010" s="4" t="s">
        <v>11</v>
      </c>
      <c r="D13010" s="4" t="s">
        <v>15</v>
      </c>
      <c r="E13010" s="4" t="s">
        <v>15</v>
      </c>
      <c r="F13010" s="4" t="s">
        <v>15</v>
      </c>
      <c r="G13010" s="4" t="s">
        <v>15</v>
      </c>
    </row>
    <row r="13011" spans="1:6">
      <c r="A13011" t="n">
        <v>126761</v>
      </c>
      <c r="B13011" s="45" t="n">
        <v>46</v>
      </c>
      <c r="C13011" s="7" t="n">
        <v>0</v>
      </c>
      <c r="D13011" s="7" t="n">
        <v>-1.54999995231628</v>
      </c>
      <c r="E13011" s="7" t="n">
        <v>1.72000002861023</v>
      </c>
      <c r="F13011" s="7" t="n">
        <v>10.5600004196167</v>
      </c>
      <c r="G13011" s="7" t="n">
        <v>-160</v>
      </c>
    </row>
    <row r="13012" spans="1:6">
      <c r="A13012" t="s">
        <v>4</v>
      </c>
      <c r="B13012" s="4" t="s">
        <v>5</v>
      </c>
      <c r="C13012" s="4" t="s">
        <v>11</v>
      </c>
      <c r="D13012" s="4" t="s">
        <v>15</v>
      </c>
      <c r="E13012" s="4" t="s">
        <v>15</v>
      </c>
      <c r="F13012" s="4" t="s">
        <v>15</v>
      </c>
      <c r="G13012" s="4" t="s">
        <v>15</v>
      </c>
    </row>
    <row r="13013" spans="1:6">
      <c r="A13013" t="n">
        <v>126780</v>
      </c>
      <c r="B13013" s="45" t="n">
        <v>46</v>
      </c>
      <c r="C13013" s="7" t="n">
        <v>5</v>
      </c>
      <c r="D13013" s="7" t="n">
        <v>-2.50999999046326</v>
      </c>
      <c r="E13013" s="7" t="n">
        <v>1.74000000953674</v>
      </c>
      <c r="F13013" s="7" t="n">
        <v>10.5100002288818</v>
      </c>
      <c r="G13013" s="7" t="n">
        <v>162.199996948242</v>
      </c>
    </row>
    <row r="13014" spans="1:6">
      <c r="A13014" t="s">
        <v>4</v>
      </c>
      <c r="B13014" s="4" t="s">
        <v>5</v>
      </c>
      <c r="C13014" s="4" t="s">
        <v>7</v>
      </c>
      <c r="D13014" s="4" t="s">
        <v>11</v>
      </c>
      <c r="E13014" s="4" t="s">
        <v>15</v>
      </c>
      <c r="F13014" s="4" t="s">
        <v>15</v>
      </c>
      <c r="G13014" s="4" t="s">
        <v>15</v>
      </c>
    </row>
    <row r="13015" spans="1:6">
      <c r="A13015" t="n">
        <v>126799</v>
      </c>
      <c r="B13015" s="15" t="n">
        <v>45</v>
      </c>
      <c r="C13015" s="7" t="n">
        <v>15</v>
      </c>
      <c r="D13015" s="7" t="n">
        <v>5</v>
      </c>
      <c r="E13015" s="7" t="n">
        <v>0</v>
      </c>
      <c r="F13015" s="7" t="n">
        <v>1.39999997615814</v>
      </c>
      <c r="G13015" s="7" t="n">
        <v>0</v>
      </c>
    </row>
    <row r="13016" spans="1:6">
      <c r="A13016" t="s">
        <v>4</v>
      </c>
      <c r="B13016" s="4" t="s">
        <v>5</v>
      </c>
      <c r="C13016" s="4" t="s">
        <v>7</v>
      </c>
      <c r="D13016" s="4" t="s">
        <v>7</v>
      </c>
      <c r="E13016" s="4" t="s">
        <v>15</v>
      </c>
      <c r="F13016" s="4" t="s">
        <v>15</v>
      </c>
      <c r="G13016" s="4" t="s">
        <v>15</v>
      </c>
      <c r="H13016" s="4" t="s">
        <v>11</v>
      </c>
      <c r="I13016" s="4" t="s">
        <v>7</v>
      </c>
    </row>
    <row r="13017" spans="1:6">
      <c r="A13017" t="n">
        <v>126815</v>
      </c>
      <c r="B13017" s="15" t="n">
        <v>45</v>
      </c>
      <c r="C13017" s="7" t="n">
        <v>4</v>
      </c>
      <c r="D13017" s="7" t="n">
        <v>3</v>
      </c>
      <c r="E13017" s="7" t="n">
        <v>351.089996337891</v>
      </c>
      <c r="F13017" s="7" t="n">
        <v>345.329986572266</v>
      </c>
      <c r="G13017" s="7" t="n">
        <v>0</v>
      </c>
      <c r="H13017" s="7" t="n">
        <v>0</v>
      </c>
      <c r="I13017" s="7" t="n">
        <v>0</v>
      </c>
    </row>
    <row r="13018" spans="1:6">
      <c r="A13018" t="s">
        <v>4</v>
      </c>
      <c r="B13018" s="4" t="s">
        <v>5</v>
      </c>
      <c r="C13018" s="4" t="s">
        <v>7</v>
      </c>
      <c r="D13018" s="4" t="s">
        <v>7</v>
      </c>
      <c r="E13018" s="4" t="s">
        <v>15</v>
      </c>
      <c r="F13018" s="4" t="s">
        <v>11</v>
      </c>
    </row>
    <row r="13019" spans="1:6">
      <c r="A13019" t="n">
        <v>126833</v>
      </c>
      <c r="B13019" s="15" t="n">
        <v>45</v>
      </c>
      <c r="C13019" s="7" t="n">
        <v>5</v>
      </c>
      <c r="D13019" s="7" t="n">
        <v>3</v>
      </c>
      <c r="E13019" s="7" t="n">
        <v>1.89999997615814</v>
      </c>
      <c r="F13019" s="7" t="n">
        <v>0</v>
      </c>
    </row>
    <row r="13020" spans="1:6">
      <c r="A13020" t="s">
        <v>4</v>
      </c>
      <c r="B13020" s="4" t="s">
        <v>5</v>
      </c>
      <c r="C13020" s="4" t="s">
        <v>7</v>
      </c>
      <c r="D13020" s="4" t="s">
        <v>7</v>
      </c>
      <c r="E13020" s="4" t="s">
        <v>15</v>
      </c>
      <c r="F13020" s="4" t="s">
        <v>11</v>
      </c>
    </row>
    <row r="13021" spans="1:6">
      <c r="A13021" t="n">
        <v>126842</v>
      </c>
      <c r="B13021" s="15" t="n">
        <v>45</v>
      </c>
      <c r="C13021" s="7" t="n">
        <v>11</v>
      </c>
      <c r="D13021" s="7" t="n">
        <v>3</v>
      </c>
      <c r="E13021" s="7" t="n">
        <v>40</v>
      </c>
      <c r="F13021" s="7" t="n">
        <v>0</v>
      </c>
    </row>
    <row r="13022" spans="1:6">
      <c r="A13022" t="s">
        <v>4</v>
      </c>
      <c r="B13022" s="4" t="s">
        <v>5</v>
      </c>
      <c r="C13022" s="4" t="s">
        <v>11</v>
      </c>
      <c r="D13022" s="4" t="s">
        <v>11</v>
      </c>
      <c r="E13022" s="4" t="s">
        <v>15</v>
      </c>
      <c r="F13022" s="4" t="s">
        <v>15</v>
      </c>
      <c r="G13022" s="4" t="s">
        <v>15</v>
      </c>
      <c r="H13022" s="4" t="s">
        <v>15</v>
      </c>
      <c r="I13022" s="4" t="s">
        <v>7</v>
      </c>
      <c r="J13022" s="4" t="s">
        <v>11</v>
      </c>
    </row>
    <row r="13023" spans="1:6">
      <c r="A13023" t="n">
        <v>126851</v>
      </c>
      <c r="B13023" s="56" t="n">
        <v>55</v>
      </c>
      <c r="C13023" s="7" t="n">
        <v>0</v>
      </c>
      <c r="D13023" s="7" t="n">
        <v>65534</v>
      </c>
      <c r="E13023" s="7" t="n">
        <v>0</v>
      </c>
      <c r="F13023" s="7" t="n">
        <v>16.2000007629395</v>
      </c>
      <c r="G13023" s="7" t="n">
        <v>-30</v>
      </c>
      <c r="H13023" s="7" t="n">
        <v>1.71000003814697</v>
      </c>
      <c r="I13023" s="7" t="n">
        <v>0</v>
      </c>
      <c r="J13023" s="7" t="n">
        <v>1</v>
      </c>
    </row>
    <row r="13024" spans="1:6">
      <c r="A13024" t="s">
        <v>4</v>
      </c>
      <c r="B13024" s="4" t="s">
        <v>5</v>
      </c>
      <c r="C13024" s="4" t="s">
        <v>11</v>
      </c>
      <c r="D13024" s="4" t="s">
        <v>11</v>
      </c>
      <c r="E13024" s="4" t="s">
        <v>15</v>
      </c>
      <c r="F13024" s="4" t="s">
        <v>15</v>
      </c>
      <c r="G13024" s="4" t="s">
        <v>15</v>
      </c>
      <c r="H13024" s="4" t="s">
        <v>15</v>
      </c>
      <c r="I13024" s="4" t="s">
        <v>7</v>
      </c>
      <c r="J13024" s="4" t="s">
        <v>11</v>
      </c>
    </row>
    <row r="13025" spans="1:10">
      <c r="A13025" t="n">
        <v>126875</v>
      </c>
      <c r="B13025" s="56" t="n">
        <v>55</v>
      </c>
      <c r="C13025" s="7" t="n">
        <v>5</v>
      </c>
      <c r="D13025" s="7" t="n">
        <v>65534</v>
      </c>
      <c r="E13025" s="7" t="n">
        <v>0</v>
      </c>
      <c r="F13025" s="7" t="n">
        <v>16.2000007629395</v>
      </c>
      <c r="G13025" s="7" t="n">
        <v>-30</v>
      </c>
      <c r="H13025" s="7" t="n">
        <v>1.71000003814697</v>
      </c>
      <c r="I13025" s="7" t="n">
        <v>0</v>
      </c>
      <c r="J13025" s="7" t="n">
        <v>1</v>
      </c>
    </row>
    <row r="13026" spans="1:10">
      <c r="A13026" t="s">
        <v>4</v>
      </c>
      <c r="B13026" s="4" t="s">
        <v>5</v>
      </c>
      <c r="C13026" s="4" t="s">
        <v>7</v>
      </c>
      <c r="D13026" s="4" t="s">
        <v>11</v>
      </c>
      <c r="E13026" s="4" t="s">
        <v>16</v>
      </c>
      <c r="F13026" s="4" t="s">
        <v>11</v>
      </c>
      <c r="G13026" s="4" t="s">
        <v>16</v>
      </c>
      <c r="H13026" s="4" t="s">
        <v>7</v>
      </c>
    </row>
    <row r="13027" spans="1:10">
      <c r="A13027" t="n">
        <v>126899</v>
      </c>
      <c r="B13027" s="16" t="n">
        <v>49</v>
      </c>
      <c r="C13027" s="7" t="n">
        <v>0</v>
      </c>
      <c r="D13027" s="7" t="n">
        <v>104</v>
      </c>
      <c r="E13027" s="7" t="n">
        <v>1065353216</v>
      </c>
      <c r="F13027" s="7" t="n">
        <v>0</v>
      </c>
      <c r="G13027" s="7" t="n">
        <v>0</v>
      </c>
      <c r="H13027" s="7" t="n">
        <v>0</v>
      </c>
    </row>
    <row r="13028" spans="1:10">
      <c r="A13028" t="s">
        <v>4</v>
      </c>
      <c r="B13028" s="4" t="s">
        <v>5</v>
      </c>
      <c r="C13028" s="4" t="s">
        <v>7</v>
      </c>
      <c r="D13028" s="4" t="s">
        <v>11</v>
      </c>
      <c r="E13028" s="4" t="s">
        <v>15</v>
      </c>
      <c r="F13028" s="4" t="s">
        <v>11</v>
      </c>
      <c r="G13028" s="4" t="s">
        <v>16</v>
      </c>
      <c r="H13028" s="4" t="s">
        <v>16</v>
      </c>
      <c r="I13028" s="4" t="s">
        <v>11</v>
      </c>
      <c r="J13028" s="4" t="s">
        <v>11</v>
      </c>
      <c r="K13028" s="4" t="s">
        <v>16</v>
      </c>
      <c r="L13028" s="4" t="s">
        <v>16</v>
      </c>
      <c r="M13028" s="4" t="s">
        <v>16</v>
      </c>
      <c r="N13028" s="4" t="s">
        <v>16</v>
      </c>
      <c r="O13028" s="4" t="s">
        <v>8</v>
      </c>
    </row>
    <row r="13029" spans="1:10">
      <c r="A13029" t="n">
        <v>126914</v>
      </c>
      <c r="B13029" s="18" t="n">
        <v>50</v>
      </c>
      <c r="C13029" s="7" t="n">
        <v>0</v>
      </c>
      <c r="D13029" s="7" t="n">
        <v>8143</v>
      </c>
      <c r="E13029" s="7" t="n">
        <v>0.5</v>
      </c>
      <c r="F13029" s="7" t="n">
        <v>1000</v>
      </c>
      <c r="G13029" s="7" t="n">
        <v>0</v>
      </c>
      <c r="H13029" s="7" t="n">
        <v>0</v>
      </c>
      <c r="I13029" s="7" t="n">
        <v>1</v>
      </c>
      <c r="J13029" s="7" t="n">
        <v>65533</v>
      </c>
      <c r="K13029" s="7" t="n">
        <v>0</v>
      </c>
      <c r="L13029" s="7" t="n">
        <v>0</v>
      </c>
      <c r="M13029" s="7" t="n">
        <v>0</v>
      </c>
      <c r="N13029" s="7" t="n">
        <v>0</v>
      </c>
      <c r="O13029" s="7" t="s">
        <v>17</v>
      </c>
    </row>
    <row r="13030" spans="1:10">
      <c r="A13030" t="s">
        <v>4</v>
      </c>
      <c r="B13030" s="4" t="s">
        <v>5</v>
      </c>
      <c r="C13030" s="4" t="s">
        <v>7</v>
      </c>
      <c r="D13030" s="4" t="s">
        <v>11</v>
      </c>
      <c r="E13030" s="4" t="s">
        <v>15</v>
      </c>
      <c r="F13030" s="4" t="s">
        <v>11</v>
      </c>
      <c r="G13030" s="4" t="s">
        <v>16</v>
      </c>
      <c r="H13030" s="4" t="s">
        <v>16</v>
      </c>
      <c r="I13030" s="4" t="s">
        <v>11</v>
      </c>
      <c r="J13030" s="4" t="s">
        <v>11</v>
      </c>
      <c r="K13030" s="4" t="s">
        <v>16</v>
      </c>
      <c r="L13030" s="4" t="s">
        <v>16</v>
      </c>
      <c r="M13030" s="4" t="s">
        <v>16</v>
      </c>
      <c r="N13030" s="4" t="s">
        <v>16</v>
      </c>
      <c r="O13030" s="4" t="s">
        <v>8</v>
      </c>
    </row>
    <row r="13031" spans="1:10">
      <c r="A13031" t="n">
        <v>126955</v>
      </c>
      <c r="B13031" s="18" t="n">
        <v>50</v>
      </c>
      <c r="C13031" s="7" t="n">
        <v>0</v>
      </c>
      <c r="D13031" s="7" t="n">
        <v>8144</v>
      </c>
      <c r="E13031" s="7" t="n">
        <v>0.5</v>
      </c>
      <c r="F13031" s="7" t="n">
        <v>1000</v>
      </c>
      <c r="G13031" s="7" t="n">
        <v>0</v>
      </c>
      <c r="H13031" s="7" t="n">
        <v>0</v>
      </c>
      <c r="I13031" s="7" t="n">
        <v>1</v>
      </c>
      <c r="J13031" s="7" t="n">
        <v>65533</v>
      </c>
      <c r="K13031" s="7" t="n">
        <v>0</v>
      </c>
      <c r="L13031" s="7" t="n">
        <v>0</v>
      </c>
      <c r="M13031" s="7" t="n">
        <v>0</v>
      </c>
      <c r="N13031" s="7" t="n">
        <v>0</v>
      </c>
      <c r="O13031" s="7" t="s">
        <v>18</v>
      </c>
    </row>
    <row r="13032" spans="1:10">
      <c r="A13032" t="s">
        <v>4</v>
      </c>
      <c r="B13032" s="4" t="s">
        <v>5</v>
      </c>
      <c r="C13032" s="4" t="s">
        <v>7</v>
      </c>
      <c r="D13032" s="4" t="s">
        <v>11</v>
      </c>
      <c r="E13032" s="4" t="s">
        <v>15</v>
      </c>
      <c r="F13032" s="4" t="s">
        <v>11</v>
      </c>
      <c r="G13032" s="4" t="s">
        <v>16</v>
      </c>
      <c r="H13032" s="4" t="s">
        <v>16</v>
      </c>
      <c r="I13032" s="4" t="s">
        <v>11</v>
      </c>
      <c r="J13032" s="4" t="s">
        <v>11</v>
      </c>
      <c r="K13032" s="4" t="s">
        <v>16</v>
      </c>
      <c r="L13032" s="4" t="s">
        <v>16</v>
      </c>
      <c r="M13032" s="4" t="s">
        <v>16</v>
      </c>
      <c r="N13032" s="4" t="s">
        <v>16</v>
      </c>
      <c r="O13032" s="4" t="s">
        <v>8</v>
      </c>
    </row>
    <row r="13033" spans="1:10">
      <c r="A13033" t="n">
        <v>127003</v>
      </c>
      <c r="B13033" s="18" t="n">
        <v>50</v>
      </c>
      <c r="C13033" s="7" t="n">
        <v>0</v>
      </c>
      <c r="D13033" s="7" t="n">
        <v>8144</v>
      </c>
      <c r="E13033" s="7" t="n">
        <v>0.449999988079071</v>
      </c>
      <c r="F13033" s="7" t="n">
        <v>1000</v>
      </c>
      <c r="G13033" s="7" t="n">
        <v>0</v>
      </c>
      <c r="H13033" s="7" t="n">
        <v>0</v>
      </c>
      <c r="I13033" s="7" t="n">
        <v>1</v>
      </c>
      <c r="J13033" s="7" t="n">
        <v>65533</v>
      </c>
      <c r="K13033" s="7" t="n">
        <v>0</v>
      </c>
      <c r="L13033" s="7" t="n">
        <v>0</v>
      </c>
      <c r="M13033" s="7" t="n">
        <v>0</v>
      </c>
      <c r="N13033" s="7" t="n">
        <v>0</v>
      </c>
      <c r="O13033" s="7" t="s">
        <v>19</v>
      </c>
    </row>
    <row r="13034" spans="1:10">
      <c r="A13034" t="s">
        <v>4</v>
      </c>
      <c r="B13034" s="4" t="s">
        <v>5</v>
      </c>
      <c r="C13034" s="4" t="s">
        <v>7</v>
      </c>
      <c r="D13034" s="4" t="s">
        <v>11</v>
      </c>
      <c r="E13034" s="4" t="s">
        <v>15</v>
      </c>
      <c r="F13034" s="4" t="s">
        <v>11</v>
      </c>
      <c r="G13034" s="4" t="s">
        <v>16</v>
      </c>
      <c r="H13034" s="4" t="s">
        <v>16</v>
      </c>
      <c r="I13034" s="4" t="s">
        <v>11</v>
      </c>
      <c r="J13034" s="4" t="s">
        <v>11</v>
      </c>
      <c r="K13034" s="4" t="s">
        <v>16</v>
      </c>
      <c r="L13034" s="4" t="s">
        <v>16</v>
      </c>
      <c r="M13034" s="4" t="s">
        <v>16</v>
      </c>
      <c r="N13034" s="4" t="s">
        <v>16</v>
      </c>
      <c r="O13034" s="4" t="s">
        <v>8</v>
      </c>
    </row>
    <row r="13035" spans="1:10">
      <c r="A13035" t="n">
        <v>127052</v>
      </c>
      <c r="B13035" s="18" t="n">
        <v>50</v>
      </c>
      <c r="C13035" s="7" t="n">
        <v>0</v>
      </c>
      <c r="D13035" s="7" t="n">
        <v>8144</v>
      </c>
      <c r="E13035" s="7" t="n">
        <v>0.400000005960464</v>
      </c>
      <c r="F13035" s="7" t="n">
        <v>1000</v>
      </c>
      <c r="G13035" s="7" t="n">
        <v>0</v>
      </c>
      <c r="H13035" s="7" t="n">
        <v>0</v>
      </c>
      <c r="I13035" s="7" t="n">
        <v>1</v>
      </c>
      <c r="J13035" s="7" t="n">
        <v>65533</v>
      </c>
      <c r="K13035" s="7" t="n">
        <v>0</v>
      </c>
      <c r="L13035" s="7" t="n">
        <v>0</v>
      </c>
      <c r="M13035" s="7" t="n">
        <v>0</v>
      </c>
      <c r="N13035" s="7" t="n">
        <v>0</v>
      </c>
      <c r="O13035" s="7" t="s">
        <v>20</v>
      </c>
    </row>
    <row r="13036" spans="1:10">
      <c r="A13036" t="s">
        <v>4</v>
      </c>
      <c r="B13036" s="4" t="s">
        <v>5</v>
      </c>
      <c r="C13036" s="4" t="s">
        <v>7</v>
      </c>
      <c r="D13036" s="4" t="s">
        <v>11</v>
      </c>
      <c r="E13036" s="4" t="s">
        <v>15</v>
      </c>
      <c r="F13036" s="4" t="s">
        <v>11</v>
      </c>
      <c r="G13036" s="4" t="s">
        <v>16</v>
      </c>
      <c r="H13036" s="4" t="s">
        <v>16</v>
      </c>
      <c r="I13036" s="4" t="s">
        <v>11</v>
      </c>
      <c r="J13036" s="4" t="s">
        <v>11</v>
      </c>
      <c r="K13036" s="4" t="s">
        <v>16</v>
      </c>
      <c r="L13036" s="4" t="s">
        <v>16</v>
      </c>
      <c r="M13036" s="4" t="s">
        <v>16</v>
      </c>
      <c r="N13036" s="4" t="s">
        <v>16</v>
      </c>
      <c r="O13036" s="4" t="s">
        <v>8</v>
      </c>
    </row>
    <row r="13037" spans="1:10">
      <c r="A13037" t="n">
        <v>127101</v>
      </c>
      <c r="B13037" s="18" t="n">
        <v>50</v>
      </c>
      <c r="C13037" s="7" t="n">
        <v>0</v>
      </c>
      <c r="D13037" s="7" t="n">
        <v>8147</v>
      </c>
      <c r="E13037" s="7" t="n">
        <v>0.699999988079071</v>
      </c>
      <c r="F13037" s="7" t="n">
        <v>1000</v>
      </c>
      <c r="G13037" s="7" t="n">
        <v>0</v>
      </c>
      <c r="H13037" s="7" t="n">
        <v>0</v>
      </c>
      <c r="I13037" s="7" t="n">
        <v>1</v>
      </c>
      <c r="J13037" s="7" t="n">
        <v>65533</v>
      </c>
      <c r="K13037" s="7" t="n">
        <v>0</v>
      </c>
      <c r="L13037" s="7" t="n">
        <v>0</v>
      </c>
      <c r="M13037" s="7" t="n">
        <v>0</v>
      </c>
      <c r="N13037" s="7" t="n">
        <v>0</v>
      </c>
      <c r="O13037" s="7" t="s">
        <v>21</v>
      </c>
    </row>
    <row r="13038" spans="1:10">
      <c r="A13038" t="s">
        <v>4</v>
      </c>
      <c r="B13038" s="4" t="s">
        <v>5</v>
      </c>
      <c r="C13038" s="4" t="s">
        <v>7</v>
      </c>
      <c r="D13038" s="4" t="s">
        <v>11</v>
      </c>
      <c r="E13038" s="4" t="s">
        <v>15</v>
      </c>
      <c r="F13038" s="4" t="s">
        <v>11</v>
      </c>
      <c r="G13038" s="4" t="s">
        <v>16</v>
      </c>
      <c r="H13038" s="4" t="s">
        <v>16</v>
      </c>
      <c r="I13038" s="4" t="s">
        <v>11</v>
      </c>
      <c r="J13038" s="4" t="s">
        <v>11</v>
      </c>
      <c r="K13038" s="4" t="s">
        <v>16</v>
      </c>
      <c r="L13038" s="4" t="s">
        <v>16</v>
      </c>
      <c r="M13038" s="4" t="s">
        <v>16</v>
      </c>
      <c r="N13038" s="4" t="s">
        <v>16</v>
      </c>
      <c r="O13038" s="4" t="s">
        <v>8</v>
      </c>
    </row>
    <row r="13039" spans="1:10">
      <c r="A13039" t="n">
        <v>127147</v>
      </c>
      <c r="B13039" s="18" t="n">
        <v>50</v>
      </c>
      <c r="C13039" s="7" t="n">
        <v>0</v>
      </c>
      <c r="D13039" s="7" t="n">
        <v>8141</v>
      </c>
      <c r="E13039" s="7" t="n">
        <v>0.400000005960464</v>
      </c>
      <c r="F13039" s="7" t="n">
        <v>1000</v>
      </c>
      <c r="G13039" s="7" t="n">
        <v>0</v>
      </c>
      <c r="H13039" s="7" t="n">
        <v>0</v>
      </c>
      <c r="I13039" s="7" t="n">
        <v>1</v>
      </c>
      <c r="J13039" s="7" t="n">
        <v>65533</v>
      </c>
      <c r="K13039" s="7" t="n">
        <v>0</v>
      </c>
      <c r="L13039" s="7" t="n">
        <v>0</v>
      </c>
      <c r="M13039" s="7" t="n">
        <v>0</v>
      </c>
      <c r="N13039" s="7" t="n">
        <v>0</v>
      </c>
      <c r="O13039" s="7" t="s">
        <v>22</v>
      </c>
    </row>
    <row r="13040" spans="1:10">
      <c r="A13040" t="s">
        <v>4</v>
      </c>
      <c r="B13040" s="4" t="s">
        <v>5</v>
      </c>
      <c r="C13040" s="4" t="s">
        <v>7</v>
      </c>
      <c r="D13040" s="4" t="s">
        <v>11</v>
      </c>
      <c r="E13040" s="4" t="s">
        <v>15</v>
      </c>
    </row>
    <row r="13041" spans="1:15">
      <c r="A13041" t="n">
        <v>127196</v>
      </c>
      <c r="B13041" s="31" t="n">
        <v>58</v>
      </c>
      <c r="C13041" s="7" t="n">
        <v>100</v>
      </c>
      <c r="D13041" s="7" t="n">
        <v>1000</v>
      </c>
      <c r="E13041" s="7" t="n">
        <v>1</v>
      </c>
    </row>
    <row r="13042" spans="1:15">
      <c r="A13042" t="s">
        <v>4</v>
      </c>
      <c r="B13042" s="4" t="s">
        <v>5</v>
      </c>
      <c r="C13042" s="4" t="s">
        <v>7</v>
      </c>
      <c r="D13042" s="4" t="s">
        <v>11</v>
      </c>
    </row>
    <row r="13043" spans="1:15">
      <c r="A13043" t="n">
        <v>127204</v>
      </c>
      <c r="B13043" s="31" t="n">
        <v>58</v>
      </c>
      <c r="C13043" s="7" t="n">
        <v>255</v>
      </c>
      <c r="D13043" s="7" t="n">
        <v>0</v>
      </c>
    </row>
    <row r="13044" spans="1:15">
      <c r="A13044" t="s">
        <v>4</v>
      </c>
      <c r="B13044" s="4" t="s">
        <v>5</v>
      </c>
      <c r="C13044" s="4" t="s">
        <v>7</v>
      </c>
      <c r="D13044" s="4" t="s">
        <v>11</v>
      </c>
      <c r="E13044" s="4" t="s">
        <v>11</v>
      </c>
      <c r="F13044" s="4" t="s">
        <v>7</v>
      </c>
    </row>
    <row r="13045" spans="1:15">
      <c r="A13045" t="n">
        <v>127208</v>
      </c>
      <c r="B13045" s="27" t="n">
        <v>25</v>
      </c>
      <c r="C13045" s="7" t="n">
        <v>1</v>
      </c>
      <c r="D13045" s="7" t="n">
        <v>60</v>
      </c>
      <c r="E13045" s="7" t="n">
        <v>640</v>
      </c>
      <c r="F13045" s="7" t="n">
        <v>1</v>
      </c>
    </row>
    <row r="13046" spans="1:15">
      <c r="A13046" t="s">
        <v>4</v>
      </c>
      <c r="B13046" s="4" t="s">
        <v>5</v>
      </c>
      <c r="C13046" s="4" t="s">
        <v>7</v>
      </c>
      <c r="D13046" s="4" t="s">
        <v>11</v>
      </c>
      <c r="E13046" s="4" t="s">
        <v>8</v>
      </c>
    </row>
    <row r="13047" spans="1:15">
      <c r="A13047" t="n">
        <v>127215</v>
      </c>
      <c r="B13047" s="33" t="n">
        <v>51</v>
      </c>
      <c r="C13047" s="7" t="n">
        <v>4</v>
      </c>
      <c r="D13047" s="7" t="n">
        <v>5</v>
      </c>
      <c r="E13047" s="7" t="s">
        <v>1004</v>
      </c>
    </row>
    <row r="13048" spans="1:15">
      <c r="A13048" t="s">
        <v>4</v>
      </c>
      <c r="B13048" s="4" t="s">
        <v>5</v>
      </c>
      <c r="C13048" s="4" t="s">
        <v>11</v>
      </c>
    </row>
    <row r="13049" spans="1:15">
      <c r="A13049" t="n">
        <v>127229</v>
      </c>
      <c r="B13049" s="34" t="n">
        <v>16</v>
      </c>
      <c r="C13049" s="7" t="n">
        <v>0</v>
      </c>
    </row>
    <row r="13050" spans="1:15">
      <c r="A13050" t="s">
        <v>4</v>
      </c>
      <c r="B13050" s="4" t="s">
        <v>5</v>
      </c>
      <c r="C13050" s="4" t="s">
        <v>11</v>
      </c>
      <c r="D13050" s="4" t="s">
        <v>53</v>
      </c>
      <c r="E13050" s="4" t="s">
        <v>7</v>
      </c>
      <c r="F13050" s="4" t="s">
        <v>7</v>
      </c>
      <c r="G13050" s="4" t="s">
        <v>7</v>
      </c>
    </row>
    <row r="13051" spans="1:15">
      <c r="A13051" t="n">
        <v>127232</v>
      </c>
      <c r="B13051" s="35" t="n">
        <v>26</v>
      </c>
      <c r="C13051" s="7" t="n">
        <v>5</v>
      </c>
      <c r="D13051" s="7" t="s">
        <v>1233</v>
      </c>
      <c r="E13051" s="7" t="n">
        <v>8</v>
      </c>
      <c r="F13051" s="7" t="n">
        <v>2</v>
      </c>
      <c r="G13051" s="7" t="n">
        <v>0</v>
      </c>
    </row>
    <row r="13052" spans="1:15">
      <c r="A13052" t="s">
        <v>4</v>
      </c>
      <c r="B13052" s="4" t="s">
        <v>5</v>
      </c>
      <c r="C13052" s="4" t="s">
        <v>11</v>
      </c>
    </row>
    <row r="13053" spans="1:15">
      <c r="A13053" t="n">
        <v>127268</v>
      </c>
      <c r="B13053" s="34" t="n">
        <v>16</v>
      </c>
      <c r="C13053" s="7" t="n">
        <v>1500</v>
      </c>
    </row>
    <row r="13054" spans="1:15">
      <c r="A13054" t="s">
        <v>4</v>
      </c>
      <c r="B13054" s="4" t="s">
        <v>5</v>
      </c>
      <c r="C13054" s="4" t="s">
        <v>11</v>
      </c>
      <c r="D13054" s="4" t="s">
        <v>7</v>
      </c>
    </row>
    <row r="13055" spans="1:15">
      <c r="A13055" t="n">
        <v>127271</v>
      </c>
      <c r="B13055" s="37" t="n">
        <v>89</v>
      </c>
      <c r="C13055" s="7" t="n">
        <v>65533</v>
      </c>
      <c r="D13055" s="7" t="n">
        <v>0</v>
      </c>
    </row>
    <row r="13056" spans="1:15">
      <c r="A13056" t="s">
        <v>4</v>
      </c>
      <c r="B13056" s="4" t="s">
        <v>5</v>
      </c>
      <c r="C13056" s="4" t="s">
        <v>7</v>
      </c>
      <c r="D13056" s="4" t="s">
        <v>11</v>
      </c>
      <c r="E13056" s="4" t="s">
        <v>8</v>
      </c>
    </row>
    <row r="13057" spans="1:7">
      <c r="A13057" t="n">
        <v>127275</v>
      </c>
      <c r="B13057" s="33" t="n">
        <v>51</v>
      </c>
      <c r="C13057" s="7" t="n">
        <v>4</v>
      </c>
      <c r="D13057" s="7" t="n">
        <v>5</v>
      </c>
      <c r="E13057" s="7" t="s">
        <v>162</v>
      </c>
    </row>
    <row r="13058" spans="1:7">
      <c r="A13058" t="s">
        <v>4</v>
      </c>
      <c r="B13058" s="4" t="s">
        <v>5</v>
      </c>
      <c r="C13058" s="4" t="s">
        <v>11</v>
      </c>
    </row>
    <row r="13059" spans="1:7">
      <c r="A13059" t="n">
        <v>127289</v>
      </c>
      <c r="B13059" s="34" t="n">
        <v>16</v>
      </c>
      <c r="C13059" s="7" t="n">
        <v>0</v>
      </c>
    </row>
    <row r="13060" spans="1:7">
      <c r="A13060" t="s">
        <v>4</v>
      </c>
      <c r="B13060" s="4" t="s">
        <v>5</v>
      </c>
      <c r="C13060" s="4" t="s">
        <v>11</v>
      </c>
      <c r="D13060" s="4" t="s">
        <v>53</v>
      </c>
      <c r="E13060" s="4" t="s">
        <v>7</v>
      </c>
      <c r="F13060" s="4" t="s">
        <v>7</v>
      </c>
      <c r="G13060" s="4" t="s">
        <v>7</v>
      </c>
    </row>
    <row r="13061" spans="1:7">
      <c r="A13061" t="n">
        <v>127292</v>
      </c>
      <c r="B13061" s="35" t="n">
        <v>26</v>
      </c>
      <c r="C13061" s="7" t="n">
        <v>5</v>
      </c>
      <c r="D13061" s="7" t="s">
        <v>1234</v>
      </c>
      <c r="E13061" s="7" t="n">
        <v>8</v>
      </c>
      <c r="F13061" s="7" t="n">
        <v>2</v>
      </c>
      <c r="G13061" s="7" t="n">
        <v>0</v>
      </c>
    </row>
    <row r="13062" spans="1:7">
      <c r="A13062" t="s">
        <v>4</v>
      </c>
      <c r="B13062" s="4" t="s">
        <v>5</v>
      </c>
      <c r="C13062" s="4" t="s">
        <v>11</v>
      </c>
    </row>
    <row r="13063" spans="1:7">
      <c r="A13063" t="n">
        <v>127356</v>
      </c>
      <c r="B13063" s="34" t="n">
        <v>16</v>
      </c>
      <c r="C13063" s="7" t="n">
        <v>2500</v>
      </c>
    </row>
    <row r="13064" spans="1:7">
      <c r="A13064" t="s">
        <v>4</v>
      </c>
      <c r="B13064" s="4" t="s">
        <v>5</v>
      </c>
      <c r="C13064" s="4" t="s">
        <v>11</v>
      </c>
      <c r="D13064" s="4" t="s">
        <v>7</v>
      </c>
    </row>
    <row r="13065" spans="1:7">
      <c r="A13065" t="n">
        <v>127359</v>
      </c>
      <c r="B13065" s="37" t="n">
        <v>89</v>
      </c>
      <c r="C13065" s="7" t="n">
        <v>65533</v>
      </c>
      <c r="D13065" s="7" t="n">
        <v>0</v>
      </c>
    </row>
    <row r="13066" spans="1:7">
      <c r="A13066" t="s">
        <v>4</v>
      </c>
      <c r="B13066" s="4" t="s">
        <v>5</v>
      </c>
      <c r="C13066" s="4" t="s">
        <v>7</v>
      </c>
      <c r="D13066" s="4" t="s">
        <v>11</v>
      </c>
      <c r="E13066" s="4" t="s">
        <v>11</v>
      </c>
      <c r="F13066" s="4" t="s">
        <v>7</v>
      </c>
    </row>
    <row r="13067" spans="1:7">
      <c r="A13067" t="n">
        <v>127363</v>
      </c>
      <c r="B13067" s="27" t="n">
        <v>25</v>
      </c>
      <c r="C13067" s="7" t="n">
        <v>1</v>
      </c>
      <c r="D13067" s="7" t="n">
        <v>60</v>
      </c>
      <c r="E13067" s="7" t="n">
        <v>640</v>
      </c>
      <c r="F13067" s="7" t="n">
        <v>2</v>
      </c>
    </row>
    <row r="13068" spans="1:7">
      <c r="A13068" t="s">
        <v>4</v>
      </c>
      <c r="B13068" s="4" t="s">
        <v>5</v>
      </c>
      <c r="C13068" s="4" t="s">
        <v>7</v>
      </c>
      <c r="D13068" s="4" t="s">
        <v>11</v>
      </c>
      <c r="E13068" s="4" t="s">
        <v>8</v>
      </c>
    </row>
    <row r="13069" spans="1:7">
      <c r="A13069" t="n">
        <v>127370</v>
      </c>
      <c r="B13069" s="33" t="n">
        <v>51</v>
      </c>
      <c r="C13069" s="7" t="n">
        <v>4</v>
      </c>
      <c r="D13069" s="7" t="n">
        <v>0</v>
      </c>
      <c r="E13069" s="7" t="s">
        <v>1187</v>
      </c>
    </row>
    <row r="13070" spans="1:7">
      <c r="A13070" t="s">
        <v>4</v>
      </c>
      <c r="B13070" s="4" t="s">
        <v>5</v>
      </c>
      <c r="C13070" s="4" t="s">
        <v>11</v>
      </c>
    </row>
    <row r="13071" spans="1:7">
      <c r="A13071" t="n">
        <v>127383</v>
      </c>
      <c r="B13071" s="34" t="n">
        <v>16</v>
      </c>
      <c r="C13071" s="7" t="n">
        <v>0</v>
      </c>
    </row>
    <row r="13072" spans="1:7">
      <c r="A13072" t="s">
        <v>4</v>
      </c>
      <c r="B13072" s="4" t="s">
        <v>5</v>
      </c>
      <c r="C13072" s="4" t="s">
        <v>11</v>
      </c>
      <c r="D13072" s="4" t="s">
        <v>53</v>
      </c>
      <c r="E13072" s="4" t="s">
        <v>7</v>
      </c>
      <c r="F13072" s="4" t="s">
        <v>7</v>
      </c>
      <c r="G13072" s="4" t="s">
        <v>7</v>
      </c>
    </row>
    <row r="13073" spans="1:7">
      <c r="A13073" t="n">
        <v>127386</v>
      </c>
      <c r="B13073" s="35" t="n">
        <v>26</v>
      </c>
      <c r="C13073" s="7" t="n">
        <v>0</v>
      </c>
      <c r="D13073" s="7" t="s">
        <v>1235</v>
      </c>
      <c r="E13073" s="7" t="n">
        <v>8</v>
      </c>
      <c r="F13073" s="7" t="n">
        <v>2</v>
      </c>
      <c r="G13073" s="7" t="n">
        <v>0</v>
      </c>
    </row>
    <row r="13074" spans="1:7">
      <c r="A13074" t="s">
        <v>4</v>
      </c>
      <c r="B13074" s="4" t="s">
        <v>5</v>
      </c>
      <c r="C13074" s="4" t="s">
        <v>11</v>
      </c>
    </row>
    <row r="13075" spans="1:7">
      <c r="A13075" t="n">
        <v>127413</v>
      </c>
      <c r="B13075" s="34" t="n">
        <v>16</v>
      </c>
      <c r="C13075" s="7" t="n">
        <v>1500</v>
      </c>
    </row>
    <row r="13076" spans="1:7">
      <c r="A13076" t="s">
        <v>4</v>
      </c>
      <c r="B13076" s="4" t="s">
        <v>5</v>
      </c>
      <c r="C13076" s="4" t="s">
        <v>11</v>
      </c>
      <c r="D13076" s="4" t="s">
        <v>7</v>
      </c>
    </row>
    <row r="13077" spans="1:7">
      <c r="A13077" t="n">
        <v>127416</v>
      </c>
      <c r="B13077" s="37" t="n">
        <v>89</v>
      </c>
      <c r="C13077" s="7" t="n">
        <v>65533</v>
      </c>
      <c r="D13077" s="7" t="n">
        <v>0</v>
      </c>
    </row>
    <row r="13078" spans="1:7">
      <c r="A13078" t="s">
        <v>4</v>
      </c>
      <c r="B13078" s="4" t="s">
        <v>5</v>
      </c>
      <c r="C13078" s="4" t="s">
        <v>7</v>
      </c>
      <c r="D13078" s="4" t="s">
        <v>11</v>
      </c>
      <c r="E13078" s="4" t="s">
        <v>8</v>
      </c>
    </row>
    <row r="13079" spans="1:7">
      <c r="A13079" t="n">
        <v>127420</v>
      </c>
      <c r="B13079" s="33" t="n">
        <v>51</v>
      </c>
      <c r="C13079" s="7" t="n">
        <v>4</v>
      </c>
      <c r="D13079" s="7" t="n">
        <v>0</v>
      </c>
      <c r="E13079" s="7" t="s">
        <v>1084</v>
      </c>
    </row>
    <row r="13080" spans="1:7">
      <c r="A13080" t="s">
        <v>4</v>
      </c>
      <c r="B13080" s="4" t="s">
        <v>5</v>
      </c>
      <c r="C13080" s="4" t="s">
        <v>11</v>
      </c>
    </row>
    <row r="13081" spans="1:7">
      <c r="A13081" t="n">
        <v>127434</v>
      </c>
      <c r="B13081" s="34" t="n">
        <v>16</v>
      </c>
      <c r="C13081" s="7" t="n">
        <v>0</v>
      </c>
    </row>
    <row r="13082" spans="1:7">
      <c r="A13082" t="s">
        <v>4</v>
      </c>
      <c r="B13082" s="4" t="s">
        <v>5</v>
      </c>
      <c r="C13082" s="4" t="s">
        <v>11</v>
      </c>
      <c r="D13082" s="4" t="s">
        <v>53</v>
      </c>
      <c r="E13082" s="4" t="s">
        <v>7</v>
      </c>
      <c r="F13082" s="4" t="s">
        <v>7</v>
      </c>
      <c r="G13082" s="4" t="s">
        <v>7</v>
      </c>
    </row>
    <row r="13083" spans="1:7">
      <c r="A13083" t="n">
        <v>127437</v>
      </c>
      <c r="B13083" s="35" t="n">
        <v>26</v>
      </c>
      <c r="C13083" s="7" t="n">
        <v>0</v>
      </c>
      <c r="D13083" s="7" t="s">
        <v>1236</v>
      </c>
      <c r="E13083" s="7" t="n">
        <v>8</v>
      </c>
      <c r="F13083" s="7" t="n">
        <v>2</v>
      </c>
      <c r="G13083" s="7" t="n">
        <v>0</v>
      </c>
    </row>
    <row r="13084" spans="1:7">
      <c r="A13084" t="s">
        <v>4</v>
      </c>
      <c r="B13084" s="4" t="s">
        <v>5</v>
      </c>
      <c r="C13084" s="4" t="s">
        <v>11</v>
      </c>
    </row>
    <row r="13085" spans="1:7">
      <c r="A13085" t="n">
        <v>127530</v>
      </c>
      <c r="B13085" s="34" t="n">
        <v>16</v>
      </c>
      <c r="C13085" s="7" t="n">
        <v>3000</v>
      </c>
    </row>
    <row r="13086" spans="1:7">
      <c r="A13086" t="s">
        <v>4</v>
      </c>
      <c r="B13086" s="4" t="s">
        <v>5</v>
      </c>
      <c r="C13086" s="4" t="s">
        <v>11</v>
      </c>
      <c r="D13086" s="4" t="s">
        <v>7</v>
      </c>
    </row>
    <row r="13087" spans="1:7">
      <c r="A13087" t="n">
        <v>127533</v>
      </c>
      <c r="B13087" s="37" t="n">
        <v>89</v>
      </c>
      <c r="C13087" s="7" t="n">
        <v>65533</v>
      </c>
      <c r="D13087" s="7" t="n">
        <v>0</v>
      </c>
    </row>
    <row r="13088" spans="1:7">
      <c r="A13088" t="s">
        <v>4</v>
      </c>
      <c r="B13088" s="4" t="s">
        <v>5</v>
      </c>
      <c r="C13088" s="4" t="s">
        <v>7</v>
      </c>
      <c r="D13088" s="4" t="s">
        <v>11</v>
      </c>
      <c r="E13088" s="4" t="s">
        <v>8</v>
      </c>
    </row>
    <row r="13089" spans="1:7">
      <c r="A13089" t="n">
        <v>127537</v>
      </c>
      <c r="B13089" s="33" t="n">
        <v>51</v>
      </c>
      <c r="C13089" s="7" t="n">
        <v>4</v>
      </c>
      <c r="D13089" s="7" t="n">
        <v>0</v>
      </c>
      <c r="E13089" s="7" t="s">
        <v>911</v>
      </c>
    </row>
    <row r="13090" spans="1:7">
      <c r="A13090" t="s">
        <v>4</v>
      </c>
      <c r="B13090" s="4" t="s">
        <v>5</v>
      </c>
      <c r="C13090" s="4" t="s">
        <v>11</v>
      </c>
    </row>
    <row r="13091" spans="1:7">
      <c r="A13091" t="n">
        <v>127550</v>
      </c>
      <c r="B13091" s="34" t="n">
        <v>16</v>
      </c>
      <c r="C13091" s="7" t="n">
        <v>0</v>
      </c>
    </row>
    <row r="13092" spans="1:7">
      <c r="A13092" t="s">
        <v>4</v>
      </c>
      <c r="B13092" s="4" t="s">
        <v>5</v>
      </c>
      <c r="C13092" s="4" t="s">
        <v>11</v>
      </c>
      <c r="D13092" s="4" t="s">
        <v>53</v>
      </c>
      <c r="E13092" s="4" t="s">
        <v>7</v>
      </c>
      <c r="F13092" s="4" t="s">
        <v>7</v>
      </c>
      <c r="G13092" s="4" t="s">
        <v>7</v>
      </c>
    </row>
    <row r="13093" spans="1:7">
      <c r="A13093" t="n">
        <v>127553</v>
      </c>
      <c r="B13093" s="35" t="n">
        <v>26</v>
      </c>
      <c r="C13093" s="7" t="n">
        <v>0</v>
      </c>
      <c r="D13093" s="7" t="s">
        <v>1237</v>
      </c>
      <c r="E13093" s="7" t="n">
        <v>8</v>
      </c>
      <c r="F13093" s="7" t="n">
        <v>2</v>
      </c>
      <c r="G13093" s="7" t="n">
        <v>0</v>
      </c>
    </row>
    <row r="13094" spans="1:7">
      <c r="A13094" t="s">
        <v>4</v>
      </c>
      <c r="B13094" s="4" t="s">
        <v>5</v>
      </c>
      <c r="C13094" s="4" t="s">
        <v>11</v>
      </c>
    </row>
    <row r="13095" spans="1:7">
      <c r="A13095" t="n">
        <v>127644</v>
      </c>
      <c r="B13095" s="34" t="n">
        <v>16</v>
      </c>
      <c r="C13095" s="7" t="n">
        <v>2500</v>
      </c>
    </row>
    <row r="13096" spans="1:7">
      <c r="A13096" t="s">
        <v>4</v>
      </c>
      <c r="B13096" s="4" t="s">
        <v>5</v>
      </c>
      <c r="C13096" s="4" t="s">
        <v>11</v>
      </c>
      <c r="D13096" s="4" t="s">
        <v>7</v>
      </c>
    </row>
    <row r="13097" spans="1:7">
      <c r="A13097" t="n">
        <v>127647</v>
      </c>
      <c r="B13097" s="37" t="n">
        <v>89</v>
      </c>
      <c r="C13097" s="7" t="n">
        <v>65533</v>
      </c>
      <c r="D13097" s="7" t="n">
        <v>0</v>
      </c>
    </row>
    <row r="13098" spans="1:7">
      <c r="A13098" t="s">
        <v>4</v>
      </c>
      <c r="B13098" s="4" t="s">
        <v>5</v>
      </c>
      <c r="C13098" s="4" t="s">
        <v>7</v>
      </c>
      <c r="D13098" s="4" t="s">
        <v>11</v>
      </c>
      <c r="E13098" s="4" t="s">
        <v>11</v>
      </c>
      <c r="F13098" s="4" t="s">
        <v>7</v>
      </c>
    </row>
    <row r="13099" spans="1:7">
      <c r="A13099" t="n">
        <v>127651</v>
      </c>
      <c r="B13099" s="27" t="n">
        <v>25</v>
      </c>
      <c r="C13099" s="7" t="n">
        <v>1</v>
      </c>
      <c r="D13099" s="7" t="n">
        <v>65535</v>
      </c>
      <c r="E13099" s="7" t="n">
        <v>65535</v>
      </c>
      <c r="F13099" s="7" t="n">
        <v>0</v>
      </c>
    </row>
    <row r="13100" spans="1:7">
      <c r="A13100" t="s">
        <v>4</v>
      </c>
      <c r="B13100" s="4" t="s">
        <v>5</v>
      </c>
      <c r="C13100" s="4" t="s">
        <v>7</v>
      </c>
      <c r="D13100" s="4" t="s">
        <v>11</v>
      </c>
      <c r="E13100" s="4" t="s">
        <v>15</v>
      </c>
    </row>
    <row r="13101" spans="1:7">
      <c r="A13101" t="n">
        <v>127658</v>
      </c>
      <c r="B13101" s="31" t="n">
        <v>58</v>
      </c>
      <c r="C13101" s="7" t="n">
        <v>0</v>
      </c>
      <c r="D13101" s="7" t="n">
        <v>1000</v>
      </c>
      <c r="E13101" s="7" t="n">
        <v>1</v>
      </c>
    </row>
    <row r="13102" spans="1:7">
      <c r="A13102" t="s">
        <v>4</v>
      </c>
      <c r="B13102" s="4" t="s">
        <v>5</v>
      </c>
      <c r="C13102" s="4" t="s">
        <v>7</v>
      </c>
      <c r="D13102" s="4" t="s">
        <v>11</v>
      </c>
    </row>
    <row r="13103" spans="1:7">
      <c r="A13103" t="n">
        <v>127666</v>
      </c>
      <c r="B13103" s="31" t="n">
        <v>58</v>
      </c>
      <c r="C13103" s="7" t="n">
        <v>255</v>
      </c>
      <c r="D13103" s="7" t="n">
        <v>0</v>
      </c>
    </row>
    <row r="13104" spans="1:7">
      <c r="A13104" t="s">
        <v>4</v>
      </c>
      <c r="B13104" s="4" t="s">
        <v>5</v>
      </c>
      <c r="C13104" s="4" t="s">
        <v>7</v>
      </c>
    </row>
    <row r="13105" spans="1:7">
      <c r="A13105" t="n">
        <v>127670</v>
      </c>
      <c r="B13105" s="68" t="n">
        <v>116</v>
      </c>
      <c r="C13105" s="7" t="n">
        <v>1</v>
      </c>
    </row>
    <row r="13106" spans="1:7">
      <c r="A13106" t="s">
        <v>4</v>
      </c>
      <c r="B13106" s="4" t="s">
        <v>5</v>
      </c>
      <c r="C13106" s="4" t="s">
        <v>7</v>
      </c>
    </row>
    <row r="13107" spans="1:7">
      <c r="A13107" t="n">
        <v>127672</v>
      </c>
      <c r="B13107" s="15" t="n">
        <v>45</v>
      </c>
      <c r="C13107" s="7" t="n">
        <v>16</v>
      </c>
    </row>
    <row r="13108" spans="1:7">
      <c r="A13108" t="s">
        <v>4</v>
      </c>
      <c r="B13108" s="4" t="s">
        <v>5</v>
      </c>
      <c r="C13108" s="4" t="s">
        <v>7</v>
      </c>
    </row>
    <row r="13109" spans="1:7">
      <c r="A13109" t="n">
        <v>127674</v>
      </c>
      <c r="B13109" s="15" t="n">
        <v>45</v>
      </c>
      <c r="C13109" s="7" t="n">
        <v>0</v>
      </c>
    </row>
    <row r="13110" spans="1:7">
      <c r="A13110" t="s">
        <v>4</v>
      </c>
      <c r="B13110" s="4" t="s">
        <v>5</v>
      </c>
      <c r="C13110" s="4" t="s">
        <v>11</v>
      </c>
      <c r="D13110" s="4" t="s">
        <v>7</v>
      </c>
    </row>
    <row r="13111" spans="1:7">
      <c r="A13111" t="n">
        <v>127676</v>
      </c>
      <c r="B13111" s="57" t="n">
        <v>56</v>
      </c>
      <c r="C13111" s="7" t="n">
        <v>0</v>
      </c>
      <c r="D13111" s="7" t="n">
        <v>1</v>
      </c>
    </row>
    <row r="13112" spans="1:7">
      <c r="A13112" t="s">
        <v>4</v>
      </c>
      <c r="B13112" s="4" t="s">
        <v>5</v>
      </c>
      <c r="C13112" s="4" t="s">
        <v>11</v>
      </c>
      <c r="D13112" s="4" t="s">
        <v>7</v>
      </c>
    </row>
    <row r="13113" spans="1:7">
      <c r="A13113" t="n">
        <v>127680</v>
      </c>
      <c r="B13113" s="57" t="n">
        <v>56</v>
      </c>
      <c r="C13113" s="7" t="n">
        <v>5</v>
      </c>
      <c r="D13113" s="7" t="n">
        <v>1</v>
      </c>
    </row>
    <row r="13114" spans="1:7">
      <c r="A13114" t="s">
        <v>4</v>
      </c>
      <c r="B13114" s="4" t="s">
        <v>5</v>
      </c>
      <c r="C13114" s="4" t="s">
        <v>11</v>
      </c>
      <c r="D13114" s="4" t="s">
        <v>15</v>
      </c>
      <c r="E13114" s="4" t="s">
        <v>15</v>
      </c>
      <c r="F13114" s="4" t="s">
        <v>15</v>
      </c>
      <c r="G13114" s="4" t="s">
        <v>15</v>
      </c>
    </row>
    <row r="13115" spans="1:7">
      <c r="A13115" t="n">
        <v>127684</v>
      </c>
      <c r="B13115" s="45" t="n">
        <v>46</v>
      </c>
      <c r="C13115" s="7" t="n">
        <v>5</v>
      </c>
      <c r="D13115" s="7" t="n">
        <v>15.8800001144409</v>
      </c>
      <c r="E13115" s="7" t="n">
        <v>14</v>
      </c>
      <c r="F13115" s="7" t="n">
        <v>-17.2199993133545</v>
      </c>
      <c r="G13115" s="7" t="n">
        <v>8.89999961853027</v>
      </c>
    </row>
    <row r="13116" spans="1:7">
      <c r="A13116" t="s">
        <v>4</v>
      </c>
      <c r="B13116" s="4" t="s">
        <v>5</v>
      </c>
      <c r="C13116" s="4" t="s">
        <v>11</v>
      </c>
      <c r="D13116" s="4" t="s">
        <v>15</v>
      </c>
      <c r="E13116" s="4" t="s">
        <v>15</v>
      </c>
      <c r="F13116" s="4" t="s">
        <v>15</v>
      </c>
      <c r="G13116" s="4" t="s">
        <v>15</v>
      </c>
    </row>
    <row r="13117" spans="1:7">
      <c r="A13117" t="n">
        <v>127703</v>
      </c>
      <c r="B13117" s="45" t="n">
        <v>46</v>
      </c>
      <c r="C13117" s="7" t="n">
        <v>0</v>
      </c>
      <c r="D13117" s="7" t="n">
        <v>15.039999961853</v>
      </c>
      <c r="E13117" s="7" t="n">
        <v>14</v>
      </c>
      <c r="F13117" s="7" t="n">
        <v>-16.9099998474121</v>
      </c>
      <c r="G13117" s="7" t="n">
        <v>20.3999996185303</v>
      </c>
    </row>
    <row r="13118" spans="1:7">
      <c r="A13118" t="s">
        <v>4</v>
      </c>
      <c r="B13118" s="4" t="s">
        <v>5</v>
      </c>
      <c r="C13118" s="4" t="s">
        <v>7</v>
      </c>
      <c r="D13118" s="4" t="s">
        <v>7</v>
      </c>
      <c r="E13118" s="4" t="s">
        <v>15</v>
      </c>
      <c r="F13118" s="4" t="s">
        <v>15</v>
      </c>
      <c r="G13118" s="4" t="s">
        <v>15</v>
      </c>
      <c r="H13118" s="4" t="s">
        <v>11</v>
      </c>
    </row>
    <row r="13119" spans="1:7">
      <c r="A13119" t="n">
        <v>127722</v>
      </c>
      <c r="B13119" s="15" t="n">
        <v>45</v>
      </c>
      <c r="C13119" s="7" t="n">
        <v>2</v>
      </c>
      <c r="D13119" s="7" t="n">
        <v>3</v>
      </c>
      <c r="E13119" s="7" t="n">
        <v>16.5100002288818</v>
      </c>
      <c r="F13119" s="7" t="n">
        <v>15.9200000762939</v>
      </c>
      <c r="G13119" s="7" t="n">
        <v>-16.4200000762939</v>
      </c>
      <c r="H13119" s="7" t="n">
        <v>0</v>
      </c>
    </row>
    <row r="13120" spans="1:7">
      <c r="A13120" t="s">
        <v>4</v>
      </c>
      <c r="B13120" s="4" t="s">
        <v>5</v>
      </c>
      <c r="C13120" s="4" t="s">
        <v>7</v>
      </c>
      <c r="D13120" s="4" t="s">
        <v>7</v>
      </c>
      <c r="E13120" s="4" t="s">
        <v>15</v>
      </c>
      <c r="F13120" s="4" t="s">
        <v>15</v>
      </c>
      <c r="G13120" s="4" t="s">
        <v>15</v>
      </c>
      <c r="H13120" s="4" t="s">
        <v>11</v>
      </c>
      <c r="I13120" s="4" t="s">
        <v>7</v>
      </c>
    </row>
    <row r="13121" spans="1:9">
      <c r="A13121" t="n">
        <v>127739</v>
      </c>
      <c r="B13121" s="15" t="n">
        <v>45</v>
      </c>
      <c r="C13121" s="7" t="n">
        <v>4</v>
      </c>
      <c r="D13121" s="7" t="n">
        <v>3</v>
      </c>
      <c r="E13121" s="7" t="n">
        <v>346.440002441406</v>
      </c>
      <c r="F13121" s="7" t="n">
        <v>193.229995727539</v>
      </c>
      <c r="G13121" s="7" t="n">
        <v>0</v>
      </c>
      <c r="H13121" s="7" t="n">
        <v>0</v>
      </c>
      <c r="I13121" s="7" t="n">
        <v>0</v>
      </c>
    </row>
    <row r="13122" spans="1:9">
      <c r="A13122" t="s">
        <v>4</v>
      </c>
      <c r="B13122" s="4" t="s">
        <v>5</v>
      </c>
      <c r="C13122" s="4" t="s">
        <v>7</v>
      </c>
      <c r="D13122" s="4" t="s">
        <v>7</v>
      </c>
      <c r="E13122" s="4" t="s">
        <v>15</v>
      </c>
      <c r="F13122" s="4" t="s">
        <v>11</v>
      </c>
    </row>
    <row r="13123" spans="1:9">
      <c r="A13123" t="n">
        <v>127757</v>
      </c>
      <c r="B13123" s="15" t="n">
        <v>45</v>
      </c>
      <c r="C13123" s="7" t="n">
        <v>5</v>
      </c>
      <c r="D13123" s="7" t="n">
        <v>3</v>
      </c>
      <c r="E13123" s="7" t="n">
        <v>3.09999990463257</v>
      </c>
      <c r="F13123" s="7" t="n">
        <v>0</v>
      </c>
    </row>
    <row r="13124" spans="1:9">
      <c r="A13124" t="s">
        <v>4</v>
      </c>
      <c r="B13124" s="4" t="s">
        <v>5</v>
      </c>
      <c r="C13124" s="4" t="s">
        <v>7</v>
      </c>
      <c r="D13124" s="4" t="s">
        <v>7</v>
      </c>
      <c r="E13124" s="4" t="s">
        <v>15</v>
      </c>
      <c r="F13124" s="4" t="s">
        <v>11</v>
      </c>
    </row>
    <row r="13125" spans="1:9">
      <c r="A13125" t="n">
        <v>127766</v>
      </c>
      <c r="B13125" s="15" t="n">
        <v>45</v>
      </c>
      <c r="C13125" s="7" t="n">
        <v>11</v>
      </c>
      <c r="D13125" s="7" t="n">
        <v>3</v>
      </c>
      <c r="E13125" s="7" t="n">
        <v>40</v>
      </c>
      <c r="F13125" s="7" t="n">
        <v>0</v>
      </c>
    </row>
    <row r="13126" spans="1:9">
      <c r="A13126" t="s">
        <v>4</v>
      </c>
      <c r="B13126" s="4" t="s">
        <v>5</v>
      </c>
      <c r="C13126" s="4" t="s">
        <v>7</v>
      </c>
      <c r="D13126" s="4" t="s">
        <v>7</v>
      </c>
      <c r="E13126" s="4" t="s">
        <v>15</v>
      </c>
      <c r="F13126" s="4" t="s">
        <v>11</v>
      </c>
    </row>
    <row r="13127" spans="1:9">
      <c r="A13127" t="n">
        <v>127775</v>
      </c>
      <c r="B13127" s="15" t="n">
        <v>45</v>
      </c>
      <c r="C13127" s="7" t="n">
        <v>5</v>
      </c>
      <c r="D13127" s="7" t="n">
        <v>3</v>
      </c>
      <c r="E13127" s="7" t="n">
        <v>4</v>
      </c>
      <c r="F13127" s="7" t="n">
        <v>3500</v>
      </c>
    </row>
    <row r="13128" spans="1:9">
      <c r="A13128" t="s">
        <v>4</v>
      </c>
      <c r="B13128" s="4" t="s">
        <v>5</v>
      </c>
      <c r="C13128" s="4" t="s">
        <v>7</v>
      </c>
      <c r="D13128" s="4" t="s">
        <v>11</v>
      </c>
      <c r="E13128" s="4" t="s">
        <v>15</v>
      </c>
    </row>
    <row r="13129" spans="1:9">
      <c r="A13129" t="n">
        <v>127784</v>
      </c>
      <c r="B13129" s="31" t="n">
        <v>58</v>
      </c>
      <c r="C13129" s="7" t="n">
        <v>100</v>
      </c>
      <c r="D13129" s="7" t="n">
        <v>1000</v>
      </c>
      <c r="E13129" s="7" t="n">
        <v>1</v>
      </c>
    </row>
    <row r="13130" spans="1:9">
      <c r="A13130" t="s">
        <v>4</v>
      </c>
      <c r="B13130" s="4" t="s">
        <v>5</v>
      </c>
      <c r="C13130" s="4" t="s">
        <v>7</v>
      </c>
      <c r="D13130" s="4" t="s">
        <v>11</v>
      </c>
    </row>
    <row r="13131" spans="1:9">
      <c r="A13131" t="n">
        <v>127792</v>
      </c>
      <c r="B13131" s="15" t="n">
        <v>45</v>
      </c>
      <c r="C13131" s="7" t="n">
        <v>7</v>
      </c>
      <c r="D13131" s="7" t="n">
        <v>255</v>
      </c>
    </row>
    <row r="13132" spans="1:9">
      <c r="A13132" t="s">
        <v>4</v>
      </c>
      <c r="B13132" s="4" t="s">
        <v>5</v>
      </c>
      <c r="C13132" s="4" t="s">
        <v>7</v>
      </c>
      <c r="D13132" s="4" t="s">
        <v>11</v>
      </c>
      <c r="E13132" s="4" t="s">
        <v>8</v>
      </c>
    </row>
    <row r="13133" spans="1:9">
      <c r="A13133" t="n">
        <v>127796</v>
      </c>
      <c r="B13133" s="33" t="n">
        <v>51</v>
      </c>
      <c r="C13133" s="7" t="n">
        <v>4</v>
      </c>
      <c r="D13133" s="7" t="n">
        <v>5</v>
      </c>
      <c r="E13133" s="7" t="s">
        <v>1004</v>
      </c>
    </row>
    <row r="13134" spans="1:9">
      <c r="A13134" t="s">
        <v>4</v>
      </c>
      <c r="B13134" s="4" t="s">
        <v>5</v>
      </c>
      <c r="C13134" s="4" t="s">
        <v>11</v>
      </c>
    </row>
    <row r="13135" spans="1:9">
      <c r="A13135" t="n">
        <v>127810</v>
      </c>
      <c r="B13135" s="34" t="n">
        <v>16</v>
      </c>
      <c r="C13135" s="7" t="n">
        <v>0</v>
      </c>
    </row>
    <row r="13136" spans="1:9">
      <c r="A13136" t="s">
        <v>4</v>
      </c>
      <c r="B13136" s="4" t="s">
        <v>5</v>
      </c>
      <c r="C13136" s="4" t="s">
        <v>11</v>
      </c>
      <c r="D13136" s="4" t="s">
        <v>53</v>
      </c>
      <c r="E13136" s="4" t="s">
        <v>7</v>
      </c>
      <c r="F13136" s="4" t="s">
        <v>7</v>
      </c>
    </row>
    <row r="13137" spans="1:9">
      <c r="A13137" t="n">
        <v>127813</v>
      </c>
      <c r="B13137" s="35" t="n">
        <v>26</v>
      </c>
      <c r="C13137" s="7" t="n">
        <v>5</v>
      </c>
      <c r="D13137" s="7" t="s">
        <v>1238</v>
      </c>
      <c r="E13137" s="7" t="n">
        <v>2</v>
      </c>
      <c r="F13137" s="7" t="n">
        <v>0</v>
      </c>
    </row>
    <row r="13138" spans="1:9">
      <c r="A13138" t="s">
        <v>4</v>
      </c>
      <c r="B13138" s="4" t="s">
        <v>5</v>
      </c>
    </row>
    <row r="13139" spans="1:9">
      <c r="A13139" t="n">
        <v>127858</v>
      </c>
      <c r="B13139" s="29" t="n">
        <v>28</v>
      </c>
    </row>
    <row r="13140" spans="1:9">
      <c r="A13140" t="s">
        <v>4</v>
      </c>
      <c r="B13140" s="4" t="s">
        <v>5</v>
      </c>
      <c r="C13140" s="4" t="s">
        <v>7</v>
      </c>
      <c r="D13140" s="4" t="s">
        <v>11</v>
      </c>
      <c r="E13140" s="4" t="s">
        <v>8</v>
      </c>
    </row>
    <row r="13141" spans="1:9">
      <c r="A13141" t="n">
        <v>127859</v>
      </c>
      <c r="B13141" s="33" t="n">
        <v>51</v>
      </c>
      <c r="C13141" s="7" t="n">
        <v>4</v>
      </c>
      <c r="D13141" s="7" t="n">
        <v>0</v>
      </c>
      <c r="E13141" s="7" t="s">
        <v>1239</v>
      </c>
    </row>
    <row r="13142" spans="1:9">
      <c r="A13142" t="s">
        <v>4</v>
      </c>
      <c r="B13142" s="4" t="s">
        <v>5</v>
      </c>
      <c r="C13142" s="4" t="s">
        <v>11</v>
      </c>
    </row>
    <row r="13143" spans="1:9">
      <c r="A13143" t="n">
        <v>127872</v>
      </c>
      <c r="B13143" s="34" t="n">
        <v>16</v>
      </c>
      <c r="C13143" s="7" t="n">
        <v>0</v>
      </c>
    </row>
    <row r="13144" spans="1:9">
      <c r="A13144" t="s">
        <v>4</v>
      </c>
      <c r="B13144" s="4" t="s">
        <v>5</v>
      </c>
      <c r="C13144" s="4" t="s">
        <v>11</v>
      </c>
      <c r="D13144" s="4" t="s">
        <v>53</v>
      </c>
      <c r="E13144" s="4" t="s">
        <v>7</v>
      </c>
      <c r="F13144" s="4" t="s">
        <v>7</v>
      </c>
      <c r="G13144" s="4" t="s">
        <v>53</v>
      </c>
      <c r="H13144" s="4" t="s">
        <v>7</v>
      </c>
      <c r="I13144" s="4" t="s">
        <v>7</v>
      </c>
      <c r="J13144" s="4" t="s">
        <v>53</v>
      </c>
      <c r="K13144" s="4" t="s">
        <v>7</v>
      </c>
      <c r="L13144" s="4" t="s">
        <v>7</v>
      </c>
    </row>
    <row r="13145" spans="1:9">
      <c r="A13145" t="n">
        <v>127875</v>
      </c>
      <c r="B13145" s="35" t="n">
        <v>26</v>
      </c>
      <c r="C13145" s="7" t="n">
        <v>0</v>
      </c>
      <c r="D13145" s="7" t="s">
        <v>1240</v>
      </c>
      <c r="E13145" s="7" t="n">
        <v>2</v>
      </c>
      <c r="F13145" s="7" t="n">
        <v>3</v>
      </c>
      <c r="G13145" s="7" t="s">
        <v>1241</v>
      </c>
      <c r="H13145" s="7" t="n">
        <v>2</v>
      </c>
      <c r="I13145" s="7" t="n">
        <v>3</v>
      </c>
      <c r="J13145" s="7" t="s">
        <v>1242</v>
      </c>
      <c r="K13145" s="7" t="n">
        <v>2</v>
      </c>
      <c r="L13145" s="7" t="n">
        <v>0</v>
      </c>
    </row>
    <row r="13146" spans="1:9">
      <c r="A13146" t="s">
        <v>4</v>
      </c>
      <c r="B13146" s="4" t="s">
        <v>5</v>
      </c>
    </row>
    <row r="13147" spans="1:9">
      <c r="A13147" t="n">
        <v>128181</v>
      </c>
      <c r="B13147" s="29" t="n">
        <v>28</v>
      </c>
    </row>
    <row r="13148" spans="1:9">
      <c r="A13148" t="s">
        <v>4</v>
      </c>
      <c r="B13148" s="4" t="s">
        <v>5</v>
      </c>
      <c r="C13148" s="4" t="s">
        <v>7</v>
      </c>
      <c r="D13148" s="4" t="s">
        <v>11</v>
      </c>
      <c r="E13148" s="4" t="s">
        <v>8</v>
      </c>
    </row>
    <row r="13149" spans="1:9">
      <c r="A13149" t="n">
        <v>128182</v>
      </c>
      <c r="B13149" s="33" t="n">
        <v>51</v>
      </c>
      <c r="C13149" s="7" t="n">
        <v>4</v>
      </c>
      <c r="D13149" s="7" t="n">
        <v>5</v>
      </c>
      <c r="E13149" s="7" t="s">
        <v>1187</v>
      </c>
    </row>
    <row r="13150" spans="1:9">
      <c r="A13150" t="s">
        <v>4</v>
      </c>
      <c r="B13150" s="4" t="s">
        <v>5</v>
      </c>
      <c r="C13150" s="4" t="s">
        <v>11</v>
      </c>
    </row>
    <row r="13151" spans="1:9">
      <c r="A13151" t="n">
        <v>128195</v>
      </c>
      <c r="B13151" s="34" t="n">
        <v>16</v>
      </c>
      <c r="C13151" s="7" t="n">
        <v>0</v>
      </c>
    </row>
    <row r="13152" spans="1:9">
      <c r="A13152" t="s">
        <v>4</v>
      </c>
      <c r="B13152" s="4" t="s">
        <v>5</v>
      </c>
      <c r="C13152" s="4" t="s">
        <v>11</v>
      </c>
      <c r="D13152" s="4" t="s">
        <v>53</v>
      </c>
      <c r="E13152" s="4" t="s">
        <v>7</v>
      </c>
      <c r="F13152" s="4" t="s">
        <v>7</v>
      </c>
      <c r="G13152" s="4" t="s">
        <v>53</v>
      </c>
      <c r="H13152" s="4" t="s">
        <v>7</v>
      </c>
      <c r="I13152" s="4" t="s">
        <v>7</v>
      </c>
    </row>
    <row r="13153" spans="1:12">
      <c r="A13153" t="n">
        <v>128198</v>
      </c>
      <c r="B13153" s="35" t="n">
        <v>26</v>
      </c>
      <c r="C13153" s="7" t="n">
        <v>5</v>
      </c>
      <c r="D13153" s="7" t="s">
        <v>1243</v>
      </c>
      <c r="E13153" s="7" t="n">
        <v>2</v>
      </c>
      <c r="F13153" s="7" t="n">
        <v>3</v>
      </c>
      <c r="G13153" s="7" t="s">
        <v>1244</v>
      </c>
      <c r="H13153" s="7" t="n">
        <v>2</v>
      </c>
      <c r="I13153" s="7" t="n">
        <v>0</v>
      </c>
    </row>
    <row r="13154" spans="1:12">
      <c r="A13154" t="s">
        <v>4</v>
      </c>
      <c r="B13154" s="4" t="s">
        <v>5</v>
      </c>
    </row>
    <row r="13155" spans="1:12">
      <c r="A13155" t="n">
        <v>128303</v>
      </c>
      <c r="B13155" s="29" t="n">
        <v>28</v>
      </c>
    </row>
    <row r="13156" spans="1:12">
      <c r="A13156" t="s">
        <v>4</v>
      </c>
      <c r="B13156" s="4" t="s">
        <v>5</v>
      </c>
      <c r="C13156" s="4" t="s">
        <v>11</v>
      </c>
    </row>
    <row r="13157" spans="1:12">
      <c r="A13157" t="n">
        <v>128304</v>
      </c>
      <c r="B13157" s="34" t="n">
        <v>16</v>
      </c>
      <c r="C13157" s="7" t="n">
        <v>500</v>
      </c>
    </row>
    <row r="13158" spans="1:12">
      <c r="A13158" t="s">
        <v>4</v>
      </c>
      <c r="B13158" s="4" t="s">
        <v>5</v>
      </c>
      <c r="C13158" s="4" t="s">
        <v>7</v>
      </c>
      <c r="D13158" s="4" t="s">
        <v>11</v>
      </c>
      <c r="E13158" s="4" t="s">
        <v>15</v>
      </c>
    </row>
    <row r="13159" spans="1:12">
      <c r="A13159" t="n">
        <v>128307</v>
      </c>
      <c r="B13159" s="31" t="n">
        <v>58</v>
      </c>
      <c r="C13159" s="7" t="n">
        <v>0</v>
      </c>
      <c r="D13159" s="7" t="n">
        <v>1000</v>
      </c>
      <c r="E13159" s="7" t="n">
        <v>1</v>
      </c>
    </row>
    <row r="13160" spans="1:12">
      <c r="A13160" t="s">
        <v>4</v>
      </c>
      <c r="B13160" s="4" t="s">
        <v>5</v>
      </c>
      <c r="C13160" s="4" t="s">
        <v>7</v>
      </c>
      <c r="D13160" s="4" t="s">
        <v>11</v>
      </c>
    </row>
    <row r="13161" spans="1:12">
      <c r="A13161" t="n">
        <v>128315</v>
      </c>
      <c r="B13161" s="31" t="n">
        <v>58</v>
      </c>
      <c r="C13161" s="7" t="n">
        <v>255</v>
      </c>
      <c r="D13161" s="7" t="n">
        <v>0</v>
      </c>
    </row>
    <row r="13162" spans="1:12">
      <c r="A13162" t="s">
        <v>4</v>
      </c>
      <c r="B13162" s="4" t="s">
        <v>5</v>
      </c>
      <c r="C13162" s="4" t="s">
        <v>7</v>
      </c>
      <c r="D13162" s="4" t="s">
        <v>11</v>
      </c>
      <c r="E13162" s="4" t="s">
        <v>11</v>
      </c>
      <c r="F13162" s="4" t="s">
        <v>11</v>
      </c>
      <c r="G13162" s="4" t="s">
        <v>11</v>
      </c>
      <c r="H13162" s="4" t="s">
        <v>7</v>
      </c>
    </row>
    <row r="13163" spans="1:12">
      <c r="A13163" t="n">
        <v>128319</v>
      </c>
      <c r="B13163" s="27" t="n">
        <v>25</v>
      </c>
      <c r="C13163" s="7" t="n">
        <v>5</v>
      </c>
      <c r="D13163" s="7" t="n">
        <v>65535</v>
      </c>
      <c r="E13163" s="7" t="n">
        <v>500</v>
      </c>
      <c r="F13163" s="7" t="n">
        <v>800</v>
      </c>
      <c r="G13163" s="7" t="n">
        <v>140</v>
      </c>
      <c r="H13163" s="7" t="n">
        <v>0</v>
      </c>
    </row>
    <row r="13164" spans="1:12">
      <c r="A13164" t="s">
        <v>4</v>
      </c>
      <c r="B13164" s="4" t="s">
        <v>5</v>
      </c>
      <c r="C13164" s="4" t="s">
        <v>11</v>
      </c>
      <c r="D13164" s="4" t="s">
        <v>7</v>
      </c>
      <c r="E13164" s="4" t="s">
        <v>53</v>
      </c>
      <c r="F13164" s="4" t="s">
        <v>7</v>
      </c>
      <c r="G13164" s="4" t="s">
        <v>7</v>
      </c>
    </row>
    <row r="13165" spans="1:12">
      <c r="A13165" t="n">
        <v>128330</v>
      </c>
      <c r="B13165" s="28" t="n">
        <v>24</v>
      </c>
      <c r="C13165" s="7" t="n">
        <v>65533</v>
      </c>
      <c r="D13165" s="7" t="n">
        <v>11</v>
      </c>
      <c r="E13165" s="7" t="s">
        <v>1245</v>
      </c>
      <c r="F13165" s="7" t="n">
        <v>2</v>
      </c>
      <c r="G13165" s="7" t="n">
        <v>0</v>
      </c>
    </row>
    <row r="13166" spans="1:12">
      <c r="A13166" t="s">
        <v>4</v>
      </c>
      <c r="B13166" s="4" t="s">
        <v>5</v>
      </c>
    </row>
    <row r="13167" spans="1:12">
      <c r="A13167" t="n">
        <v>128446</v>
      </c>
      <c r="B13167" s="29" t="n">
        <v>28</v>
      </c>
    </row>
    <row r="13168" spans="1:12">
      <c r="A13168" t="s">
        <v>4</v>
      </c>
      <c r="B13168" s="4" t="s">
        <v>5</v>
      </c>
      <c r="C13168" s="4" t="s">
        <v>11</v>
      </c>
      <c r="D13168" s="4" t="s">
        <v>7</v>
      </c>
      <c r="E13168" s="4" t="s">
        <v>53</v>
      </c>
      <c r="F13168" s="4" t="s">
        <v>7</v>
      </c>
      <c r="G13168" s="4" t="s">
        <v>7</v>
      </c>
    </row>
    <row r="13169" spans="1:9">
      <c r="A13169" t="n">
        <v>128447</v>
      </c>
      <c r="B13169" s="28" t="n">
        <v>24</v>
      </c>
      <c r="C13169" s="7" t="n">
        <v>65533</v>
      </c>
      <c r="D13169" s="7" t="n">
        <v>11</v>
      </c>
      <c r="E13169" s="7" t="s">
        <v>1246</v>
      </c>
      <c r="F13169" s="7" t="n">
        <v>2</v>
      </c>
      <c r="G13169" s="7" t="n">
        <v>0</v>
      </c>
    </row>
    <row r="13170" spans="1:9">
      <c r="A13170" t="s">
        <v>4</v>
      </c>
      <c r="B13170" s="4" t="s">
        <v>5</v>
      </c>
    </row>
    <row r="13171" spans="1:9">
      <c r="A13171" t="n">
        <v>128528</v>
      </c>
      <c r="B13171" s="29" t="n">
        <v>28</v>
      </c>
    </row>
    <row r="13172" spans="1:9">
      <c r="A13172" t="s">
        <v>4</v>
      </c>
      <c r="B13172" s="4" t="s">
        <v>5</v>
      </c>
      <c r="C13172" s="4" t="s">
        <v>7</v>
      </c>
    </row>
    <row r="13173" spans="1:9">
      <c r="A13173" t="n">
        <v>128529</v>
      </c>
      <c r="B13173" s="30" t="n">
        <v>27</v>
      </c>
      <c r="C13173" s="7" t="n">
        <v>0</v>
      </c>
    </row>
    <row r="13174" spans="1:9">
      <c r="A13174" t="s">
        <v>4</v>
      </c>
      <c r="B13174" s="4" t="s">
        <v>5</v>
      </c>
      <c r="C13174" s="4" t="s">
        <v>7</v>
      </c>
    </row>
    <row r="13175" spans="1:9">
      <c r="A13175" t="n">
        <v>128531</v>
      </c>
      <c r="B13175" s="30" t="n">
        <v>27</v>
      </c>
      <c r="C13175" s="7" t="n">
        <v>1</v>
      </c>
    </row>
    <row r="13176" spans="1:9">
      <c r="A13176" t="s">
        <v>4</v>
      </c>
      <c r="B13176" s="4" t="s">
        <v>5</v>
      </c>
      <c r="C13176" s="4" t="s">
        <v>7</v>
      </c>
      <c r="D13176" s="4" t="s">
        <v>11</v>
      </c>
      <c r="E13176" s="4" t="s">
        <v>11</v>
      </c>
      <c r="F13176" s="4" t="s">
        <v>11</v>
      </c>
      <c r="G13176" s="4" t="s">
        <v>11</v>
      </c>
      <c r="H13176" s="4" t="s">
        <v>7</v>
      </c>
    </row>
    <row r="13177" spans="1:9">
      <c r="A13177" t="n">
        <v>128533</v>
      </c>
      <c r="B13177" s="27" t="n">
        <v>25</v>
      </c>
      <c r="C13177" s="7" t="n">
        <v>5</v>
      </c>
      <c r="D13177" s="7" t="n">
        <v>65535</v>
      </c>
      <c r="E13177" s="7" t="n">
        <v>65535</v>
      </c>
      <c r="F13177" s="7" t="n">
        <v>65535</v>
      </c>
      <c r="G13177" s="7" t="n">
        <v>65535</v>
      </c>
      <c r="H13177" s="7" t="n">
        <v>0</v>
      </c>
    </row>
    <row r="13178" spans="1:9">
      <c r="A13178" t="s">
        <v>4</v>
      </c>
      <c r="B13178" s="4" t="s">
        <v>5</v>
      </c>
      <c r="C13178" s="4" t="s">
        <v>11</v>
      </c>
      <c r="D13178" s="4" t="s">
        <v>15</v>
      </c>
      <c r="E13178" s="4" t="s">
        <v>15</v>
      </c>
      <c r="F13178" s="4" t="s">
        <v>15</v>
      </c>
      <c r="G13178" s="4" t="s">
        <v>15</v>
      </c>
    </row>
    <row r="13179" spans="1:9">
      <c r="A13179" t="n">
        <v>128544</v>
      </c>
      <c r="B13179" s="45" t="n">
        <v>46</v>
      </c>
      <c r="C13179" s="7" t="n">
        <v>5</v>
      </c>
      <c r="D13179" s="7" t="n">
        <v>-3.72000002861023</v>
      </c>
      <c r="E13179" s="7" t="n">
        <v>10</v>
      </c>
      <c r="F13179" s="7" t="n">
        <v>46.689998626709</v>
      </c>
      <c r="G13179" s="7" t="n">
        <v>177.300003051758</v>
      </c>
    </row>
    <row r="13180" spans="1:9">
      <c r="A13180" t="s">
        <v>4</v>
      </c>
      <c r="B13180" s="4" t="s">
        <v>5</v>
      </c>
      <c r="C13180" s="4" t="s">
        <v>11</v>
      </c>
      <c r="D13180" s="4" t="s">
        <v>15</v>
      </c>
      <c r="E13180" s="4" t="s">
        <v>15</v>
      </c>
      <c r="F13180" s="4" t="s">
        <v>15</v>
      </c>
      <c r="G13180" s="4" t="s">
        <v>15</v>
      </c>
    </row>
    <row r="13181" spans="1:9">
      <c r="A13181" t="n">
        <v>128563</v>
      </c>
      <c r="B13181" s="45" t="n">
        <v>46</v>
      </c>
      <c r="C13181" s="7" t="n">
        <v>0</v>
      </c>
      <c r="D13181" s="7" t="n">
        <v>-4.71999979019165</v>
      </c>
      <c r="E13181" s="7" t="n">
        <v>10</v>
      </c>
      <c r="F13181" s="7" t="n">
        <v>46.6800003051758</v>
      </c>
      <c r="G13181" s="7" t="n">
        <v>181.100006103516</v>
      </c>
    </row>
    <row r="13182" spans="1:9">
      <c r="A13182" t="s">
        <v>4</v>
      </c>
      <c r="B13182" s="4" t="s">
        <v>5</v>
      </c>
      <c r="C13182" s="4" t="s">
        <v>7</v>
      </c>
      <c r="D13182" s="4" t="s">
        <v>7</v>
      </c>
      <c r="E13182" s="4" t="s">
        <v>15</v>
      </c>
      <c r="F13182" s="4" t="s">
        <v>15</v>
      </c>
      <c r="G13182" s="4" t="s">
        <v>15</v>
      </c>
      <c r="H13182" s="4" t="s">
        <v>11</v>
      </c>
    </row>
    <row r="13183" spans="1:9">
      <c r="A13183" t="n">
        <v>128582</v>
      </c>
      <c r="B13183" s="15" t="n">
        <v>45</v>
      </c>
      <c r="C13183" s="7" t="n">
        <v>2</v>
      </c>
      <c r="D13183" s="7" t="n">
        <v>3</v>
      </c>
      <c r="E13183" s="7" t="n">
        <v>-4.3899998664856</v>
      </c>
      <c r="F13183" s="7" t="n">
        <v>13.8699998855591</v>
      </c>
      <c r="G13183" s="7" t="n">
        <v>45.6500015258789</v>
      </c>
      <c r="H13183" s="7" t="n">
        <v>0</v>
      </c>
    </row>
    <row r="13184" spans="1:9">
      <c r="A13184" t="s">
        <v>4</v>
      </c>
      <c r="B13184" s="4" t="s">
        <v>5</v>
      </c>
      <c r="C13184" s="4" t="s">
        <v>7</v>
      </c>
      <c r="D13184" s="4" t="s">
        <v>7</v>
      </c>
      <c r="E13184" s="4" t="s">
        <v>15</v>
      </c>
      <c r="F13184" s="4" t="s">
        <v>15</v>
      </c>
      <c r="G13184" s="4" t="s">
        <v>15</v>
      </c>
      <c r="H13184" s="4" t="s">
        <v>11</v>
      </c>
      <c r="I13184" s="4" t="s">
        <v>7</v>
      </c>
    </row>
    <row r="13185" spans="1:9">
      <c r="A13185" t="n">
        <v>128599</v>
      </c>
      <c r="B13185" s="15" t="n">
        <v>45</v>
      </c>
      <c r="C13185" s="7" t="n">
        <v>4</v>
      </c>
      <c r="D13185" s="7" t="n">
        <v>3</v>
      </c>
      <c r="E13185" s="7" t="n">
        <v>-23.8500003814697</v>
      </c>
      <c r="F13185" s="7" t="n">
        <v>14.6999998092651</v>
      </c>
      <c r="G13185" s="7" t="n">
        <v>0</v>
      </c>
      <c r="H13185" s="7" t="n">
        <v>0</v>
      </c>
      <c r="I13185" s="7" t="n">
        <v>0</v>
      </c>
    </row>
    <row r="13186" spans="1:9">
      <c r="A13186" t="s">
        <v>4</v>
      </c>
      <c r="B13186" s="4" t="s">
        <v>5</v>
      </c>
      <c r="C13186" s="4" t="s">
        <v>7</v>
      </c>
      <c r="D13186" s="4" t="s">
        <v>7</v>
      </c>
      <c r="E13186" s="4" t="s">
        <v>15</v>
      </c>
      <c r="F13186" s="4" t="s">
        <v>11</v>
      </c>
    </row>
    <row r="13187" spans="1:9">
      <c r="A13187" t="n">
        <v>128617</v>
      </c>
      <c r="B13187" s="15" t="n">
        <v>45</v>
      </c>
      <c r="C13187" s="7" t="n">
        <v>5</v>
      </c>
      <c r="D13187" s="7" t="n">
        <v>3</v>
      </c>
      <c r="E13187" s="7" t="n">
        <v>3.29999995231628</v>
      </c>
      <c r="F13187" s="7" t="n">
        <v>0</v>
      </c>
    </row>
    <row r="13188" spans="1:9">
      <c r="A13188" t="s">
        <v>4</v>
      </c>
      <c r="B13188" s="4" t="s">
        <v>5</v>
      </c>
      <c r="C13188" s="4" t="s">
        <v>7</v>
      </c>
      <c r="D13188" s="4" t="s">
        <v>7</v>
      </c>
      <c r="E13188" s="4" t="s">
        <v>15</v>
      </c>
      <c r="F13188" s="4" t="s">
        <v>11</v>
      </c>
    </row>
    <row r="13189" spans="1:9">
      <c r="A13189" t="n">
        <v>128626</v>
      </c>
      <c r="B13189" s="15" t="n">
        <v>45</v>
      </c>
      <c r="C13189" s="7" t="n">
        <v>11</v>
      </c>
      <c r="D13189" s="7" t="n">
        <v>3</v>
      </c>
      <c r="E13189" s="7" t="n">
        <v>40</v>
      </c>
      <c r="F13189" s="7" t="n">
        <v>0</v>
      </c>
    </row>
    <row r="13190" spans="1:9">
      <c r="A13190" t="s">
        <v>4</v>
      </c>
      <c r="B13190" s="4" t="s">
        <v>5</v>
      </c>
      <c r="C13190" s="4" t="s">
        <v>7</v>
      </c>
      <c r="D13190" s="4" t="s">
        <v>7</v>
      </c>
      <c r="E13190" s="4" t="s">
        <v>15</v>
      </c>
      <c r="F13190" s="4" t="s">
        <v>15</v>
      </c>
      <c r="G13190" s="4" t="s">
        <v>15</v>
      </c>
      <c r="H13190" s="4" t="s">
        <v>11</v>
      </c>
    </row>
    <row r="13191" spans="1:9">
      <c r="A13191" t="n">
        <v>128635</v>
      </c>
      <c r="B13191" s="15" t="n">
        <v>45</v>
      </c>
      <c r="C13191" s="7" t="n">
        <v>2</v>
      </c>
      <c r="D13191" s="7" t="n">
        <v>3</v>
      </c>
      <c r="E13191" s="7" t="n">
        <v>-4.05000019073486</v>
      </c>
      <c r="F13191" s="7" t="n">
        <v>11</v>
      </c>
      <c r="G13191" s="7" t="n">
        <v>45.6199989318848</v>
      </c>
      <c r="H13191" s="7" t="n">
        <v>8000</v>
      </c>
    </row>
    <row r="13192" spans="1:9">
      <c r="A13192" t="s">
        <v>4</v>
      </c>
      <c r="B13192" s="4" t="s">
        <v>5</v>
      </c>
      <c r="C13192" s="4" t="s">
        <v>7</v>
      </c>
      <c r="D13192" s="4" t="s">
        <v>7</v>
      </c>
      <c r="E13192" s="4" t="s">
        <v>15</v>
      </c>
      <c r="F13192" s="4" t="s">
        <v>15</v>
      </c>
      <c r="G13192" s="4" t="s">
        <v>15</v>
      </c>
      <c r="H13192" s="4" t="s">
        <v>11</v>
      </c>
      <c r="I13192" s="4" t="s">
        <v>7</v>
      </c>
    </row>
    <row r="13193" spans="1:9">
      <c r="A13193" t="n">
        <v>128652</v>
      </c>
      <c r="B13193" s="15" t="n">
        <v>45</v>
      </c>
      <c r="C13193" s="7" t="n">
        <v>4</v>
      </c>
      <c r="D13193" s="7" t="n">
        <v>3</v>
      </c>
      <c r="E13193" s="7" t="n">
        <v>14.5799999237061</v>
      </c>
      <c r="F13193" s="7" t="n">
        <v>-20.1700000762939</v>
      </c>
      <c r="G13193" s="7" t="n">
        <v>0</v>
      </c>
      <c r="H13193" s="7" t="n">
        <v>8000</v>
      </c>
      <c r="I13193" s="7" t="n">
        <v>0</v>
      </c>
    </row>
    <row r="13194" spans="1:9">
      <c r="A13194" t="s">
        <v>4</v>
      </c>
      <c r="B13194" s="4" t="s">
        <v>5</v>
      </c>
      <c r="C13194" s="4" t="s">
        <v>7</v>
      </c>
      <c r="D13194" s="4" t="s">
        <v>11</v>
      </c>
      <c r="E13194" s="4" t="s">
        <v>8</v>
      </c>
      <c r="F13194" s="4" t="s">
        <v>8</v>
      </c>
      <c r="G13194" s="4" t="s">
        <v>8</v>
      </c>
      <c r="H13194" s="4" t="s">
        <v>8</v>
      </c>
    </row>
    <row r="13195" spans="1:9">
      <c r="A13195" t="n">
        <v>128670</v>
      </c>
      <c r="B13195" s="33" t="n">
        <v>51</v>
      </c>
      <c r="C13195" s="7" t="n">
        <v>3</v>
      </c>
      <c r="D13195" s="7" t="n">
        <v>0</v>
      </c>
      <c r="E13195" s="7" t="s">
        <v>65</v>
      </c>
      <c r="F13195" s="7" t="s">
        <v>66</v>
      </c>
      <c r="G13195" s="7" t="s">
        <v>67</v>
      </c>
      <c r="H13195" s="7" t="s">
        <v>68</v>
      </c>
    </row>
    <row r="13196" spans="1:9">
      <c r="A13196" t="s">
        <v>4</v>
      </c>
      <c r="B13196" s="4" t="s">
        <v>5</v>
      </c>
      <c r="C13196" s="4" t="s">
        <v>7</v>
      </c>
      <c r="D13196" s="4" t="s">
        <v>11</v>
      </c>
      <c r="E13196" s="4" t="s">
        <v>8</v>
      </c>
      <c r="F13196" s="4" t="s">
        <v>8</v>
      </c>
      <c r="G13196" s="4" t="s">
        <v>8</v>
      </c>
      <c r="H13196" s="4" t="s">
        <v>8</v>
      </c>
    </row>
    <row r="13197" spans="1:9">
      <c r="A13197" t="n">
        <v>128699</v>
      </c>
      <c r="B13197" s="33" t="n">
        <v>51</v>
      </c>
      <c r="C13197" s="7" t="n">
        <v>3</v>
      </c>
      <c r="D13197" s="7" t="n">
        <v>5</v>
      </c>
      <c r="E13197" s="7" t="s">
        <v>65</v>
      </c>
      <c r="F13197" s="7" t="s">
        <v>66</v>
      </c>
      <c r="G13197" s="7" t="s">
        <v>67</v>
      </c>
      <c r="H13197" s="7" t="s">
        <v>68</v>
      </c>
    </row>
    <row r="13198" spans="1:9">
      <c r="A13198" t="s">
        <v>4</v>
      </c>
      <c r="B13198" s="4" t="s">
        <v>5</v>
      </c>
      <c r="C13198" s="4" t="s">
        <v>7</v>
      </c>
      <c r="D13198" s="4" t="s">
        <v>11</v>
      </c>
      <c r="E13198" s="4" t="s">
        <v>11</v>
      </c>
      <c r="F13198" s="4" t="s">
        <v>16</v>
      </c>
    </row>
    <row r="13199" spans="1:9">
      <c r="A13199" t="n">
        <v>128728</v>
      </c>
      <c r="B13199" s="66" t="n">
        <v>84</v>
      </c>
      <c r="C13199" s="7" t="n">
        <v>0</v>
      </c>
      <c r="D13199" s="7" t="n">
        <v>0</v>
      </c>
      <c r="E13199" s="7" t="n">
        <v>0</v>
      </c>
      <c r="F13199" s="7" t="n">
        <v>1036831949</v>
      </c>
    </row>
    <row r="13200" spans="1:9">
      <c r="A13200" t="s">
        <v>4</v>
      </c>
      <c r="B13200" s="4" t="s">
        <v>5</v>
      </c>
      <c r="C13200" s="4" t="s">
        <v>7</v>
      </c>
      <c r="D13200" s="4" t="s">
        <v>11</v>
      </c>
      <c r="E13200" s="4" t="s">
        <v>15</v>
      </c>
    </row>
    <row r="13201" spans="1:9">
      <c r="A13201" t="n">
        <v>128738</v>
      </c>
      <c r="B13201" s="31" t="n">
        <v>58</v>
      </c>
      <c r="C13201" s="7" t="n">
        <v>100</v>
      </c>
      <c r="D13201" s="7" t="n">
        <v>1000</v>
      </c>
      <c r="E13201" s="7" t="n">
        <v>1</v>
      </c>
    </row>
    <row r="13202" spans="1:9">
      <c r="A13202" t="s">
        <v>4</v>
      </c>
      <c r="B13202" s="4" t="s">
        <v>5</v>
      </c>
      <c r="C13202" s="4" t="s">
        <v>7</v>
      </c>
      <c r="D13202" s="4" t="s">
        <v>11</v>
      </c>
    </row>
    <row r="13203" spans="1:9">
      <c r="A13203" t="n">
        <v>128746</v>
      </c>
      <c r="B13203" s="31" t="n">
        <v>58</v>
      </c>
      <c r="C13203" s="7" t="n">
        <v>255</v>
      </c>
      <c r="D13203" s="7" t="n">
        <v>0</v>
      </c>
    </row>
    <row r="13204" spans="1:9">
      <c r="A13204" t="s">
        <v>4</v>
      </c>
      <c r="B13204" s="4" t="s">
        <v>5</v>
      </c>
      <c r="C13204" s="4" t="s">
        <v>11</v>
      </c>
    </row>
    <row r="13205" spans="1:9">
      <c r="A13205" t="n">
        <v>128750</v>
      </c>
      <c r="B13205" s="34" t="n">
        <v>16</v>
      </c>
      <c r="C13205" s="7" t="n">
        <v>3000</v>
      </c>
    </row>
    <row r="13206" spans="1:9">
      <c r="A13206" t="s">
        <v>4</v>
      </c>
      <c r="B13206" s="4" t="s">
        <v>5</v>
      </c>
      <c r="C13206" s="4" t="s">
        <v>7</v>
      </c>
      <c r="D13206" s="4" t="s">
        <v>11</v>
      </c>
      <c r="E13206" s="4" t="s">
        <v>7</v>
      </c>
    </row>
    <row r="13207" spans="1:9">
      <c r="A13207" t="n">
        <v>128753</v>
      </c>
      <c r="B13207" s="16" t="n">
        <v>49</v>
      </c>
      <c r="C13207" s="7" t="n">
        <v>1</v>
      </c>
      <c r="D13207" s="7" t="n">
        <v>4800</v>
      </c>
      <c r="E13207" s="7" t="n">
        <v>0</v>
      </c>
    </row>
    <row r="13208" spans="1:9">
      <c r="A13208" t="s">
        <v>4</v>
      </c>
      <c r="B13208" s="4" t="s">
        <v>5</v>
      </c>
      <c r="C13208" s="4" t="s">
        <v>7</v>
      </c>
      <c r="D13208" s="4" t="s">
        <v>11</v>
      </c>
    </row>
    <row r="13209" spans="1:9">
      <c r="A13209" t="n">
        <v>128758</v>
      </c>
      <c r="B13209" s="15" t="n">
        <v>45</v>
      </c>
      <c r="C13209" s="7" t="n">
        <v>7</v>
      </c>
      <c r="D13209" s="7" t="n">
        <v>255</v>
      </c>
    </row>
    <row r="13210" spans="1:9">
      <c r="A13210" t="s">
        <v>4</v>
      </c>
      <c r="B13210" s="4" t="s">
        <v>5</v>
      </c>
      <c r="C13210" s="4" t="s">
        <v>7</v>
      </c>
      <c r="D13210" s="4" t="s">
        <v>11</v>
      </c>
      <c r="E13210" s="4" t="s">
        <v>11</v>
      </c>
      <c r="F13210" s="4" t="s">
        <v>7</v>
      </c>
    </row>
    <row r="13211" spans="1:9">
      <c r="A13211" t="n">
        <v>128762</v>
      </c>
      <c r="B13211" s="27" t="n">
        <v>25</v>
      </c>
      <c r="C13211" s="7" t="n">
        <v>1</v>
      </c>
      <c r="D13211" s="7" t="n">
        <v>65535</v>
      </c>
      <c r="E13211" s="7" t="n">
        <v>500</v>
      </c>
      <c r="F13211" s="7" t="n">
        <v>0</v>
      </c>
    </row>
    <row r="13212" spans="1:9">
      <c r="A13212" t="s">
        <v>4</v>
      </c>
      <c r="B13212" s="4" t="s">
        <v>5</v>
      </c>
      <c r="C13212" s="4" t="s">
        <v>7</v>
      </c>
      <c r="D13212" s="4" t="s">
        <v>11</v>
      </c>
      <c r="E13212" s="4" t="s">
        <v>11</v>
      </c>
    </row>
    <row r="13213" spans="1:9">
      <c r="A13213" t="n">
        <v>128769</v>
      </c>
      <c r="B13213" s="27" t="n">
        <v>25</v>
      </c>
      <c r="C13213" s="7" t="n">
        <v>2</v>
      </c>
      <c r="D13213" s="7" t="n">
        <v>600</v>
      </c>
      <c r="E13213" s="7" t="n">
        <v>173</v>
      </c>
    </row>
    <row r="13214" spans="1:9">
      <c r="A13214" t="s">
        <v>4</v>
      </c>
      <c r="B13214" s="4" t="s">
        <v>5</v>
      </c>
      <c r="C13214" s="4" t="s">
        <v>7</v>
      </c>
      <c r="D13214" s="4" t="s">
        <v>11</v>
      </c>
    </row>
    <row r="13215" spans="1:9">
      <c r="A13215" t="n">
        <v>128775</v>
      </c>
      <c r="B13215" s="31" t="n">
        <v>58</v>
      </c>
      <c r="C13215" s="7" t="n">
        <v>10</v>
      </c>
      <c r="D13215" s="7" t="n">
        <v>300</v>
      </c>
    </row>
    <row r="13216" spans="1:9">
      <c r="A13216" t="s">
        <v>4</v>
      </c>
      <c r="B13216" s="4" t="s">
        <v>5</v>
      </c>
      <c r="C13216" s="4" t="s">
        <v>7</v>
      </c>
      <c r="D13216" s="4" t="s">
        <v>11</v>
      </c>
    </row>
    <row r="13217" spans="1:6">
      <c r="A13217" t="n">
        <v>128779</v>
      </c>
      <c r="B13217" s="31" t="n">
        <v>58</v>
      </c>
      <c r="C13217" s="7" t="n">
        <v>12</v>
      </c>
      <c r="D13217" s="7" t="n">
        <v>0</v>
      </c>
    </row>
    <row r="13218" spans="1:6">
      <c r="A13218" t="s">
        <v>4</v>
      </c>
      <c r="B13218" s="4" t="s">
        <v>5</v>
      </c>
      <c r="C13218" s="4" t="s">
        <v>7</v>
      </c>
      <c r="D13218" s="4" t="s">
        <v>11</v>
      </c>
      <c r="E13218" s="4" t="s">
        <v>11</v>
      </c>
      <c r="F13218" s="4" t="s">
        <v>16</v>
      </c>
    </row>
    <row r="13219" spans="1:6">
      <c r="A13219" t="n">
        <v>128783</v>
      </c>
      <c r="B13219" s="66" t="n">
        <v>84</v>
      </c>
      <c r="C13219" s="7" t="n">
        <v>1</v>
      </c>
      <c r="D13219" s="7" t="n">
        <v>0</v>
      </c>
      <c r="E13219" s="7" t="n">
        <v>0</v>
      </c>
      <c r="F13219" s="7" t="n">
        <v>0</v>
      </c>
    </row>
    <row r="13220" spans="1:6">
      <c r="A13220" t="s">
        <v>4</v>
      </c>
      <c r="B13220" s="4" t="s">
        <v>5</v>
      </c>
      <c r="C13220" s="4" t="s">
        <v>7</v>
      </c>
      <c r="D13220" s="4" t="s">
        <v>11</v>
      </c>
      <c r="E13220" s="4" t="s">
        <v>16</v>
      </c>
      <c r="F13220" s="4" t="s">
        <v>11</v>
      </c>
      <c r="G13220" s="4" t="s">
        <v>11</v>
      </c>
      <c r="H13220" s="4" t="s">
        <v>16</v>
      </c>
      <c r="I13220" s="4" t="s">
        <v>16</v>
      </c>
    </row>
    <row r="13221" spans="1:6">
      <c r="A13221" t="n">
        <v>128793</v>
      </c>
      <c r="B13221" s="95" t="n">
        <v>69</v>
      </c>
      <c r="C13221" s="7" t="n">
        <v>0</v>
      </c>
      <c r="D13221" s="7" t="n">
        <v>0</v>
      </c>
      <c r="E13221" s="7" t="n">
        <v>1106247680</v>
      </c>
      <c r="F13221" s="7" t="n">
        <v>65286</v>
      </c>
      <c r="G13221" s="7" t="n">
        <v>16</v>
      </c>
      <c r="H13221" s="7" t="n">
        <v>0</v>
      </c>
      <c r="I13221" s="7" t="n">
        <v>-1106960712</v>
      </c>
    </row>
    <row r="13222" spans="1:6">
      <c r="A13222" t="s">
        <v>4</v>
      </c>
      <c r="B13222" s="4" t="s">
        <v>5</v>
      </c>
      <c r="C13222" s="4" t="s">
        <v>7</v>
      </c>
      <c r="D13222" s="4" t="s">
        <v>11</v>
      </c>
      <c r="E13222" s="4" t="s">
        <v>16</v>
      </c>
      <c r="F13222" s="4" t="s">
        <v>11</v>
      </c>
      <c r="G13222" s="4" t="s">
        <v>11</v>
      </c>
      <c r="H13222" s="4" t="s">
        <v>16</v>
      </c>
      <c r="I13222" s="4" t="s">
        <v>16</v>
      </c>
    </row>
    <row r="13223" spans="1:6">
      <c r="A13223" t="n">
        <v>128813</v>
      </c>
      <c r="B13223" s="95" t="n">
        <v>69</v>
      </c>
      <c r="C13223" s="7" t="n">
        <v>0</v>
      </c>
      <c r="D13223" s="7" t="n">
        <v>5</v>
      </c>
      <c r="E13223" s="7" t="n">
        <v>-1041235968</v>
      </c>
      <c r="F13223" s="7" t="n">
        <v>250</v>
      </c>
      <c r="G13223" s="7" t="n">
        <v>16</v>
      </c>
      <c r="H13223" s="7" t="n">
        <v>0</v>
      </c>
      <c r="I13223" s="7" t="n">
        <v>-1116355953</v>
      </c>
    </row>
    <row r="13224" spans="1:6">
      <c r="A13224" t="s">
        <v>4</v>
      </c>
      <c r="B13224" s="4" t="s">
        <v>5</v>
      </c>
      <c r="C13224" s="4" t="s">
        <v>7</v>
      </c>
      <c r="D13224" s="4" t="s">
        <v>11</v>
      </c>
      <c r="E13224" s="4" t="s">
        <v>16</v>
      </c>
      <c r="F13224" s="4" t="s">
        <v>16</v>
      </c>
      <c r="G13224" s="4" t="s">
        <v>16</v>
      </c>
      <c r="H13224" s="4" t="s">
        <v>16</v>
      </c>
      <c r="I13224" s="4" t="s">
        <v>11</v>
      </c>
      <c r="J13224" s="4" t="s">
        <v>7</v>
      </c>
    </row>
    <row r="13225" spans="1:6">
      <c r="A13225" t="n">
        <v>128833</v>
      </c>
      <c r="B13225" s="95" t="n">
        <v>69</v>
      </c>
      <c r="C13225" s="7" t="n">
        <v>3</v>
      </c>
      <c r="D13225" s="7" t="n">
        <v>0</v>
      </c>
      <c r="E13225" s="7" t="n">
        <v>1065353216</v>
      </c>
      <c r="F13225" s="7" t="n">
        <v>1065353216</v>
      </c>
      <c r="G13225" s="7" t="n">
        <v>1065353216</v>
      </c>
      <c r="H13225" s="7" t="n">
        <v>0</v>
      </c>
      <c r="I13225" s="7" t="n">
        <v>0</v>
      </c>
      <c r="J13225" s="7" t="n">
        <v>3</v>
      </c>
    </row>
    <row r="13226" spans="1:6">
      <c r="A13226" t="s">
        <v>4</v>
      </c>
      <c r="B13226" s="4" t="s">
        <v>5</v>
      </c>
      <c r="C13226" s="4" t="s">
        <v>7</v>
      </c>
      <c r="D13226" s="4" t="s">
        <v>11</v>
      </c>
      <c r="E13226" s="4" t="s">
        <v>16</v>
      </c>
      <c r="F13226" s="4" t="s">
        <v>16</v>
      </c>
      <c r="G13226" s="4" t="s">
        <v>16</v>
      </c>
      <c r="H13226" s="4" t="s">
        <v>16</v>
      </c>
      <c r="I13226" s="4" t="s">
        <v>11</v>
      </c>
      <c r="J13226" s="4" t="s">
        <v>7</v>
      </c>
    </row>
    <row r="13227" spans="1:6">
      <c r="A13227" t="n">
        <v>128856</v>
      </c>
      <c r="B13227" s="95" t="n">
        <v>69</v>
      </c>
      <c r="C13227" s="7" t="n">
        <v>3</v>
      </c>
      <c r="D13227" s="7" t="n">
        <v>5</v>
      </c>
      <c r="E13227" s="7" t="n">
        <v>1065353216</v>
      </c>
      <c r="F13227" s="7" t="n">
        <v>1065353216</v>
      </c>
      <c r="G13227" s="7" t="n">
        <v>1065353216</v>
      </c>
      <c r="H13227" s="7" t="n">
        <v>0</v>
      </c>
      <c r="I13227" s="7" t="n">
        <v>0</v>
      </c>
      <c r="J13227" s="7" t="n">
        <v>3</v>
      </c>
    </row>
    <row r="13228" spans="1:6">
      <c r="A13228" t="s">
        <v>4</v>
      </c>
      <c r="B13228" s="4" t="s">
        <v>5</v>
      </c>
      <c r="C13228" s="4" t="s">
        <v>7</v>
      </c>
      <c r="D13228" s="4" t="s">
        <v>11</v>
      </c>
      <c r="E13228" s="4" t="s">
        <v>16</v>
      </c>
      <c r="F13228" s="4" t="s">
        <v>16</v>
      </c>
      <c r="G13228" s="4" t="s">
        <v>16</v>
      </c>
      <c r="H13228" s="4" t="s">
        <v>16</v>
      </c>
      <c r="I13228" s="4" t="s">
        <v>11</v>
      </c>
      <c r="J13228" s="4" t="s">
        <v>7</v>
      </c>
    </row>
    <row r="13229" spans="1:6">
      <c r="A13229" t="n">
        <v>128879</v>
      </c>
      <c r="B13229" s="95" t="n">
        <v>69</v>
      </c>
      <c r="C13229" s="7" t="n">
        <v>3</v>
      </c>
      <c r="D13229" s="7" t="n">
        <v>0</v>
      </c>
      <c r="E13229" s="7" t="n">
        <v>1065353216</v>
      </c>
      <c r="F13229" s="7" t="n">
        <v>1065353216</v>
      </c>
      <c r="G13229" s="7" t="n">
        <v>1065353216</v>
      </c>
      <c r="H13229" s="7" t="n">
        <v>1065353216</v>
      </c>
      <c r="I13229" s="7" t="n">
        <v>500</v>
      </c>
      <c r="J13229" s="7" t="n">
        <v>3</v>
      </c>
    </row>
    <row r="13230" spans="1:6">
      <c r="A13230" t="s">
        <v>4</v>
      </c>
      <c r="B13230" s="4" t="s">
        <v>5</v>
      </c>
      <c r="C13230" s="4" t="s">
        <v>7</v>
      </c>
      <c r="D13230" s="4" t="s">
        <v>11</v>
      </c>
      <c r="E13230" s="4" t="s">
        <v>16</v>
      </c>
      <c r="F13230" s="4" t="s">
        <v>16</v>
      </c>
      <c r="G13230" s="4" t="s">
        <v>16</v>
      </c>
      <c r="H13230" s="4" t="s">
        <v>16</v>
      </c>
      <c r="I13230" s="4" t="s">
        <v>11</v>
      </c>
      <c r="J13230" s="4" t="s">
        <v>7</v>
      </c>
    </row>
    <row r="13231" spans="1:6">
      <c r="A13231" t="n">
        <v>128902</v>
      </c>
      <c r="B13231" s="95" t="n">
        <v>69</v>
      </c>
      <c r="C13231" s="7" t="n">
        <v>3</v>
      </c>
      <c r="D13231" s="7" t="n">
        <v>5</v>
      </c>
      <c r="E13231" s="7" t="n">
        <v>1065353216</v>
      </c>
      <c r="F13231" s="7" t="n">
        <v>1065353216</v>
      </c>
      <c r="G13231" s="7" t="n">
        <v>1065353216</v>
      </c>
      <c r="H13231" s="7" t="n">
        <v>1065353216</v>
      </c>
      <c r="I13231" s="7" t="n">
        <v>500</v>
      </c>
      <c r="J13231" s="7" t="n">
        <v>3</v>
      </c>
    </row>
    <row r="13232" spans="1:6">
      <c r="A13232" t="s">
        <v>4</v>
      </c>
      <c r="B13232" s="4" t="s">
        <v>5</v>
      </c>
      <c r="C13232" s="4" t="s">
        <v>11</v>
      </c>
    </row>
    <row r="13233" spans="1:10">
      <c r="A13233" t="n">
        <v>128925</v>
      </c>
      <c r="B13233" s="34" t="n">
        <v>16</v>
      </c>
      <c r="C13233" s="7" t="n">
        <v>800</v>
      </c>
    </row>
    <row r="13234" spans="1:10">
      <c r="A13234" t="s">
        <v>4</v>
      </c>
      <c r="B13234" s="4" t="s">
        <v>5</v>
      </c>
      <c r="C13234" s="4" t="s">
        <v>7</v>
      </c>
      <c r="D13234" s="4" t="s">
        <v>7</v>
      </c>
    </row>
    <row r="13235" spans="1:10">
      <c r="A13235" t="n">
        <v>128928</v>
      </c>
      <c r="B13235" s="16" t="n">
        <v>49</v>
      </c>
      <c r="C13235" s="7" t="n">
        <v>2</v>
      </c>
      <c r="D13235" s="7" t="n">
        <v>0</v>
      </c>
    </row>
    <row r="13236" spans="1:10">
      <c r="A13236" t="s">
        <v>4</v>
      </c>
      <c r="B13236" s="4" t="s">
        <v>5</v>
      </c>
      <c r="C13236" s="4" t="s">
        <v>7</v>
      </c>
      <c r="D13236" s="4" t="s">
        <v>11</v>
      </c>
      <c r="E13236" s="4" t="s">
        <v>16</v>
      </c>
      <c r="F13236" s="4" t="s">
        <v>11</v>
      </c>
      <c r="G13236" s="4" t="s">
        <v>16</v>
      </c>
      <c r="H13236" s="4" t="s">
        <v>7</v>
      </c>
    </row>
    <row r="13237" spans="1:10">
      <c r="A13237" t="n">
        <v>128931</v>
      </c>
      <c r="B13237" s="16" t="n">
        <v>49</v>
      </c>
      <c r="C13237" s="7" t="n">
        <v>0</v>
      </c>
      <c r="D13237" s="7" t="n">
        <v>509</v>
      </c>
      <c r="E13237" s="7" t="n">
        <v>1065353216</v>
      </c>
      <c r="F13237" s="7" t="n">
        <v>0</v>
      </c>
      <c r="G13237" s="7" t="n">
        <v>0</v>
      </c>
      <c r="H13237" s="7" t="n">
        <v>0</v>
      </c>
    </row>
    <row r="13238" spans="1:10">
      <c r="A13238" t="s">
        <v>4</v>
      </c>
      <c r="B13238" s="4" t="s">
        <v>5</v>
      </c>
      <c r="C13238" s="4" t="s">
        <v>7</v>
      </c>
      <c r="D13238" s="4" t="s">
        <v>11</v>
      </c>
      <c r="E13238" s="4" t="s">
        <v>8</v>
      </c>
    </row>
    <row r="13239" spans="1:10">
      <c r="A13239" t="n">
        <v>128946</v>
      </c>
      <c r="B13239" s="33" t="n">
        <v>51</v>
      </c>
      <c r="C13239" s="7" t="n">
        <v>4</v>
      </c>
      <c r="D13239" s="7" t="n">
        <v>5</v>
      </c>
      <c r="E13239" s="7" t="s">
        <v>162</v>
      </c>
    </row>
    <row r="13240" spans="1:10">
      <c r="A13240" t="s">
        <v>4</v>
      </c>
      <c r="B13240" s="4" t="s">
        <v>5</v>
      </c>
      <c r="C13240" s="4" t="s">
        <v>11</v>
      </c>
    </row>
    <row r="13241" spans="1:10">
      <c r="A13241" t="n">
        <v>128960</v>
      </c>
      <c r="B13241" s="34" t="n">
        <v>16</v>
      </c>
      <c r="C13241" s="7" t="n">
        <v>0</v>
      </c>
    </row>
    <row r="13242" spans="1:10">
      <c r="A13242" t="s">
        <v>4</v>
      </c>
      <c r="B13242" s="4" t="s">
        <v>5</v>
      </c>
      <c r="C13242" s="4" t="s">
        <v>11</v>
      </c>
      <c r="D13242" s="4" t="s">
        <v>53</v>
      </c>
      <c r="E13242" s="4" t="s">
        <v>7</v>
      </c>
      <c r="F13242" s="4" t="s">
        <v>7</v>
      </c>
      <c r="G13242" s="4" t="s">
        <v>53</v>
      </c>
      <c r="H13242" s="4" t="s">
        <v>7</v>
      </c>
      <c r="I13242" s="4" t="s">
        <v>7</v>
      </c>
    </row>
    <row r="13243" spans="1:10">
      <c r="A13243" t="n">
        <v>128963</v>
      </c>
      <c r="B13243" s="35" t="n">
        <v>26</v>
      </c>
      <c r="C13243" s="7" t="n">
        <v>5</v>
      </c>
      <c r="D13243" s="7" t="s">
        <v>1247</v>
      </c>
      <c r="E13243" s="7" t="n">
        <v>2</v>
      </c>
      <c r="F13243" s="7" t="n">
        <v>3</v>
      </c>
      <c r="G13243" s="7" t="s">
        <v>1248</v>
      </c>
      <c r="H13243" s="7" t="n">
        <v>2</v>
      </c>
      <c r="I13243" s="7" t="n">
        <v>0</v>
      </c>
    </row>
    <row r="13244" spans="1:10">
      <c r="A13244" t="s">
        <v>4</v>
      </c>
      <c r="B13244" s="4" t="s">
        <v>5</v>
      </c>
    </row>
    <row r="13245" spans="1:10">
      <c r="A13245" t="n">
        <v>129164</v>
      </c>
      <c r="B13245" s="29" t="n">
        <v>28</v>
      </c>
    </row>
    <row r="13246" spans="1:10">
      <c r="A13246" t="s">
        <v>4</v>
      </c>
      <c r="B13246" s="4" t="s">
        <v>5</v>
      </c>
      <c r="C13246" s="4" t="s">
        <v>7</v>
      </c>
      <c r="D13246" s="4" t="s">
        <v>11</v>
      </c>
      <c r="E13246" s="4" t="s">
        <v>8</v>
      </c>
    </row>
    <row r="13247" spans="1:10">
      <c r="A13247" t="n">
        <v>129165</v>
      </c>
      <c r="B13247" s="33" t="n">
        <v>51</v>
      </c>
      <c r="C13247" s="7" t="n">
        <v>4</v>
      </c>
      <c r="D13247" s="7" t="n">
        <v>0</v>
      </c>
      <c r="E13247" s="7" t="s">
        <v>1187</v>
      </c>
    </row>
    <row r="13248" spans="1:10">
      <c r="A13248" t="s">
        <v>4</v>
      </c>
      <c r="B13248" s="4" t="s">
        <v>5</v>
      </c>
      <c r="C13248" s="4" t="s">
        <v>11</v>
      </c>
    </row>
    <row r="13249" spans="1:9">
      <c r="A13249" t="n">
        <v>129178</v>
      </c>
      <c r="B13249" s="34" t="n">
        <v>16</v>
      </c>
      <c r="C13249" s="7" t="n">
        <v>0</v>
      </c>
    </row>
    <row r="13250" spans="1:9">
      <c r="A13250" t="s">
        <v>4</v>
      </c>
      <c r="B13250" s="4" t="s">
        <v>5</v>
      </c>
      <c r="C13250" s="4" t="s">
        <v>11</v>
      </c>
      <c r="D13250" s="4" t="s">
        <v>53</v>
      </c>
      <c r="E13250" s="4" t="s">
        <v>7</v>
      </c>
      <c r="F13250" s="4" t="s">
        <v>7</v>
      </c>
      <c r="G13250" s="4" t="s">
        <v>53</v>
      </c>
      <c r="H13250" s="4" t="s">
        <v>7</v>
      </c>
      <c r="I13250" s="4" t="s">
        <v>7</v>
      </c>
    </row>
    <row r="13251" spans="1:9">
      <c r="A13251" t="n">
        <v>129181</v>
      </c>
      <c r="B13251" s="35" t="n">
        <v>26</v>
      </c>
      <c r="C13251" s="7" t="n">
        <v>0</v>
      </c>
      <c r="D13251" s="7" t="s">
        <v>1249</v>
      </c>
      <c r="E13251" s="7" t="n">
        <v>2</v>
      </c>
      <c r="F13251" s="7" t="n">
        <v>3</v>
      </c>
      <c r="G13251" s="7" t="s">
        <v>1250</v>
      </c>
      <c r="H13251" s="7" t="n">
        <v>2</v>
      </c>
      <c r="I13251" s="7" t="n">
        <v>0</v>
      </c>
    </row>
    <row r="13252" spans="1:9">
      <c r="A13252" t="s">
        <v>4</v>
      </c>
      <c r="B13252" s="4" t="s">
        <v>5</v>
      </c>
    </row>
    <row r="13253" spans="1:9">
      <c r="A13253" t="n">
        <v>129375</v>
      </c>
      <c r="B13253" s="29" t="n">
        <v>28</v>
      </c>
    </row>
    <row r="13254" spans="1:9">
      <c r="A13254" t="s">
        <v>4</v>
      </c>
      <c r="B13254" s="4" t="s">
        <v>5</v>
      </c>
      <c r="C13254" s="4" t="s">
        <v>7</v>
      </c>
      <c r="D13254" s="4" t="s">
        <v>11</v>
      </c>
      <c r="E13254" s="4" t="s">
        <v>8</v>
      </c>
    </row>
    <row r="13255" spans="1:9">
      <c r="A13255" t="n">
        <v>129376</v>
      </c>
      <c r="B13255" s="33" t="n">
        <v>51</v>
      </c>
      <c r="C13255" s="7" t="n">
        <v>4</v>
      </c>
      <c r="D13255" s="7" t="n">
        <v>5</v>
      </c>
      <c r="E13255" s="7" t="s">
        <v>575</v>
      </c>
    </row>
    <row r="13256" spans="1:9">
      <c r="A13256" t="s">
        <v>4</v>
      </c>
      <c r="B13256" s="4" t="s">
        <v>5</v>
      </c>
      <c r="C13256" s="4" t="s">
        <v>11</v>
      </c>
    </row>
    <row r="13257" spans="1:9">
      <c r="A13257" t="n">
        <v>129390</v>
      </c>
      <c r="B13257" s="34" t="n">
        <v>16</v>
      </c>
      <c r="C13257" s="7" t="n">
        <v>0</v>
      </c>
    </row>
    <row r="13258" spans="1:9">
      <c r="A13258" t="s">
        <v>4</v>
      </c>
      <c r="B13258" s="4" t="s">
        <v>5</v>
      </c>
      <c r="C13258" s="4" t="s">
        <v>11</v>
      </c>
      <c r="D13258" s="4" t="s">
        <v>53</v>
      </c>
      <c r="E13258" s="4" t="s">
        <v>7</v>
      </c>
      <c r="F13258" s="4" t="s">
        <v>7</v>
      </c>
    </row>
    <row r="13259" spans="1:9">
      <c r="A13259" t="n">
        <v>129393</v>
      </c>
      <c r="B13259" s="35" t="n">
        <v>26</v>
      </c>
      <c r="C13259" s="7" t="n">
        <v>5</v>
      </c>
      <c r="D13259" s="7" t="s">
        <v>1251</v>
      </c>
      <c r="E13259" s="7" t="n">
        <v>2</v>
      </c>
      <c r="F13259" s="7" t="n">
        <v>0</v>
      </c>
    </row>
    <row r="13260" spans="1:9">
      <c r="A13260" t="s">
        <v>4</v>
      </c>
      <c r="B13260" s="4" t="s">
        <v>5</v>
      </c>
    </row>
    <row r="13261" spans="1:9">
      <c r="A13261" t="n">
        <v>129478</v>
      </c>
      <c r="B13261" s="29" t="n">
        <v>28</v>
      </c>
    </row>
    <row r="13262" spans="1:9">
      <c r="A13262" t="s">
        <v>4</v>
      </c>
      <c r="B13262" s="4" t="s">
        <v>5</v>
      </c>
      <c r="C13262" s="4" t="s">
        <v>11</v>
      </c>
      <c r="D13262" s="4" t="s">
        <v>7</v>
      </c>
      <c r="E13262" s="4" t="s">
        <v>15</v>
      </c>
      <c r="F13262" s="4" t="s">
        <v>11</v>
      </c>
    </row>
    <row r="13263" spans="1:9">
      <c r="A13263" t="n">
        <v>129479</v>
      </c>
      <c r="B13263" s="60" t="n">
        <v>59</v>
      </c>
      <c r="C13263" s="7" t="n">
        <v>5</v>
      </c>
      <c r="D13263" s="7" t="n">
        <v>9</v>
      </c>
      <c r="E13263" s="7" t="n">
        <v>0.100000001490116</v>
      </c>
      <c r="F13263" s="7" t="n">
        <v>4</v>
      </c>
    </row>
    <row r="13264" spans="1:9">
      <c r="A13264" t="s">
        <v>4</v>
      </c>
      <c r="B13264" s="4" t="s">
        <v>5</v>
      </c>
      <c r="C13264" s="4" t="s">
        <v>11</v>
      </c>
    </row>
    <row r="13265" spans="1:9">
      <c r="A13265" t="n">
        <v>129489</v>
      </c>
      <c r="B13265" s="34" t="n">
        <v>16</v>
      </c>
      <c r="C13265" s="7" t="n">
        <v>1500</v>
      </c>
    </row>
    <row r="13266" spans="1:9">
      <c r="A13266" t="s">
        <v>4</v>
      </c>
      <c r="B13266" s="4" t="s">
        <v>5</v>
      </c>
      <c r="C13266" s="4" t="s">
        <v>7</v>
      </c>
      <c r="D13266" s="4" t="s">
        <v>11</v>
      </c>
      <c r="E13266" s="4" t="s">
        <v>8</v>
      </c>
    </row>
    <row r="13267" spans="1:9">
      <c r="A13267" t="n">
        <v>129492</v>
      </c>
      <c r="B13267" s="33" t="n">
        <v>51</v>
      </c>
      <c r="C13267" s="7" t="n">
        <v>4</v>
      </c>
      <c r="D13267" s="7" t="n">
        <v>5</v>
      </c>
      <c r="E13267" s="7" t="s">
        <v>1193</v>
      </c>
    </row>
    <row r="13268" spans="1:9">
      <c r="A13268" t="s">
        <v>4</v>
      </c>
      <c r="B13268" s="4" t="s">
        <v>5</v>
      </c>
      <c r="C13268" s="4" t="s">
        <v>11</v>
      </c>
    </row>
    <row r="13269" spans="1:9">
      <c r="A13269" t="n">
        <v>129505</v>
      </c>
      <c r="B13269" s="34" t="n">
        <v>16</v>
      </c>
      <c r="C13269" s="7" t="n">
        <v>0</v>
      </c>
    </row>
    <row r="13270" spans="1:9">
      <c r="A13270" t="s">
        <v>4</v>
      </c>
      <c r="B13270" s="4" t="s">
        <v>5</v>
      </c>
      <c r="C13270" s="4" t="s">
        <v>11</v>
      </c>
      <c r="D13270" s="4" t="s">
        <v>53</v>
      </c>
      <c r="E13270" s="4" t="s">
        <v>7</v>
      </c>
      <c r="F13270" s="4" t="s">
        <v>7</v>
      </c>
      <c r="G13270" s="4" t="s">
        <v>53</v>
      </c>
      <c r="H13270" s="4" t="s">
        <v>7</v>
      </c>
      <c r="I13270" s="4" t="s">
        <v>7</v>
      </c>
    </row>
    <row r="13271" spans="1:9">
      <c r="A13271" t="n">
        <v>129508</v>
      </c>
      <c r="B13271" s="35" t="n">
        <v>26</v>
      </c>
      <c r="C13271" s="7" t="n">
        <v>5</v>
      </c>
      <c r="D13271" s="7" t="s">
        <v>1252</v>
      </c>
      <c r="E13271" s="7" t="n">
        <v>2</v>
      </c>
      <c r="F13271" s="7" t="n">
        <v>3</v>
      </c>
      <c r="G13271" s="7" t="s">
        <v>1253</v>
      </c>
      <c r="H13271" s="7" t="n">
        <v>2</v>
      </c>
      <c r="I13271" s="7" t="n">
        <v>0</v>
      </c>
    </row>
    <row r="13272" spans="1:9">
      <c r="A13272" t="s">
        <v>4</v>
      </c>
      <c r="B13272" s="4" t="s">
        <v>5</v>
      </c>
    </row>
    <row r="13273" spans="1:9">
      <c r="A13273" t="n">
        <v>129680</v>
      </c>
      <c r="B13273" s="29" t="n">
        <v>28</v>
      </c>
    </row>
    <row r="13274" spans="1:9">
      <c r="A13274" t="s">
        <v>4</v>
      </c>
      <c r="B13274" s="4" t="s">
        <v>5</v>
      </c>
      <c r="C13274" s="4" t="s">
        <v>7</v>
      </c>
      <c r="D13274" s="4" t="s">
        <v>11</v>
      </c>
      <c r="E13274" s="4" t="s">
        <v>8</v>
      </c>
    </row>
    <row r="13275" spans="1:9">
      <c r="A13275" t="n">
        <v>129681</v>
      </c>
      <c r="B13275" s="33" t="n">
        <v>51</v>
      </c>
      <c r="C13275" s="7" t="n">
        <v>4</v>
      </c>
      <c r="D13275" s="7" t="n">
        <v>0</v>
      </c>
      <c r="E13275" s="7" t="s">
        <v>55</v>
      </c>
    </row>
    <row r="13276" spans="1:9">
      <c r="A13276" t="s">
        <v>4</v>
      </c>
      <c r="B13276" s="4" t="s">
        <v>5</v>
      </c>
      <c r="C13276" s="4" t="s">
        <v>11</v>
      </c>
    </row>
    <row r="13277" spans="1:9">
      <c r="A13277" t="n">
        <v>129694</v>
      </c>
      <c r="B13277" s="34" t="n">
        <v>16</v>
      </c>
      <c r="C13277" s="7" t="n">
        <v>0</v>
      </c>
    </row>
    <row r="13278" spans="1:9">
      <c r="A13278" t="s">
        <v>4</v>
      </c>
      <c r="B13278" s="4" t="s">
        <v>5</v>
      </c>
      <c r="C13278" s="4" t="s">
        <v>11</v>
      </c>
      <c r="D13278" s="4" t="s">
        <v>53</v>
      </c>
      <c r="E13278" s="4" t="s">
        <v>7</v>
      </c>
      <c r="F13278" s="4" t="s">
        <v>7</v>
      </c>
    </row>
    <row r="13279" spans="1:9">
      <c r="A13279" t="n">
        <v>129697</v>
      </c>
      <c r="B13279" s="35" t="n">
        <v>26</v>
      </c>
      <c r="C13279" s="7" t="n">
        <v>0</v>
      </c>
      <c r="D13279" s="7" t="s">
        <v>1254</v>
      </c>
      <c r="E13279" s="7" t="n">
        <v>2</v>
      </c>
      <c r="F13279" s="7" t="n">
        <v>0</v>
      </c>
    </row>
    <row r="13280" spans="1:9">
      <c r="A13280" t="s">
        <v>4</v>
      </c>
      <c r="B13280" s="4" t="s">
        <v>5</v>
      </c>
    </row>
    <row r="13281" spans="1:9">
      <c r="A13281" t="n">
        <v>129749</v>
      </c>
      <c r="B13281" s="29" t="n">
        <v>28</v>
      </c>
    </row>
    <row r="13282" spans="1:9">
      <c r="A13282" t="s">
        <v>4</v>
      </c>
      <c r="B13282" s="4" t="s">
        <v>5</v>
      </c>
      <c r="C13282" s="4" t="s">
        <v>7</v>
      </c>
      <c r="D13282" s="4" t="s">
        <v>11</v>
      </c>
      <c r="E13282" s="4" t="s">
        <v>8</v>
      </c>
    </row>
    <row r="13283" spans="1:9">
      <c r="A13283" t="n">
        <v>129750</v>
      </c>
      <c r="B13283" s="33" t="n">
        <v>51</v>
      </c>
      <c r="C13283" s="7" t="n">
        <v>4</v>
      </c>
      <c r="D13283" s="7" t="n">
        <v>5</v>
      </c>
      <c r="E13283" s="7" t="s">
        <v>882</v>
      </c>
    </row>
    <row r="13284" spans="1:9">
      <c r="A13284" t="s">
        <v>4</v>
      </c>
      <c r="B13284" s="4" t="s">
        <v>5</v>
      </c>
      <c r="C13284" s="4" t="s">
        <v>11</v>
      </c>
    </row>
    <row r="13285" spans="1:9">
      <c r="A13285" t="n">
        <v>129763</v>
      </c>
      <c r="B13285" s="34" t="n">
        <v>16</v>
      </c>
      <c r="C13285" s="7" t="n">
        <v>0</v>
      </c>
    </row>
    <row r="13286" spans="1:9">
      <c r="A13286" t="s">
        <v>4</v>
      </c>
      <c r="B13286" s="4" t="s">
        <v>5</v>
      </c>
      <c r="C13286" s="4" t="s">
        <v>11</v>
      </c>
      <c r="D13286" s="4" t="s">
        <v>53</v>
      </c>
      <c r="E13286" s="4" t="s">
        <v>7</v>
      </c>
      <c r="F13286" s="4" t="s">
        <v>7</v>
      </c>
      <c r="G13286" s="4" t="s">
        <v>53</v>
      </c>
      <c r="H13286" s="4" t="s">
        <v>7</v>
      </c>
      <c r="I13286" s="4" t="s">
        <v>7</v>
      </c>
      <c r="J13286" s="4" t="s">
        <v>53</v>
      </c>
      <c r="K13286" s="4" t="s">
        <v>7</v>
      </c>
      <c r="L13286" s="4" t="s">
        <v>7</v>
      </c>
      <c r="M13286" s="4" t="s">
        <v>53</v>
      </c>
      <c r="N13286" s="4" t="s">
        <v>7</v>
      </c>
      <c r="O13286" s="4" t="s">
        <v>7</v>
      </c>
    </row>
    <row r="13287" spans="1:9">
      <c r="A13287" t="n">
        <v>129766</v>
      </c>
      <c r="B13287" s="35" t="n">
        <v>26</v>
      </c>
      <c r="C13287" s="7" t="n">
        <v>5</v>
      </c>
      <c r="D13287" s="7" t="s">
        <v>1255</v>
      </c>
      <c r="E13287" s="7" t="n">
        <v>2</v>
      </c>
      <c r="F13287" s="7" t="n">
        <v>3</v>
      </c>
      <c r="G13287" s="7" t="s">
        <v>1256</v>
      </c>
      <c r="H13287" s="7" t="n">
        <v>2</v>
      </c>
      <c r="I13287" s="7" t="n">
        <v>3</v>
      </c>
      <c r="J13287" s="7" t="s">
        <v>1257</v>
      </c>
      <c r="K13287" s="7" t="n">
        <v>2</v>
      </c>
      <c r="L13287" s="7" t="n">
        <v>3</v>
      </c>
      <c r="M13287" s="7" t="s">
        <v>1258</v>
      </c>
      <c r="N13287" s="7" t="n">
        <v>2</v>
      </c>
      <c r="O13287" s="7" t="n">
        <v>0</v>
      </c>
    </row>
    <row r="13288" spans="1:9">
      <c r="A13288" t="s">
        <v>4</v>
      </c>
      <c r="B13288" s="4" t="s">
        <v>5</v>
      </c>
    </row>
    <row r="13289" spans="1:9">
      <c r="A13289" t="n">
        <v>130213</v>
      </c>
      <c r="B13289" s="29" t="n">
        <v>28</v>
      </c>
    </row>
    <row r="13290" spans="1:9">
      <c r="A13290" t="s">
        <v>4</v>
      </c>
      <c r="B13290" s="4" t="s">
        <v>5</v>
      </c>
      <c r="C13290" s="4" t="s">
        <v>7</v>
      </c>
      <c r="D13290" s="4" t="s">
        <v>11</v>
      </c>
      <c r="E13290" s="4" t="s">
        <v>8</v>
      </c>
    </row>
    <row r="13291" spans="1:9">
      <c r="A13291" t="n">
        <v>130214</v>
      </c>
      <c r="B13291" s="33" t="n">
        <v>51</v>
      </c>
      <c r="C13291" s="7" t="n">
        <v>4</v>
      </c>
      <c r="D13291" s="7" t="n">
        <v>0</v>
      </c>
      <c r="E13291" s="7" t="s">
        <v>779</v>
      </c>
    </row>
    <row r="13292" spans="1:9">
      <c r="A13292" t="s">
        <v>4</v>
      </c>
      <c r="B13292" s="4" t="s">
        <v>5</v>
      </c>
      <c r="C13292" s="4" t="s">
        <v>11</v>
      </c>
    </row>
    <row r="13293" spans="1:9">
      <c r="A13293" t="n">
        <v>130228</v>
      </c>
      <c r="B13293" s="34" t="n">
        <v>16</v>
      </c>
      <c r="C13293" s="7" t="n">
        <v>0</v>
      </c>
    </row>
    <row r="13294" spans="1:9">
      <c r="A13294" t="s">
        <v>4</v>
      </c>
      <c r="B13294" s="4" t="s">
        <v>5</v>
      </c>
      <c r="C13294" s="4" t="s">
        <v>11</v>
      </c>
      <c r="D13294" s="4" t="s">
        <v>53</v>
      </c>
      <c r="E13294" s="4" t="s">
        <v>7</v>
      </c>
      <c r="F13294" s="4" t="s">
        <v>7</v>
      </c>
    </row>
    <row r="13295" spans="1:9">
      <c r="A13295" t="n">
        <v>130231</v>
      </c>
      <c r="B13295" s="35" t="n">
        <v>26</v>
      </c>
      <c r="C13295" s="7" t="n">
        <v>0</v>
      </c>
      <c r="D13295" s="7" t="s">
        <v>1259</v>
      </c>
      <c r="E13295" s="7" t="n">
        <v>2</v>
      </c>
      <c r="F13295" s="7" t="n">
        <v>0</v>
      </c>
    </row>
    <row r="13296" spans="1:9">
      <c r="A13296" t="s">
        <v>4</v>
      </c>
      <c r="B13296" s="4" t="s">
        <v>5</v>
      </c>
    </row>
    <row r="13297" spans="1:15">
      <c r="A13297" t="n">
        <v>130292</v>
      </c>
      <c r="B13297" s="29" t="n">
        <v>28</v>
      </c>
    </row>
    <row r="13298" spans="1:15">
      <c r="A13298" t="s">
        <v>4</v>
      </c>
      <c r="B13298" s="4" t="s">
        <v>5</v>
      </c>
      <c r="C13298" s="4" t="s">
        <v>7</v>
      </c>
      <c r="D13298" s="4" t="s">
        <v>11</v>
      </c>
      <c r="E13298" s="4" t="s">
        <v>8</v>
      </c>
      <c r="F13298" s="4" t="s">
        <v>8</v>
      </c>
      <c r="G13298" s="4" t="s">
        <v>8</v>
      </c>
      <c r="H13298" s="4" t="s">
        <v>8</v>
      </c>
    </row>
    <row r="13299" spans="1:15">
      <c r="A13299" t="n">
        <v>130293</v>
      </c>
      <c r="B13299" s="33" t="n">
        <v>51</v>
      </c>
      <c r="C13299" s="7" t="n">
        <v>3</v>
      </c>
      <c r="D13299" s="7" t="n">
        <v>5</v>
      </c>
      <c r="E13299" s="7" t="s">
        <v>917</v>
      </c>
      <c r="F13299" s="7" t="s">
        <v>969</v>
      </c>
      <c r="G13299" s="7" t="s">
        <v>67</v>
      </c>
      <c r="H13299" s="7" t="s">
        <v>68</v>
      </c>
    </row>
    <row r="13300" spans="1:15">
      <c r="A13300" t="s">
        <v>4</v>
      </c>
      <c r="B13300" s="4" t="s">
        <v>5</v>
      </c>
      <c r="C13300" s="4" t="s">
        <v>11</v>
      </c>
      <c r="D13300" s="4" t="s">
        <v>7</v>
      </c>
      <c r="E13300" s="4" t="s">
        <v>15</v>
      </c>
      <c r="F13300" s="4" t="s">
        <v>11</v>
      </c>
    </row>
    <row r="13301" spans="1:15">
      <c r="A13301" t="n">
        <v>130306</v>
      </c>
      <c r="B13301" s="60" t="n">
        <v>59</v>
      </c>
      <c r="C13301" s="7" t="n">
        <v>5</v>
      </c>
      <c r="D13301" s="7" t="n">
        <v>13</v>
      </c>
      <c r="E13301" s="7" t="n">
        <v>0.100000001490116</v>
      </c>
      <c r="F13301" s="7" t="n">
        <v>4</v>
      </c>
    </row>
    <row r="13302" spans="1:15">
      <c r="A13302" t="s">
        <v>4</v>
      </c>
      <c r="B13302" s="4" t="s">
        <v>5</v>
      </c>
      <c r="C13302" s="4" t="s">
        <v>11</v>
      </c>
    </row>
    <row r="13303" spans="1:15">
      <c r="A13303" t="n">
        <v>130316</v>
      </c>
      <c r="B13303" s="34" t="n">
        <v>16</v>
      </c>
      <c r="C13303" s="7" t="n">
        <v>1000</v>
      </c>
    </row>
    <row r="13304" spans="1:15">
      <c r="A13304" t="s">
        <v>4</v>
      </c>
      <c r="B13304" s="4" t="s">
        <v>5</v>
      </c>
      <c r="C13304" s="4" t="s">
        <v>7</v>
      </c>
      <c r="D13304" s="4" t="s">
        <v>11</v>
      </c>
      <c r="E13304" s="4" t="s">
        <v>8</v>
      </c>
    </row>
    <row r="13305" spans="1:15">
      <c r="A13305" t="n">
        <v>130319</v>
      </c>
      <c r="B13305" s="33" t="n">
        <v>51</v>
      </c>
      <c r="C13305" s="7" t="n">
        <v>4</v>
      </c>
      <c r="D13305" s="7" t="n">
        <v>5</v>
      </c>
      <c r="E13305" s="7" t="s">
        <v>162</v>
      </c>
    </row>
    <row r="13306" spans="1:15">
      <c r="A13306" t="s">
        <v>4</v>
      </c>
      <c r="B13306" s="4" t="s">
        <v>5</v>
      </c>
      <c r="C13306" s="4" t="s">
        <v>11</v>
      </c>
    </row>
    <row r="13307" spans="1:15">
      <c r="A13307" t="n">
        <v>130333</v>
      </c>
      <c r="B13307" s="34" t="n">
        <v>16</v>
      </c>
      <c r="C13307" s="7" t="n">
        <v>0</v>
      </c>
    </row>
    <row r="13308" spans="1:15">
      <c r="A13308" t="s">
        <v>4</v>
      </c>
      <c r="B13308" s="4" t="s">
        <v>5</v>
      </c>
      <c r="C13308" s="4" t="s">
        <v>11</v>
      </c>
      <c r="D13308" s="4" t="s">
        <v>53</v>
      </c>
      <c r="E13308" s="4" t="s">
        <v>7</v>
      </c>
      <c r="F13308" s="4" t="s">
        <v>7</v>
      </c>
      <c r="G13308" s="4" t="s">
        <v>53</v>
      </c>
      <c r="H13308" s="4" t="s">
        <v>7</v>
      </c>
      <c r="I13308" s="4" t="s">
        <v>7</v>
      </c>
      <c r="J13308" s="4" t="s">
        <v>53</v>
      </c>
      <c r="K13308" s="4" t="s">
        <v>7</v>
      </c>
      <c r="L13308" s="4" t="s">
        <v>7</v>
      </c>
      <c r="M13308" s="4" t="s">
        <v>53</v>
      </c>
      <c r="N13308" s="4" t="s">
        <v>7</v>
      </c>
      <c r="O13308" s="4" t="s">
        <v>7</v>
      </c>
    </row>
    <row r="13309" spans="1:15">
      <c r="A13309" t="n">
        <v>130336</v>
      </c>
      <c r="B13309" s="35" t="n">
        <v>26</v>
      </c>
      <c r="C13309" s="7" t="n">
        <v>5</v>
      </c>
      <c r="D13309" s="7" t="s">
        <v>1260</v>
      </c>
      <c r="E13309" s="7" t="n">
        <v>2</v>
      </c>
      <c r="F13309" s="7" t="n">
        <v>3</v>
      </c>
      <c r="G13309" s="7" t="s">
        <v>1261</v>
      </c>
      <c r="H13309" s="7" t="n">
        <v>2</v>
      </c>
      <c r="I13309" s="7" t="n">
        <v>3</v>
      </c>
      <c r="J13309" s="7" t="s">
        <v>1262</v>
      </c>
      <c r="K13309" s="7" t="n">
        <v>2</v>
      </c>
      <c r="L13309" s="7" t="n">
        <v>3</v>
      </c>
      <c r="M13309" s="7" t="s">
        <v>1263</v>
      </c>
      <c r="N13309" s="7" t="n">
        <v>2</v>
      </c>
      <c r="O13309" s="7" t="n">
        <v>0</v>
      </c>
    </row>
    <row r="13310" spans="1:15">
      <c r="A13310" t="s">
        <v>4</v>
      </c>
      <c r="B13310" s="4" t="s">
        <v>5</v>
      </c>
    </row>
    <row r="13311" spans="1:15">
      <c r="A13311" t="n">
        <v>130703</v>
      </c>
      <c r="B13311" s="29" t="n">
        <v>28</v>
      </c>
    </row>
    <row r="13312" spans="1:15">
      <c r="A13312" t="s">
        <v>4</v>
      </c>
      <c r="B13312" s="4" t="s">
        <v>5</v>
      </c>
      <c r="C13312" s="4" t="s">
        <v>7</v>
      </c>
      <c r="D13312" s="4" t="s">
        <v>11</v>
      </c>
      <c r="E13312" s="4" t="s">
        <v>8</v>
      </c>
    </row>
    <row r="13313" spans="1:15">
      <c r="A13313" t="n">
        <v>130704</v>
      </c>
      <c r="B13313" s="33" t="n">
        <v>51</v>
      </c>
      <c r="C13313" s="7" t="n">
        <v>4</v>
      </c>
      <c r="D13313" s="7" t="n">
        <v>0</v>
      </c>
      <c r="E13313" s="7" t="s">
        <v>575</v>
      </c>
    </row>
    <row r="13314" spans="1:15">
      <c r="A13314" t="s">
        <v>4</v>
      </c>
      <c r="B13314" s="4" t="s">
        <v>5</v>
      </c>
      <c r="C13314" s="4" t="s">
        <v>11</v>
      </c>
    </row>
    <row r="13315" spans="1:15">
      <c r="A13315" t="n">
        <v>130718</v>
      </c>
      <c r="B13315" s="34" t="n">
        <v>16</v>
      </c>
      <c r="C13315" s="7" t="n">
        <v>0</v>
      </c>
    </row>
    <row r="13316" spans="1:15">
      <c r="A13316" t="s">
        <v>4</v>
      </c>
      <c r="B13316" s="4" t="s">
        <v>5</v>
      </c>
      <c r="C13316" s="4" t="s">
        <v>11</v>
      </c>
      <c r="D13316" s="4" t="s">
        <v>53</v>
      </c>
      <c r="E13316" s="4" t="s">
        <v>7</v>
      </c>
      <c r="F13316" s="4" t="s">
        <v>7</v>
      </c>
      <c r="G13316" s="4" t="s">
        <v>53</v>
      </c>
      <c r="H13316" s="4" t="s">
        <v>7</v>
      </c>
      <c r="I13316" s="4" t="s">
        <v>7</v>
      </c>
      <c r="J13316" s="4" t="s">
        <v>53</v>
      </c>
      <c r="K13316" s="4" t="s">
        <v>7</v>
      </c>
      <c r="L13316" s="4" t="s">
        <v>7</v>
      </c>
    </row>
    <row r="13317" spans="1:15">
      <c r="A13317" t="n">
        <v>130721</v>
      </c>
      <c r="B13317" s="35" t="n">
        <v>26</v>
      </c>
      <c r="C13317" s="7" t="n">
        <v>0</v>
      </c>
      <c r="D13317" s="7" t="s">
        <v>1264</v>
      </c>
      <c r="E13317" s="7" t="n">
        <v>2</v>
      </c>
      <c r="F13317" s="7" t="n">
        <v>3</v>
      </c>
      <c r="G13317" s="7" t="s">
        <v>1265</v>
      </c>
      <c r="H13317" s="7" t="n">
        <v>2</v>
      </c>
      <c r="I13317" s="7" t="n">
        <v>3</v>
      </c>
      <c r="J13317" s="7" t="s">
        <v>1266</v>
      </c>
      <c r="K13317" s="7" t="n">
        <v>2</v>
      </c>
      <c r="L13317" s="7" t="n">
        <v>0</v>
      </c>
    </row>
    <row r="13318" spans="1:15">
      <c r="A13318" t="s">
        <v>4</v>
      </c>
      <c r="B13318" s="4" t="s">
        <v>5</v>
      </c>
    </row>
    <row r="13319" spans="1:15">
      <c r="A13319" t="n">
        <v>130924</v>
      </c>
      <c r="B13319" s="29" t="n">
        <v>28</v>
      </c>
    </row>
    <row r="13320" spans="1:15">
      <c r="A13320" t="s">
        <v>4</v>
      </c>
      <c r="B13320" s="4" t="s">
        <v>5</v>
      </c>
      <c r="C13320" s="4" t="s">
        <v>7</v>
      </c>
      <c r="D13320" s="4" t="s">
        <v>11</v>
      </c>
      <c r="E13320" s="4" t="s">
        <v>8</v>
      </c>
    </row>
    <row r="13321" spans="1:15">
      <c r="A13321" t="n">
        <v>130925</v>
      </c>
      <c r="B13321" s="33" t="n">
        <v>51</v>
      </c>
      <c r="C13321" s="7" t="n">
        <v>4</v>
      </c>
      <c r="D13321" s="7" t="n">
        <v>5</v>
      </c>
      <c r="E13321" s="7" t="s">
        <v>1004</v>
      </c>
    </row>
    <row r="13322" spans="1:15">
      <c r="A13322" t="s">
        <v>4</v>
      </c>
      <c r="B13322" s="4" t="s">
        <v>5</v>
      </c>
      <c r="C13322" s="4" t="s">
        <v>11</v>
      </c>
    </row>
    <row r="13323" spans="1:15">
      <c r="A13323" t="n">
        <v>130939</v>
      </c>
      <c r="B13323" s="34" t="n">
        <v>16</v>
      </c>
      <c r="C13323" s="7" t="n">
        <v>0</v>
      </c>
    </row>
    <row r="13324" spans="1:15">
      <c r="A13324" t="s">
        <v>4</v>
      </c>
      <c r="B13324" s="4" t="s">
        <v>5</v>
      </c>
      <c r="C13324" s="4" t="s">
        <v>11</v>
      </c>
      <c r="D13324" s="4" t="s">
        <v>53</v>
      </c>
      <c r="E13324" s="4" t="s">
        <v>7</v>
      </c>
      <c r="F13324" s="4" t="s">
        <v>7</v>
      </c>
    </row>
    <row r="13325" spans="1:15">
      <c r="A13325" t="n">
        <v>130942</v>
      </c>
      <c r="B13325" s="35" t="n">
        <v>26</v>
      </c>
      <c r="C13325" s="7" t="n">
        <v>5</v>
      </c>
      <c r="D13325" s="7" t="s">
        <v>1267</v>
      </c>
      <c r="E13325" s="7" t="n">
        <v>2</v>
      </c>
      <c r="F13325" s="7" t="n">
        <v>0</v>
      </c>
    </row>
    <row r="13326" spans="1:15">
      <c r="A13326" t="s">
        <v>4</v>
      </c>
      <c r="B13326" s="4" t="s">
        <v>5</v>
      </c>
    </row>
    <row r="13327" spans="1:15">
      <c r="A13327" t="n">
        <v>130972</v>
      </c>
      <c r="B13327" s="29" t="n">
        <v>28</v>
      </c>
    </row>
    <row r="13328" spans="1:15">
      <c r="A13328" t="s">
        <v>4</v>
      </c>
      <c r="B13328" s="4" t="s">
        <v>5</v>
      </c>
      <c r="C13328" s="4" t="s">
        <v>7</v>
      </c>
      <c r="D13328" s="4" t="s">
        <v>11</v>
      </c>
      <c r="E13328" s="4" t="s">
        <v>8</v>
      </c>
    </row>
    <row r="13329" spans="1:12">
      <c r="A13329" t="n">
        <v>130973</v>
      </c>
      <c r="B13329" s="33" t="n">
        <v>51</v>
      </c>
      <c r="C13329" s="7" t="n">
        <v>4</v>
      </c>
      <c r="D13329" s="7" t="n">
        <v>0</v>
      </c>
      <c r="E13329" s="7" t="s">
        <v>600</v>
      </c>
    </row>
    <row r="13330" spans="1:12">
      <c r="A13330" t="s">
        <v>4</v>
      </c>
      <c r="B13330" s="4" t="s">
        <v>5</v>
      </c>
      <c r="C13330" s="4" t="s">
        <v>11</v>
      </c>
    </row>
    <row r="13331" spans="1:12">
      <c r="A13331" t="n">
        <v>130987</v>
      </c>
      <c r="B13331" s="34" t="n">
        <v>16</v>
      </c>
      <c r="C13331" s="7" t="n">
        <v>0</v>
      </c>
    </row>
    <row r="13332" spans="1:12">
      <c r="A13332" t="s">
        <v>4</v>
      </c>
      <c r="B13332" s="4" t="s">
        <v>5</v>
      </c>
      <c r="C13332" s="4" t="s">
        <v>11</v>
      </c>
      <c r="D13332" s="4" t="s">
        <v>53</v>
      </c>
      <c r="E13332" s="4" t="s">
        <v>7</v>
      </c>
      <c r="F13332" s="4" t="s">
        <v>7</v>
      </c>
      <c r="G13332" s="4" t="s">
        <v>53</v>
      </c>
      <c r="H13332" s="4" t="s">
        <v>7</v>
      </c>
      <c r="I13332" s="4" t="s">
        <v>7</v>
      </c>
      <c r="J13332" s="4" t="s">
        <v>53</v>
      </c>
      <c r="K13332" s="4" t="s">
        <v>7</v>
      </c>
      <c r="L13332" s="4" t="s">
        <v>7</v>
      </c>
    </row>
    <row r="13333" spans="1:12">
      <c r="A13333" t="n">
        <v>130990</v>
      </c>
      <c r="B13333" s="35" t="n">
        <v>26</v>
      </c>
      <c r="C13333" s="7" t="n">
        <v>0</v>
      </c>
      <c r="D13333" s="7" t="s">
        <v>1268</v>
      </c>
      <c r="E13333" s="7" t="n">
        <v>2</v>
      </c>
      <c r="F13333" s="7" t="n">
        <v>3</v>
      </c>
      <c r="G13333" s="7" t="s">
        <v>1269</v>
      </c>
      <c r="H13333" s="7" t="n">
        <v>2</v>
      </c>
      <c r="I13333" s="7" t="n">
        <v>3</v>
      </c>
      <c r="J13333" s="7" t="s">
        <v>1270</v>
      </c>
      <c r="K13333" s="7" t="n">
        <v>2</v>
      </c>
      <c r="L13333" s="7" t="n">
        <v>0</v>
      </c>
    </row>
    <row r="13334" spans="1:12">
      <c r="A13334" t="s">
        <v>4</v>
      </c>
      <c r="B13334" s="4" t="s">
        <v>5</v>
      </c>
    </row>
    <row r="13335" spans="1:12">
      <c r="A13335" t="n">
        <v>131298</v>
      </c>
      <c r="B13335" s="29" t="n">
        <v>28</v>
      </c>
    </row>
    <row r="13336" spans="1:12">
      <c r="A13336" t="s">
        <v>4</v>
      </c>
      <c r="B13336" s="4" t="s">
        <v>5</v>
      </c>
      <c r="C13336" s="4" t="s">
        <v>7</v>
      </c>
      <c r="D13336" s="4" t="s">
        <v>11</v>
      </c>
      <c r="E13336" s="4" t="s">
        <v>8</v>
      </c>
    </row>
    <row r="13337" spans="1:12">
      <c r="A13337" t="n">
        <v>131299</v>
      </c>
      <c r="B13337" s="33" t="n">
        <v>51</v>
      </c>
      <c r="C13337" s="7" t="n">
        <v>4</v>
      </c>
      <c r="D13337" s="7" t="n">
        <v>5</v>
      </c>
      <c r="E13337" s="7" t="s">
        <v>1193</v>
      </c>
    </row>
    <row r="13338" spans="1:12">
      <c r="A13338" t="s">
        <v>4</v>
      </c>
      <c r="B13338" s="4" t="s">
        <v>5</v>
      </c>
      <c r="C13338" s="4" t="s">
        <v>11</v>
      </c>
    </row>
    <row r="13339" spans="1:12">
      <c r="A13339" t="n">
        <v>131312</v>
      </c>
      <c r="B13339" s="34" t="n">
        <v>16</v>
      </c>
      <c r="C13339" s="7" t="n">
        <v>0</v>
      </c>
    </row>
    <row r="13340" spans="1:12">
      <c r="A13340" t="s">
        <v>4</v>
      </c>
      <c r="B13340" s="4" t="s">
        <v>5</v>
      </c>
      <c r="C13340" s="4" t="s">
        <v>11</v>
      </c>
      <c r="D13340" s="4" t="s">
        <v>53</v>
      </c>
      <c r="E13340" s="4" t="s">
        <v>7</v>
      </c>
      <c r="F13340" s="4" t="s">
        <v>7</v>
      </c>
    </row>
    <row r="13341" spans="1:12">
      <c r="A13341" t="n">
        <v>131315</v>
      </c>
      <c r="B13341" s="35" t="n">
        <v>26</v>
      </c>
      <c r="C13341" s="7" t="n">
        <v>5</v>
      </c>
      <c r="D13341" s="7" t="s">
        <v>1271</v>
      </c>
      <c r="E13341" s="7" t="n">
        <v>2</v>
      </c>
      <c r="F13341" s="7" t="n">
        <v>0</v>
      </c>
    </row>
    <row r="13342" spans="1:12">
      <c r="A13342" t="s">
        <v>4</v>
      </c>
      <c r="B13342" s="4" t="s">
        <v>5</v>
      </c>
    </row>
    <row r="13343" spans="1:12">
      <c r="A13343" t="n">
        <v>131352</v>
      </c>
      <c r="B13343" s="29" t="n">
        <v>28</v>
      </c>
    </row>
    <row r="13344" spans="1:12">
      <c r="A13344" t="s">
        <v>4</v>
      </c>
      <c r="B13344" s="4" t="s">
        <v>5</v>
      </c>
      <c r="C13344" s="4" t="s">
        <v>7</v>
      </c>
      <c r="D13344" s="4" t="s">
        <v>11</v>
      </c>
      <c r="E13344" s="4" t="s">
        <v>8</v>
      </c>
    </row>
    <row r="13345" spans="1:12">
      <c r="A13345" t="n">
        <v>131353</v>
      </c>
      <c r="B13345" s="33" t="n">
        <v>51</v>
      </c>
      <c r="C13345" s="7" t="n">
        <v>4</v>
      </c>
      <c r="D13345" s="7" t="n">
        <v>0</v>
      </c>
      <c r="E13345" s="7" t="s">
        <v>911</v>
      </c>
    </row>
    <row r="13346" spans="1:12">
      <c r="A13346" t="s">
        <v>4</v>
      </c>
      <c r="B13346" s="4" t="s">
        <v>5</v>
      </c>
      <c r="C13346" s="4" t="s">
        <v>11</v>
      </c>
    </row>
    <row r="13347" spans="1:12">
      <c r="A13347" t="n">
        <v>131366</v>
      </c>
      <c r="B13347" s="34" t="n">
        <v>16</v>
      </c>
      <c r="C13347" s="7" t="n">
        <v>0</v>
      </c>
    </row>
    <row r="13348" spans="1:12">
      <c r="A13348" t="s">
        <v>4</v>
      </c>
      <c r="B13348" s="4" t="s">
        <v>5</v>
      </c>
      <c r="C13348" s="4" t="s">
        <v>11</v>
      </c>
      <c r="D13348" s="4" t="s">
        <v>53</v>
      </c>
      <c r="E13348" s="4" t="s">
        <v>7</v>
      </c>
      <c r="F13348" s="4" t="s">
        <v>7</v>
      </c>
      <c r="G13348" s="4" t="s">
        <v>53</v>
      </c>
      <c r="H13348" s="4" t="s">
        <v>7</v>
      </c>
      <c r="I13348" s="4" t="s">
        <v>7</v>
      </c>
      <c r="J13348" s="4" t="s">
        <v>53</v>
      </c>
      <c r="K13348" s="4" t="s">
        <v>7</v>
      </c>
      <c r="L13348" s="4" t="s">
        <v>7</v>
      </c>
    </row>
    <row r="13349" spans="1:12">
      <c r="A13349" t="n">
        <v>131369</v>
      </c>
      <c r="B13349" s="35" t="n">
        <v>26</v>
      </c>
      <c r="C13349" s="7" t="n">
        <v>0</v>
      </c>
      <c r="D13349" s="7" t="s">
        <v>1272</v>
      </c>
      <c r="E13349" s="7" t="n">
        <v>2</v>
      </c>
      <c r="F13349" s="7" t="n">
        <v>3</v>
      </c>
      <c r="G13349" s="7" t="s">
        <v>1273</v>
      </c>
      <c r="H13349" s="7" t="n">
        <v>2</v>
      </c>
      <c r="I13349" s="7" t="n">
        <v>3</v>
      </c>
      <c r="J13349" s="7" t="s">
        <v>1274</v>
      </c>
      <c r="K13349" s="7" t="n">
        <v>2</v>
      </c>
      <c r="L13349" s="7" t="n">
        <v>0</v>
      </c>
    </row>
    <row r="13350" spans="1:12">
      <c r="A13350" t="s">
        <v>4</v>
      </c>
      <c r="B13350" s="4" t="s">
        <v>5</v>
      </c>
    </row>
    <row r="13351" spans="1:12">
      <c r="A13351" t="n">
        <v>131718</v>
      </c>
      <c r="B13351" s="29" t="n">
        <v>28</v>
      </c>
    </row>
    <row r="13352" spans="1:12">
      <c r="A13352" t="s">
        <v>4</v>
      </c>
      <c r="B13352" s="4" t="s">
        <v>5</v>
      </c>
      <c r="C13352" s="4" t="s">
        <v>7</v>
      </c>
      <c r="D13352" s="4" t="s">
        <v>11</v>
      </c>
      <c r="E13352" s="4" t="s">
        <v>8</v>
      </c>
    </row>
    <row r="13353" spans="1:12">
      <c r="A13353" t="n">
        <v>131719</v>
      </c>
      <c r="B13353" s="33" t="n">
        <v>51</v>
      </c>
      <c r="C13353" s="7" t="n">
        <v>4</v>
      </c>
      <c r="D13353" s="7" t="n">
        <v>5</v>
      </c>
      <c r="E13353" s="7" t="s">
        <v>1004</v>
      </c>
    </row>
    <row r="13354" spans="1:12">
      <c r="A13354" t="s">
        <v>4</v>
      </c>
      <c r="B13354" s="4" t="s">
        <v>5</v>
      </c>
      <c r="C13354" s="4" t="s">
        <v>11</v>
      </c>
    </row>
    <row r="13355" spans="1:12">
      <c r="A13355" t="n">
        <v>131733</v>
      </c>
      <c r="B13355" s="34" t="n">
        <v>16</v>
      </c>
      <c r="C13355" s="7" t="n">
        <v>0</v>
      </c>
    </row>
    <row r="13356" spans="1:12">
      <c r="A13356" t="s">
        <v>4</v>
      </c>
      <c r="B13356" s="4" t="s">
        <v>5</v>
      </c>
      <c r="C13356" s="4" t="s">
        <v>11</v>
      </c>
      <c r="D13356" s="4" t="s">
        <v>53</v>
      </c>
      <c r="E13356" s="4" t="s">
        <v>7</v>
      </c>
      <c r="F13356" s="4" t="s">
        <v>7</v>
      </c>
    </row>
    <row r="13357" spans="1:12">
      <c r="A13357" t="n">
        <v>131736</v>
      </c>
      <c r="B13357" s="35" t="n">
        <v>26</v>
      </c>
      <c r="C13357" s="7" t="n">
        <v>5</v>
      </c>
      <c r="D13357" s="7" t="s">
        <v>1275</v>
      </c>
      <c r="E13357" s="7" t="n">
        <v>2</v>
      </c>
      <c r="F13357" s="7" t="n">
        <v>0</v>
      </c>
    </row>
    <row r="13358" spans="1:12">
      <c r="A13358" t="s">
        <v>4</v>
      </c>
      <c r="B13358" s="4" t="s">
        <v>5</v>
      </c>
    </row>
    <row r="13359" spans="1:12">
      <c r="A13359" t="n">
        <v>131773</v>
      </c>
      <c r="B13359" s="29" t="n">
        <v>28</v>
      </c>
    </row>
    <row r="13360" spans="1:12">
      <c r="A13360" t="s">
        <v>4</v>
      </c>
      <c r="B13360" s="4" t="s">
        <v>5</v>
      </c>
      <c r="C13360" s="4" t="s">
        <v>11</v>
      </c>
      <c r="D13360" s="4" t="s">
        <v>7</v>
      </c>
      <c r="E13360" s="4" t="s">
        <v>15</v>
      </c>
      <c r="F13360" s="4" t="s">
        <v>11</v>
      </c>
    </row>
    <row r="13361" spans="1:12">
      <c r="A13361" t="n">
        <v>131774</v>
      </c>
      <c r="B13361" s="60" t="n">
        <v>59</v>
      </c>
      <c r="C13361" s="7" t="n">
        <v>5</v>
      </c>
      <c r="D13361" s="7" t="n">
        <v>9</v>
      </c>
      <c r="E13361" s="7" t="n">
        <v>0.100000001490116</v>
      </c>
      <c r="F13361" s="7" t="n">
        <v>4</v>
      </c>
    </row>
    <row r="13362" spans="1:12">
      <c r="A13362" t="s">
        <v>4</v>
      </c>
      <c r="B13362" s="4" t="s">
        <v>5</v>
      </c>
      <c r="C13362" s="4" t="s">
        <v>11</v>
      </c>
    </row>
    <row r="13363" spans="1:12">
      <c r="A13363" t="n">
        <v>131784</v>
      </c>
      <c r="B13363" s="34" t="n">
        <v>16</v>
      </c>
      <c r="C13363" s="7" t="n">
        <v>1500</v>
      </c>
    </row>
    <row r="13364" spans="1:12">
      <c r="A13364" t="s">
        <v>4</v>
      </c>
      <c r="B13364" s="4" t="s">
        <v>5</v>
      </c>
      <c r="C13364" s="4" t="s">
        <v>7</v>
      </c>
      <c r="D13364" s="4" t="s">
        <v>11</v>
      </c>
      <c r="E13364" s="4" t="s">
        <v>8</v>
      </c>
    </row>
    <row r="13365" spans="1:12">
      <c r="A13365" t="n">
        <v>131787</v>
      </c>
      <c r="B13365" s="33" t="n">
        <v>51</v>
      </c>
      <c r="C13365" s="7" t="n">
        <v>4</v>
      </c>
      <c r="D13365" s="7" t="n">
        <v>5</v>
      </c>
      <c r="E13365" s="7" t="s">
        <v>1088</v>
      </c>
    </row>
    <row r="13366" spans="1:12">
      <c r="A13366" t="s">
        <v>4</v>
      </c>
      <c r="B13366" s="4" t="s">
        <v>5</v>
      </c>
      <c r="C13366" s="4" t="s">
        <v>11</v>
      </c>
    </row>
    <row r="13367" spans="1:12">
      <c r="A13367" t="n">
        <v>131800</v>
      </c>
      <c r="B13367" s="34" t="n">
        <v>16</v>
      </c>
      <c r="C13367" s="7" t="n">
        <v>0</v>
      </c>
    </row>
    <row r="13368" spans="1:12">
      <c r="A13368" t="s">
        <v>4</v>
      </c>
      <c r="B13368" s="4" t="s">
        <v>5</v>
      </c>
      <c r="C13368" s="4" t="s">
        <v>11</v>
      </c>
      <c r="D13368" s="4" t="s">
        <v>53</v>
      </c>
      <c r="E13368" s="4" t="s">
        <v>7</v>
      </c>
      <c r="F13368" s="4" t="s">
        <v>7</v>
      </c>
      <c r="G13368" s="4" t="s">
        <v>53</v>
      </c>
      <c r="H13368" s="4" t="s">
        <v>7</v>
      </c>
      <c r="I13368" s="4" t="s">
        <v>7</v>
      </c>
      <c r="J13368" s="4" t="s">
        <v>53</v>
      </c>
      <c r="K13368" s="4" t="s">
        <v>7</v>
      </c>
      <c r="L13368" s="4" t="s">
        <v>7</v>
      </c>
      <c r="M13368" s="4" t="s">
        <v>53</v>
      </c>
      <c r="N13368" s="4" t="s">
        <v>7</v>
      </c>
      <c r="O13368" s="4" t="s">
        <v>7</v>
      </c>
    </row>
    <row r="13369" spans="1:12">
      <c r="A13369" t="n">
        <v>131803</v>
      </c>
      <c r="B13369" s="35" t="n">
        <v>26</v>
      </c>
      <c r="C13369" s="7" t="n">
        <v>5</v>
      </c>
      <c r="D13369" s="7" t="s">
        <v>1276</v>
      </c>
      <c r="E13369" s="7" t="n">
        <v>2</v>
      </c>
      <c r="F13369" s="7" t="n">
        <v>3</v>
      </c>
      <c r="G13369" s="7" t="s">
        <v>1277</v>
      </c>
      <c r="H13369" s="7" t="n">
        <v>2</v>
      </c>
      <c r="I13369" s="7" t="n">
        <v>3</v>
      </c>
      <c r="J13369" s="7" t="s">
        <v>1278</v>
      </c>
      <c r="K13369" s="7" t="n">
        <v>2</v>
      </c>
      <c r="L13369" s="7" t="n">
        <v>3</v>
      </c>
      <c r="M13369" s="7" t="s">
        <v>1279</v>
      </c>
      <c r="N13369" s="7" t="n">
        <v>2</v>
      </c>
      <c r="O13369" s="7" t="n">
        <v>0</v>
      </c>
    </row>
    <row r="13370" spans="1:12">
      <c r="A13370" t="s">
        <v>4</v>
      </c>
      <c r="B13370" s="4" t="s">
        <v>5</v>
      </c>
    </row>
    <row r="13371" spans="1:12">
      <c r="A13371" t="n">
        <v>132150</v>
      </c>
      <c r="B13371" s="29" t="n">
        <v>28</v>
      </c>
    </row>
    <row r="13372" spans="1:12">
      <c r="A13372" t="s">
        <v>4</v>
      </c>
      <c r="B13372" s="4" t="s">
        <v>5</v>
      </c>
      <c r="C13372" s="4" t="s">
        <v>7</v>
      </c>
      <c r="D13372" s="4" t="s">
        <v>11</v>
      </c>
      <c r="E13372" s="4" t="s">
        <v>8</v>
      </c>
    </row>
    <row r="13373" spans="1:12">
      <c r="A13373" t="n">
        <v>132151</v>
      </c>
      <c r="B13373" s="33" t="n">
        <v>51</v>
      </c>
      <c r="C13373" s="7" t="n">
        <v>4</v>
      </c>
      <c r="D13373" s="7" t="n">
        <v>0</v>
      </c>
      <c r="E13373" s="7" t="s">
        <v>1028</v>
      </c>
    </row>
    <row r="13374" spans="1:12">
      <c r="A13374" t="s">
        <v>4</v>
      </c>
      <c r="B13374" s="4" t="s">
        <v>5</v>
      </c>
      <c r="C13374" s="4" t="s">
        <v>11</v>
      </c>
    </row>
    <row r="13375" spans="1:12">
      <c r="A13375" t="n">
        <v>132164</v>
      </c>
      <c r="B13375" s="34" t="n">
        <v>16</v>
      </c>
      <c r="C13375" s="7" t="n">
        <v>0</v>
      </c>
    </row>
    <row r="13376" spans="1:12">
      <c r="A13376" t="s">
        <v>4</v>
      </c>
      <c r="B13376" s="4" t="s">
        <v>5</v>
      </c>
      <c r="C13376" s="4" t="s">
        <v>11</v>
      </c>
      <c r="D13376" s="4" t="s">
        <v>53</v>
      </c>
      <c r="E13376" s="4" t="s">
        <v>7</v>
      </c>
      <c r="F13376" s="4" t="s">
        <v>7</v>
      </c>
    </row>
    <row r="13377" spans="1:15">
      <c r="A13377" t="n">
        <v>132167</v>
      </c>
      <c r="B13377" s="35" t="n">
        <v>26</v>
      </c>
      <c r="C13377" s="7" t="n">
        <v>0</v>
      </c>
      <c r="D13377" s="7" t="s">
        <v>1280</v>
      </c>
      <c r="E13377" s="7" t="n">
        <v>2</v>
      </c>
      <c r="F13377" s="7" t="n">
        <v>0</v>
      </c>
    </row>
    <row r="13378" spans="1:15">
      <c r="A13378" t="s">
        <v>4</v>
      </c>
      <c r="B13378" s="4" t="s">
        <v>5</v>
      </c>
    </row>
    <row r="13379" spans="1:15">
      <c r="A13379" t="n">
        <v>132213</v>
      </c>
      <c r="B13379" s="29" t="n">
        <v>28</v>
      </c>
    </row>
    <row r="13380" spans="1:15">
      <c r="A13380" t="s">
        <v>4</v>
      </c>
      <c r="B13380" s="4" t="s">
        <v>5</v>
      </c>
      <c r="C13380" s="4" t="s">
        <v>7</v>
      </c>
      <c r="D13380" s="4" t="s">
        <v>11</v>
      </c>
      <c r="E13380" s="4" t="s">
        <v>7</v>
      </c>
    </row>
    <row r="13381" spans="1:15">
      <c r="A13381" t="n">
        <v>132214</v>
      </c>
      <c r="B13381" s="16" t="n">
        <v>49</v>
      </c>
      <c r="C13381" s="7" t="n">
        <v>1</v>
      </c>
      <c r="D13381" s="7" t="n">
        <v>4000</v>
      </c>
      <c r="E13381" s="7" t="n">
        <v>0</v>
      </c>
    </row>
    <row r="13382" spans="1:15">
      <c r="A13382" t="s">
        <v>4</v>
      </c>
      <c r="B13382" s="4" t="s">
        <v>5</v>
      </c>
      <c r="C13382" s="4" t="s">
        <v>7</v>
      </c>
      <c r="D13382" s="4" t="s">
        <v>11</v>
      </c>
      <c r="E13382" s="4" t="s">
        <v>11</v>
      </c>
    </row>
    <row r="13383" spans="1:15">
      <c r="A13383" t="n">
        <v>132219</v>
      </c>
      <c r="B13383" s="18" t="n">
        <v>50</v>
      </c>
      <c r="C13383" s="7" t="n">
        <v>1</v>
      </c>
      <c r="D13383" s="7" t="n">
        <v>8143</v>
      </c>
      <c r="E13383" s="7" t="n">
        <v>1000</v>
      </c>
    </row>
    <row r="13384" spans="1:15">
      <c r="A13384" t="s">
        <v>4</v>
      </c>
      <c r="B13384" s="4" t="s">
        <v>5</v>
      </c>
      <c r="C13384" s="4" t="s">
        <v>7</v>
      </c>
      <c r="D13384" s="4" t="s">
        <v>11</v>
      </c>
      <c r="E13384" s="4" t="s">
        <v>11</v>
      </c>
    </row>
    <row r="13385" spans="1:15">
      <c r="A13385" t="n">
        <v>132225</v>
      </c>
      <c r="B13385" s="18" t="n">
        <v>50</v>
      </c>
      <c r="C13385" s="7" t="n">
        <v>1</v>
      </c>
      <c r="D13385" s="7" t="n">
        <v>8144</v>
      </c>
      <c r="E13385" s="7" t="n">
        <v>1000</v>
      </c>
    </row>
    <row r="13386" spans="1:15">
      <c r="A13386" t="s">
        <v>4</v>
      </c>
      <c r="B13386" s="4" t="s">
        <v>5</v>
      </c>
      <c r="C13386" s="4" t="s">
        <v>7</v>
      </c>
      <c r="D13386" s="4" t="s">
        <v>11</v>
      </c>
      <c r="E13386" s="4" t="s">
        <v>11</v>
      </c>
    </row>
    <row r="13387" spans="1:15">
      <c r="A13387" t="n">
        <v>132231</v>
      </c>
      <c r="B13387" s="18" t="n">
        <v>50</v>
      </c>
      <c r="C13387" s="7" t="n">
        <v>1</v>
      </c>
      <c r="D13387" s="7" t="n">
        <v>8147</v>
      </c>
      <c r="E13387" s="7" t="n">
        <v>1000</v>
      </c>
    </row>
    <row r="13388" spans="1:15">
      <c r="A13388" t="s">
        <v>4</v>
      </c>
      <c r="B13388" s="4" t="s">
        <v>5</v>
      </c>
      <c r="C13388" s="4" t="s">
        <v>7</v>
      </c>
      <c r="D13388" s="4" t="s">
        <v>11</v>
      </c>
      <c r="E13388" s="4" t="s">
        <v>11</v>
      </c>
    </row>
    <row r="13389" spans="1:15">
      <c r="A13389" t="n">
        <v>132237</v>
      </c>
      <c r="B13389" s="18" t="n">
        <v>50</v>
      </c>
      <c r="C13389" s="7" t="n">
        <v>1</v>
      </c>
      <c r="D13389" s="7" t="n">
        <v>8141</v>
      </c>
      <c r="E13389" s="7" t="n">
        <v>1000</v>
      </c>
    </row>
    <row r="13390" spans="1:15">
      <c r="A13390" t="s">
        <v>4</v>
      </c>
      <c r="B13390" s="4" t="s">
        <v>5</v>
      </c>
      <c r="C13390" s="4" t="s">
        <v>7</v>
      </c>
      <c r="D13390" s="4" t="s">
        <v>11</v>
      </c>
      <c r="E13390" s="4" t="s">
        <v>16</v>
      </c>
      <c r="F13390" s="4" t="s">
        <v>16</v>
      </c>
      <c r="G13390" s="4" t="s">
        <v>16</v>
      </c>
      <c r="H13390" s="4" t="s">
        <v>16</v>
      </c>
      <c r="I13390" s="4" t="s">
        <v>11</v>
      </c>
      <c r="J13390" s="4" t="s">
        <v>7</v>
      </c>
    </row>
    <row r="13391" spans="1:15">
      <c r="A13391" t="n">
        <v>132243</v>
      </c>
      <c r="B13391" s="95" t="n">
        <v>69</v>
      </c>
      <c r="C13391" s="7" t="n">
        <v>3</v>
      </c>
      <c r="D13391" s="7" t="n">
        <v>0</v>
      </c>
      <c r="E13391" s="7" t="n">
        <v>1065353216</v>
      </c>
      <c r="F13391" s="7" t="n">
        <v>1065353216</v>
      </c>
      <c r="G13391" s="7" t="n">
        <v>1065353216</v>
      </c>
      <c r="H13391" s="7" t="n">
        <v>0</v>
      </c>
      <c r="I13391" s="7" t="n">
        <v>2000</v>
      </c>
      <c r="J13391" s="7" t="n">
        <v>3</v>
      </c>
    </row>
    <row r="13392" spans="1:15">
      <c r="A13392" t="s">
        <v>4</v>
      </c>
      <c r="B13392" s="4" t="s">
        <v>5</v>
      </c>
      <c r="C13392" s="4" t="s">
        <v>7</v>
      </c>
      <c r="D13392" s="4" t="s">
        <v>11</v>
      </c>
      <c r="E13392" s="4" t="s">
        <v>16</v>
      </c>
      <c r="F13392" s="4" t="s">
        <v>16</v>
      </c>
      <c r="G13392" s="4" t="s">
        <v>16</v>
      </c>
      <c r="H13392" s="4" t="s">
        <v>16</v>
      </c>
      <c r="I13392" s="4" t="s">
        <v>11</v>
      </c>
      <c r="J13392" s="4" t="s">
        <v>7</v>
      </c>
    </row>
    <row r="13393" spans="1:10">
      <c r="A13393" t="n">
        <v>132266</v>
      </c>
      <c r="B13393" s="95" t="n">
        <v>69</v>
      </c>
      <c r="C13393" s="7" t="n">
        <v>3</v>
      </c>
      <c r="D13393" s="7" t="n">
        <v>5</v>
      </c>
      <c r="E13393" s="7" t="n">
        <v>1065353216</v>
      </c>
      <c r="F13393" s="7" t="n">
        <v>1065353216</v>
      </c>
      <c r="G13393" s="7" t="n">
        <v>1065353216</v>
      </c>
      <c r="H13393" s="7" t="n">
        <v>0</v>
      </c>
      <c r="I13393" s="7" t="n">
        <v>2000</v>
      </c>
      <c r="J13393" s="7" t="n">
        <v>3</v>
      </c>
    </row>
    <row r="13394" spans="1:10">
      <c r="A13394" t="s">
        <v>4</v>
      </c>
      <c r="B13394" s="4" t="s">
        <v>5</v>
      </c>
      <c r="C13394" s="4" t="s">
        <v>7</v>
      </c>
      <c r="D13394" s="4" t="s">
        <v>11</v>
      </c>
      <c r="E13394" s="4" t="s">
        <v>15</v>
      </c>
    </row>
    <row r="13395" spans="1:10">
      <c r="A13395" t="n">
        <v>132289</v>
      </c>
      <c r="B13395" s="31" t="n">
        <v>58</v>
      </c>
      <c r="C13395" s="7" t="n">
        <v>0</v>
      </c>
      <c r="D13395" s="7" t="n">
        <v>2000</v>
      </c>
      <c r="E13395" s="7" t="n">
        <v>1</v>
      </c>
    </row>
    <row r="13396" spans="1:10">
      <c r="A13396" t="s">
        <v>4</v>
      </c>
      <c r="B13396" s="4" t="s">
        <v>5</v>
      </c>
      <c r="C13396" s="4" t="s">
        <v>7</v>
      </c>
      <c r="D13396" s="4" t="s">
        <v>11</v>
      </c>
    </row>
    <row r="13397" spans="1:10">
      <c r="A13397" t="n">
        <v>132297</v>
      </c>
      <c r="B13397" s="31" t="n">
        <v>58</v>
      </c>
      <c r="C13397" s="7" t="n">
        <v>255</v>
      </c>
      <c r="D13397" s="7" t="n">
        <v>0</v>
      </c>
    </row>
    <row r="13398" spans="1:10">
      <c r="A13398" t="s">
        <v>4</v>
      </c>
      <c r="B13398" s="4" t="s">
        <v>5</v>
      </c>
      <c r="C13398" s="4" t="s">
        <v>7</v>
      </c>
      <c r="D13398" s="4" t="s">
        <v>7</v>
      </c>
    </row>
    <row r="13399" spans="1:10">
      <c r="A13399" t="n">
        <v>132301</v>
      </c>
      <c r="B13399" s="16" t="n">
        <v>49</v>
      </c>
      <c r="C13399" s="7" t="n">
        <v>2</v>
      </c>
      <c r="D13399" s="7" t="n">
        <v>0</v>
      </c>
    </row>
    <row r="13400" spans="1:10">
      <c r="A13400" t="s">
        <v>4</v>
      </c>
      <c r="B13400" s="4" t="s">
        <v>5</v>
      </c>
      <c r="C13400" s="4" t="s">
        <v>7</v>
      </c>
      <c r="D13400" s="4" t="s">
        <v>11</v>
      </c>
      <c r="E13400" s="4" t="s">
        <v>11</v>
      </c>
      <c r="F13400" s="4" t="s">
        <v>7</v>
      </c>
    </row>
    <row r="13401" spans="1:10">
      <c r="A13401" t="n">
        <v>132304</v>
      </c>
      <c r="B13401" s="27" t="n">
        <v>25</v>
      </c>
      <c r="C13401" s="7" t="n">
        <v>1</v>
      </c>
      <c r="D13401" s="7" t="n">
        <v>65535</v>
      </c>
      <c r="E13401" s="7" t="n">
        <v>65535</v>
      </c>
      <c r="F13401" s="7" t="n">
        <v>0</v>
      </c>
    </row>
    <row r="13402" spans="1:10">
      <c r="A13402" t="s">
        <v>4</v>
      </c>
      <c r="B13402" s="4" t="s">
        <v>5</v>
      </c>
      <c r="C13402" s="4" t="s">
        <v>7</v>
      </c>
      <c r="D13402" s="4" t="s">
        <v>11</v>
      </c>
      <c r="E13402" s="4" t="s">
        <v>11</v>
      </c>
    </row>
    <row r="13403" spans="1:10">
      <c r="A13403" t="n">
        <v>132311</v>
      </c>
      <c r="B13403" s="27" t="n">
        <v>25</v>
      </c>
      <c r="C13403" s="7" t="n">
        <v>2</v>
      </c>
      <c r="D13403" s="7" t="n">
        <v>65535</v>
      </c>
      <c r="E13403" s="7" t="n">
        <v>65535</v>
      </c>
    </row>
    <row r="13404" spans="1:10">
      <c r="A13404" t="s">
        <v>4</v>
      </c>
      <c r="B13404" s="4" t="s">
        <v>5</v>
      </c>
      <c r="C13404" s="4" t="s">
        <v>7</v>
      </c>
      <c r="D13404" s="4" t="s">
        <v>11</v>
      </c>
    </row>
    <row r="13405" spans="1:10">
      <c r="A13405" t="n">
        <v>132317</v>
      </c>
      <c r="B13405" s="31" t="n">
        <v>58</v>
      </c>
      <c r="C13405" s="7" t="n">
        <v>11</v>
      </c>
      <c r="D13405" s="7" t="n">
        <v>300</v>
      </c>
    </row>
    <row r="13406" spans="1:10">
      <c r="A13406" t="s">
        <v>4</v>
      </c>
      <c r="B13406" s="4" t="s">
        <v>5</v>
      </c>
      <c r="C13406" s="4" t="s">
        <v>7</v>
      </c>
      <c r="D13406" s="4" t="s">
        <v>11</v>
      </c>
    </row>
    <row r="13407" spans="1:10">
      <c r="A13407" t="n">
        <v>132321</v>
      </c>
      <c r="B13407" s="31" t="n">
        <v>58</v>
      </c>
      <c r="C13407" s="7" t="n">
        <v>12</v>
      </c>
      <c r="D13407" s="7" t="n">
        <v>0</v>
      </c>
    </row>
    <row r="13408" spans="1:10">
      <c r="A13408" t="s">
        <v>4</v>
      </c>
      <c r="B13408" s="4" t="s">
        <v>5</v>
      </c>
      <c r="C13408" s="4" t="s">
        <v>7</v>
      </c>
      <c r="D13408" s="4" t="s">
        <v>11</v>
      </c>
    </row>
    <row r="13409" spans="1:10">
      <c r="A13409" t="n">
        <v>132325</v>
      </c>
      <c r="B13409" s="95" t="n">
        <v>69</v>
      </c>
      <c r="C13409" s="7" t="n">
        <v>1</v>
      </c>
      <c r="D13409" s="7" t="n">
        <v>0</v>
      </c>
    </row>
    <row r="13410" spans="1:10">
      <c r="A13410" t="s">
        <v>4</v>
      </c>
      <c r="B13410" s="4" t="s">
        <v>5</v>
      </c>
      <c r="C13410" s="4" t="s">
        <v>7</v>
      </c>
      <c r="D13410" s="4" t="s">
        <v>11</v>
      </c>
    </row>
    <row r="13411" spans="1:10">
      <c r="A13411" t="n">
        <v>132329</v>
      </c>
      <c r="B13411" s="95" t="n">
        <v>69</v>
      </c>
      <c r="C13411" s="7" t="n">
        <v>1</v>
      </c>
      <c r="D13411" s="7" t="n">
        <v>5</v>
      </c>
    </row>
    <row r="13412" spans="1:10">
      <c r="A13412" t="s">
        <v>4</v>
      </c>
      <c r="B13412" s="4" t="s">
        <v>5</v>
      </c>
      <c r="C13412" s="4" t="s">
        <v>7</v>
      </c>
      <c r="D13412" s="4" t="s">
        <v>11</v>
      </c>
      <c r="E13412" s="4" t="s">
        <v>15</v>
      </c>
      <c r="F13412" s="4" t="s">
        <v>11</v>
      </c>
      <c r="G13412" s="4" t="s">
        <v>16</v>
      </c>
      <c r="H13412" s="4" t="s">
        <v>16</v>
      </c>
      <c r="I13412" s="4" t="s">
        <v>11</v>
      </c>
      <c r="J13412" s="4" t="s">
        <v>11</v>
      </c>
      <c r="K13412" s="4" t="s">
        <v>16</v>
      </c>
      <c r="L13412" s="4" t="s">
        <v>16</v>
      </c>
      <c r="M13412" s="4" t="s">
        <v>16</v>
      </c>
      <c r="N13412" s="4" t="s">
        <v>16</v>
      </c>
      <c r="O13412" s="4" t="s">
        <v>8</v>
      </c>
    </row>
    <row r="13413" spans="1:10">
      <c r="A13413" t="n">
        <v>132333</v>
      </c>
      <c r="B13413" s="18" t="n">
        <v>50</v>
      </c>
      <c r="C13413" s="7" t="n">
        <v>0</v>
      </c>
      <c r="D13413" s="7" t="n">
        <v>12101</v>
      </c>
      <c r="E13413" s="7" t="n">
        <v>1</v>
      </c>
      <c r="F13413" s="7" t="n">
        <v>0</v>
      </c>
      <c r="G13413" s="7" t="n">
        <v>0</v>
      </c>
      <c r="H13413" s="7" t="n">
        <v>0</v>
      </c>
      <c r="I13413" s="7" t="n">
        <v>0</v>
      </c>
      <c r="J13413" s="7" t="n">
        <v>65533</v>
      </c>
      <c r="K13413" s="7" t="n">
        <v>0</v>
      </c>
      <c r="L13413" s="7" t="n">
        <v>0</v>
      </c>
      <c r="M13413" s="7" t="n">
        <v>0</v>
      </c>
      <c r="N13413" s="7" t="n">
        <v>0</v>
      </c>
      <c r="O13413" s="7" t="s">
        <v>25</v>
      </c>
    </row>
    <row r="13414" spans="1:10">
      <c r="A13414" t="s">
        <v>4</v>
      </c>
      <c r="B13414" s="4" t="s">
        <v>5</v>
      </c>
      <c r="C13414" s="4" t="s">
        <v>7</v>
      </c>
      <c r="D13414" s="4" t="s">
        <v>11</v>
      </c>
      <c r="E13414" s="4" t="s">
        <v>11</v>
      </c>
      <c r="F13414" s="4" t="s">
        <v>11</v>
      </c>
      <c r="G13414" s="4" t="s">
        <v>11</v>
      </c>
      <c r="H13414" s="4" t="s">
        <v>7</v>
      </c>
    </row>
    <row r="13415" spans="1:10">
      <c r="A13415" t="n">
        <v>132372</v>
      </c>
      <c r="B13415" s="27" t="n">
        <v>25</v>
      </c>
      <c r="C13415" s="7" t="n">
        <v>5</v>
      </c>
      <c r="D13415" s="7" t="n">
        <v>65535</v>
      </c>
      <c r="E13415" s="7" t="n">
        <v>65535</v>
      </c>
      <c r="F13415" s="7" t="n">
        <v>65535</v>
      </c>
      <c r="G13415" s="7" t="n">
        <v>65535</v>
      </c>
      <c r="H13415" s="7" t="n">
        <v>0</v>
      </c>
    </row>
    <row r="13416" spans="1:10">
      <c r="A13416" t="s">
        <v>4</v>
      </c>
      <c r="B13416" s="4" t="s">
        <v>5</v>
      </c>
      <c r="C13416" s="4" t="s">
        <v>11</v>
      </c>
      <c r="D13416" s="4" t="s">
        <v>7</v>
      </c>
      <c r="E13416" s="4" t="s">
        <v>7</v>
      </c>
      <c r="F13416" s="4" t="s">
        <v>53</v>
      </c>
      <c r="G13416" s="4" t="s">
        <v>7</v>
      </c>
      <c r="H13416" s="4" t="s">
        <v>7</v>
      </c>
    </row>
    <row r="13417" spans="1:10">
      <c r="A13417" t="n">
        <v>132383</v>
      </c>
      <c r="B13417" s="28" t="n">
        <v>24</v>
      </c>
      <c r="C13417" s="7" t="n">
        <v>65533</v>
      </c>
      <c r="D13417" s="7" t="n">
        <v>11</v>
      </c>
      <c r="E13417" s="7" t="n">
        <v>6</v>
      </c>
      <c r="F13417" s="7" t="s">
        <v>1281</v>
      </c>
      <c r="G13417" s="7" t="n">
        <v>2</v>
      </c>
      <c r="H13417" s="7" t="n">
        <v>0</v>
      </c>
    </row>
    <row r="13418" spans="1:10">
      <c r="A13418" t="s">
        <v>4</v>
      </c>
      <c r="B13418" s="4" t="s">
        <v>5</v>
      </c>
    </row>
    <row r="13419" spans="1:10">
      <c r="A13419" t="n">
        <v>132423</v>
      </c>
      <c r="B13419" s="29" t="n">
        <v>28</v>
      </c>
    </row>
    <row r="13420" spans="1:10">
      <c r="A13420" t="s">
        <v>4</v>
      </c>
      <c r="B13420" s="4" t="s">
        <v>5</v>
      </c>
      <c r="C13420" s="4" t="s">
        <v>7</v>
      </c>
    </row>
    <row r="13421" spans="1:10">
      <c r="A13421" t="n">
        <v>132424</v>
      </c>
      <c r="B13421" s="30" t="n">
        <v>27</v>
      </c>
      <c r="C13421" s="7" t="n">
        <v>0</v>
      </c>
    </row>
    <row r="13422" spans="1:10">
      <c r="A13422" t="s">
        <v>4</v>
      </c>
      <c r="B13422" s="4" t="s">
        <v>5</v>
      </c>
      <c r="C13422" s="4" t="s">
        <v>7</v>
      </c>
    </row>
    <row r="13423" spans="1:10">
      <c r="A13423" t="n">
        <v>132426</v>
      </c>
      <c r="B13423" s="30" t="n">
        <v>27</v>
      </c>
      <c r="C13423" s="7" t="n">
        <v>1</v>
      </c>
    </row>
    <row r="13424" spans="1:10">
      <c r="A13424" t="s">
        <v>4</v>
      </c>
      <c r="B13424" s="4" t="s">
        <v>5</v>
      </c>
      <c r="C13424" s="4" t="s">
        <v>7</v>
      </c>
      <c r="D13424" s="4" t="s">
        <v>11</v>
      </c>
      <c r="E13424" s="4" t="s">
        <v>11</v>
      </c>
      <c r="F13424" s="4" t="s">
        <v>11</v>
      </c>
      <c r="G13424" s="4" t="s">
        <v>11</v>
      </c>
      <c r="H13424" s="4" t="s">
        <v>7</v>
      </c>
    </row>
    <row r="13425" spans="1:15">
      <c r="A13425" t="n">
        <v>132428</v>
      </c>
      <c r="B13425" s="27" t="n">
        <v>25</v>
      </c>
      <c r="C13425" s="7" t="n">
        <v>5</v>
      </c>
      <c r="D13425" s="7" t="n">
        <v>65535</v>
      </c>
      <c r="E13425" s="7" t="n">
        <v>65535</v>
      </c>
      <c r="F13425" s="7" t="n">
        <v>65535</v>
      </c>
      <c r="G13425" s="7" t="n">
        <v>65535</v>
      </c>
      <c r="H13425" s="7" t="n">
        <v>0</v>
      </c>
    </row>
    <row r="13426" spans="1:15">
      <c r="A13426" t="s">
        <v>4</v>
      </c>
      <c r="B13426" s="4" t="s">
        <v>5</v>
      </c>
      <c r="C13426" s="4" t="s">
        <v>11</v>
      </c>
    </row>
    <row r="13427" spans="1:15">
      <c r="A13427" t="n">
        <v>132439</v>
      </c>
      <c r="B13427" s="34" t="n">
        <v>16</v>
      </c>
      <c r="C13427" s="7" t="n">
        <v>300</v>
      </c>
    </row>
    <row r="13428" spans="1:15">
      <c r="A13428" t="s">
        <v>4</v>
      </c>
      <c r="B13428" s="4" t="s">
        <v>5</v>
      </c>
      <c r="C13428" s="4" t="s">
        <v>7</v>
      </c>
      <c r="D13428" s="4" t="s">
        <v>11</v>
      </c>
      <c r="E13428" s="4" t="s">
        <v>11</v>
      </c>
      <c r="F13428" s="4" t="s">
        <v>11</v>
      </c>
      <c r="G13428" s="4" t="s">
        <v>16</v>
      </c>
    </row>
    <row r="13429" spans="1:15">
      <c r="A13429" t="n">
        <v>132442</v>
      </c>
      <c r="B13429" s="96" t="n">
        <v>95</v>
      </c>
      <c r="C13429" s="7" t="n">
        <v>6</v>
      </c>
      <c r="D13429" s="7" t="n">
        <v>0</v>
      </c>
      <c r="E13429" s="7" t="n">
        <v>5</v>
      </c>
      <c r="F13429" s="7" t="n">
        <v>500</v>
      </c>
      <c r="G13429" s="7" t="n">
        <v>0</v>
      </c>
    </row>
    <row r="13430" spans="1:15">
      <c r="A13430" t="s">
        <v>4</v>
      </c>
      <c r="B13430" s="4" t="s">
        <v>5</v>
      </c>
      <c r="C13430" s="4" t="s">
        <v>7</v>
      </c>
      <c r="D13430" s="4" t="s">
        <v>11</v>
      </c>
    </row>
    <row r="13431" spans="1:15">
      <c r="A13431" t="n">
        <v>132454</v>
      </c>
      <c r="B13431" s="96" t="n">
        <v>95</v>
      </c>
      <c r="C13431" s="7" t="n">
        <v>7</v>
      </c>
      <c r="D13431" s="7" t="n">
        <v>0</v>
      </c>
    </row>
    <row r="13432" spans="1:15">
      <c r="A13432" t="s">
        <v>4</v>
      </c>
      <c r="B13432" s="4" t="s">
        <v>5</v>
      </c>
      <c r="C13432" s="4" t="s">
        <v>7</v>
      </c>
      <c r="D13432" s="4" t="s">
        <v>11</v>
      </c>
    </row>
    <row r="13433" spans="1:15">
      <c r="A13433" t="n">
        <v>132458</v>
      </c>
      <c r="B13433" s="96" t="n">
        <v>95</v>
      </c>
      <c r="C13433" s="7" t="n">
        <v>9</v>
      </c>
      <c r="D13433" s="7" t="n">
        <v>0</v>
      </c>
    </row>
    <row r="13434" spans="1:15">
      <c r="A13434" t="s">
        <v>4</v>
      </c>
      <c r="B13434" s="4" t="s">
        <v>5</v>
      </c>
      <c r="C13434" s="4" t="s">
        <v>7</v>
      </c>
      <c r="D13434" s="4" t="s">
        <v>11</v>
      </c>
    </row>
    <row r="13435" spans="1:15">
      <c r="A13435" t="n">
        <v>132462</v>
      </c>
      <c r="B13435" s="96" t="n">
        <v>95</v>
      </c>
      <c r="C13435" s="7" t="n">
        <v>8</v>
      </c>
      <c r="D13435" s="7" t="n">
        <v>0</v>
      </c>
    </row>
    <row r="13436" spans="1:15">
      <c r="A13436" t="s">
        <v>4</v>
      </c>
      <c r="B13436" s="4" t="s">
        <v>5</v>
      </c>
      <c r="C13436" s="4" t="s">
        <v>11</v>
      </c>
    </row>
    <row r="13437" spans="1:15">
      <c r="A13437" t="n">
        <v>132466</v>
      </c>
      <c r="B13437" s="34" t="n">
        <v>16</v>
      </c>
      <c r="C13437" s="7" t="n">
        <v>500</v>
      </c>
    </row>
    <row r="13438" spans="1:15">
      <c r="A13438" t="s">
        <v>4</v>
      </c>
      <c r="B13438" s="4" t="s">
        <v>5</v>
      </c>
      <c r="C13438" s="4" t="s">
        <v>7</v>
      </c>
      <c r="D13438" s="4" t="s">
        <v>7</v>
      </c>
      <c r="E13438" s="4" t="s">
        <v>7</v>
      </c>
      <c r="F13438" s="4" t="s">
        <v>7</v>
      </c>
      <c r="G13438" s="4" t="s">
        <v>16</v>
      </c>
      <c r="H13438" s="4" t="s">
        <v>7</v>
      </c>
      <c r="I13438" s="4" t="s">
        <v>7</v>
      </c>
      <c r="J13438" s="4" t="s">
        <v>7</v>
      </c>
    </row>
    <row r="13439" spans="1:15">
      <c r="A13439" t="n">
        <v>132469</v>
      </c>
      <c r="B13439" s="39" t="n">
        <v>18</v>
      </c>
      <c r="C13439" s="7" t="n">
        <v>9</v>
      </c>
      <c r="D13439" s="7" t="n">
        <v>35</v>
      </c>
      <c r="E13439" s="7" t="n">
        <v>9</v>
      </c>
      <c r="F13439" s="7" t="n">
        <v>0</v>
      </c>
      <c r="G13439" s="7" t="n">
        <v>1</v>
      </c>
      <c r="H13439" s="7" t="n">
        <v>13</v>
      </c>
      <c r="I13439" s="7" t="n">
        <v>19</v>
      </c>
      <c r="J13439" s="7" t="n">
        <v>1</v>
      </c>
    </row>
    <row r="13440" spans="1:15">
      <c r="A13440" t="s">
        <v>4</v>
      </c>
      <c r="B13440" s="4" t="s">
        <v>5</v>
      </c>
      <c r="C13440" s="4" t="s">
        <v>11</v>
      </c>
    </row>
    <row r="13441" spans="1:10">
      <c r="A13441" t="n">
        <v>132481</v>
      </c>
      <c r="B13441" s="13" t="n">
        <v>12</v>
      </c>
      <c r="C13441" s="7" t="n">
        <v>10827</v>
      </c>
    </row>
    <row r="13442" spans="1:10">
      <c r="A13442" t="s">
        <v>4</v>
      </c>
      <c r="B13442" s="4" t="s">
        <v>5</v>
      </c>
      <c r="C13442" s="4" t="s">
        <v>7</v>
      </c>
    </row>
    <row r="13443" spans="1:10">
      <c r="A13443" t="n">
        <v>132484</v>
      </c>
      <c r="B13443" s="16" t="n">
        <v>49</v>
      </c>
      <c r="C13443" s="7" t="n">
        <v>7</v>
      </c>
    </row>
    <row r="13444" spans="1:10">
      <c r="A13444" t="s">
        <v>4</v>
      </c>
      <c r="B13444" s="4" t="s">
        <v>5</v>
      </c>
      <c r="C13444" s="4" t="s">
        <v>16</v>
      </c>
    </row>
    <row r="13445" spans="1:10">
      <c r="A13445" t="n">
        <v>132486</v>
      </c>
      <c r="B13445" s="36" t="n">
        <v>15</v>
      </c>
      <c r="C13445" s="7" t="n">
        <v>1024</v>
      </c>
    </row>
    <row r="13446" spans="1:10">
      <c r="A13446" t="s">
        <v>4</v>
      </c>
      <c r="B13446" s="4" t="s">
        <v>5</v>
      </c>
      <c r="C13446" s="4" t="s">
        <v>7</v>
      </c>
      <c r="D13446" s="4" t="s">
        <v>11</v>
      </c>
      <c r="E13446" s="4" t="s">
        <v>15</v>
      </c>
      <c r="F13446" s="4" t="s">
        <v>11</v>
      </c>
      <c r="G13446" s="4" t="s">
        <v>16</v>
      </c>
      <c r="H13446" s="4" t="s">
        <v>16</v>
      </c>
      <c r="I13446" s="4" t="s">
        <v>11</v>
      </c>
      <c r="J13446" s="4" t="s">
        <v>11</v>
      </c>
      <c r="K13446" s="4" t="s">
        <v>16</v>
      </c>
      <c r="L13446" s="4" t="s">
        <v>16</v>
      </c>
      <c r="M13446" s="4" t="s">
        <v>16</v>
      </c>
      <c r="N13446" s="4" t="s">
        <v>16</v>
      </c>
      <c r="O13446" s="4" t="s">
        <v>8</v>
      </c>
    </row>
    <row r="13447" spans="1:10">
      <c r="A13447" t="n">
        <v>132491</v>
      </c>
      <c r="B13447" s="18" t="n">
        <v>50</v>
      </c>
      <c r="C13447" s="7" t="n">
        <v>0</v>
      </c>
      <c r="D13447" s="7" t="n">
        <v>8143</v>
      </c>
      <c r="E13447" s="7" t="n">
        <v>0.5</v>
      </c>
      <c r="F13447" s="7" t="n">
        <v>1000</v>
      </c>
      <c r="G13447" s="7" t="n">
        <v>0</v>
      </c>
      <c r="H13447" s="7" t="n">
        <v>0</v>
      </c>
      <c r="I13447" s="7" t="n">
        <v>1</v>
      </c>
      <c r="J13447" s="7" t="n">
        <v>65533</v>
      </c>
      <c r="K13447" s="7" t="n">
        <v>0</v>
      </c>
      <c r="L13447" s="7" t="n">
        <v>0</v>
      </c>
      <c r="M13447" s="7" t="n">
        <v>0</v>
      </c>
      <c r="N13447" s="7" t="n">
        <v>0</v>
      </c>
      <c r="O13447" s="7" t="s">
        <v>17</v>
      </c>
    </row>
    <row r="13448" spans="1:10">
      <c r="A13448" t="s">
        <v>4</v>
      </c>
      <c r="B13448" s="4" t="s">
        <v>5</v>
      </c>
      <c r="C13448" s="4" t="s">
        <v>7</v>
      </c>
      <c r="D13448" s="4" t="s">
        <v>11</v>
      </c>
      <c r="E13448" s="4" t="s">
        <v>15</v>
      </c>
      <c r="F13448" s="4" t="s">
        <v>11</v>
      </c>
      <c r="G13448" s="4" t="s">
        <v>16</v>
      </c>
      <c r="H13448" s="4" t="s">
        <v>16</v>
      </c>
      <c r="I13448" s="4" t="s">
        <v>11</v>
      </c>
      <c r="J13448" s="4" t="s">
        <v>11</v>
      </c>
      <c r="K13448" s="4" t="s">
        <v>16</v>
      </c>
      <c r="L13448" s="4" t="s">
        <v>16</v>
      </c>
      <c r="M13448" s="4" t="s">
        <v>16</v>
      </c>
      <c r="N13448" s="4" t="s">
        <v>16</v>
      </c>
      <c r="O13448" s="4" t="s">
        <v>8</v>
      </c>
    </row>
    <row r="13449" spans="1:10">
      <c r="A13449" t="n">
        <v>132532</v>
      </c>
      <c r="B13449" s="18" t="n">
        <v>50</v>
      </c>
      <c r="C13449" s="7" t="n">
        <v>0</v>
      </c>
      <c r="D13449" s="7" t="n">
        <v>8144</v>
      </c>
      <c r="E13449" s="7" t="n">
        <v>0.5</v>
      </c>
      <c r="F13449" s="7" t="n">
        <v>1000</v>
      </c>
      <c r="G13449" s="7" t="n">
        <v>0</v>
      </c>
      <c r="H13449" s="7" t="n">
        <v>0</v>
      </c>
      <c r="I13449" s="7" t="n">
        <v>1</v>
      </c>
      <c r="J13449" s="7" t="n">
        <v>65533</v>
      </c>
      <c r="K13449" s="7" t="n">
        <v>0</v>
      </c>
      <c r="L13449" s="7" t="n">
        <v>0</v>
      </c>
      <c r="M13449" s="7" t="n">
        <v>0</v>
      </c>
      <c r="N13449" s="7" t="n">
        <v>0</v>
      </c>
      <c r="O13449" s="7" t="s">
        <v>18</v>
      </c>
    </row>
    <row r="13450" spans="1:10">
      <c r="A13450" t="s">
        <v>4</v>
      </c>
      <c r="B13450" s="4" t="s">
        <v>5</v>
      </c>
      <c r="C13450" s="4" t="s">
        <v>7</v>
      </c>
      <c r="D13450" s="4" t="s">
        <v>11</v>
      </c>
      <c r="E13450" s="4" t="s">
        <v>15</v>
      </c>
      <c r="F13450" s="4" t="s">
        <v>11</v>
      </c>
      <c r="G13450" s="4" t="s">
        <v>16</v>
      </c>
      <c r="H13450" s="4" t="s">
        <v>16</v>
      </c>
      <c r="I13450" s="4" t="s">
        <v>11</v>
      </c>
      <c r="J13450" s="4" t="s">
        <v>11</v>
      </c>
      <c r="K13450" s="4" t="s">
        <v>16</v>
      </c>
      <c r="L13450" s="4" t="s">
        <v>16</v>
      </c>
      <c r="M13450" s="4" t="s">
        <v>16</v>
      </c>
      <c r="N13450" s="4" t="s">
        <v>16</v>
      </c>
      <c r="O13450" s="4" t="s">
        <v>8</v>
      </c>
    </row>
    <row r="13451" spans="1:10">
      <c r="A13451" t="n">
        <v>132580</v>
      </c>
      <c r="B13451" s="18" t="n">
        <v>50</v>
      </c>
      <c r="C13451" s="7" t="n">
        <v>0</v>
      </c>
      <c r="D13451" s="7" t="n">
        <v>8144</v>
      </c>
      <c r="E13451" s="7" t="n">
        <v>0.449999988079071</v>
      </c>
      <c r="F13451" s="7" t="n">
        <v>1000</v>
      </c>
      <c r="G13451" s="7" t="n">
        <v>0</v>
      </c>
      <c r="H13451" s="7" t="n">
        <v>0</v>
      </c>
      <c r="I13451" s="7" t="n">
        <v>1</v>
      </c>
      <c r="J13451" s="7" t="n">
        <v>65533</v>
      </c>
      <c r="K13451" s="7" t="n">
        <v>0</v>
      </c>
      <c r="L13451" s="7" t="n">
        <v>0</v>
      </c>
      <c r="M13451" s="7" t="n">
        <v>0</v>
      </c>
      <c r="N13451" s="7" t="n">
        <v>0</v>
      </c>
      <c r="O13451" s="7" t="s">
        <v>19</v>
      </c>
    </row>
    <row r="13452" spans="1:10">
      <c r="A13452" t="s">
        <v>4</v>
      </c>
      <c r="B13452" s="4" t="s">
        <v>5</v>
      </c>
      <c r="C13452" s="4" t="s">
        <v>7</v>
      </c>
      <c r="D13452" s="4" t="s">
        <v>11</v>
      </c>
      <c r="E13452" s="4" t="s">
        <v>15</v>
      </c>
      <c r="F13452" s="4" t="s">
        <v>11</v>
      </c>
      <c r="G13452" s="4" t="s">
        <v>16</v>
      </c>
      <c r="H13452" s="4" t="s">
        <v>16</v>
      </c>
      <c r="I13452" s="4" t="s">
        <v>11</v>
      </c>
      <c r="J13452" s="4" t="s">
        <v>11</v>
      </c>
      <c r="K13452" s="4" t="s">
        <v>16</v>
      </c>
      <c r="L13452" s="4" t="s">
        <v>16</v>
      </c>
      <c r="M13452" s="4" t="s">
        <v>16</v>
      </c>
      <c r="N13452" s="4" t="s">
        <v>16</v>
      </c>
      <c r="O13452" s="4" t="s">
        <v>8</v>
      </c>
    </row>
    <row r="13453" spans="1:10">
      <c r="A13453" t="n">
        <v>132629</v>
      </c>
      <c r="B13453" s="18" t="n">
        <v>50</v>
      </c>
      <c r="C13453" s="7" t="n">
        <v>0</v>
      </c>
      <c r="D13453" s="7" t="n">
        <v>8144</v>
      </c>
      <c r="E13453" s="7" t="n">
        <v>0.400000005960464</v>
      </c>
      <c r="F13453" s="7" t="n">
        <v>1000</v>
      </c>
      <c r="G13453" s="7" t="n">
        <v>0</v>
      </c>
      <c r="H13453" s="7" t="n">
        <v>0</v>
      </c>
      <c r="I13453" s="7" t="n">
        <v>1</v>
      </c>
      <c r="J13453" s="7" t="n">
        <v>65533</v>
      </c>
      <c r="K13453" s="7" t="n">
        <v>0</v>
      </c>
      <c r="L13453" s="7" t="n">
        <v>0</v>
      </c>
      <c r="M13453" s="7" t="n">
        <v>0</v>
      </c>
      <c r="N13453" s="7" t="n">
        <v>0</v>
      </c>
      <c r="O13453" s="7" t="s">
        <v>20</v>
      </c>
    </row>
    <row r="13454" spans="1:10">
      <c r="A13454" t="s">
        <v>4</v>
      </c>
      <c r="B13454" s="4" t="s">
        <v>5</v>
      </c>
      <c r="C13454" s="4" t="s">
        <v>7</v>
      </c>
      <c r="D13454" s="4" t="s">
        <v>11</v>
      </c>
      <c r="E13454" s="4" t="s">
        <v>15</v>
      </c>
      <c r="F13454" s="4" t="s">
        <v>11</v>
      </c>
      <c r="G13454" s="4" t="s">
        <v>16</v>
      </c>
      <c r="H13454" s="4" t="s">
        <v>16</v>
      </c>
      <c r="I13454" s="4" t="s">
        <v>11</v>
      </c>
      <c r="J13454" s="4" t="s">
        <v>11</v>
      </c>
      <c r="K13454" s="4" t="s">
        <v>16</v>
      </c>
      <c r="L13454" s="4" t="s">
        <v>16</v>
      </c>
      <c r="M13454" s="4" t="s">
        <v>16</v>
      </c>
      <c r="N13454" s="4" t="s">
        <v>16</v>
      </c>
      <c r="O13454" s="4" t="s">
        <v>8</v>
      </c>
    </row>
    <row r="13455" spans="1:10">
      <c r="A13455" t="n">
        <v>132678</v>
      </c>
      <c r="B13455" s="18" t="n">
        <v>50</v>
      </c>
      <c r="C13455" s="7" t="n">
        <v>0</v>
      </c>
      <c r="D13455" s="7" t="n">
        <v>8147</v>
      </c>
      <c r="E13455" s="7" t="n">
        <v>0.699999988079071</v>
      </c>
      <c r="F13455" s="7" t="n">
        <v>1000</v>
      </c>
      <c r="G13455" s="7" t="n">
        <v>0</v>
      </c>
      <c r="H13455" s="7" t="n">
        <v>0</v>
      </c>
      <c r="I13455" s="7" t="n">
        <v>1</v>
      </c>
      <c r="J13455" s="7" t="n">
        <v>65533</v>
      </c>
      <c r="K13455" s="7" t="n">
        <v>0</v>
      </c>
      <c r="L13455" s="7" t="n">
        <v>0</v>
      </c>
      <c r="M13455" s="7" t="n">
        <v>0</v>
      </c>
      <c r="N13455" s="7" t="n">
        <v>0</v>
      </c>
      <c r="O13455" s="7" t="s">
        <v>21</v>
      </c>
    </row>
    <row r="13456" spans="1:10">
      <c r="A13456" t="s">
        <v>4</v>
      </c>
      <c r="B13456" s="4" t="s">
        <v>5</v>
      </c>
      <c r="C13456" s="4" t="s">
        <v>7</v>
      </c>
      <c r="D13456" s="4" t="s">
        <v>11</v>
      </c>
      <c r="E13456" s="4" t="s">
        <v>15</v>
      </c>
      <c r="F13456" s="4" t="s">
        <v>11</v>
      </c>
      <c r="G13456" s="4" t="s">
        <v>16</v>
      </c>
      <c r="H13456" s="4" t="s">
        <v>16</v>
      </c>
      <c r="I13456" s="4" t="s">
        <v>11</v>
      </c>
      <c r="J13456" s="4" t="s">
        <v>11</v>
      </c>
      <c r="K13456" s="4" t="s">
        <v>16</v>
      </c>
      <c r="L13456" s="4" t="s">
        <v>16</v>
      </c>
      <c r="M13456" s="4" t="s">
        <v>16</v>
      </c>
      <c r="N13456" s="4" t="s">
        <v>16</v>
      </c>
      <c r="O13456" s="4" t="s">
        <v>8</v>
      </c>
    </row>
    <row r="13457" spans="1:15">
      <c r="A13457" t="n">
        <v>132724</v>
      </c>
      <c r="B13457" s="18" t="n">
        <v>50</v>
      </c>
      <c r="C13457" s="7" t="n">
        <v>0</v>
      </c>
      <c r="D13457" s="7" t="n">
        <v>8141</v>
      </c>
      <c r="E13457" s="7" t="n">
        <v>0.400000005960464</v>
      </c>
      <c r="F13457" s="7" t="n">
        <v>1000</v>
      </c>
      <c r="G13457" s="7" t="n">
        <v>0</v>
      </c>
      <c r="H13457" s="7" t="n">
        <v>0</v>
      </c>
      <c r="I13457" s="7" t="n">
        <v>1</v>
      </c>
      <c r="J13457" s="7" t="n">
        <v>65533</v>
      </c>
      <c r="K13457" s="7" t="n">
        <v>0</v>
      </c>
      <c r="L13457" s="7" t="n">
        <v>0</v>
      </c>
      <c r="M13457" s="7" t="n">
        <v>0</v>
      </c>
      <c r="N13457" s="7" t="n">
        <v>0</v>
      </c>
      <c r="O13457" s="7" t="s">
        <v>22</v>
      </c>
    </row>
    <row r="13458" spans="1:15">
      <c r="A13458" t="s">
        <v>4</v>
      </c>
      <c r="B13458" s="4" t="s">
        <v>5</v>
      </c>
      <c r="C13458" s="4" t="s">
        <v>11</v>
      </c>
      <c r="D13458" s="4" t="s">
        <v>15</v>
      </c>
      <c r="E13458" s="4" t="s">
        <v>15</v>
      </c>
      <c r="F13458" s="4" t="s">
        <v>15</v>
      </c>
      <c r="G13458" s="4" t="s">
        <v>15</v>
      </c>
    </row>
    <row r="13459" spans="1:15">
      <c r="A13459" t="n">
        <v>132773</v>
      </c>
      <c r="B13459" s="45" t="n">
        <v>46</v>
      </c>
      <c r="C13459" s="7" t="n">
        <v>61456</v>
      </c>
      <c r="D13459" s="7" t="n">
        <v>0</v>
      </c>
      <c r="E13459" s="7" t="n">
        <v>0</v>
      </c>
      <c r="F13459" s="7" t="n">
        <v>0</v>
      </c>
      <c r="G13459" s="7" t="n">
        <v>0</v>
      </c>
    </row>
    <row r="13460" spans="1:15">
      <c r="A13460" t="s">
        <v>4</v>
      </c>
      <c r="B13460" s="4" t="s">
        <v>5</v>
      </c>
      <c r="C13460" s="4" t="s">
        <v>7</v>
      </c>
      <c r="D13460" s="4" t="s">
        <v>11</v>
      </c>
    </row>
    <row r="13461" spans="1:15">
      <c r="A13461" t="n">
        <v>132792</v>
      </c>
      <c r="B13461" s="8" t="n">
        <v>162</v>
      </c>
      <c r="C13461" s="7" t="n">
        <v>1</v>
      </c>
      <c r="D13461" s="7" t="n">
        <v>0</v>
      </c>
    </row>
    <row r="13462" spans="1:15">
      <c r="A13462" t="s">
        <v>4</v>
      </c>
      <c r="B13462" s="4" t="s">
        <v>5</v>
      </c>
    </row>
    <row r="13463" spans="1:15">
      <c r="A13463" t="n">
        <v>132796</v>
      </c>
      <c r="B13463" s="5" t="n">
        <v>1</v>
      </c>
    </row>
    <row r="13464" spans="1:15" s="3" customFormat="1" customHeight="0">
      <c r="A13464" s="3" t="s">
        <v>2</v>
      </c>
      <c r="B13464" s="3" t="s">
        <v>1282</v>
      </c>
    </row>
    <row r="13465" spans="1:15">
      <c r="A13465" t="s">
        <v>4</v>
      </c>
      <c r="B13465" s="4" t="s">
        <v>5</v>
      </c>
      <c r="C13465" s="4" t="s">
        <v>7</v>
      </c>
      <c r="D13465" s="4" t="s">
        <v>7</v>
      </c>
      <c r="E13465" s="4" t="s">
        <v>7</v>
      </c>
      <c r="F13465" s="4" t="s">
        <v>7</v>
      </c>
    </row>
    <row r="13466" spans="1:15">
      <c r="A13466" t="n">
        <v>132800</v>
      </c>
      <c r="B13466" s="14" t="n">
        <v>14</v>
      </c>
      <c r="C13466" s="7" t="n">
        <v>2</v>
      </c>
      <c r="D13466" s="7" t="n">
        <v>0</v>
      </c>
      <c r="E13466" s="7" t="n">
        <v>0</v>
      </c>
      <c r="F13466" s="7" t="n">
        <v>0</v>
      </c>
    </row>
    <row r="13467" spans="1:15">
      <c r="A13467" t="s">
        <v>4</v>
      </c>
      <c r="B13467" s="4" t="s">
        <v>5</v>
      </c>
      <c r="C13467" s="4" t="s">
        <v>7</v>
      </c>
      <c r="D13467" s="10" t="s">
        <v>10</v>
      </c>
      <c r="E13467" s="4" t="s">
        <v>5</v>
      </c>
      <c r="F13467" s="4" t="s">
        <v>7</v>
      </c>
      <c r="G13467" s="4" t="s">
        <v>11</v>
      </c>
      <c r="H13467" s="10" t="s">
        <v>12</v>
      </c>
      <c r="I13467" s="4" t="s">
        <v>7</v>
      </c>
      <c r="J13467" s="4" t="s">
        <v>16</v>
      </c>
      <c r="K13467" s="4" t="s">
        <v>7</v>
      </c>
      <c r="L13467" s="4" t="s">
        <v>7</v>
      </c>
      <c r="M13467" s="10" t="s">
        <v>10</v>
      </c>
      <c r="N13467" s="4" t="s">
        <v>5</v>
      </c>
      <c r="O13467" s="4" t="s">
        <v>7</v>
      </c>
      <c r="P13467" s="4" t="s">
        <v>11</v>
      </c>
      <c r="Q13467" s="10" t="s">
        <v>12</v>
      </c>
      <c r="R13467" s="4" t="s">
        <v>7</v>
      </c>
      <c r="S13467" s="4" t="s">
        <v>16</v>
      </c>
      <c r="T13467" s="4" t="s">
        <v>7</v>
      </c>
      <c r="U13467" s="4" t="s">
        <v>7</v>
      </c>
      <c r="V13467" s="4" t="s">
        <v>7</v>
      </c>
      <c r="W13467" s="4" t="s">
        <v>13</v>
      </c>
    </row>
    <row r="13468" spans="1:15">
      <c r="A13468" t="n">
        <v>132805</v>
      </c>
      <c r="B13468" s="9" t="n">
        <v>5</v>
      </c>
      <c r="C13468" s="7" t="n">
        <v>28</v>
      </c>
      <c r="D13468" s="10" t="s">
        <v>3</v>
      </c>
      <c r="E13468" s="8" t="n">
        <v>162</v>
      </c>
      <c r="F13468" s="7" t="n">
        <v>3</v>
      </c>
      <c r="G13468" s="7" t="n">
        <v>33005</v>
      </c>
      <c r="H13468" s="10" t="s">
        <v>3</v>
      </c>
      <c r="I13468" s="7" t="n">
        <v>0</v>
      </c>
      <c r="J13468" s="7" t="n">
        <v>1</v>
      </c>
      <c r="K13468" s="7" t="n">
        <v>2</v>
      </c>
      <c r="L13468" s="7" t="n">
        <v>28</v>
      </c>
      <c r="M13468" s="10" t="s">
        <v>3</v>
      </c>
      <c r="N13468" s="8" t="n">
        <v>162</v>
      </c>
      <c r="O13468" s="7" t="n">
        <v>3</v>
      </c>
      <c r="P13468" s="7" t="n">
        <v>33005</v>
      </c>
      <c r="Q13468" s="10" t="s">
        <v>3</v>
      </c>
      <c r="R13468" s="7" t="n">
        <v>0</v>
      </c>
      <c r="S13468" s="7" t="n">
        <v>2</v>
      </c>
      <c r="T13468" s="7" t="n">
        <v>2</v>
      </c>
      <c r="U13468" s="7" t="n">
        <v>11</v>
      </c>
      <c r="V13468" s="7" t="n">
        <v>1</v>
      </c>
      <c r="W13468" s="11" t="n">
        <f t="normal" ca="1">A13472</f>
        <v>0</v>
      </c>
    </row>
    <row r="13469" spans="1:15">
      <c r="A13469" t="s">
        <v>4</v>
      </c>
      <c r="B13469" s="4" t="s">
        <v>5</v>
      </c>
      <c r="C13469" s="4" t="s">
        <v>7</v>
      </c>
      <c r="D13469" s="4" t="s">
        <v>11</v>
      </c>
      <c r="E13469" s="4" t="s">
        <v>15</v>
      </c>
    </row>
    <row r="13470" spans="1:15">
      <c r="A13470" t="n">
        <v>132834</v>
      </c>
      <c r="B13470" s="31" t="n">
        <v>58</v>
      </c>
      <c r="C13470" s="7" t="n">
        <v>0</v>
      </c>
      <c r="D13470" s="7" t="n">
        <v>0</v>
      </c>
      <c r="E13470" s="7" t="n">
        <v>1</v>
      </c>
    </row>
    <row r="13471" spans="1:15">
      <c r="A13471" t="s">
        <v>4</v>
      </c>
      <c r="B13471" s="4" t="s">
        <v>5</v>
      </c>
      <c r="C13471" s="4" t="s">
        <v>7</v>
      </c>
      <c r="D13471" s="10" t="s">
        <v>10</v>
      </c>
      <c r="E13471" s="4" t="s">
        <v>5</v>
      </c>
      <c r="F13471" s="4" t="s">
        <v>7</v>
      </c>
      <c r="G13471" s="4" t="s">
        <v>11</v>
      </c>
      <c r="H13471" s="10" t="s">
        <v>12</v>
      </c>
      <c r="I13471" s="4" t="s">
        <v>7</v>
      </c>
      <c r="J13471" s="4" t="s">
        <v>16</v>
      </c>
      <c r="K13471" s="4" t="s">
        <v>7</v>
      </c>
      <c r="L13471" s="4" t="s">
        <v>7</v>
      </c>
      <c r="M13471" s="10" t="s">
        <v>10</v>
      </c>
      <c r="N13471" s="4" t="s">
        <v>5</v>
      </c>
      <c r="O13471" s="4" t="s">
        <v>7</v>
      </c>
      <c r="P13471" s="4" t="s">
        <v>11</v>
      </c>
      <c r="Q13471" s="10" t="s">
        <v>12</v>
      </c>
      <c r="R13471" s="4" t="s">
        <v>7</v>
      </c>
      <c r="S13471" s="4" t="s">
        <v>16</v>
      </c>
      <c r="T13471" s="4" t="s">
        <v>7</v>
      </c>
      <c r="U13471" s="4" t="s">
        <v>7</v>
      </c>
      <c r="V13471" s="4" t="s">
        <v>7</v>
      </c>
      <c r="W13471" s="4" t="s">
        <v>13</v>
      </c>
    </row>
    <row r="13472" spans="1:15">
      <c r="A13472" t="n">
        <v>132842</v>
      </c>
      <c r="B13472" s="9" t="n">
        <v>5</v>
      </c>
      <c r="C13472" s="7" t="n">
        <v>28</v>
      </c>
      <c r="D13472" s="10" t="s">
        <v>3</v>
      </c>
      <c r="E13472" s="8" t="n">
        <v>162</v>
      </c>
      <c r="F13472" s="7" t="n">
        <v>3</v>
      </c>
      <c r="G13472" s="7" t="n">
        <v>33005</v>
      </c>
      <c r="H13472" s="10" t="s">
        <v>3</v>
      </c>
      <c r="I13472" s="7" t="n">
        <v>0</v>
      </c>
      <c r="J13472" s="7" t="n">
        <v>1</v>
      </c>
      <c r="K13472" s="7" t="n">
        <v>3</v>
      </c>
      <c r="L13472" s="7" t="n">
        <v>28</v>
      </c>
      <c r="M13472" s="10" t="s">
        <v>3</v>
      </c>
      <c r="N13472" s="8" t="n">
        <v>162</v>
      </c>
      <c r="O13472" s="7" t="n">
        <v>3</v>
      </c>
      <c r="P13472" s="7" t="n">
        <v>33005</v>
      </c>
      <c r="Q13472" s="10" t="s">
        <v>3</v>
      </c>
      <c r="R13472" s="7" t="n">
        <v>0</v>
      </c>
      <c r="S13472" s="7" t="n">
        <v>2</v>
      </c>
      <c r="T13472" s="7" t="n">
        <v>3</v>
      </c>
      <c r="U13472" s="7" t="n">
        <v>9</v>
      </c>
      <c r="V13472" s="7" t="n">
        <v>1</v>
      </c>
      <c r="W13472" s="11" t="n">
        <f t="normal" ca="1">A13482</f>
        <v>0</v>
      </c>
    </row>
    <row r="13473" spans="1:23">
      <c r="A13473" t="s">
        <v>4</v>
      </c>
      <c r="B13473" s="4" t="s">
        <v>5</v>
      </c>
      <c r="C13473" s="4" t="s">
        <v>7</v>
      </c>
      <c r="D13473" s="10" t="s">
        <v>10</v>
      </c>
      <c r="E13473" s="4" t="s">
        <v>5</v>
      </c>
      <c r="F13473" s="4" t="s">
        <v>11</v>
      </c>
      <c r="G13473" s="4" t="s">
        <v>7</v>
      </c>
      <c r="H13473" s="4" t="s">
        <v>7</v>
      </c>
      <c r="I13473" s="4" t="s">
        <v>8</v>
      </c>
      <c r="J13473" s="10" t="s">
        <v>12</v>
      </c>
      <c r="K13473" s="4" t="s">
        <v>7</v>
      </c>
      <c r="L13473" s="4" t="s">
        <v>7</v>
      </c>
      <c r="M13473" s="10" t="s">
        <v>10</v>
      </c>
      <c r="N13473" s="4" t="s">
        <v>5</v>
      </c>
      <c r="O13473" s="4" t="s">
        <v>7</v>
      </c>
      <c r="P13473" s="10" t="s">
        <v>12</v>
      </c>
      <c r="Q13473" s="4" t="s">
        <v>7</v>
      </c>
      <c r="R13473" s="4" t="s">
        <v>16</v>
      </c>
      <c r="S13473" s="4" t="s">
        <v>7</v>
      </c>
      <c r="T13473" s="4" t="s">
        <v>7</v>
      </c>
      <c r="U13473" s="4" t="s">
        <v>7</v>
      </c>
      <c r="V13473" s="10" t="s">
        <v>10</v>
      </c>
      <c r="W13473" s="4" t="s">
        <v>5</v>
      </c>
      <c r="X13473" s="4" t="s">
        <v>7</v>
      </c>
      <c r="Y13473" s="10" t="s">
        <v>12</v>
      </c>
      <c r="Z13473" s="4" t="s">
        <v>7</v>
      </c>
      <c r="AA13473" s="4" t="s">
        <v>16</v>
      </c>
      <c r="AB13473" s="4" t="s">
        <v>7</v>
      </c>
      <c r="AC13473" s="4" t="s">
        <v>7</v>
      </c>
      <c r="AD13473" s="4" t="s">
        <v>7</v>
      </c>
      <c r="AE13473" s="4" t="s">
        <v>13</v>
      </c>
    </row>
    <row r="13474" spans="1:23">
      <c r="A13474" t="n">
        <v>132871</v>
      </c>
      <c r="B13474" s="9" t="n">
        <v>5</v>
      </c>
      <c r="C13474" s="7" t="n">
        <v>28</v>
      </c>
      <c r="D13474" s="10" t="s">
        <v>3</v>
      </c>
      <c r="E13474" s="51" t="n">
        <v>47</v>
      </c>
      <c r="F13474" s="7" t="n">
        <v>61456</v>
      </c>
      <c r="G13474" s="7" t="n">
        <v>2</v>
      </c>
      <c r="H13474" s="7" t="n">
        <v>0</v>
      </c>
      <c r="I13474" s="7" t="s">
        <v>861</v>
      </c>
      <c r="J13474" s="10" t="s">
        <v>3</v>
      </c>
      <c r="K13474" s="7" t="n">
        <v>8</v>
      </c>
      <c r="L13474" s="7" t="n">
        <v>28</v>
      </c>
      <c r="M13474" s="10" t="s">
        <v>3</v>
      </c>
      <c r="N13474" s="52" t="n">
        <v>74</v>
      </c>
      <c r="O13474" s="7" t="n">
        <v>65</v>
      </c>
      <c r="P13474" s="10" t="s">
        <v>3</v>
      </c>
      <c r="Q13474" s="7" t="n">
        <v>0</v>
      </c>
      <c r="R13474" s="7" t="n">
        <v>1</v>
      </c>
      <c r="S13474" s="7" t="n">
        <v>3</v>
      </c>
      <c r="T13474" s="7" t="n">
        <v>9</v>
      </c>
      <c r="U13474" s="7" t="n">
        <v>28</v>
      </c>
      <c r="V13474" s="10" t="s">
        <v>3</v>
      </c>
      <c r="W13474" s="52" t="n">
        <v>74</v>
      </c>
      <c r="X13474" s="7" t="n">
        <v>65</v>
      </c>
      <c r="Y13474" s="10" t="s">
        <v>3</v>
      </c>
      <c r="Z13474" s="7" t="n">
        <v>0</v>
      </c>
      <c r="AA13474" s="7" t="n">
        <v>2</v>
      </c>
      <c r="AB13474" s="7" t="n">
        <v>3</v>
      </c>
      <c r="AC13474" s="7" t="n">
        <v>9</v>
      </c>
      <c r="AD13474" s="7" t="n">
        <v>1</v>
      </c>
      <c r="AE13474" s="11" t="n">
        <f t="normal" ca="1">A13478</f>
        <v>0</v>
      </c>
    </row>
    <row r="13475" spans="1:23">
      <c r="A13475" t="s">
        <v>4</v>
      </c>
      <c r="B13475" s="4" t="s">
        <v>5</v>
      </c>
      <c r="C13475" s="4" t="s">
        <v>11</v>
      </c>
      <c r="D13475" s="4" t="s">
        <v>7</v>
      </c>
      <c r="E13475" s="4" t="s">
        <v>7</v>
      </c>
      <c r="F13475" s="4" t="s">
        <v>8</v>
      </c>
    </row>
    <row r="13476" spans="1:23">
      <c r="A13476" t="n">
        <v>132919</v>
      </c>
      <c r="B13476" s="51" t="n">
        <v>47</v>
      </c>
      <c r="C13476" s="7" t="n">
        <v>61456</v>
      </c>
      <c r="D13476" s="7" t="n">
        <v>0</v>
      </c>
      <c r="E13476" s="7" t="n">
        <v>0</v>
      </c>
      <c r="F13476" s="7" t="s">
        <v>323</v>
      </c>
    </row>
    <row r="13477" spans="1:23">
      <c r="A13477" t="s">
        <v>4</v>
      </c>
      <c r="B13477" s="4" t="s">
        <v>5</v>
      </c>
      <c r="C13477" s="4" t="s">
        <v>7</v>
      </c>
      <c r="D13477" s="4" t="s">
        <v>11</v>
      </c>
      <c r="E13477" s="4" t="s">
        <v>15</v>
      </c>
    </row>
    <row r="13478" spans="1:23">
      <c r="A13478" t="n">
        <v>132932</v>
      </c>
      <c r="B13478" s="31" t="n">
        <v>58</v>
      </c>
      <c r="C13478" s="7" t="n">
        <v>0</v>
      </c>
      <c r="D13478" s="7" t="n">
        <v>300</v>
      </c>
      <c r="E13478" s="7" t="n">
        <v>1</v>
      </c>
    </row>
    <row r="13479" spans="1:23">
      <c r="A13479" t="s">
        <v>4</v>
      </c>
      <c r="B13479" s="4" t="s">
        <v>5</v>
      </c>
      <c r="C13479" s="4" t="s">
        <v>7</v>
      </c>
      <c r="D13479" s="4" t="s">
        <v>11</v>
      </c>
    </row>
    <row r="13480" spans="1:23">
      <c r="A13480" t="n">
        <v>132940</v>
      </c>
      <c r="B13480" s="31" t="n">
        <v>58</v>
      </c>
      <c r="C13480" s="7" t="n">
        <v>255</v>
      </c>
      <c r="D13480" s="7" t="n">
        <v>0</v>
      </c>
    </row>
    <row r="13481" spans="1:23">
      <c r="A13481" t="s">
        <v>4</v>
      </c>
      <c r="B13481" s="4" t="s">
        <v>5</v>
      </c>
      <c r="C13481" s="4" t="s">
        <v>7</v>
      </c>
      <c r="D13481" s="4" t="s">
        <v>7</v>
      </c>
      <c r="E13481" s="4" t="s">
        <v>7</v>
      </c>
      <c r="F13481" s="4" t="s">
        <v>7</v>
      </c>
    </row>
    <row r="13482" spans="1:23">
      <c r="A13482" t="n">
        <v>132944</v>
      </c>
      <c r="B13482" s="14" t="n">
        <v>14</v>
      </c>
      <c r="C13482" s="7" t="n">
        <v>0</v>
      </c>
      <c r="D13482" s="7" t="n">
        <v>0</v>
      </c>
      <c r="E13482" s="7" t="n">
        <v>0</v>
      </c>
      <c r="F13482" s="7" t="n">
        <v>64</v>
      </c>
    </row>
    <row r="13483" spans="1:23">
      <c r="A13483" t="s">
        <v>4</v>
      </c>
      <c r="B13483" s="4" t="s">
        <v>5</v>
      </c>
      <c r="C13483" s="4" t="s">
        <v>7</v>
      </c>
      <c r="D13483" s="4" t="s">
        <v>11</v>
      </c>
    </row>
    <row r="13484" spans="1:23">
      <c r="A13484" t="n">
        <v>132949</v>
      </c>
      <c r="B13484" s="26" t="n">
        <v>22</v>
      </c>
      <c r="C13484" s="7" t="n">
        <v>0</v>
      </c>
      <c r="D13484" s="7" t="n">
        <v>33005</v>
      </c>
    </row>
    <row r="13485" spans="1:23">
      <c r="A13485" t="s">
        <v>4</v>
      </c>
      <c r="B13485" s="4" t="s">
        <v>5</v>
      </c>
      <c r="C13485" s="4" t="s">
        <v>7</v>
      </c>
      <c r="D13485" s="4" t="s">
        <v>11</v>
      </c>
    </row>
    <row r="13486" spans="1:23">
      <c r="A13486" t="n">
        <v>132953</v>
      </c>
      <c r="B13486" s="31" t="n">
        <v>58</v>
      </c>
      <c r="C13486" s="7" t="n">
        <v>5</v>
      </c>
      <c r="D13486" s="7" t="n">
        <v>300</v>
      </c>
    </row>
    <row r="13487" spans="1:23">
      <c r="A13487" t="s">
        <v>4</v>
      </c>
      <c r="B13487" s="4" t="s">
        <v>5</v>
      </c>
      <c r="C13487" s="4" t="s">
        <v>15</v>
      </c>
      <c r="D13487" s="4" t="s">
        <v>11</v>
      </c>
    </row>
    <row r="13488" spans="1:23">
      <c r="A13488" t="n">
        <v>132957</v>
      </c>
      <c r="B13488" s="32" t="n">
        <v>103</v>
      </c>
      <c r="C13488" s="7" t="n">
        <v>0</v>
      </c>
      <c r="D13488" s="7" t="n">
        <v>300</v>
      </c>
    </row>
    <row r="13489" spans="1:31">
      <c r="A13489" t="s">
        <v>4</v>
      </c>
      <c r="B13489" s="4" t="s">
        <v>5</v>
      </c>
      <c r="C13489" s="4" t="s">
        <v>7</v>
      </c>
    </row>
    <row r="13490" spans="1:31">
      <c r="A13490" t="n">
        <v>132964</v>
      </c>
      <c r="B13490" s="53" t="n">
        <v>64</v>
      </c>
      <c r="C13490" s="7" t="n">
        <v>7</v>
      </c>
    </row>
    <row r="13491" spans="1:31">
      <c r="A13491" t="s">
        <v>4</v>
      </c>
      <c r="B13491" s="4" t="s">
        <v>5</v>
      </c>
      <c r="C13491" s="4" t="s">
        <v>7</v>
      </c>
      <c r="D13491" s="4" t="s">
        <v>11</v>
      </c>
    </row>
    <row r="13492" spans="1:31">
      <c r="A13492" t="n">
        <v>132966</v>
      </c>
      <c r="B13492" s="64" t="n">
        <v>72</v>
      </c>
      <c r="C13492" s="7" t="n">
        <v>5</v>
      </c>
      <c r="D13492" s="7" t="n">
        <v>0</v>
      </c>
    </row>
    <row r="13493" spans="1:31">
      <c r="A13493" t="s">
        <v>4</v>
      </c>
      <c r="B13493" s="4" t="s">
        <v>5</v>
      </c>
      <c r="C13493" s="4" t="s">
        <v>7</v>
      </c>
      <c r="D13493" s="10" t="s">
        <v>10</v>
      </c>
      <c r="E13493" s="4" t="s">
        <v>5</v>
      </c>
      <c r="F13493" s="4" t="s">
        <v>7</v>
      </c>
      <c r="G13493" s="4" t="s">
        <v>11</v>
      </c>
      <c r="H13493" s="10" t="s">
        <v>12</v>
      </c>
      <c r="I13493" s="4" t="s">
        <v>7</v>
      </c>
      <c r="J13493" s="4" t="s">
        <v>16</v>
      </c>
      <c r="K13493" s="4" t="s">
        <v>7</v>
      </c>
      <c r="L13493" s="4" t="s">
        <v>7</v>
      </c>
      <c r="M13493" s="4" t="s">
        <v>13</v>
      </c>
    </row>
    <row r="13494" spans="1:31">
      <c r="A13494" t="n">
        <v>132970</v>
      </c>
      <c r="B13494" s="9" t="n">
        <v>5</v>
      </c>
      <c r="C13494" s="7" t="n">
        <v>28</v>
      </c>
      <c r="D13494" s="10" t="s">
        <v>3</v>
      </c>
      <c r="E13494" s="8" t="n">
        <v>162</v>
      </c>
      <c r="F13494" s="7" t="n">
        <v>4</v>
      </c>
      <c r="G13494" s="7" t="n">
        <v>33005</v>
      </c>
      <c r="H13494" s="10" t="s">
        <v>3</v>
      </c>
      <c r="I13494" s="7" t="n">
        <v>0</v>
      </c>
      <c r="J13494" s="7" t="n">
        <v>1</v>
      </c>
      <c r="K13494" s="7" t="n">
        <v>2</v>
      </c>
      <c r="L13494" s="7" t="n">
        <v>1</v>
      </c>
      <c r="M13494" s="11" t="n">
        <f t="normal" ca="1">A13500</f>
        <v>0</v>
      </c>
    </row>
    <row r="13495" spans="1:31">
      <c r="A13495" t="s">
        <v>4</v>
      </c>
      <c r="B13495" s="4" t="s">
        <v>5</v>
      </c>
      <c r="C13495" s="4" t="s">
        <v>7</v>
      </c>
      <c r="D13495" s="4" t="s">
        <v>8</v>
      </c>
    </row>
    <row r="13496" spans="1:31">
      <c r="A13496" t="n">
        <v>132987</v>
      </c>
      <c r="B13496" s="6" t="n">
        <v>2</v>
      </c>
      <c r="C13496" s="7" t="n">
        <v>10</v>
      </c>
      <c r="D13496" s="7" t="s">
        <v>862</v>
      </c>
    </row>
    <row r="13497" spans="1:31">
      <c r="A13497" t="s">
        <v>4</v>
      </c>
      <c r="B13497" s="4" t="s">
        <v>5</v>
      </c>
      <c r="C13497" s="4" t="s">
        <v>11</v>
      </c>
    </row>
    <row r="13498" spans="1:31">
      <c r="A13498" t="n">
        <v>133004</v>
      </c>
      <c r="B13498" s="34" t="n">
        <v>16</v>
      </c>
      <c r="C13498" s="7" t="n">
        <v>0</v>
      </c>
    </row>
    <row r="13499" spans="1:31">
      <c r="A13499" t="s">
        <v>4</v>
      </c>
      <c r="B13499" s="4" t="s">
        <v>5</v>
      </c>
      <c r="C13499" s="4" t="s">
        <v>11</v>
      </c>
      <c r="D13499" s="4" t="s">
        <v>8</v>
      </c>
      <c r="E13499" s="4" t="s">
        <v>8</v>
      </c>
      <c r="F13499" s="4" t="s">
        <v>8</v>
      </c>
      <c r="G13499" s="4" t="s">
        <v>7</v>
      </c>
      <c r="H13499" s="4" t="s">
        <v>16</v>
      </c>
      <c r="I13499" s="4" t="s">
        <v>15</v>
      </c>
      <c r="J13499" s="4" t="s">
        <v>15</v>
      </c>
      <c r="K13499" s="4" t="s">
        <v>15</v>
      </c>
      <c r="L13499" s="4" t="s">
        <v>15</v>
      </c>
      <c r="M13499" s="4" t="s">
        <v>15</v>
      </c>
      <c r="N13499" s="4" t="s">
        <v>15</v>
      </c>
      <c r="O13499" s="4" t="s">
        <v>15</v>
      </c>
      <c r="P13499" s="4" t="s">
        <v>8</v>
      </c>
      <c r="Q13499" s="4" t="s">
        <v>8</v>
      </c>
      <c r="R13499" s="4" t="s">
        <v>16</v>
      </c>
      <c r="S13499" s="4" t="s">
        <v>7</v>
      </c>
      <c r="T13499" s="4" t="s">
        <v>16</v>
      </c>
      <c r="U13499" s="4" t="s">
        <v>16</v>
      </c>
      <c r="V13499" s="4" t="s">
        <v>11</v>
      </c>
    </row>
    <row r="13500" spans="1:31">
      <c r="A13500" t="n">
        <v>133007</v>
      </c>
      <c r="B13500" s="65" t="n">
        <v>19</v>
      </c>
      <c r="C13500" s="7" t="n">
        <v>7</v>
      </c>
      <c r="D13500" s="7" t="s">
        <v>1283</v>
      </c>
      <c r="E13500" s="7" t="s">
        <v>1284</v>
      </c>
      <c r="F13500" s="7" t="s">
        <v>25</v>
      </c>
      <c r="G13500" s="7" t="n">
        <v>0</v>
      </c>
      <c r="H13500" s="7" t="n">
        <v>1</v>
      </c>
      <c r="I13500" s="7" t="n">
        <v>0</v>
      </c>
      <c r="J13500" s="7" t="n">
        <v>0</v>
      </c>
      <c r="K13500" s="7" t="n">
        <v>0</v>
      </c>
      <c r="L13500" s="7" t="n">
        <v>0</v>
      </c>
      <c r="M13500" s="7" t="n">
        <v>1</v>
      </c>
      <c r="N13500" s="7" t="n">
        <v>1.60000002384186</v>
      </c>
      <c r="O13500" s="7" t="n">
        <v>0.0900000035762787</v>
      </c>
      <c r="P13500" s="7" t="s">
        <v>25</v>
      </c>
      <c r="Q13500" s="7" t="s">
        <v>25</v>
      </c>
      <c r="R13500" s="7" t="n">
        <v>-1</v>
      </c>
      <c r="S13500" s="7" t="n">
        <v>0</v>
      </c>
      <c r="T13500" s="7" t="n">
        <v>0</v>
      </c>
      <c r="U13500" s="7" t="n">
        <v>0</v>
      </c>
      <c r="V13500" s="7" t="n">
        <v>0</v>
      </c>
    </row>
    <row r="13501" spans="1:31">
      <c r="A13501" t="s">
        <v>4</v>
      </c>
      <c r="B13501" s="4" t="s">
        <v>5</v>
      </c>
      <c r="C13501" s="4" t="s">
        <v>11</v>
      </c>
      <c r="D13501" s="4" t="s">
        <v>8</v>
      </c>
      <c r="E13501" s="4" t="s">
        <v>8</v>
      </c>
      <c r="F13501" s="4" t="s">
        <v>8</v>
      </c>
      <c r="G13501" s="4" t="s">
        <v>7</v>
      </c>
      <c r="H13501" s="4" t="s">
        <v>16</v>
      </c>
      <c r="I13501" s="4" t="s">
        <v>15</v>
      </c>
      <c r="J13501" s="4" t="s">
        <v>15</v>
      </c>
      <c r="K13501" s="4" t="s">
        <v>15</v>
      </c>
      <c r="L13501" s="4" t="s">
        <v>15</v>
      </c>
      <c r="M13501" s="4" t="s">
        <v>15</v>
      </c>
      <c r="N13501" s="4" t="s">
        <v>15</v>
      </c>
      <c r="O13501" s="4" t="s">
        <v>15</v>
      </c>
      <c r="P13501" s="4" t="s">
        <v>8</v>
      </c>
      <c r="Q13501" s="4" t="s">
        <v>8</v>
      </c>
      <c r="R13501" s="4" t="s">
        <v>16</v>
      </c>
      <c r="S13501" s="4" t="s">
        <v>7</v>
      </c>
      <c r="T13501" s="4" t="s">
        <v>16</v>
      </c>
      <c r="U13501" s="4" t="s">
        <v>16</v>
      </c>
      <c r="V13501" s="4" t="s">
        <v>11</v>
      </c>
    </row>
    <row r="13502" spans="1:31">
      <c r="A13502" t="n">
        <v>133078</v>
      </c>
      <c r="B13502" s="65" t="n">
        <v>19</v>
      </c>
      <c r="C13502" s="7" t="n">
        <v>1005</v>
      </c>
      <c r="D13502" s="7" t="s">
        <v>1285</v>
      </c>
      <c r="E13502" s="7" t="s">
        <v>1286</v>
      </c>
      <c r="F13502" s="7" t="s">
        <v>25</v>
      </c>
      <c r="G13502" s="7" t="n">
        <v>0</v>
      </c>
      <c r="H13502" s="7" t="n">
        <v>1</v>
      </c>
      <c r="I13502" s="7" t="n">
        <v>0</v>
      </c>
      <c r="J13502" s="7" t="n">
        <v>0</v>
      </c>
      <c r="K13502" s="7" t="n">
        <v>0</v>
      </c>
      <c r="L13502" s="7" t="n">
        <v>0</v>
      </c>
      <c r="M13502" s="7" t="n">
        <v>1</v>
      </c>
      <c r="N13502" s="7" t="n">
        <v>1.60000002384186</v>
      </c>
      <c r="O13502" s="7" t="n">
        <v>0.0900000035762787</v>
      </c>
      <c r="P13502" s="7" t="s">
        <v>25</v>
      </c>
      <c r="Q13502" s="7" t="s">
        <v>25</v>
      </c>
      <c r="R13502" s="7" t="n">
        <v>-1</v>
      </c>
      <c r="S13502" s="7" t="n">
        <v>0</v>
      </c>
      <c r="T13502" s="7" t="n">
        <v>0</v>
      </c>
      <c r="U13502" s="7" t="n">
        <v>0</v>
      </c>
      <c r="V13502" s="7" t="n">
        <v>0</v>
      </c>
    </row>
    <row r="13503" spans="1:31">
      <c r="A13503" t="s">
        <v>4</v>
      </c>
      <c r="B13503" s="4" t="s">
        <v>5</v>
      </c>
      <c r="C13503" s="4" t="s">
        <v>11</v>
      </c>
      <c r="D13503" s="4" t="s">
        <v>8</v>
      </c>
      <c r="E13503" s="4" t="s">
        <v>8</v>
      </c>
      <c r="F13503" s="4" t="s">
        <v>8</v>
      </c>
      <c r="G13503" s="4" t="s">
        <v>7</v>
      </c>
      <c r="H13503" s="4" t="s">
        <v>16</v>
      </c>
      <c r="I13503" s="4" t="s">
        <v>15</v>
      </c>
      <c r="J13503" s="4" t="s">
        <v>15</v>
      </c>
      <c r="K13503" s="4" t="s">
        <v>15</v>
      </c>
      <c r="L13503" s="4" t="s">
        <v>15</v>
      </c>
      <c r="M13503" s="4" t="s">
        <v>15</v>
      </c>
      <c r="N13503" s="4" t="s">
        <v>15</v>
      </c>
      <c r="O13503" s="4" t="s">
        <v>15</v>
      </c>
      <c r="P13503" s="4" t="s">
        <v>8</v>
      </c>
      <c r="Q13503" s="4" t="s">
        <v>8</v>
      </c>
      <c r="R13503" s="4" t="s">
        <v>16</v>
      </c>
      <c r="S13503" s="4" t="s">
        <v>7</v>
      </c>
      <c r="T13503" s="4" t="s">
        <v>16</v>
      </c>
      <c r="U13503" s="4" t="s">
        <v>16</v>
      </c>
      <c r="V13503" s="4" t="s">
        <v>11</v>
      </c>
    </row>
    <row r="13504" spans="1:31">
      <c r="A13504" t="n">
        <v>133152</v>
      </c>
      <c r="B13504" s="65" t="n">
        <v>19</v>
      </c>
      <c r="C13504" s="7" t="n">
        <v>1006</v>
      </c>
      <c r="D13504" s="7" t="s">
        <v>1287</v>
      </c>
      <c r="E13504" s="7" t="s">
        <v>1288</v>
      </c>
      <c r="F13504" s="7" t="s">
        <v>25</v>
      </c>
      <c r="G13504" s="7" t="n">
        <v>0</v>
      </c>
      <c r="H13504" s="7" t="n">
        <v>1</v>
      </c>
      <c r="I13504" s="7" t="n">
        <v>0</v>
      </c>
      <c r="J13504" s="7" t="n">
        <v>0</v>
      </c>
      <c r="K13504" s="7" t="n">
        <v>0</v>
      </c>
      <c r="L13504" s="7" t="n">
        <v>0</v>
      </c>
      <c r="M13504" s="7" t="n">
        <v>1</v>
      </c>
      <c r="N13504" s="7" t="n">
        <v>1.60000002384186</v>
      </c>
      <c r="O13504" s="7" t="n">
        <v>0.0900000035762787</v>
      </c>
      <c r="P13504" s="7" t="s">
        <v>25</v>
      </c>
      <c r="Q13504" s="7" t="s">
        <v>25</v>
      </c>
      <c r="R13504" s="7" t="n">
        <v>-1</v>
      </c>
      <c r="S13504" s="7" t="n">
        <v>0</v>
      </c>
      <c r="T13504" s="7" t="n">
        <v>0</v>
      </c>
      <c r="U13504" s="7" t="n">
        <v>0</v>
      </c>
      <c r="V13504" s="7" t="n">
        <v>0</v>
      </c>
    </row>
    <row r="13505" spans="1:22">
      <c r="A13505" t="s">
        <v>4</v>
      </c>
      <c r="B13505" s="4" t="s">
        <v>5</v>
      </c>
      <c r="C13505" s="4" t="s">
        <v>11</v>
      </c>
      <c r="D13505" s="4" t="s">
        <v>8</v>
      </c>
      <c r="E13505" s="4" t="s">
        <v>8</v>
      </c>
      <c r="F13505" s="4" t="s">
        <v>8</v>
      </c>
      <c r="G13505" s="4" t="s">
        <v>7</v>
      </c>
      <c r="H13505" s="4" t="s">
        <v>16</v>
      </c>
      <c r="I13505" s="4" t="s">
        <v>15</v>
      </c>
      <c r="J13505" s="4" t="s">
        <v>15</v>
      </c>
      <c r="K13505" s="4" t="s">
        <v>15</v>
      </c>
      <c r="L13505" s="4" t="s">
        <v>15</v>
      </c>
      <c r="M13505" s="4" t="s">
        <v>15</v>
      </c>
      <c r="N13505" s="4" t="s">
        <v>15</v>
      </c>
      <c r="O13505" s="4" t="s">
        <v>15</v>
      </c>
      <c r="P13505" s="4" t="s">
        <v>8</v>
      </c>
      <c r="Q13505" s="4" t="s">
        <v>8</v>
      </c>
      <c r="R13505" s="4" t="s">
        <v>16</v>
      </c>
      <c r="S13505" s="4" t="s">
        <v>7</v>
      </c>
      <c r="T13505" s="4" t="s">
        <v>16</v>
      </c>
      <c r="U13505" s="4" t="s">
        <v>16</v>
      </c>
      <c r="V13505" s="4" t="s">
        <v>11</v>
      </c>
    </row>
    <row r="13506" spans="1:22">
      <c r="A13506" t="n">
        <v>133223</v>
      </c>
      <c r="B13506" s="65" t="n">
        <v>19</v>
      </c>
      <c r="C13506" s="7" t="n">
        <v>1007</v>
      </c>
      <c r="D13506" s="7" t="s">
        <v>1289</v>
      </c>
      <c r="E13506" s="7" t="s">
        <v>1290</v>
      </c>
      <c r="F13506" s="7" t="s">
        <v>25</v>
      </c>
      <c r="G13506" s="7" t="n">
        <v>0</v>
      </c>
      <c r="H13506" s="7" t="n">
        <v>1</v>
      </c>
      <c r="I13506" s="7" t="n">
        <v>0</v>
      </c>
      <c r="J13506" s="7" t="n">
        <v>0</v>
      </c>
      <c r="K13506" s="7" t="n">
        <v>0</v>
      </c>
      <c r="L13506" s="7" t="n">
        <v>0</v>
      </c>
      <c r="M13506" s="7" t="n">
        <v>1</v>
      </c>
      <c r="N13506" s="7" t="n">
        <v>1.60000002384186</v>
      </c>
      <c r="O13506" s="7" t="n">
        <v>0.0900000035762787</v>
      </c>
      <c r="P13506" s="7" t="s">
        <v>25</v>
      </c>
      <c r="Q13506" s="7" t="s">
        <v>25</v>
      </c>
      <c r="R13506" s="7" t="n">
        <v>-1</v>
      </c>
      <c r="S13506" s="7" t="n">
        <v>0</v>
      </c>
      <c r="T13506" s="7" t="n">
        <v>0</v>
      </c>
      <c r="U13506" s="7" t="n">
        <v>0</v>
      </c>
      <c r="V13506" s="7" t="n">
        <v>0</v>
      </c>
    </row>
    <row r="13507" spans="1:22">
      <c r="A13507" t="s">
        <v>4</v>
      </c>
      <c r="B13507" s="4" t="s">
        <v>5</v>
      </c>
      <c r="C13507" s="4" t="s">
        <v>11</v>
      </c>
      <c r="D13507" s="4" t="s">
        <v>8</v>
      </c>
      <c r="E13507" s="4" t="s">
        <v>8</v>
      </c>
      <c r="F13507" s="4" t="s">
        <v>8</v>
      </c>
      <c r="G13507" s="4" t="s">
        <v>7</v>
      </c>
      <c r="H13507" s="4" t="s">
        <v>16</v>
      </c>
      <c r="I13507" s="4" t="s">
        <v>15</v>
      </c>
      <c r="J13507" s="4" t="s">
        <v>15</v>
      </c>
      <c r="K13507" s="4" t="s">
        <v>15</v>
      </c>
      <c r="L13507" s="4" t="s">
        <v>15</v>
      </c>
      <c r="M13507" s="4" t="s">
        <v>15</v>
      </c>
      <c r="N13507" s="4" t="s">
        <v>15</v>
      </c>
      <c r="O13507" s="4" t="s">
        <v>15</v>
      </c>
      <c r="P13507" s="4" t="s">
        <v>8</v>
      </c>
      <c r="Q13507" s="4" t="s">
        <v>8</v>
      </c>
      <c r="R13507" s="4" t="s">
        <v>16</v>
      </c>
      <c r="S13507" s="4" t="s">
        <v>7</v>
      </c>
      <c r="T13507" s="4" t="s">
        <v>16</v>
      </c>
      <c r="U13507" s="4" t="s">
        <v>16</v>
      </c>
      <c r="V13507" s="4" t="s">
        <v>11</v>
      </c>
    </row>
    <row r="13508" spans="1:22">
      <c r="A13508" t="n">
        <v>133297</v>
      </c>
      <c r="B13508" s="65" t="n">
        <v>19</v>
      </c>
      <c r="C13508" s="7" t="n">
        <v>7032</v>
      </c>
      <c r="D13508" s="7" t="s">
        <v>864</v>
      </c>
      <c r="E13508" s="7" t="s">
        <v>865</v>
      </c>
      <c r="F13508" s="7" t="s">
        <v>25</v>
      </c>
      <c r="G13508" s="7" t="n">
        <v>0</v>
      </c>
      <c r="H13508" s="7" t="n">
        <v>1</v>
      </c>
      <c r="I13508" s="7" t="n">
        <v>0</v>
      </c>
      <c r="J13508" s="7" t="n">
        <v>0</v>
      </c>
      <c r="K13508" s="7" t="n">
        <v>0</v>
      </c>
      <c r="L13508" s="7" t="n">
        <v>0</v>
      </c>
      <c r="M13508" s="7" t="n">
        <v>1</v>
      </c>
      <c r="N13508" s="7" t="n">
        <v>1.60000002384186</v>
      </c>
      <c r="O13508" s="7" t="n">
        <v>0.0900000035762787</v>
      </c>
      <c r="P13508" s="7" t="s">
        <v>25</v>
      </c>
      <c r="Q13508" s="7" t="s">
        <v>25</v>
      </c>
      <c r="R13508" s="7" t="n">
        <v>-1</v>
      </c>
      <c r="S13508" s="7" t="n">
        <v>0</v>
      </c>
      <c r="T13508" s="7" t="n">
        <v>0</v>
      </c>
      <c r="U13508" s="7" t="n">
        <v>0</v>
      </c>
      <c r="V13508" s="7" t="n">
        <v>0</v>
      </c>
    </row>
    <row r="13509" spans="1:22">
      <c r="A13509" t="s">
        <v>4</v>
      </c>
      <c r="B13509" s="4" t="s">
        <v>5</v>
      </c>
      <c r="C13509" s="4" t="s">
        <v>11</v>
      </c>
      <c r="D13509" s="4" t="s">
        <v>7</v>
      </c>
      <c r="E13509" s="4" t="s">
        <v>7</v>
      </c>
      <c r="F13509" s="4" t="s">
        <v>8</v>
      </c>
    </row>
    <row r="13510" spans="1:22">
      <c r="A13510" t="n">
        <v>133367</v>
      </c>
      <c r="B13510" s="25" t="n">
        <v>20</v>
      </c>
      <c r="C13510" s="7" t="n">
        <v>0</v>
      </c>
      <c r="D13510" s="7" t="n">
        <v>3</v>
      </c>
      <c r="E13510" s="7" t="n">
        <v>10</v>
      </c>
      <c r="F13510" s="7" t="s">
        <v>863</v>
      </c>
    </row>
    <row r="13511" spans="1:22">
      <c r="A13511" t="s">
        <v>4</v>
      </c>
      <c r="B13511" s="4" t="s">
        <v>5</v>
      </c>
      <c r="C13511" s="4" t="s">
        <v>11</v>
      </c>
    </row>
    <row r="13512" spans="1:22">
      <c r="A13512" t="n">
        <v>133385</v>
      </c>
      <c r="B13512" s="34" t="n">
        <v>16</v>
      </c>
      <c r="C13512" s="7" t="n">
        <v>0</v>
      </c>
    </row>
    <row r="13513" spans="1:22">
      <c r="A13513" t="s">
        <v>4</v>
      </c>
      <c r="B13513" s="4" t="s">
        <v>5</v>
      </c>
      <c r="C13513" s="4" t="s">
        <v>11</v>
      </c>
      <c r="D13513" s="4" t="s">
        <v>7</v>
      </c>
      <c r="E13513" s="4" t="s">
        <v>7</v>
      </c>
      <c r="F13513" s="4" t="s">
        <v>8</v>
      </c>
    </row>
    <row r="13514" spans="1:22">
      <c r="A13514" t="n">
        <v>133388</v>
      </c>
      <c r="B13514" s="25" t="n">
        <v>20</v>
      </c>
      <c r="C13514" s="7" t="n">
        <v>7</v>
      </c>
      <c r="D13514" s="7" t="n">
        <v>3</v>
      </c>
      <c r="E13514" s="7" t="n">
        <v>10</v>
      </c>
      <c r="F13514" s="7" t="s">
        <v>863</v>
      </c>
    </row>
    <row r="13515" spans="1:22">
      <c r="A13515" t="s">
        <v>4</v>
      </c>
      <c r="B13515" s="4" t="s">
        <v>5</v>
      </c>
      <c r="C13515" s="4" t="s">
        <v>11</v>
      </c>
    </row>
    <row r="13516" spans="1:22">
      <c r="A13516" t="n">
        <v>133406</v>
      </c>
      <c r="B13516" s="34" t="n">
        <v>16</v>
      </c>
      <c r="C13516" s="7" t="n">
        <v>0</v>
      </c>
    </row>
    <row r="13517" spans="1:22">
      <c r="A13517" t="s">
        <v>4</v>
      </c>
      <c r="B13517" s="4" t="s">
        <v>5</v>
      </c>
      <c r="C13517" s="4" t="s">
        <v>11</v>
      </c>
      <c r="D13517" s="4" t="s">
        <v>7</v>
      </c>
      <c r="E13517" s="4" t="s">
        <v>7</v>
      </c>
      <c r="F13517" s="4" t="s">
        <v>8</v>
      </c>
    </row>
    <row r="13518" spans="1:22">
      <c r="A13518" t="n">
        <v>133409</v>
      </c>
      <c r="B13518" s="25" t="n">
        <v>20</v>
      </c>
      <c r="C13518" s="7" t="n">
        <v>1005</v>
      </c>
      <c r="D13518" s="7" t="n">
        <v>3</v>
      </c>
      <c r="E13518" s="7" t="n">
        <v>10</v>
      </c>
      <c r="F13518" s="7" t="s">
        <v>863</v>
      </c>
    </row>
    <row r="13519" spans="1:22">
      <c r="A13519" t="s">
        <v>4</v>
      </c>
      <c r="B13519" s="4" t="s">
        <v>5</v>
      </c>
      <c r="C13519" s="4" t="s">
        <v>11</v>
      </c>
    </row>
    <row r="13520" spans="1:22">
      <c r="A13520" t="n">
        <v>133427</v>
      </c>
      <c r="B13520" s="34" t="n">
        <v>16</v>
      </c>
      <c r="C13520" s="7" t="n">
        <v>0</v>
      </c>
    </row>
    <row r="13521" spans="1:22">
      <c r="A13521" t="s">
        <v>4</v>
      </c>
      <c r="B13521" s="4" t="s">
        <v>5</v>
      </c>
      <c r="C13521" s="4" t="s">
        <v>11</v>
      </c>
      <c r="D13521" s="4" t="s">
        <v>7</v>
      </c>
      <c r="E13521" s="4" t="s">
        <v>7</v>
      </c>
      <c r="F13521" s="4" t="s">
        <v>8</v>
      </c>
    </row>
    <row r="13522" spans="1:22">
      <c r="A13522" t="n">
        <v>133430</v>
      </c>
      <c r="B13522" s="25" t="n">
        <v>20</v>
      </c>
      <c r="C13522" s="7" t="n">
        <v>1006</v>
      </c>
      <c r="D13522" s="7" t="n">
        <v>3</v>
      </c>
      <c r="E13522" s="7" t="n">
        <v>10</v>
      </c>
      <c r="F13522" s="7" t="s">
        <v>863</v>
      </c>
    </row>
    <row r="13523" spans="1:22">
      <c r="A13523" t="s">
        <v>4</v>
      </c>
      <c r="B13523" s="4" t="s">
        <v>5</v>
      </c>
      <c r="C13523" s="4" t="s">
        <v>11</v>
      </c>
    </row>
    <row r="13524" spans="1:22">
      <c r="A13524" t="n">
        <v>133448</v>
      </c>
      <c r="B13524" s="34" t="n">
        <v>16</v>
      </c>
      <c r="C13524" s="7" t="n">
        <v>0</v>
      </c>
    </row>
    <row r="13525" spans="1:22">
      <c r="A13525" t="s">
        <v>4</v>
      </c>
      <c r="B13525" s="4" t="s">
        <v>5</v>
      </c>
      <c r="C13525" s="4" t="s">
        <v>11</v>
      </c>
      <c r="D13525" s="4" t="s">
        <v>7</v>
      </c>
      <c r="E13525" s="4" t="s">
        <v>7</v>
      </c>
      <c r="F13525" s="4" t="s">
        <v>8</v>
      </c>
    </row>
    <row r="13526" spans="1:22">
      <c r="A13526" t="n">
        <v>133451</v>
      </c>
      <c r="B13526" s="25" t="n">
        <v>20</v>
      </c>
      <c r="C13526" s="7" t="n">
        <v>1007</v>
      </c>
      <c r="D13526" s="7" t="n">
        <v>3</v>
      </c>
      <c r="E13526" s="7" t="n">
        <v>10</v>
      </c>
      <c r="F13526" s="7" t="s">
        <v>863</v>
      </c>
    </row>
    <row r="13527" spans="1:22">
      <c r="A13527" t="s">
        <v>4</v>
      </c>
      <c r="B13527" s="4" t="s">
        <v>5</v>
      </c>
      <c r="C13527" s="4" t="s">
        <v>11</v>
      </c>
    </row>
    <row r="13528" spans="1:22">
      <c r="A13528" t="n">
        <v>133469</v>
      </c>
      <c r="B13528" s="34" t="n">
        <v>16</v>
      </c>
      <c r="C13528" s="7" t="n">
        <v>0</v>
      </c>
    </row>
    <row r="13529" spans="1:22">
      <c r="A13529" t="s">
        <v>4</v>
      </c>
      <c r="B13529" s="4" t="s">
        <v>5</v>
      </c>
      <c r="C13529" s="4" t="s">
        <v>11</v>
      </c>
      <c r="D13529" s="4" t="s">
        <v>7</v>
      </c>
      <c r="E13529" s="4" t="s">
        <v>7</v>
      </c>
      <c r="F13529" s="4" t="s">
        <v>8</v>
      </c>
    </row>
    <row r="13530" spans="1:22">
      <c r="A13530" t="n">
        <v>133472</v>
      </c>
      <c r="B13530" s="25" t="n">
        <v>20</v>
      </c>
      <c r="C13530" s="7" t="n">
        <v>7032</v>
      </c>
      <c r="D13530" s="7" t="n">
        <v>3</v>
      </c>
      <c r="E13530" s="7" t="n">
        <v>10</v>
      </c>
      <c r="F13530" s="7" t="s">
        <v>863</v>
      </c>
    </row>
    <row r="13531" spans="1:22">
      <c r="A13531" t="s">
        <v>4</v>
      </c>
      <c r="B13531" s="4" t="s">
        <v>5</v>
      </c>
      <c r="C13531" s="4" t="s">
        <v>11</v>
      </c>
    </row>
    <row r="13532" spans="1:22">
      <c r="A13532" t="n">
        <v>133490</v>
      </c>
      <c r="B13532" s="34" t="n">
        <v>16</v>
      </c>
      <c r="C13532" s="7" t="n">
        <v>0</v>
      </c>
    </row>
    <row r="13533" spans="1:22">
      <c r="A13533" t="s">
        <v>4</v>
      </c>
      <c r="B13533" s="4" t="s">
        <v>5</v>
      </c>
      <c r="C13533" s="4" t="s">
        <v>7</v>
      </c>
    </row>
    <row r="13534" spans="1:22">
      <c r="A13534" t="n">
        <v>133493</v>
      </c>
      <c r="B13534" s="68" t="n">
        <v>116</v>
      </c>
      <c r="C13534" s="7" t="n">
        <v>0</v>
      </c>
    </row>
    <row r="13535" spans="1:22">
      <c r="A13535" t="s">
        <v>4</v>
      </c>
      <c r="B13535" s="4" t="s">
        <v>5</v>
      </c>
      <c r="C13535" s="4" t="s">
        <v>7</v>
      </c>
      <c r="D13535" s="4" t="s">
        <v>11</v>
      </c>
    </row>
    <row r="13536" spans="1:22">
      <c r="A13536" t="n">
        <v>133495</v>
      </c>
      <c r="B13536" s="68" t="n">
        <v>116</v>
      </c>
      <c r="C13536" s="7" t="n">
        <v>2</v>
      </c>
      <c r="D13536" s="7" t="n">
        <v>1</v>
      </c>
    </row>
    <row r="13537" spans="1:6">
      <c r="A13537" t="s">
        <v>4</v>
      </c>
      <c r="B13537" s="4" t="s">
        <v>5</v>
      </c>
      <c r="C13537" s="4" t="s">
        <v>7</v>
      </c>
      <c r="D13537" s="4" t="s">
        <v>16</v>
      </c>
    </row>
    <row r="13538" spans="1:6">
      <c r="A13538" t="n">
        <v>133499</v>
      </c>
      <c r="B13538" s="68" t="n">
        <v>116</v>
      </c>
      <c r="C13538" s="7" t="n">
        <v>5</v>
      </c>
      <c r="D13538" s="7" t="n">
        <v>1120403456</v>
      </c>
    </row>
    <row r="13539" spans="1:6">
      <c r="A13539" t="s">
        <v>4</v>
      </c>
      <c r="B13539" s="4" t="s">
        <v>5</v>
      </c>
      <c r="C13539" s="4" t="s">
        <v>7</v>
      </c>
      <c r="D13539" s="4" t="s">
        <v>11</v>
      </c>
    </row>
    <row r="13540" spans="1:6">
      <c r="A13540" t="n">
        <v>133505</v>
      </c>
      <c r="B13540" s="68" t="n">
        <v>116</v>
      </c>
      <c r="C13540" s="7" t="n">
        <v>6</v>
      </c>
      <c r="D13540" s="7" t="n">
        <v>1</v>
      </c>
    </row>
    <row r="13541" spans="1:6">
      <c r="A13541" t="s">
        <v>4</v>
      </c>
      <c r="B13541" s="4" t="s">
        <v>5</v>
      </c>
      <c r="C13541" s="4" t="s">
        <v>11</v>
      </c>
      <c r="D13541" s="4" t="s">
        <v>15</v>
      </c>
      <c r="E13541" s="4" t="s">
        <v>15</v>
      </c>
      <c r="F13541" s="4" t="s">
        <v>15</v>
      </c>
      <c r="G13541" s="4" t="s">
        <v>15</v>
      </c>
    </row>
    <row r="13542" spans="1:6">
      <c r="A13542" t="n">
        <v>133509</v>
      </c>
      <c r="B13542" s="45" t="n">
        <v>46</v>
      </c>
      <c r="C13542" s="7" t="n">
        <v>7</v>
      </c>
      <c r="D13542" s="7" t="n">
        <v>11.8800001144409</v>
      </c>
      <c r="E13542" s="7" t="n">
        <v>0</v>
      </c>
      <c r="F13542" s="7" t="n">
        <v>22.9699993133545</v>
      </c>
      <c r="G13542" s="7" t="n">
        <v>285.5</v>
      </c>
    </row>
    <row r="13543" spans="1:6">
      <c r="A13543" t="s">
        <v>4</v>
      </c>
      <c r="B13543" s="4" t="s">
        <v>5</v>
      </c>
      <c r="C13543" s="4" t="s">
        <v>11</v>
      </c>
      <c r="D13543" s="4" t="s">
        <v>15</v>
      </c>
      <c r="E13543" s="4" t="s">
        <v>15</v>
      </c>
      <c r="F13543" s="4" t="s">
        <v>15</v>
      </c>
      <c r="G13543" s="4" t="s">
        <v>15</v>
      </c>
    </row>
    <row r="13544" spans="1:6">
      <c r="A13544" t="n">
        <v>133528</v>
      </c>
      <c r="B13544" s="45" t="n">
        <v>46</v>
      </c>
      <c r="C13544" s="7" t="n">
        <v>0</v>
      </c>
      <c r="D13544" s="7" t="n">
        <v>11.8199996948242</v>
      </c>
      <c r="E13544" s="7" t="n">
        <v>0</v>
      </c>
      <c r="F13544" s="7" t="n">
        <v>21.8400001525879</v>
      </c>
      <c r="G13544" s="7" t="n">
        <v>264.5</v>
      </c>
    </row>
    <row r="13545" spans="1:6">
      <c r="A13545" t="s">
        <v>4</v>
      </c>
      <c r="B13545" s="4" t="s">
        <v>5</v>
      </c>
      <c r="C13545" s="4" t="s">
        <v>11</v>
      </c>
      <c r="D13545" s="4" t="s">
        <v>7</v>
      </c>
      <c r="E13545" s="4" t="s">
        <v>8</v>
      </c>
      <c r="F13545" s="4" t="s">
        <v>15</v>
      </c>
      <c r="G13545" s="4" t="s">
        <v>15</v>
      </c>
      <c r="H13545" s="4" t="s">
        <v>15</v>
      </c>
    </row>
    <row r="13546" spans="1:6">
      <c r="A13546" t="n">
        <v>133547</v>
      </c>
      <c r="B13546" s="47" t="n">
        <v>48</v>
      </c>
      <c r="C13546" s="7" t="n">
        <v>0</v>
      </c>
      <c r="D13546" s="7" t="n">
        <v>0</v>
      </c>
      <c r="E13546" s="7" t="s">
        <v>1101</v>
      </c>
      <c r="F13546" s="7" t="n">
        <v>0</v>
      </c>
      <c r="G13546" s="7" t="n">
        <v>1</v>
      </c>
      <c r="H13546" s="7" t="n">
        <v>0</v>
      </c>
    </row>
    <row r="13547" spans="1:6">
      <c r="A13547" t="s">
        <v>4</v>
      </c>
      <c r="B13547" s="4" t="s">
        <v>5</v>
      </c>
      <c r="C13547" s="4" t="s">
        <v>7</v>
      </c>
      <c r="D13547" s="4" t="s">
        <v>11</v>
      </c>
      <c r="E13547" s="4" t="s">
        <v>7</v>
      </c>
      <c r="F13547" s="4" t="s">
        <v>8</v>
      </c>
      <c r="G13547" s="4" t="s">
        <v>8</v>
      </c>
      <c r="H13547" s="4" t="s">
        <v>8</v>
      </c>
      <c r="I13547" s="4" t="s">
        <v>8</v>
      </c>
      <c r="J13547" s="4" t="s">
        <v>8</v>
      </c>
      <c r="K13547" s="4" t="s">
        <v>8</v>
      </c>
      <c r="L13547" s="4" t="s">
        <v>8</v>
      </c>
      <c r="M13547" s="4" t="s">
        <v>8</v>
      </c>
      <c r="N13547" s="4" t="s">
        <v>8</v>
      </c>
      <c r="O13547" s="4" t="s">
        <v>8</v>
      </c>
      <c r="P13547" s="4" t="s">
        <v>8</v>
      </c>
      <c r="Q13547" s="4" t="s">
        <v>8</v>
      </c>
      <c r="R13547" s="4" t="s">
        <v>8</v>
      </c>
      <c r="S13547" s="4" t="s">
        <v>8</v>
      </c>
      <c r="T13547" s="4" t="s">
        <v>8</v>
      </c>
      <c r="U13547" s="4" t="s">
        <v>8</v>
      </c>
    </row>
    <row r="13548" spans="1:6">
      <c r="A13548" t="n">
        <v>133573</v>
      </c>
      <c r="B13548" s="46" t="n">
        <v>36</v>
      </c>
      <c r="C13548" s="7" t="n">
        <v>8</v>
      </c>
      <c r="D13548" s="7" t="n">
        <v>7</v>
      </c>
      <c r="E13548" s="7" t="n">
        <v>0</v>
      </c>
      <c r="F13548" s="7" t="s">
        <v>1291</v>
      </c>
      <c r="G13548" s="7" t="s">
        <v>25</v>
      </c>
      <c r="H13548" s="7" t="s">
        <v>25</v>
      </c>
      <c r="I13548" s="7" t="s">
        <v>25</v>
      </c>
      <c r="J13548" s="7" t="s">
        <v>25</v>
      </c>
      <c r="K13548" s="7" t="s">
        <v>25</v>
      </c>
      <c r="L13548" s="7" t="s">
        <v>25</v>
      </c>
      <c r="M13548" s="7" t="s">
        <v>25</v>
      </c>
      <c r="N13548" s="7" t="s">
        <v>25</v>
      </c>
      <c r="O13548" s="7" t="s">
        <v>25</v>
      </c>
      <c r="P13548" s="7" t="s">
        <v>25</v>
      </c>
      <c r="Q13548" s="7" t="s">
        <v>25</v>
      </c>
      <c r="R13548" s="7" t="s">
        <v>25</v>
      </c>
      <c r="S13548" s="7" t="s">
        <v>25</v>
      </c>
      <c r="T13548" s="7" t="s">
        <v>25</v>
      </c>
      <c r="U13548" s="7" t="s">
        <v>25</v>
      </c>
    </row>
    <row r="13549" spans="1:6">
      <c r="A13549" t="s">
        <v>4</v>
      </c>
      <c r="B13549" s="4" t="s">
        <v>5</v>
      </c>
      <c r="C13549" s="4" t="s">
        <v>7</v>
      </c>
      <c r="D13549" s="4" t="s">
        <v>11</v>
      </c>
      <c r="E13549" s="4" t="s">
        <v>7</v>
      </c>
      <c r="F13549" s="4" t="s">
        <v>8</v>
      </c>
      <c r="G13549" s="4" t="s">
        <v>8</v>
      </c>
      <c r="H13549" s="4" t="s">
        <v>8</v>
      </c>
      <c r="I13549" s="4" t="s">
        <v>8</v>
      </c>
      <c r="J13549" s="4" t="s">
        <v>8</v>
      </c>
      <c r="K13549" s="4" t="s">
        <v>8</v>
      </c>
      <c r="L13549" s="4" t="s">
        <v>8</v>
      </c>
      <c r="M13549" s="4" t="s">
        <v>8</v>
      </c>
      <c r="N13549" s="4" t="s">
        <v>8</v>
      </c>
      <c r="O13549" s="4" t="s">
        <v>8</v>
      </c>
      <c r="P13549" s="4" t="s">
        <v>8</v>
      </c>
      <c r="Q13549" s="4" t="s">
        <v>8</v>
      </c>
      <c r="R13549" s="4" t="s">
        <v>8</v>
      </c>
      <c r="S13549" s="4" t="s">
        <v>8</v>
      </c>
      <c r="T13549" s="4" t="s">
        <v>8</v>
      </c>
      <c r="U13549" s="4" t="s">
        <v>8</v>
      </c>
    </row>
    <row r="13550" spans="1:6">
      <c r="A13550" t="n">
        <v>133603</v>
      </c>
      <c r="B13550" s="46" t="n">
        <v>36</v>
      </c>
      <c r="C13550" s="7" t="n">
        <v>8</v>
      </c>
      <c r="D13550" s="7" t="n">
        <v>1005</v>
      </c>
      <c r="E13550" s="7" t="n">
        <v>0</v>
      </c>
      <c r="F13550" s="7" t="s">
        <v>1292</v>
      </c>
      <c r="G13550" s="7" t="s">
        <v>25</v>
      </c>
      <c r="H13550" s="7" t="s">
        <v>25</v>
      </c>
      <c r="I13550" s="7" t="s">
        <v>25</v>
      </c>
      <c r="J13550" s="7" t="s">
        <v>25</v>
      </c>
      <c r="K13550" s="7" t="s">
        <v>25</v>
      </c>
      <c r="L13550" s="7" t="s">
        <v>25</v>
      </c>
      <c r="M13550" s="7" t="s">
        <v>25</v>
      </c>
      <c r="N13550" s="7" t="s">
        <v>25</v>
      </c>
      <c r="O13550" s="7" t="s">
        <v>25</v>
      </c>
      <c r="P13550" s="7" t="s">
        <v>25</v>
      </c>
      <c r="Q13550" s="7" t="s">
        <v>25</v>
      </c>
      <c r="R13550" s="7" t="s">
        <v>25</v>
      </c>
      <c r="S13550" s="7" t="s">
        <v>25</v>
      </c>
      <c r="T13550" s="7" t="s">
        <v>25</v>
      </c>
      <c r="U13550" s="7" t="s">
        <v>25</v>
      </c>
    </row>
    <row r="13551" spans="1:6">
      <c r="A13551" t="s">
        <v>4</v>
      </c>
      <c r="B13551" s="4" t="s">
        <v>5</v>
      </c>
      <c r="C13551" s="4" t="s">
        <v>7</v>
      </c>
      <c r="D13551" s="4" t="s">
        <v>11</v>
      </c>
      <c r="E13551" s="4" t="s">
        <v>11</v>
      </c>
      <c r="F13551" s="4" t="s">
        <v>8</v>
      </c>
      <c r="G13551" s="4" t="s">
        <v>8</v>
      </c>
    </row>
    <row r="13552" spans="1:6">
      <c r="A13552" t="n">
        <v>133634</v>
      </c>
      <c r="B13552" s="97" t="n">
        <v>128</v>
      </c>
      <c r="C13552" s="7" t="n">
        <v>0</v>
      </c>
      <c r="D13552" s="7" t="n">
        <v>1005</v>
      </c>
      <c r="E13552" s="7" t="n">
        <v>7</v>
      </c>
      <c r="F13552" s="7" t="s">
        <v>25</v>
      </c>
      <c r="G13552" s="7" t="s">
        <v>1293</v>
      </c>
    </row>
    <row r="13553" spans="1:21">
      <c r="A13553" t="s">
        <v>4</v>
      </c>
      <c r="B13553" s="4" t="s">
        <v>5</v>
      </c>
      <c r="C13553" s="4" t="s">
        <v>11</v>
      </c>
      <c r="D13553" s="4" t="s">
        <v>7</v>
      </c>
      <c r="E13553" s="4" t="s">
        <v>8</v>
      </c>
      <c r="F13553" s="4" t="s">
        <v>15</v>
      </c>
      <c r="G13553" s="4" t="s">
        <v>15</v>
      </c>
      <c r="H13553" s="4" t="s">
        <v>15</v>
      </c>
    </row>
    <row r="13554" spans="1:21">
      <c r="A13554" t="n">
        <v>133653</v>
      </c>
      <c r="B13554" s="47" t="n">
        <v>48</v>
      </c>
      <c r="C13554" s="7" t="n">
        <v>7</v>
      </c>
      <c r="D13554" s="7" t="n">
        <v>0</v>
      </c>
      <c r="E13554" s="7" t="s">
        <v>1291</v>
      </c>
      <c r="F13554" s="7" t="n">
        <v>0</v>
      </c>
      <c r="G13554" s="7" t="n">
        <v>1</v>
      </c>
      <c r="H13554" s="7" t="n">
        <v>0</v>
      </c>
    </row>
    <row r="13555" spans="1:21">
      <c r="A13555" t="s">
        <v>4</v>
      </c>
      <c r="B13555" s="4" t="s">
        <v>5</v>
      </c>
      <c r="C13555" s="4" t="s">
        <v>11</v>
      </c>
      <c r="D13555" s="4" t="s">
        <v>7</v>
      </c>
      <c r="E13555" s="4" t="s">
        <v>8</v>
      </c>
      <c r="F13555" s="4" t="s">
        <v>15</v>
      </c>
      <c r="G13555" s="4" t="s">
        <v>15</v>
      </c>
      <c r="H13555" s="4" t="s">
        <v>15</v>
      </c>
    </row>
    <row r="13556" spans="1:21">
      <c r="A13556" t="n">
        <v>133679</v>
      </c>
      <c r="B13556" s="47" t="n">
        <v>48</v>
      </c>
      <c r="C13556" s="7" t="n">
        <v>1005</v>
      </c>
      <c r="D13556" s="7" t="n">
        <v>0</v>
      </c>
      <c r="E13556" s="7" t="s">
        <v>1292</v>
      </c>
      <c r="F13556" s="7" t="n">
        <v>0</v>
      </c>
      <c r="G13556" s="7" t="n">
        <v>1</v>
      </c>
      <c r="H13556" s="7" t="n">
        <v>0</v>
      </c>
    </row>
    <row r="13557" spans="1:21">
      <c r="A13557" t="s">
        <v>4</v>
      </c>
      <c r="B13557" s="4" t="s">
        <v>5</v>
      </c>
      <c r="C13557" s="4" t="s">
        <v>7</v>
      </c>
      <c r="D13557" s="4" t="s">
        <v>7</v>
      </c>
      <c r="E13557" s="4" t="s">
        <v>15</v>
      </c>
      <c r="F13557" s="4" t="s">
        <v>15</v>
      </c>
      <c r="G13557" s="4" t="s">
        <v>15</v>
      </c>
      <c r="H13557" s="4" t="s">
        <v>11</v>
      </c>
    </row>
    <row r="13558" spans="1:21">
      <c r="A13558" t="n">
        <v>133706</v>
      </c>
      <c r="B13558" s="15" t="n">
        <v>45</v>
      </c>
      <c r="C13558" s="7" t="n">
        <v>2</v>
      </c>
      <c r="D13558" s="7" t="n">
        <v>3</v>
      </c>
      <c r="E13558" s="7" t="n">
        <v>10.0600004196167</v>
      </c>
      <c r="F13558" s="7" t="n">
        <v>2.70000004768372</v>
      </c>
      <c r="G13558" s="7" t="n">
        <v>22.9099998474121</v>
      </c>
      <c r="H13558" s="7" t="n">
        <v>0</v>
      </c>
    </row>
    <row r="13559" spans="1:21">
      <c r="A13559" t="s">
        <v>4</v>
      </c>
      <c r="B13559" s="4" t="s">
        <v>5</v>
      </c>
      <c r="C13559" s="4" t="s">
        <v>7</v>
      </c>
      <c r="D13559" s="4" t="s">
        <v>7</v>
      </c>
      <c r="E13559" s="4" t="s">
        <v>15</v>
      </c>
      <c r="F13559" s="4" t="s">
        <v>15</v>
      </c>
      <c r="G13559" s="4" t="s">
        <v>15</v>
      </c>
      <c r="H13559" s="4" t="s">
        <v>11</v>
      </c>
      <c r="I13559" s="4" t="s">
        <v>7</v>
      </c>
    </row>
    <row r="13560" spans="1:21">
      <c r="A13560" t="n">
        <v>133723</v>
      </c>
      <c r="B13560" s="15" t="n">
        <v>45</v>
      </c>
      <c r="C13560" s="7" t="n">
        <v>4</v>
      </c>
      <c r="D13560" s="7" t="n">
        <v>3</v>
      </c>
      <c r="E13560" s="7" t="n">
        <v>10.5799999237061</v>
      </c>
      <c r="F13560" s="7" t="n">
        <v>307.399993896484</v>
      </c>
      <c r="G13560" s="7" t="n">
        <v>0</v>
      </c>
      <c r="H13560" s="7" t="n">
        <v>0</v>
      </c>
      <c r="I13560" s="7" t="n">
        <v>0</v>
      </c>
    </row>
    <row r="13561" spans="1:21">
      <c r="A13561" t="s">
        <v>4</v>
      </c>
      <c r="B13561" s="4" t="s">
        <v>5</v>
      </c>
      <c r="C13561" s="4" t="s">
        <v>7</v>
      </c>
      <c r="D13561" s="4" t="s">
        <v>7</v>
      </c>
      <c r="E13561" s="4" t="s">
        <v>15</v>
      </c>
      <c r="F13561" s="4" t="s">
        <v>11</v>
      </c>
    </row>
    <row r="13562" spans="1:21">
      <c r="A13562" t="n">
        <v>133741</v>
      </c>
      <c r="B13562" s="15" t="n">
        <v>45</v>
      </c>
      <c r="C13562" s="7" t="n">
        <v>5</v>
      </c>
      <c r="D13562" s="7" t="n">
        <v>3</v>
      </c>
      <c r="E13562" s="7" t="n">
        <v>4.30000019073486</v>
      </c>
      <c r="F13562" s="7" t="n">
        <v>0</v>
      </c>
    </row>
    <row r="13563" spans="1:21">
      <c r="A13563" t="s">
        <v>4</v>
      </c>
      <c r="B13563" s="4" t="s">
        <v>5</v>
      </c>
      <c r="C13563" s="4" t="s">
        <v>7</v>
      </c>
      <c r="D13563" s="4" t="s">
        <v>7</v>
      </c>
      <c r="E13563" s="4" t="s">
        <v>15</v>
      </c>
      <c r="F13563" s="4" t="s">
        <v>11</v>
      </c>
    </row>
    <row r="13564" spans="1:21">
      <c r="A13564" t="n">
        <v>133750</v>
      </c>
      <c r="B13564" s="15" t="n">
        <v>45</v>
      </c>
      <c r="C13564" s="7" t="n">
        <v>11</v>
      </c>
      <c r="D13564" s="7" t="n">
        <v>3</v>
      </c>
      <c r="E13564" s="7" t="n">
        <v>40</v>
      </c>
      <c r="F13564" s="7" t="n">
        <v>0</v>
      </c>
    </row>
    <row r="13565" spans="1:21">
      <c r="A13565" t="s">
        <v>4</v>
      </c>
      <c r="B13565" s="4" t="s">
        <v>5</v>
      </c>
      <c r="C13565" s="4" t="s">
        <v>7</v>
      </c>
      <c r="D13565" s="4" t="s">
        <v>7</v>
      </c>
      <c r="E13565" s="4" t="s">
        <v>15</v>
      </c>
      <c r="F13565" s="4" t="s">
        <v>15</v>
      </c>
      <c r="G13565" s="4" t="s">
        <v>15</v>
      </c>
      <c r="H13565" s="4" t="s">
        <v>11</v>
      </c>
    </row>
    <row r="13566" spans="1:21">
      <c r="A13566" t="n">
        <v>133759</v>
      </c>
      <c r="B13566" s="15" t="n">
        <v>45</v>
      </c>
      <c r="C13566" s="7" t="n">
        <v>2</v>
      </c>
      <c r="D13566" s="7" t="n">
        <v>3</v>
      </c>
      <c r="E13566" s="7" t="n">
        <v>10.0600004196167</v>
      </c>
      <c r="F13566" s="7" t="n">
        <v>1.71000003814697</v>
      </c>
      <c r="G13566" s="7" t="n">
        <v>22.9099998474121</v>
      </c>
      <c r="H13566" s="7" t="n">
        <v>3000</v>
      </c>
    </row>
    <row r="13567" spans="1:21">
      <c r="A13567" t="s">
        <v>4</v>
      </c>
      <c r="B13567" s="4" t="s">
        <v>5</v>
      </c>
      <c r="C13567" s="4" t="s">
        <v>7</v>
      </c>
      <c r="D13567" s="4" t="s">
        <v>11</v>
      </c>
      <c r="E13567" s="4" t="s">
        <v>15</v>
      </c>
    </row>
    <row r="13568" spans="1:21">
      <c r="A13568" t="n">
        <v>133776</v>
      </c>
      <c r="B13568" s="31" t="n">
        <v>58</v>
      </c>
      <c r="C13568" s="7" t="n">
        <v>100</v>
      </c>
      <c r="D13568" s="7" t="n">
        <v>1000</v>
      </c>
      <c r="E13568" s="7" t="n">
        <v>1</v>
      </c>
    </row>
    <row r="13569" spans="1:9">
      <c r="A13569" t="s">
        <v>4</v>
      </c>
      <c r="B13569" s="4" t="s">
        <v>5</v>
      </c>
      <c r="C13569" s="4" t="s">
        <v>7</v>
      </c>
      <c r="D13569" s="4" t="s">
        <v>11</v>
      </c>
    </row>
    <row r="13570" spans="1:9">
      <c r="A13570" t="n">
        <v>133784</v>
      </c>
      <c r="B13570" s="31" t="n">
        <v>58</v>
      </c>
      <c r="C13570" s="7" t="n">
        <v>255</v>
      </c>
      <c r="D13570" s="7" t="n">
        <v>0</v>
      </c>
    </row>
    <row r="13571" spans="1:9">
      <c r="A13571" t="s">
        <v>4</v>
      </c>
      <c r="B13571" s="4" t="s">
        <v>5</v>
      </c>
      <c r="C13571" s="4" t="s">
        <v>11</v>
      </c>
      <c r="D13571" s="4" t="s">
        <v>7</v>
      </c>
      <c r="E13571" s="4" t="s">
        <v>15</v>
      </c>
      <c r="F13571" s="4" t="s">
        <v>11</v>
      </c>
    </row>
    <row r="13572" spans="1:9">
      <c r="A13572" t="n">
        <v>133788</v>
      </c>
      <c r="B13572" s="60" t="n">
        <v>59</v>
      </c>
      <c r="C13572" s="7" t="n">
        <v>0</v>
      </c>
      <c r="D13572" s="7" t="n">
        <v>9</v>
      </c>
      <c r="E13572" s="7" t="n">
        <v>0.150000005960464</v>
      </c>
      <c r="F13572" s="7" t="n">
        <v>0</v>
      </c>
    </row>
    <row r="13573" spans="1:9">
      <c r="A13573" t="s">
        <v>4</v>
      </c>
      <c r="B13573" s="4" t="s">
        <v>5</v>
      </c>
      <c r="C13573" s="4" t="s">
        <v>11</v>
      </c>
      <c r="D13573" s="4" t="s">
        <v>7</v>
      </c>
      <c r="E13573" s="4" t="s">
        <v>15</v>
      </c>
      <c r="F13573" s="4" t="s">
        <v>11</v>
      </c>
    </row>
    <row r="13574" spans="1:9">
      <c r="A13574" t="n">
        <v>133798</v>
      </c>
      <c r="B13574" s="60" t="n">
        <v>59</v>
      </c>
      <c r="C13574" s="7" t="n">
        <v>7</v>
      </c>
      <c r="D13574" s="7" t="n">
        <v>9</v>
      </c>
      <c r="E13574" s="7" t="n">
        <v>0.150000005960464</v>
      </c>
      <c r="F13574" s="7" t="n">
        <v>0</v>
      </c>
    </row>
    <row r="13575" spans="1:9">
      <c r="A13575" t="s">
        <v>4</v>
      </c>
      <c r="B13575" s="4" t="s">
        <v>5</v>
      </c>
      <c r="C13575" s="4" t="s">
        <v>11</v>
      </c>
    </row>
    <row r="13576" spans="1:9">
      <c r="A13576" t="n">
        <v>133808</v>
      </c>
      <c r="B13576" s="34" t="n">
        <v>16</v>
      </c>
      <c r="C13576" s="7" t="n">
        <v>300</v>
      </c>
    </row>
    <row r="13577" spans="1:9">
      <c r="A13577" t="s">
        <v>4</v>
      </c>
      <c r="B13577" s="4" t="s">
        <v>5</v>
      </c>
      <c r="C13577" s="4" t="s">
        <v>11</v>
      </c>
      <c r="D13577" s="4" t="s">
        <v>7</v>
      </c>
      <c r="E13577" s="4" t="s">
        <v>7</v>
      </c>
      <c r="F13577" s="4" t="s">
        <v>8</v>
      </c>
    </row>
    <row r="13578" spans="1:9">
      <c r="A13578" t="n">
        <v>133811</v>
      </c>
      <c r="B13578" s="25" t="n">
        <v>20</v>
      </c>
      <c r="C13578" s="7" t="n">
        <v>0</v>
      </c>
      <c r="D13578" s="7" t="n">
        <v>2</v>
      </c>
      <c r="E13578" s="7" t="n">
        <v>10</v>
      </c>
      <c r="F13578" s="7" t="s">
        <v>942</v>
      </c>
    </row>
    <row r="13579" spans="1:9">
      <c r="A13579" t="s">
        <v>4</v>
      </c>
      <c r="B13579" s="4" t="s">
        <v>5</v>
      </c>
      <c r="C13579" s="4" t="s">
        <v>11</v>
      </c>
    </row>
    <row r="13580" spans="1:9">
      <c r="A13580" t="n">
        <v>133831</v>
      </c>
      <c r="B13580" s="34" t="n">
        <v>16</v>
      </c>
      <c r="C13580" s="7" t="n">
        <v>2000</v>
      </c>
    </row>
    <row r="13581" spans="1:9">
      <c r="A13581" t="s">
        <v>4</v>
      </c>
      <c r="B13581" s="4" t="s">
        <v>5</v>
      </c>
      <c r="C13581" s="4" t="s">
        <v>7</v>
      </c>
      <c r="D13581" s="4" t="s">
        <v>11</v>
      </c>
    </row>
    <row r="13582" spans="1:9">
      <c r="A13582" t="n">
        <v>133834</v>
      </c>
      <c r="B13582" s="15" t="n">
        <v>45</v>
      </c>
      <c r="C13582" s="7" t="n">
        <v>7</v>
      </c>
      <c r="D13582" s="7" t="n">
        <v>255</v>
      </c>
    </row>
    <row r="13583" spans="1:9">
      <c r="A13583" t="s">
        <v>4</v>
      </c>
      <c r="B13583" s="4" t="s">
        <v>5</v>
      </c>
      <c r="C13583" s="4" t="s">
        <v>7</v>
      </c>
      <c r="D13583" s="4" t="s">
        <v>11</v>
      </c>
      <c r="E13583" s="4" t="s">
        <v>15</v>
      </c>
    </row>
    <row r="13584" spans="1:9">
      <c r="A13584" t="n">
        <v>133838</v>
      </c>
      <c r="B13584" s="31" t="n">
        <v>58</v>
      </c>
      <c r="C13584" s="7" t="n">
        <v>0</v>
      </c>
      <c r="D13584" s="7" t="n">
        <v>1000</v>
      </c>
      <c r="E13584" s="7" t="n">
        <v>1</v>
      </c>
    </row>
    <row r="13585" spans="1:6">
      <c r="A13585" t="s">
        <v>4</v>
      </c>
      <c r="B13585" s="4" t="s">
        <v>5</v>
      </c>
      <c r="C13585" s="4" t="s">
        <v>7</v>
      </c>
      <c r="D13585" s="4" t="s">
        <v>11</v>
      </c>
    </row>
    <row r="13586" spans="1:6">
      <c r="A13586" t="n">
        <v>133846</v>
      </c>
      <c r="B13586" s="31" t="n">
        <v>58</v>
      </c>
      <c r="C13586" s="7" t="n">
        <v>255</v>
      </c>
      <c r="D13586" s="7" t="n">
        <v>0</v>
      </c>
    </row>
    <row r="13587" spans="1:6">
      <c r="A13587" t="s">
        <v>4</v>
      </c>
      <c r="B13587" s="4" t="s">
        <v>5</v>
      </c>
      <c r="C13587" s="4" t="s">
        <v>11</v>
      </c>
      <c r="D13587" s="4" t="s">
        <v>15</v>
      </c>
      <c r="E13587" s="4" t="s">
        <v>15</v>
      </c>
      <c r="F13587" s="4" t="s">
        <v>15</v>
      </c>
      <c r="G13587" s="4" t="s">
        <v>15</v>
      </c>
    </row>
    <row r="13588" spans="1:6">
      <c r="A13588" t="n">
        <v>133850</v>
      </c>
      <c r="B13588" s="45" t="n">
        <v>46</v>
      </c>
      <c r="C13588" s="7" t="n">
        <v>7</v>
      </c>
      <c r="D13588" s="7" t="n">
        <v>21.8700008392334</v>
      </c>
      <c r="E13588" s="7" t="n">
        <v>14</v>
      </c>
      <c r="F13588" s="7" t="n">
        <v>-14.8599996566772</v>
      </c>
      <c r="G13588" s="7" t="n">
        <v>133.899993896484</v>
      </c>
    </row>
    <row r="13589" spans="1:6">
      <c r="A13589" t="s">
        <v>4</v>
      </c>
      <c r="B13589" s="4" t="s">
        <v>5</v>
      </c>
      <c r="C13589" s="4" t="s">
        <v>11</v>
      </c>
      <c r="D13589" s="4" t="s">
        <v>15</v>
      </c>
      <c r="E13589" s="4" t="s">
        <v>15</v>
      </c>
      <c r="F13589" s="4" t="s">
        <v>15</v>
      </c>
      <c r="G13589" s="4" t="s">
        <v>15</v>
      </c>
    </row>
    <row r="13590" spans="1:6">
      <c r="A13590" t="n">
        <v>133869</v>
      </c>
      <c r="B13590" s="45" t="n">
        <v>46</v>
      </c>
      <c r="C13590" s="7" t="n">
        <v>0</v>
      </c>
      <c r="D13590" s="7" t="n">
        <v>22.4400005340576</v>
      </c>
      <c r="E13590" s="7" t="n">
        <v>14</v>
      </c>
      <c r="F13590" s="7" t="n">
        <v>-14.2600002288818</v>
      </c>
      <c r="G13590" s="7" t="n">
        <v>146.800003051758</v>
      </c>
    </row>
    <row r="13591" spans="1:6">
      <c r="A13591" t="s">
        <v>4</v>
      </c>
      <c r="B13591" s="4" t="s">
        <v>5</v>
      </c>
      <c r="C13591" s="4" t="s">
        <v>11</v>
      </c>
      <c r="D13591" s="4" t="s">
        <v>15</v>
      </c>
      <c r="E13591" s="4" t="s">
        <v>15</v>
      </c>
      <c r="F13591" s="4" t="s">
        <v>15</v>
      </c>
      <c r="G13591" s="4" t="s">
        <v>15</v>
      </c>
    </row>
    <row r="13592" spans="1:6">
      <c r="A13592" t="n">
        <v>133888</v>
      </c>
      <c r="B13592" s="45" t="n">
        <v>46</v>
      </c>
      <c r="C13592" s="7" t="n">
        <v>1007</v>
      </c>
      <c r="D13592" s="7" t="n">
        <v>23.2099990844727</v>
      </c>
      <c r="E13592" s="7" t="n">
        <v>14</v>
      </c>
      <c r="F13592" s="7" t="n">
        <v>-15.6199998855591</v>
      </c>
      <c r="G13592" s="7" t="n">
        <v>314.399993896484</v>
      </c>
    </row>
    <row r="13593" spans="1:6">
      <c r="A13593" t="s">
        <v>4</v>
      </c>
      <c r="B13593" s="4" t="s">
        <v>5</v>
      </c>
      <c r="C13593" s="4" t="s">
        <v>7</v>
      </c>
      <c r="D13593" s="4" t="s">
        <v>7</v>
      </c>
      <c r="E13593" s="4" t="s">
        <v>15</v>
      </c>
      <c r="F13593" s="4" t="s">
        <v>15</v>
      </c>
      <c r="G13593" s="4" t="s">
        <v>15</v>
      </c>
      <c r="H13593" s="4" t="s">
        <v>11</v>
      </c>
    </row>
    <row r="13594" spans="1:6">
      <c r="A13594" t="n">
        <v>133907</v>
      </c>
      <c r="B13594" s="15" t="n">
        <v>45</v>
      </c>
      <c r="C13594" s="7" t="n">
        <v>2</v>
      </c>
      <c r="D13594" s="7" t="n">
        <v>3</v>
      </c>
      <c r="E13594" s="7" t="n">
        <v>22.5799999237061</v>
      </c>
      <c r="F13594" s="7" t="n">
        <v>15.1899995803833</v>
      </c>
      <c r="G13594" s="7" t="n">
        <v>-15.1300001144409</v>
      </c>
      <c r="H13594" s="7" t="n">
        <v>0</v>
      </c>
    </row>
    <row r="13595" spans="1:6">
      <c r="A13595" t="s">
        <v>4</v>
      </c>
      <c r="B13595" s="4" t="s">
        <v>5</v>
      </c>
      <c r="C13595" s="4" t="s">
        <v>7</v>
      </c>
      <c r="D13595" s="4" t="s">
        <v>7</v>
      </c>
      <c r="E13595" s="4" t="s">
        <v>15</v>
      </c>
      <c r="F13595" s="4" t="s">
        <v>15</v>
      </c>
      <c r="G13595" s="4" t="s">
        <v>15</v>
      </c>
      <c r="H13595" s="4" t="s">
        <v>11</v>
      </c>
      <c r="I13595" s="4" t="s">
        <v>7</v>
      </c>
    </row>
    <row r="13596" spans="1:6">
      <c r="A13596" t="n">
        <v>133924</v>
      </c>
      <c r="B13596" s="15" t="n">
        <v>45</v>
      </c>
      <c r="C13596" s="7" t="n">
        <v>4</v>
      </c>
      <c r="D13596" s="7" t="n">
        <v>3</v>
      </c>
      <c r="E13596" s="7" t="n">
        <v>0.0199999995529652</v>
      </c>
      <c r="F13596" s="7" t="n">
        <v>269.329986572266</v>
      </c>
      <c r="G13596" s="7" t="n">
        <v>0</v>
      </c>
      <c r="H13596" s="7" t="n">
        <v>0</v>
      </c>
      <c r="I13596" s="7" t="n">
        <v>0</v>
      </c>
    </row>
    <row r="13597" spans="1:6">
      <c r="A13597" t="s">
        <v>4</v>
      </c>
      <c r="B13597" s="4" t="s">
        <v>5</v>
      </c>
      <c r="C13597" s="4" t="s">
        <v>7</v>
      </c>
      <c r="D13597" s="4" t="s">
        <v>7</v>
      </c>
      <c r="E13597" s="4" t="s">
        <v>15</v>
      </c>
      <c r="F13597" s="4" t="s">
        <v>11</v>
      </c>
    </row>
    <row r="13598" spans="1:6">
      <c r="A13598" t="n">
        <v>133942</v>
      </c>
      <c r="B13598" s="15" t="n">
        <v>45</v>
      </c>
      <c r="C13598" s="7" t="n">
        <v>5</v>
      </c>
      <c r="D13598" s="7" t="n">
        <v>3</v>
      </c>
      <c r="E13598" s="7" t="n">
        <v>3.59999990463257</v>
      </c>
      <c r="F13598" s="7" t="n">
        <v>0</v>
      </c>
    </row>
    <row r="13599" spans="1:6">
      <c r="A13599" t="s">
        <v>4</v>
      </c>
      <c r="B13599" s="4" t="s">
        <v>5</v>
      </c>
      <c r="C13599" s="4" t="s">
        <v>7</v>
      </c>
      <c r="D13599" s="4" t="s">
        <v>7</v>
      </c>
      <c r="E13599" s="4" t="s">
        <v>15</v>
      </c>
      <c r="F13599" s="4" t="s">
        <v>11</v>
      </c>
    </row>
    <row r="13600" spans="1:6">
      <c r="A13600" t="n">
        <v>133951</v>
      </c>
      <c r="B13600" s="15" t="n">
        <v>45</v>
      </c>
      <c r="C13600" s="7" t="n">
        <v>5</v>
      </c>
      <c r="D13600" s="7" t="n">
        <v>3</v>
      </c>
      <c r="E13600" s="7" t="n">
        <v>3.29999995231628</v>
      </c>
      <c r="F13600" s="7" t="n">
        <v>3000</v>
      </c>
    </row>
    <row r="13601" spans="1:9">
      <c r="A13601" t="s">
        <v>4</v>
      </c>
      <c r="B13601" s="4" t="s">
        <v>5</v>
      </c>
      <c r="C13601" s="4" t="s">
        <v>7</v>
      </c>
      <c r="D13601" s="4" t="s">
        <v>7</v>
      </c>
      <c r="E13601" s="4" t="s">
        <v>15</v>
      </c>
      <c r="F13601" s="4" t="s">
        <v>11</v>
      </c>
    </row>
    <row r="13602" spans="1:9">
      <c r="A13602" t="n">
        <v>133960</v>
      </c>
      <c r="B13602" s="15" t="n">
        <v>45</v>
      </c>
      <c r="C13602" s="7" t="n">
        <v>11</v>
      </c>
      <c r="D13602" s="7" t="n">
        <v>3</v>
      </c>
      <c r="E13602" s="7" t="n">
        <v>40</v>
      </c>
      <c r="F13602" s="7" t="n">
        <v>0</v>
      </c>
    </row>
    <row r="13603" spans="1:9">
      <c r="A13603" t="s">
        <v>4</v>
      </c>
      <c r="B13603" s="4" t="s">
        <v>5</v>
      </c>
      <c r="C13603" s="4" t="s">
        <v>7</v>
      </c>
      <c r="D13603" s="4" t="s">
        <v>11</v>
      </c>
      <c r="E13603" s="4" t="s">
        <v>15</v>
      </c>
    </row>
    <row r="13604" spans="1:9">
      <c r="A13604" t="n">
        <v>133969</v>
      </c>
      <c r="B13604" s="31" t="n">
        <v>58</v>
      </c>
      <c r="C13604" s="7" t="n">
        <v>100</v>
      </c>
      <c r="D13604" s="7" t="n">
        <v>1000</v>
      </c>
      <c r="E13604" s="7" t="n">
        <v>1</v>
      </c>
    </row>
    <row r="13605" spans="1:9">
      <c r="A13605" t="s">
        <v>4</v>
      </c>
      <c r="B13605" s="4" t="s">
        <v>5</v>
      </c>
      <c r="C13605" s="4" t="s">
        <v>7</v>
      </c>
      <c r="D13605" s="4" t="s">
        <v>11</v>
      </c>
    </row>
    <row r="13606" spans="1:9">
      <c r="A13606" t="n">
        <v>133977</v>
      </c>
      <c r="B13606" s="31" t="n">
        <v>58</v>
      </c>
      <c r="C13606" s="7" t="n">
        <v>255</v>
      </c>
      <c r="D13606" s="7" t="n">
        <v>0</v>
      </c>
    </row>
    <row r="13607" spans="1:9">
      <c r="A13607" t="s">
        <v>4</v>
      </c>
      <c r="B13607" s="4" t="s">
        <v>5</v>
      </c>
      <c r="C13607" s="4" t="s">
        <v>11</v>
      </c>
      <c r="D13607" s="4" t="s">
        <v>7</v>
      </c>
      <c r="E13607" s="4" t="s">
        <v>15</v>
      </c>
      <c r="F13607" s="4" t="s">
        <v>11</v>
      </c>
    </row>
    <row r="13608" spans="1:9">
      <c r="A13608" t="n">
        <v>133981</v>
      </c>
      <c r="B13608" s="60" t="n">
        <v>59</v>
      </c>
      <c r="C13608" s="7" t="n">
        <v>0</v>
      </c>
      <c r="D13608" s="7" t="n">
        <v>12</v>
      </c>
      <c r="E13608" s="7" t="n">
        <v>0.150000005960464</v>
      </c>
      <c r="F13608" s="7" t="n">
        <v>0</v>
      </c>
    </row>
    <row r="13609" spans="1:9">
      <c r="A13609" t="s">
        <v>4</v>
      </c>
      <c r="B13609" s="4" t="s">
        <v>5</v>
      </c>
      <c r="C13609" s="4" t="s">
        <v>11</v>
      </c>
      <c r="D13609" s="4" t="s">
        <v>7</v>
      </c>
      <c r="E13609" s="4" t="s">
        <v>15</v>
      </c>
      <c r="F13609" s="4" t="s">
        <v>11</v>
      </c>
    </row>
    <row r="13610" spans="1:9">
      <c r="A13610" t="n">
        <v>133991</v>
      </c>
      <c r="B13610" s="60" t="n">
        <v>59</v>
      </c>
      <c r="C13610" s="7" t="n">
        <v>7</v>
      </c>
      <c r="D13610" s="7" t="n">
        <v>12</v>
      </c>
      <c r="E13610" s="7" t="n">
        <v>0.150000005960464</v>
      </c>
      <c r="F13610" s="7" t="n">
        <v>0</v>
      </c>
    </row>
    <row r="13611" spans="1:9">
      <c r="A13611" t="s">
        <v>4</v>
      </c>
      <c r="B13611" s="4" t="s">
        <v>5</v>
      </c>
      <c r="C13611" s="4" t="s">
        <v>11</v>
      </c>
    </row>
    <row r="13612" spans="1:9">
      <c r="A13612" t="n">
        <v>134001</v>
      </c>
      <c r="B13612" s="34" t="n">
        <v>16</v>
      </c>
      <c r="C13612" s="7" t="n">
        <v>1500</v>
      </c>
    </row>
    <row r="13613" spans="1:9">
      <c r="A13613" t="s">
        <v>4</v>
      </c>
      <c r="B13613" s="4" t="s">
        <v>5</v>
      </c>
      <c r="C13613" s="4" t="s">
        <v>11</v>
      </c>
      <c r="D13613" s="4" t="s">
        <v>7</v>
      </c>
      <c r="E13613" s="4" t="s">
        <v>7</v>
      </c>
      <c r="F13613" s="4" t="s">
        <v>8</v>
      </c>
    </row>
    <row r="13614" spans="1:9">
      <c r="A13614" t="n">
        <v>134004</v>
      </c>
      <c r="B13614" s="25" t="n">
        <v>20</v>
      </c>
      <c r="C13614" s="7" t="n">
        <v>1007</v>
      </c>
      <c r="D13614" s="7" t="n">
        <v>2</v>
      </c>
      <c r="E13614" s="7" t="n">
        <v>10</v>
      </c>
      <c r="F13614" s="7" t="s">
        <v>942</v>
      </c>
    </row>
    <row r="13615" spans="1:9">
      <c r="A13615" t="s">
        <v>4</v>
      </c>
      <c r="B13615" s="4" t="s">
        <v>5</v>
      </c>
      <c r="C13615" s="4" t="s">
        <v>11</v>
      </c>
      <c r="D13615" s="4" t="s">
        <v>7</v>
      </c>
      <c r="E13615" s="4" t="s">
        <v>15</v>
      </c>
      <c r="F13615" s="4" t="s">
        <v>11</v>
      </c>
    </row>
    <row r="13616" spans="1:9">
      <c r="A13616" t="n">
        <v>134024</v>
      </c>
      <c r="B13616" s="60" t="n">
        <v>59</v>
      </c>
      <c r="C13616" s="7" t="n">
        <v>1007</v>
      </c>
      <c r="D13616" s="7" t="n">
        <v>9</v>
      </c>
      <c r="E13616" s="7" t="n">
        <v>0.150000005960464</v>
      </c>
      <c r="F13616" s="7" t="n">
        <v>0</v>
      </c>
    </row>
    <row r="13617" spans="1:6">
      <c r="A13617" t="s">
        <v>4</v>
      </c>
      <c r="B13617" s="4" t="s">
        <v>5</v>
      </c>
      <c r="C13617" s="4" t="s">
        <v>11</v>
      </c>
    </row>
    <row r="13618" spans="1:6">
      <c r="A13618" t="n">
        <v>134034</v>
      </c>
      <c r="B13618" s="34" t="n">
        <v>16</v>
      </c>
      <c r="C13618" s="7" t="n">
        <v>2000</v>
      </c>
    </row>
    <row r="13619" spans="1:6">
      <c r="A13619" t="s">
        <v>4</v>
      </c>
      <c r="B13619" s="4" t="s">
        <v>5</v>
      </c>
      <c r="C13619" s="4" t="s">
        <v>11</v>
      </c>
      <c r="D13619" s="4" t="s">
        <v>7</v>
      </c>
      <c r="E13619" s="4" t="s">
        <v>15</v>
      </c>
      <c r="F13619" s="4" t="s">
        <v>11</v>
      </c>
    </row>
    <row r="13620" spans="1:6">
      <c r="A13620" t="n">
        <v>134037</v>
      </c>
      <c r="B13620" s="60" t="n">
        <v>59</v>
      </c>
      <c r="C13620" s="7" t="n">
        <v>0</v>
      </c>
      <c r="D13620" s="7" t="n">
        <v>5</v>
      </c>
      <c r="E13620" s="7" t="n">
        <v>0.150000005960464</v>
      </c>
      <c r="F13620" s="7" t="n">
        <v>0</v>
      </c>
    </row>
    <row r="13621" spans="1:6">
      <c r="A13621" t="s">
        <v>4</v>
      </c>
      <c r="B13621" s="4" t="s">
        <v>5</v>
      </c>
      <c r="C13621" s="4" t="s">
        <v>11</v>
      </c>
      <c r="D13621" s="4" t="s">
        <v>7</v>
      </c>
      <c r="E13621" s="4" t="s">
        <v>15</v>
      </c>
      <c r="F13621" s="4" t="s">
        <v>11</v>
      </c>
    </row>
    <row r="13622" spans="1:6">
      <c r="A13622" t="n">
        <v>134047</v>
      </c>
      <c r="B13622" s="60" t="n">
        <v>59</v>
      </c>
      <c r="C13622" s="7" t="n">
        <v>7</v>
      </c>
      <c r="D13622" s="7" t="n">
        <v>5</v>
      </c>
      <c r="E13622" s="7" t="n">
        <v>0.150000005960464</v>
      </c>
      <c r="F13622" s="7" t="n">
        <v>0</v>
      </c>
    </row>
    <row r="13623" spans="1:6">
      <c r="A13623" t="s">
        <v>4</v>
      </c>
      <c r="B13623" s="4" t="s">
        <v>5</v>
      </c>
      <c r="C13623" s="4" t="s">
        <v>11</v>
      </c>
    </row>
    <row r="13624" spans="1:6">
      <c r="A13624" t="n">
        <v>134057</v>
      </c>
      <c r="B13624" s="34" t="n">
        <v>16</v>
      </c>
      <c r="C13624" s="7" t="n">
        <v>1500</v>
      </c>
    </row>
    <row r="13625" spans="1:6">
      <c r="A13625" t="s">
        <v>4</v>
      </c>
      <c r="B13625" s="4" t="s">
        <v>5</v>
      </c>
      <c r="C13625" s="4" t="s">
        <v>11</v>
      </c>
      <c r="D13625" s="4" t="s">
        <v>7</v>
      </c>
      <c r="E13625" s="4" t="s">
        <v>15</v>
      </c>
      <c r="F13625" s="4" t="s">
        <v>11</v>
      </c>
    </row>
    <row r="13626" spans="1:6">
      <c r="A13626" t="n">
        <v>134060</v>
      </c>
      <c r="B13626" s="60" t="n">
        <v>59</v>
      </c>
      <c r="C13626" s="7" t="n">
        <v>0</v>
      </c>
      <c r="D13626" s="7" t="n">
        <v>255</v>
      </c>
      <c r="E13626" s="7" t="n">
        <v>0</v>
      </c>
      <c r="F13626" s="7" t="n">
        <v>0</v>
      </c>
    </row>
    <row r="13627" spans="1:6">
      <c r="A13627" t="s">
        <v>4</v>
      </c>
      <c r="B13627" s="4" t="s">
        <v>5</v>
      </c>
      <c r="C13627" s="4" t="s">
        <v>11</v>
      </c>
      <c r="D13627" s="4" t="s">
        <v>7</v>
      </c>
      <c r="E13627" s="4" t="s">
        <v>15</v>
      </c>
      <c r="F13627" s="4" t="s">
        <v>11</v>
      </c>
    </row>
    <row r="13628" spans="1:6">
      <c r="A13628" t="n">
        <v>134070</v>
      </c>
      <c r="B13628" s="60" t="n">
        <v>59</v>
      </c>
      <c r="C13628" s="7" t="n">
        <v>7</v>
      </c>
      <c r="D13628" s="7" t="n">
        <v>255</v>
      </c>
      <c r="E13628" s="7" t="n">
        <v>0</v>
      </c>
      <c r="F13628" s="7" t="n">
        <v>0</v>
      </c>
    </row>
    <row r="13629" spans="1:6">
      <c r="A13629" t="s">
        <v>4</v>
      </c>
      <c r="B13629" s="4" t="s">
        <v>5</v>
      </c>
      <c r="C13629" s="4" t="s">
        <v>7</v>
      </c>
      <c r="D13629" s="4" t="s">
        <v>11</v>
      </c>
      <c r="E13629" s="4" t="s">
        <v>15</v>
      </c>
    </row>
    <row r="13630" spans="1:6">
      <c r="A13630" t="n">
        <v>134080</v>
      </c>
      <c r="B13630" s="31" t="n">
        <v>58</v>
      </c>
      <c r="C13630" s="7" t="n">
        <v>0</v>
      </c>
      <c r="D13630" s="7" t="n">
        <v>1000</v>
      </c>
      <c r="E13630" s="7" t="n">
        <v>1</v>
      </c>
    </row>
    <row r="13631" spans="1:6">
      <c r="A13631" t="s">
        <v>4</v>
      </c>
      <c r="B13631" s="4" t="s">
        <v>5</v>
      </c>
      <c r="C13631" s="4" t="s">
        <v>7</v>
      </c>
      <c r="D13631" s="4" t="s">
        <v>11</v>
      </c>
    </row>
    <row r="13632" spans="1:6">
      <c r="A13632" t="n">
        <v>134088</v>
      </c>
      <c r="B13632" s="31" t="n">
        <v>58</v>
      </c>
      <c r="C13632" s="7" t="n">
        <v>255</v>
      </c>
      <c r="D13632" s="7" t="n">
        <v>0</v>
      </c>
    </row>
    <row r="13633" spans="1:6">
      <c r="A13633" t="s">
        <v>4</v>
      </c>
      <c r="B13633" s="4" t="s">
        <v>5</v>
      </c>
      <c r="C13633" s="4" t="s">
        <v>11</v>
      </c>
      <c r="D13633" s="4" t="s">
        <v>15</v>
      </c>
      <c r="E13633" s="4" t="s">
        <v>15</v>
      </c>
      <c r="F13633" s="4" t="s">
        <v>15</v>
      </c>
      <c r="G13633" s="4" t="s">
        <v>15</v>
      </c>
    </row>
    <row r="13634" spans="1:6">
      <c r="A13634" t="n">
        <v>134092</v>
      </c>
      <c r="B13634" s="45" t="n">
        <v>46</v>
      </c>
      <c r="C13634" s="7" t="n">
        <v>7</v>
      </c>
      <c r="D13634" s="7" t="n">
        <v>21.4300003051758</v>
      </c>
      <c r="E13634" s="7" t="n">
        <v>12.5900001525879</v>
      </c>
      <c r="F13634" s="7" t="n">
        <v>15.1300001144409</v>
      </c>
      <c r="G13634" s="7" t="n">
        <v>78</v>
      </c>
    </row>
    <row r="13635" spans="1:6">
      <c r="A13635" t="s">
        <v>4</v>
      </c>
      <c r="B13635" s="4" t="s">
        <v>5</v>
      </c>
      <c r="C13635" s="4" t="s">
        <v>11</v>
      </c>
      <c r="D13635" s="4" t="s">
        <v>15</v>
      </c>
      <c r="E13635" s="4" t="s">
        <v>15</v>
      </c>
      <c r="F13635" s="4" t="s">
        <v>15</v>
      </c>
      <c r="G13635" s="4" t="s">
        <v>15</v>
      </c>
    </row>
    <row r="13636" spans="1:6">
      <c r="A13636" t="n">
        <v>134111</v>
      </c>
      <c r="B13636" s="45" t="n">
        <v>46</v>
      </c>
      <c r="C13636" s="7" t="n">
        <v>0</v>
      </c>
      <c r="D13636" s="7" t="n">
        <v>21.4699993133545</v>
      </c>
      <c r="E13636" s="7" t="n">
        <v>12.5699996948242</v>
      </c>
      <c r="F13636" s="7" t="n">
        <v>15.9499998092651</v>
      </c>
      <c r="G13636" s="7" t="n">
        <v>120.599998474121</v>
      </c>
    </row>
    <row r="13637" spans="1:6">
      <c r="A13637" t="s">
        <v>4</v>
      </c>
      <c r="B13637" s="4" t="s">
        <v>5</v>
      </c>
      <c r="C13637" s="4" t="s">
        <v>11</v>
      </c>
      <c r="D13637" s="4" t="s">
        <v>15</v>
      </c>
      <c r="E13637" s="4" t="s">
        <v>15</v>
      </c>
      <c r="F13637" s="4" t="s">
        <v>15</v>
      </c>
      <c r="G13637" s="4" t="s">
        <v>15</v>
      </c>
    </row>
    <row r="13638" spans="1:6">
      <c r="A13638" t="n">
        <v>134130</v>
      </c>
      <c r="B13638" s="45" t="n">
        <v>46</v>
      </c>
      <c r="C13638" s="7" t="n">
        <v>7032</v>
      </c>
      <c r="D13638" s="7" t="n">
        <v>30.75</v>
      </c>
      <c r="E13638" s="7" t="n">
        <v>8.72000026702881</v>
      </c>
      <c r="F13638" s="7" t="n">
        <v>0.740000009536743</v>
      </c>
      <c r="G13638" s="7" t="n">
        <v>331</v>
      </c>
    </row>
    <row r="13639" spans="1:6">
      <c r="A13639" t="s">
        <v>4</v>
      </c>
      <c r="B13639" s="4" t="s">
        <v>5</v>
      </c>
      <c r="C13639" s="4" t="s">
        <v>7</v>
      </c>
      <c r="D13639" s="4" t="s">
        <v>7</v>
      </c>
      <c r="E13639" s="4" t="s">
        <v>15</v>
      </c>
      <c r="F13639" s="4" t="s">
        <v>15</v>
      </c>
      <c r="G13639" s="4" t="s">
        <v>15</v>
      </c>
      <c r="H13639" s="4" t="s">
        <v>11</v>
      </c>
    </row>
    <row r="13640" spans="1:6">
      <c r="A13640" t="n">
        <v>134149</v>
      </c>
      <c r="B13640" s="15" t="n">
        <v>45</v>
      </c>
      <c r="C13640" s="7" t="n">
        <v>2</v>
      </c>
      <c r="D13640" s="7" t="n">
        <v>3</v>
      </c>
      <c r="E13640" s="7" t="n">
        <v>21.4099998474121</v>
      </c>
      <c r="F13640" s="7" t="n">
        <v>14.3999996185303</v>
      </c>
      <c r="G13640" s="7" t="n">
        <v>15.5799999237061</v>
      </c>
      <c r="H13640" s="7" t="n">
        <v>0</v>
      </c>
    </row>
    <row r="13641" spans="1:6">
      <c r="A13641" t="s">
        <v>4</v>
      </c>
      <c r="B13641" s="4" t="s">
        <v>5</v>
      </c>
      <c r="C13641" s="4" t="s">
        <v>7</v>
      </c>
      <c r="D13641" s="4" t="s">
        <v>7</v>
      </c>
      <c r="E13641" s="4" t="s">
        <v>15</v>
      </c>
      <c r="F13641" s="4" t="s">
        <v>15</v>
      </c>
      <c r="G13641" s="4" t="s">
        <v>15</v>
      </c>
      <c r="H13641" s="4" t="s">
        <v>11</v>
      </c>
      <c r="I13641" s="4" t="s">
        <v>7</v>
      </c>
    </row>
    <row r="13642" spans="1:6">
      <c r="A13642" t="n">
        <v>134166</v>
      </c>
      <c r="B13642" s="15" t="n">
        <v>45</v>
      </c>
      <c r="C13642" s="7" t="n">
        <v>4</v>
      </c>
      <c r="D13642" s="7" t="n">
        <v>3</v>
      </c>
      <c r="E13642" s="7" t="n">
        <v>1.12000000476837</v>
      </c>
      <c r="F13642" s="7" t="n">
        <v>125.660003662109</v>
      </c>
      <c r="G13642" s="7" t="n">
        <v>0</v>
      </c>
      <c r="H13642" s="7" t="n">
        <v>0</v>
      </c>
      <c r="I13642" s="7" t="n">
        <v>0</v>
      </c>
    </row>
    <row r="13643" spans="1:6">
      <c r="A13643" t="s">
        <v>4</v>
      </c>
      <c r="B13643" s="4" t="s">
        <v>5</v>
      </c>
      <c r="C13643" s="4" t="s">
        <v>7</v>
      </c>
      <c r="D13643" s="4" t="s">
        <v>7</v>
      </c>
      <c r="E13643" s="4" t="s">
        <v>15</v>
      </c>
      <c r="F13643" s="4" t="s">
        <v>11</v>
      </c>
    </row>
    <row r="13644" spans="1:6">
      <c r="A13644" t="n">
        <v>134184</v>
      </c>
      <c r="B13644" s="15" t="n">
        <v>45</v>
      </c>
      <c r="C13644" s="7" t="n">
        <v>5</v>
      </c>
      <c r="D13644" s="7" t="n">
        <v>3</v>
      </c>
      <c r="E13644" s="7" t="n">
        <v>3</v>
      </c>
      <c r="F13644" s="7" t="n">
        <v>0</v>
      </c>
    </row>
    <row r="13645" spans="1:6">
      <c r="A13645" t="s">
        <v>4</v>
      </c>
      <c r="B13645" s="4" t="s">
        <v>5</v>
      </c>
      <c r="C13645" s="4" t="s">
        <v>7</v>
      </c>
      <c r="D13645" s="4" t="s">
        <v>7</v>
      </c>
      <c r="E13645" s="4" t="s">
        <v>15</v>
      </c>
      <c r="F13645" s="4" t="s">
        <v>11</v>
      </c>
    </row>
    <row r="13646" spans="1:6">
      <c r="A13646" t="n">
        <v>134193</v>
      </c>
      <c r="B13646" s="15" t="n">
        <v>45</v>
      </c>
      <c r="C13646" s="7" t="n">
        <v>11</v>
      </c>
      <c r="D13646" s="7" t="n">
        <v>3</v>
      </c>
      <c r="E13646" s="7" t="n">
        <v>40</v>
      </c>
      <c r="F13646" s="7" t="n">
        <v>0</v>
      </c>
    </row>
    <row r="13647" spans="1:6">
      <c r="A13647" t="s">
        <v>4</v>
      </c>
      <c r="B13647" s="4" t="s">
        <v>5</v>
      </c>
      <c r="C13647" s="4" t="s">
        <v>7</v>
      </c>
      <c r="D13647" s="4" t="s">
        <v>7</v>
      </c>
      <c r="E13647" s="4" t="s">
        <v>15</v>
      </c>
      <c r="F13647" s="4" t="s">
        <v>15</v>
      </c>
      <c r="G13647" s="4" t="s">
        <v>15</v>
      </c>
      <c r="H13647" s="4" t="s">
        <v>11</v>
      </c>
    </row>
    <row r="13648" spans="1:6">
      <c r="A13648" t="n">
        <v>134202</v>
      </c>
      <c r="B13648" s="15" t="n">
        <v>45</v>
      </c>
      <c r="C13648" s="7" t="n">
        <v>2</v>
      </c>
      <c r="D13648" s="7" t="n">
        <v>3</v>
      </c>
      <c r="E13648" s="7" t="n">
        <v>21.4099998474121</v>
      </c>
      <c r="F13648" s="7" t="n">
        <v>13.8599996566772</v>
      </c>
      <c r="G13648" s="7" t="n">
        <v>15.5799999237061</v>
      </c>
      <c r="H13648" s="7" t="n">
        <v>3000</v>
      </c>
    </row>
    <row r="13649" spans="1:9">
      <c r="A13649" t="s">
        <v>4</v>
      </c>
      <c r="B13649" s="4" t="s">
        <v>5</v>
      </c>
      <c r="C13649" s="4" t="s">
        <v>7</v>
      </c>
      <c r="D13649" s="4" t="s">
        <v>7</v>
      </c>
      <c r="E13649" s="4" t="s">
        <v>15</v>
      </c>
      <c r="F13649" s="4" t="s">
        <v>15</v>
      </c>
      <c r="G13649" s="4" t="s">
        <v>15</v>
      </c>
      <c r="H13649" s="4" t="s">
        <v>11</v>
      </c>
      <c r="I13649" s="4" t="s">
        <v>7</v>
      </c>
    </row>
    <row r="13650" spans="1:9">
      <c r="A13650" t="n">
        <v>134219</v>
      </c>
      <c r="B13650" s="15" t="n">
        <v>45</v>
      </c>
      <c r="C13650" s="7" t="n">
        <v>4</v>
      </c>
      <c r="D13650" s="7" t="n">
        <v>3</v>
      </c>
      <c r="E13650" s="7" t="n">
        <v>1.12000000476837</v>
      </c>
      <c r="F13650" s="7" t="n">
        <v>110.169998168945</v>
      </c>
      <c r="G13650" s="7" t="n">
        <v>0</v>
      </c>
      <c r="H13650" s="7" t="n">
        <v>3000</v>
      </c>
      <c r="I13650" s="7" t="n">
        <v>1</v>
      </c>
    </row>
    <row r="13651" spans="1:9">
      <c r="A13651" t="s">
        <v>4</v>
      </c>
      <c r="B13651" s="4" t="s">
        <v>5</v>
      </c>
      <c r="C13651" s="4" t="s">
        <v>7</v>
      </c>
      <c r="D13651" s="4" t="s">
        <v>7</v>
      </c>
      <c r="E13651" s="4" t="s">
        <v>15</v>
      </c>
      <c r="F13651" s="4" t="s">
        <v>11</v>
      </c>
    </row>
    <row r="13652" spans="1:9">
      <c r="A13652" t="n">
        <v>134237</v>
      </c>
      <c r="B13652" s="15" t="n">
        <v>45</v>
      </c>
      <c r="C13652" s="7" t="n">
        <v>5</v>
      </c>
      <c r="D13652" s="7" t="n">
        <v>3</v>
      </c>
      <c r="E13652" s="7" t="n">
        <v>3</v>
      </c>
      <c r="F13652" s="7" t="n">
        <v>3000</v>
      </c>
    </row>
    <row r="13653" spans="1:9">
      <c r="A13653" t="s">
        <v>4</v>
      </c>
      <c r="B13653" s="4" t="s">
        <v>5</v>
      </c>
      <c r="C13653" s="4" t="s">
        <v>7</v>
      </c>
      <c r="D13653" s="4" t="s">
        <v>7</v>
      </c>
      <c r="E13653" s="4" t="s">
        <v>15</v>
      </c>
      <c r="F13653" s="4" t="s">
        <v>11</v>
      </c>
    </row>
    <row r="13654" spans="1:9">
      <c r="A13654" t="n">
        <v>134246</v>
      </c>
      <c r="B13654" s="15" t="n">
        <v>45</v>
      </c>
      <c r="C13654" s="7" t="n">
        <v>11</v>
      </c>
      <c r="D13654" s="7" t="n">
        <v>3</v>
      </c>
      <c r="E13654" s="7" t="n">
        <v>40</v>
      </c>
      <c r="F13654" s="7" t="n">
        <v>3000</v>
      </c>
    </row>
    <row r="13655" spans="1:9">
      <c r="A13655" t="s">
        <v>4</v>
      </c>
      <c r="B13655" s="4" t="s">
        <v>5</v>
      </c>
      <c r="C13655" s="4" t="s">
        <v>7</v>
      </c>
      <c r="D13655" s="4" t="s">
        <v>11</v>
      </c>
      <c r="E13655" s="4" t="s">
        <v>15</v>
      </c>
    </row>
    <row r="13656" spans="1:9">
      <c r="A13656" t="n">
        <v>134255</v>
      </c>
      <c r="B13656" s="31" t="n">
        <v>58</v>
      </c>
      <c r="C13656" s="7" t="n">
        <v>100</v>
      </c>
      <c r="D13656" s="7" t="n">
        <v>1000</v>
      </c>
      <c r="E13656" s="7" t="n">
        <v>1</v>
      </c>
    </row>
    <row r="13657" spans="1:9">
      <c r="A13657" t="s">
        <v>4</v>
      </c>
      <c r="B13657" s="4" t="s">
        <v>5</v>
      </c>
      <c r="C13657" s="4" t="s">
        <v>7</v>
      </c>
      <c r="D13657" s="4" t="s">
        <v>11</v>
      </c>
    </row>
    <row r="13658" spans="1:9">
      <c r="A13658" t="n">
        <v>134263</v>
      </c>
      <c r="B13658" s="31" t="n">
        <v>58</v>
      </c>
      <c r="C13658" s="7" t="n">
        <v>255</v>
      </c>
      <c r="D13658" s="7" t="n">
        <v>0</v>
      </c>
    </row>
    <row r="13659" spans="1:9">
      <c r="A13659" t="s">
        <v>4</v>
      </c>
      <c r="B13659" s="4" t="s">
        <v>5</v>
      </c>
      <c r="C13659" s="4" t="s">
        <v>11</v>
      </c>
      <c r="D13659" s="4" t="s">
        <v>7</v>
      </c>
      <c r="E13659" s="4" t="s">
        <v>15</v>
      </c>
      <c r="F13659" s="4" t="s">
        <v>11</v>
      </c>
    </row>
    <row r="13660" spans="1:9">
      <c r="A13660" t="n">
        <v>134267</v>
      </c>
      <c r="B13660" s="60" t="n">
        <v>59</v>
      </c>
      <c r="C13660" s="7" t="n">
        <v>0</v>
      </c>
      <c r="D13660" s="7" t="n">
        <v>9</v>
      </c>
      <c r="E13660" s="7" t="n">
        <v>0.150000005960464</v>
      </c>
      <c r="F13660" s="7" t="n">
        <v>0</v>
      </c>
    </row>
    <row r="13661" spans="1:9">
      <c r="A13661" t="s">
        <v>4</v>
      </c>
      <c r="B13661" s="4" t="s">
        <v>5</v>
      </c>
      <c r="C13661" s="4" t="s">
        <v>11</v>
      </c>
      <c r="D13661" s="4" t="s">
        <v>7</v>
      </c>
      <c r="E13661" s="4" t="s">
        <v>15</v>
      </c>
      <c r="F13661" s="4" t="s">
        <v>11</v>
      </c>
    </row>
    <row r="13662" spans="1:9">
      <c r="A13662" t="n">
        <v>134277</v>
      </c>
      <c r="B13662" s="60" t="n">
        <v>59</v>
      </c>
      <c r="C13662" s="7" t="n">
        <v>7</v>
      </c>
      <c r="D13662" s="7" t="n">
        <v>9</v>
      </c>
      <c r="E13662" s="7" t="n">
        <v>0.150000005960464</v>
      </c>
      <c r="F13662" s="7" t="n">
        <v>0</v>
      </c>
    </row>
    <row r="13663" spans="1:9">
      <c r="A13663" t="s">
        <v>4</v>
      </c>
      <c r="B13663" s="4" t="s">
        <v>5</v>
      </c>
      <c r="C13663" s="4" t="s">
        <v>11</v>
      </c>
      <c r="D13663" s="4" t="s">
        <v>7</v>
      </c>
      <c r="E13663" s="4" t="s">
        <v>7</v>
      </c>
      <c r="F13663" s="4" t="s">
        <v>8</v>
      </c>
    </row>
    <row r="13664" spans="1:9">
      <c r="A13664" t="n">
        <v>134287</v>
      </c>
      <c r="B13664" s="25" t="n">
        <v>20</v>
      </c>
      <c r="C13664" s="7" t="n">
        <v>0</v>
      </c>
      <c r="D13664" s="7" t="n">
        <v>2</v>
      </c>
      <c r="E13664" s="7" t="n">
        <v>10</v>
      </c>
      <c r="F13664" s="7" t="s">
        <v>942</v>
      </c>
    </row>
    <row r="13665" spans="1:9">
      <c r="A13665" t="s">
        <v>4</v>
      </c>
      <c r="B13665" s="4" t="s">
        <v>5</v>
      </c>
      <c r="C13665" s="4" t="s">
        <v>11</v>
      </c>
    </row>
    <row r="13666" spans="1:9">
      <c r="A13666" t="n">
        <v>134307</v>
      </c>
      <c r="B13666" s="34" t="n">
        <v>16</v>
      </c>
      <c r="C13666" s="7" t="n">
        <v>1000</v>
      </c>
    </row>
    <row r="13667" spans="1:9">
      <c r="A13667" t="s">
        <v>4</v>
      </c>
      <c r="B13667" s="4" t="s">
        <v>5</v>
      </c>
      <c r="C13667" s="4" t="s">
        <v>11</v>
      </c>
      <c r="D13667" s="4" t="s">
        <v>15</v>
      </c>
      <c r="E13667" s="4" t="s">
        <v>15</v>
      </c>
      <c r="F13667" s="4" t="s">
        <v>7</v>
      </c>
    </row>
    <row r="13668" spans="1:9">
      <c r="A13668" t="n">
        <v>134310</v>
      </c>
      <c r="B13668" s="77" t="n">
        <v>52</v>
      </c>
      <c r="C13668" s="7" t="n">
        <v>7</v>
      </c>
      <c r="D13668" s="7" t="n">
        <v>141</v>
      </c>
      <c r="E13668" s="7" t="n">
        <v>10</v>
      </c>
      <c r="F13668" s="7" t="n">
        <v>1</v>
      </c>
    </row>
    <row r="13669" spans="1:9">
      <c r="A13669" t="s">
        <v>4</v>
      </c>
      <c r="B13669" s="4" t="s">
        <v>5</v>
      </c>
      <c r="C13669" s="4" t="s">
        <v>11</v>
      </c>
    </row>
    <row r="13670" spans="1:9">
      <c r="A13670" t="n">
        <v>134322</v>
      </c>
      <c r="B13670" s="62" t="n">
        <v>54</v>
      </c>
      <c r="C13670" s="7" t="n">
        <v>7</v>
      </c>
    </row>
    <row r="13671" spans="1:9">
      <c r="A13671" t="s">
        <v>4</v>
      </c>
      <c r="B13671" s="4" t="s">
        <v>5</v>
      </c>
      <c r="C13671" s="4" t="s">
        <v>11</v>
      </c>
    </row>
    <row r="13672" spans="1:9">
      <c r="A13672" t="n">
        <v>134325</v>
      </c>
      <c r="B13672" s="34" t="n">
        <v>16</v>
      </c>
      <c r="C13672" s="7" t="n">
        <v>300</v>
      </c>
    </row>
    <row r="13673" spans="1:9">
      <c r="A13673" t="s">
        <v>4</v>
      </c>
      <c r="B13673" s="4" t="s">
        <v>5</v>
      </c>
      <c r="C13673" s="4" t="s">
        <v>11</v>
      </c>
      <c r="D13673" s="4" t="s">
        <v>7</v>
      </c>
      <c r="E13673" s="4" t="s">
        <v>15</v>
      </c>
      <c r="F13673" s="4" t="s">
        <v>11</v>
      </c>
    </row>
    <row r="13674" spans="1:9">
      <c r="A13674" t="n">
        <v>134328</v>
      </c>
      <c r="B13674" s="60" t="n">
        <v>59</v>
      </c>
      <c r="C13674" s="7" t="n">
        <v>7</v>
      </c>
      <c r="D13674" s="7" t="n">
        <v>13</v>
      </c>
      <c r="E13674" s="7" t="n">
        <v>0.150000005960464</v>
      </c>
      <c r="F13674" s="7" t="n">
        <v>0</v>
      </c>
    </row>
    <row r="13675" spans="1:9">
      <c r="A13675" t="s">
        <v>4</v>
      </c>
      <c r="B13675" s="4" t="s">
        <v>5</v>
      </c>
      <c r="C13675" s="4" t="s">
        <v>11</v>
      </c>
    </row>
    <row r="13676" spans="1:9">
      <c r="A13676" t="n">
        <v>134338</v>
      </c>
      <c r="B13676" s="34" t="n">
        <v>16</v>
      </c>
      <c r="C13676" s="7" t="n">
        <v>1000</v>
      </c>
    </row>
    <row r="13677" spans="1:9">
      <c r="A13677" t="s">
        <v>4</v>
      </c>
      <c r="B13677" s="4" t="s">
        <v>5</v>
      </c>
      <c r="C13677" s="4" t="s">
        <v>7</v>
      </c>
      <c r="D13677" s="4" t="s">
        <v>11</v>
      </c>
    </row>
    <row r="13678" spans="1:9">
      <c r="A13678" t="n">
        <v>134341</v>
      </c>
      <c r="B13678" s="15" t="n">
        <v>45</v>
      </c>
      <c r="C13678" s="7" t="n">
        <v>7</v>
      </c>
      <c r="D13678" s="7" t="n">
        <v>255</v>
      </c>
    </row>
    <row r="13679" spans="1:9">
      <c r="A13679" t="s">
        <v>4</v>
      </c>
      <c r="B13679" s="4" t="s">
        <v>5</v>
      </c>
      <c r="C13679" s="4" t="s">
        <v>7</v>
      </c>
      <c r="D13679" s="4" t="s">
        <v>11</v>
      </c>
      <c r="E13679" s="4" t="s">
        <v>15</v>
      </c>
    </row>
    <row r="13680" spans="1:9">
      <c r="A13680" t="n">
        <v>134345</v>
      </c>
      <c r="B13680" s="31" t="n">
        <v>58</v>
      </c>
      <c r="C13680" s="7" t="n">
        <v>101</v>
      </c>
      <c r="D13680" s="7" t="n">
        <v>500</v>
      </c>
      <c r="E13680" s="7" t="n">
        <v>1</v>
      </c>
    </row>
    <row r="13681" spans="1:6">
      <c r="A13681" t="s">
        <v>4</v>
      </c>
      <c r="B13681" s="4" t="s">
        <v>5</v>
      </c>
      <c r="C13681" s="4" t="s">
        <v>7</v>
      </c>
      <c r="D13681" s="4" t="s">
        <v>11</v>
      </c>
    </row>
    <row r="13682" spans="1:6">
      <c r="A13682" t="n">
        <v>134353</v>
      </c>
      <c r="B13682" s="31" t="n">
        <v>58</v>
      </c>
      <c r="C13682" s="7" t="n">
        <v>254</v>
      </c>
      <c r="D13682" s="7" t="n">
        <v>0</v>
      </c>
    </row>
    <row r="13683" spans="1:6">
      <c r="A13683" t="s">
        <v>4</v>
      </c>
      <c r="B13683" s="4" t="s">
        <v>5</v>
      </c>
      <c r="C13683" s="4" t="s">
        <v>7</v>
      </c>
      <c r="D13683" s="4" t="s">
        <v>7</v>
      </c>
      <c r="E13683" s="4" t="s">
        <v>15</v>
      </c>
      <c r="F13683" s="4" t="s">
        <v>15</v>
      </c>
      <c r="G13683" s="4" t="s">
        <v>15</v>
      </c>
      <c r="H13683" s="4" t="s">
        <v>11</v>
      </c>
    </row>
    <row r="13684" spans="1:6">
      <c r="A13684" t="n">
        <v>134357</v>
      </c>
      <c r="B13684" s="15" t="n">
        <v>45</v>
      </c>
      <c r="C13684" s="7" t="n">
        <v>2</v>
      </c>
      <c r="D13684" s="7" t="n">
        <v>3</v>
      </c>
      <c r="E13684" s="7" t="n">
        <v>29.8299999237061</v>
      </c>
      <c r="F13684" s="7" t="n">
        <v>9.69999980926514</v>
      </c>
      <c r="G13684" s="7" t="n">
        <v>2.76999998092651</v>
      </c>
      <c r="H13684" s="7" t="n">
        <v>0</v>
      </c>
    </row>
    <row r="13685" spans="1:6">
      <c r="A13685" t="s">
        <v>4</v>
      </c>
      <c r="B13685" s="4" t="s">
        <v>5</v>
      </c>
      <c r="C13685" s="4" t="s">
        <v>7</v>
      </c>
      <c r="D13685" s="4" t="s">
        <v>7</v>
      </c>
      <c r="E13685" s="4" t="s">
        <v>15</v>
      </c>
      <c r="F13685" s="4" t="s">
        <v>15</v>
      </c>
      <c r="G13685" s="4" t="s">
        <v>15</v>
      </c>
      <c r="H13685" s="4" t="s">
        <v>11</v>
      </c>
      <c r="I13685" s="4" t="s">
        <v>7</v>
      </c>
    </row>
    <row r="13686" spans="1:6">
      <c r="A13686" t="n">
        <v>134374</v>
      </c>
      <c r="B13686" s="15" t="n">
        <v>45</v>
      </c>
      <c r="C13686" s="7" t="n">
        <v>4</v>
      </c>
      <c r="D13686" s="7" t="n">
        <v>3</v>
      </c>
      <c r="E13686" s="7" t="n">
        <v>346.589996337891</v>
      </c>
      <c r="F13686" s="7" t="n">
        <v>160.059997558594</v>
      </c>
      <c r="G13686" s="7" t="n">
        <v>0</v>
      </c>
      <c r="H13686" s="7" t="n">
        <v>0</v>
      </c>
      <c r="I13686" s="7" t="n">
        <v>0</v>
      </c>
    </row>
    <row r="13687" spans="1:6">
      <c r="A13687" t="s">
        <v>4</v>
      </c>
      <c r="B13687" s="4" t="s">
        <v>5</v>
      </c>
      <c r="C13687" s="4" t="s">
        <v>7</v>
      </c>
      <c r="D13687" s="4" t="s">
        <v>7</v>
      </c>
      <c r="E13687" s="4" t="s">
        <v>15</v>
      </c>
      <c r="F13687" s="4" t="s">
        <v>11</v>
      </c>
    </row>
    <row r="13688" spans="1:6">
      <c r="A13688" t="n">
        <v>134392</v>
      </c>
      <c r="B13688" s="15" t="n">
        <v>45</v>
      </c>
      <c r="C13688" s="7" t="n">
        <v>5</v>
      </c>
      <c r="D13688" s="7" t="n">
        <v>3</v>
      </c>
      <c r="E13688" s="7" t="n">
        <v>3.5</v>
      </c>
      <c r="F13688" s="7" t="n">
        <v>0</v>
      </c>
    </row>
    <row r="13689" spans="1:6">
      <c r="A13689" t="s">
        <v>4</v>
      </c>
      <c r="B13689" s="4" t="s">
        <v>5</v>
      </c>
      <c r="C13689" s="4" t="s">
        <v>7</v>
      </c>
      <c r="D13689" s="4" t="s">
        <v>7</v>
      </c>
      <c r="E13689" s="4" t="s">
        <v>15</v>
      </c>
      <c r="F13689" s="4" t="s">
        <v>11</v>
      </c>
    </row>
    <row r="13690" spans="1:6">
      <c r="A13690" t="n">
        <v>134401</v>
      </c>
      <c r="B13690" s="15" t="n">
        <v>45</v>
      </c>
      <c r="C13690" s="7" t="n">
        <v>5</v>
      </c>
      <c r="D13690" s="7" t="n">
        <v>3</v>
      </c>
      <c r="E13690" s="7" t="n">
        <v>3.79999995231628</v>
      </c>
      <c r="F13690" s="7" t="n">
        <v>3000</v>
      </c>
    </row>
    <row r="13691" spans="1:6">
      <c r="A13691" t="s">
        <v>4</v>
      </c>
      <c r="B13691" s="4" t="s">
        <v>5</v>
      </c>
      <c r="C13691" s="4" t="s">
        <v>7</v>
      </c>
      <c r="D13691" s="4" t="s">
        <v>7</v>
      </c>
      <c r="E13691" s="4" t="s">
        <v>15</v>
      </c>
      <c r="F13691" s="4" t="s">
        <v>11</v>
      </c>
    </row>
    <row r="13692" spans="1:6">
      <c r="A13692" t="n">
        <v>134410</v>
      </c>
      <c r="B13692" s="15" t="n">
        <v>45</v>
      </c>
      <c r="C13692" s="7" t="n">
        <v>11</v>
      </c>
      <c r="D13692" s="7" t="n">
        <v>3</v>
      </c>
      <c r="E13692" s="7" t="n">
        <v>40</v>
      </c>
      <c r="F13692" s="7" t="n">
        <v>0</v>
      </c>
    </row>
    <row r="13693" spans="1:6">
      <c r="A13693" t="s">
        <v>4</v>
      </c>
      <c r="B13693" s="4" t="s">
        <v>5</v>
      </c>
      <c r="C13693" s="4" t="s">
        <v>11</v>
      </c>
      <c r="D13693" s="4" t="s">
        <v>15</v>
      </c>
      <c r="E13693" s="4" t="s">
        <v>15</v>
      </c>
      <c r="F13693" s="4" t="s">
        <v>7</v>
      </c>
    </row>
    <row r="13694" spans="1:6">
      <c r="A13694" t="n">
        <v>134419</v>
      </c>
      <c r="B13694" s="77" t="n">
        <v>52</v>
      </c>
      <c r="C13694" s="7" t="n">
        <v>0</v>
      </c>
      <c r="D13694" s="7" t="n">
        <v>141</v>
      </c>
      <c r="E13694" s="7" t="n">
        <v>10</v>
      </c>
      <c r="F13694" s="7" t="n">
        <v>0</v>
      </c>
    </row>
    <row r="13695" spans="1:6">
      <c r="A13695" t="s">
        <v>4</v>
      </c>
      <c r="B13695" s="4" t="s">
        <v>5</v>
      </c>
      <c r="C13695" s="4" t="s">
        <v>7</v>
      </c>
      <c r="D13695" s="4" t="s">
        <v>11</v>
      </c>
    </row>
    <row r="13696" spans="1:6">
      <c r="A13696" t="n">
        <v>134431</v>
      </c>
      <c r="B13696" s="31" t="n">
        <v>58</v>
      </c>
      <c r="C13696" s="7" t="n">
        <v>255</v>
      </c>
      <c r="D13696" s="7" t="n">
        <v>0</v>
      </c>
    </row>
    <row r="13697" spans="1:9">
      <c r="A13697" t="s">
        <v>4</v>
      </c>
      <c r="B13697" s="4" t="s">
        <v>5</v>
      </c>
      <c r="C13697" s="4" t="s">
        <v>11</v>
      </c>
      <c r="D13697" s="4" t="s">
        <v>7</v>
      </c>
      <c r="E13697" s="4" t="s">
        <v>15</v>
      </c>
      <c r="F13697" s="4" t="s">
        <v>11</v>
      </c>
    </row>
    <row r="13698" spans="1:9">
      <c r="A13698" t="n">
        <v>134435</v>
      </c>
      <c r="B13698" s="60" t="n">
        <v>59</v>
      </c>
      <c r="C13698" s="7" t="n">
        <v>0</v>
      </c>
      <c r="D13698" s="7" t="n">
        <v>12</v>
      </c>
      <c r="E13698" s="7" t="n">
        <v>0.150000005960464</v>
      </c>
      <c r="F13698" s="7" t="n">
        <v>0</v>
      </c>
    </row>
    <row r="13699" spans="1:9">
      <c r="A13699" t="s">
        <v>4</v>
      </c>
      <c r="B13699" s="4" t="s">
        <v>5</v>
      </c>
      <c r="C13699" s="4" t="s">
        <v>11</v>
      </c>
      <c r="D13699" s="4" t="s">
        <v>7</v>
      </c>
      <c r="E13699" s="4" t="s">
        <v>15</v>
      </c>
      <c r="F13699" s="4" t="s">
        <v>11</v>
      </c>
    </row>
    <row r="13700" spans="1:9">
      <c r="A13700" t="n">
        <v>134445</v>
      </c>
      <c r="B13700" s="60" t="n">
        <v>59</v>
      </c>
      <c r="C13700" s="7" t="n">
        <v>7</v>
      </c>
      <c r="D13700" s="7" t="n">
        <v>12</v>
      </c>
      <c r="E13700" s="7" t="n">
        <v>0.150000005960464</v>
      </c>
      <c r="F13700" s="7" t="n">
        <v>0</v>
      </c>
    </row>
    <row r="13701" spans="1:9">
      <c r="A13701" t="s">
        <v>4</v>
      </c>
      <c r="B13701" s="4" t="s">
        <v>5</v>
      </c>
      <c r="C13701" s="4" t="s">
        <v>11</v>
      </c>
    </row>
    <row r="13702" spans="1:9">
      <c r="A13702" t="n">
        <v>134455</v>
      </c>
      <c r="B13702" s="34" t="n">
        <v>16</v>
      </c>
      <c r="C13702" s="7" t="n">
        <v>1500</v>
      </c>
    </row>
    <row r="13703" spans="1:9">
      <c r="A13703" t="s">
        <v>4</v>
      </c>
      <c r="B13703" s="4" t="s">
        <v>5</v>
      </c>
      <c r="C13703" s="4" t="s">
        <v>11</v>
      </c>
      <c r="D13703" s="4" t="s">
        <v>7</v>
      </c>
      <c r="E13703" s="4" t="s">
        <v>15</v>
      </c>
      <c r="F13703" s="4" t="s">
        <v>11</v>
      </c>
    </row>
    <row r="13704" spans="1:9">
      <c r="A13704" t="n">
        <v>134458</v>
      </c>
      <c r="B13704" s="60" t="n">
        <v>59</v>
      </c>
      <c r="C13704" s="7" t="n">
        <v>7032</v>
      </c>
      <c r="D13704" s="7" t="n">
        <v>0</v>
      </c>
      <c r="E13704" s="7" t="n">
        <v>0.150000005960464</v>
      </c>
      <c r="F13704" s="7" t="n">
        <v>0</v>
      </c>
    </row>
    <row r="13705" spans="1:9">
      <c r="A13705" t="s">
        <v>4</v>
      </c>
      <c r="B13705" s="4" t="s">
        <v>5</v>
      </c>
      <c r="C13705" s="4" t="s">
        <v>11</v>
      </c>
    </row>
    <row r="13706" spans="1:9">
      <c r="A13706" t="n">
        <v>134468</v>
      </c>
      <c r="B13706" s="34" t="n">
        <v>16</v>
      </c>
      <c r="C13706" s="7" t="n">
        <v>2000</v>
      </c>
    </row>
    <row r="13707" spans="1:9">
      <c r="A13707" t="s">
        <v>4</v>
      </c>
      <c r="B13707" s="4" t="s">
        <v>5</v>
      </c>
      <c r="C13707" s="4" t="s">
        <v>7</v>
      </c>
      <c r="D13707" s="4" t="s">
        <v>11</v>
      </c>
      <c r="E13707" s="4" t="s">
        <v>15</v>
      </c>
    </row>
    <row r="13708" spans="1:9">
      <c r="A13708" t="n">
        <v>134471</v>
      </c>
      <c r="B13708" s="31" t="n">
        <v>58</v>
      </c>
      <c r="C13708" s="7" t="n">
        <v>0</v>
      </c>
      <c r="D13708" s="7" t="n">
        <v>2000</v>
      </c>
      <c r="E13708" s="7" t="n">
        <v>1</v>
      </c>
    </row>
    <row r="13709" spans="1:9">
      <c r="A13709" t="s">
        <v>4</v>
      </c>
      <c r="B13709" s="4" t="s">
        <v>5</v>
      </c>
      <c r="C13709" s="4" t="s">
        <v>7</v>
      </c>
      <c r="D13709" s="4" t="s">
        <v>11</v>
      </c>
    </row>
    <row r="13710" spans="1:9">
      <c r="A13710" t="n">
        <v>134479</v>
      </c>
      <c r="B13710" s="31" t="n">
        <v>58</v>
      </c>
      <c r="C13710" s="7" t="n">
        <v>255</v>
      </c>
      <c r="D13710" s="7" t="n">
        <v>0</v>
      </c>
    </row>
    <row r="13711" spans="1:9">
      <c r="A13711" t="s">
        <v>4</v>
      </c>
      <c r="B13711" s="4" t="s">
        <v>5</v>
      </c>
      <c r="C13711" s="4" t="s">
        <v>11</v>
      </c>
      <c r="D13711" s="4" t="s">
        <v>15</v>
      </c>
      <c r="E13711" s="4" t="s">
        <v>15</v>
      </c>
      <c r="F13711" s="4" t="s">
        <v>15</v>
      </c>
      <c r="G13711" s="4" t="s">
        <v>15</v>
      </c>
    </row>
    <row r="13712" spans="1:9">
      <c r="A13712" t="n">
        <v>134483</v>
      </c>
      <c r="B13712" s="45" t="n">
        <v>46</v>
      </c>
      <c r="C13712" s="7" t="n">
        <v>1006</v>
      </c>
      <c r="D13712" s="7" t="n">
        <v>-35.1599998474121</v>
      </c>
      <c r="E13712" s="7" t="n">
        <v>0</v>
      </c>
      <c r="F13712" s="7" t="n">
        <v>34.2200012207031</v>
      </c>
      <c r="G13712" s="7" t="n">
        <v>13.8000001907349</v>
      </c>
    </row>
    <row r="13713" spans="1:7">
      <c r="A13713" t="s">
        <v>4</v>
      </c>
      <c r="B13713" s="4" t="s">
        <v>5</v>
      </c>
      <c r="C13713" s="4" t="s">
        <v>11</v>
      </c>
      <c r="D13713" s="4" t="s">
        <v>15</v>
      </c>
      <c r="E13713" s="4" t="s">
        <v>15</v>
      </c>
      <c r="F13713" s="4" t="s">
        <v>15</v>
      </c>
      <c r="G13713" s="4" t="s">
        <v>15</v>
      </c>
    </row>
    <row r="13714" spans="1:7">
      <c r="A13714" t="n">
        <v>134502</v>
      </c>
      <c r="B13714" s="45" t="n">
        <v>46</v>
      </c>
      <c r="C13714" s="7" t="n">
        <v>7</v>
      </c>
      <c r="D13714" s="7" t="n">
        <v>-33.0099983215332</v>
      </c>
      <c r="E13714" s="7" t="n">
        <v>0</v>
      </c>
      <c r="F13714" s="7" t="n">
        <v>36.9000015258789</v>
      </c>
      <c r="G13714" s="7" t="n">
        <v>222.899993896484</v>
      </c>
    </row>
    <row r="13715" spans="1:7">
      <c r="A13715" t="s">
        <v>4</v>
      </c>
      <c r="B13715" s="4" t="s">
        <v>5</v>
      </c>
      <c r="C13715" s="4" t="s">
        <v>11</v>
      </c>
      <c r="D13715" s="4" t="s">
        <v>15</v>
      </c>
      <c r="E13715" s="4" t="s">
        <v>15</v>
      </c>
      <c r="F13715" s="4" t="s">
        <v>15</v>
      </c>
      <c r="G13715" s="4" t="s">
        <v>15</v>
      </c>
    </row>
    <row r="13716" spans="1:7">
      <c r="A13716" t="n">
        <v>134521</v>
      </c>
      <c r="B13716" s="45" t="n">
        <v>46</v>
      </c>
      <c r="C13716" s="7" t="n">
        <v>0</v>
      </c>
      <c r="D13716" s="7" t="n">
        <v>-33.1599998474121</v>
      </c>
      <c r="E13716" s="7" t="n">
        <v>0</v>
      </c>
      <c r="F13716" s="7" t="n">
        <v>39.1699981689453</v>
      </c>
      <c r="G13716" s="7" t="n">
        <v>204.800003051758</v>
      </c>
    </row>
    <row r="13717" spans="1:7">
      <c r="A13717" t="s">
        <v>4</v>
      </c>
      <c r="B13717" s="4" t="s">
        <v>5</v>
      </c>
      <c r="C13717" s="4" t="s">
        <v>7</v>
      </c>
      <c r="D13717" s="4" t="s">
        <v>7</v>
      </c>
      <c r="E13717" s="4" t="s">
        <v>15</v>
      </c>
      <c r="F13717" s="4" t="s">
        <v>15</v>
      </c>
      <c r="G13717" s="4" t="s">
        <v>15</v>
      </c>
      <c r="H13717" s="4" t="s">
        <v>11</v>
      </c>
    </row>
    <row r="13718" spans="1:7">
      <c r="A13718" t="n">
        <v>134540</v>
      </c>
      <c r="B13718" s="15" t="n">
        <v>45</v>
      </c>
      <c r="C13718" s="7" t="n">
        <v>2</v>
      </c>
      <c r="D13718" s="7" t="n">
        <v>3</v>
      </c>
      <c r="E13718" s="7" t="n">
        <v>-33.4599990844727</v>
      </c>
      <c r="F13718" s="7" t="n">
        <v>1.23000001907349</v>
      </c>
      <c r="G13718" s="7" t="n">
        <v>37.3300018310547</v>
      </c>
      <c r="H13718" s="7" t="n">
        <v>0</v>
      </c>
    </row>
    <row r="13719" spans="1:7">
      <c r="A13719" t="s">
        <v>4</v>
      </c>
      <c r="B13719" s="4" t="s">
        <v>5</v>
      </c>
      <c r="C13719" s="4" t="s">
        <v>7</v>
      </c>
      <c r="D13719" s="4" t="s">
        <v>7</v>
      </c>
      <c r="E13719" s="4" t="s">
        <v>15</v>
      </c>
      <c r="F13719" s="4" t="s">
        <v>15</v>
      </c>
      <c r="G13719" s="4" t="s">
        <v>15</v>
      </c>
      <c r="H13719" s="4" t="s">
        <v>11</v>
      </c>
      <c r="I13719" s="4" t="s">
        <v>7</v>
      </c>
    </row>
    <row r="13720" spans="1:7">
      <c r="A13720" t="n">
        <v>134557</v>
      </c>
      <c r="B13720" s="15" t="n">
        <v>45</v>
      </c>
      <c r="C13720" s="7" t="n">
        <v>4</v>
      </c>
      <c r="D13720" s="7" t="n">
        <v>3</v>
      </c>
      <c r="E13720" s="7" t="n">
        <v>356.510009765625</v>
      </c>
      <c r="F13720" s="7" t="n">
        <v>170.270004272461</v>
      </c>
      <c r="G13720" s="7" t="n">
        <v>0</v>
      </c>
      <c r="H13720" s="7" t="n">
        <v>0</v>
      </c>
      <c r="I13720" s="7" t="n">
        <v>0</v>
      </c>
    </row>
    <row r="13721" spans="1:7">
      <c r="A13721" t="s">
        <v>4</v>
      </c>
      <c r="B13721" s="4" t="s">
        <v>5</v>
      </c>
      <c r="C13721" s="4" t="s">
        <v>7</v>
      </c>
      <c r="D13721" s="4" t="s">
        <v>7</v>
      </c>
      <c r="E13721" s="4" t="s">
        <v>15</v>
      </c>
      <c r="F13721" s="4" t="s">
        <v>11</v>
      </c>
    </row>
    <row r="13722" spans="1:7">
      <c r="A13722" t="n">
        <v>134575</v>
      </c>
      <c r="B13722" s="15" t="n">
        <v>45</v>
      </c>
      <c r="C13722" s="7" t="n">
        <v>5</v>
      </c>
      <c r="D13722" s="7" t="n">
        <v>3</v>
      </c>
      <c r="E13722" s="7" t="n">
        <v>2.5</v>
      </c>
      <c r="F13722" s="7" t="n">
        <v>0</v>
      </c>
    </row>
    <row r="13723" spans="1:7">
      <c r="A13723" t="s">
        <v>4</v>
      </c>
      <c r="B13723" s="4" t="s">
        <v>5</v>
      </c>
      <c r="C13723" s="4" t="s">
        <v>7</v>
      </c>
      <c r="D13723" s="4" t="s">
        <v>7</v>
      </c>
      <c r="E13723" s="4" t="s">
        <v>15</v>
      </c>
      <c r="F13723" s="4" t="s">
        <v>11</v>
      </c>
    </row>
    <row r="13724" spans="1:7">
      <c r="A13724" t="n">
        <v>134584</v>
      </c>
      <c r="B13724" s="15" t="n">
        <v>45</v>
      </c>
      <c r="C13724" s="7" t="n">
        <v>5</v>
      </c>
      <c r="D13724" s="7" t="n">
        <v>3</v>
      </c>
      <c r="E13724" s="7" t="n">
        <v>2.20000004768372</v>
      </c>
      <c r="F13724" s="7" t="n">
        <v>3000</v>
      </c>
    </row>
    <row r="13725" spans="1:7">
      <c r="A13725" t="s">
        <v>4</v>
      </c>
      <c r="B13725" s="4" t="s">
        <v>5</v>
      </c>
      <c r="C13725" s="4" t="s">
        <v>7</v>
      </c>
      <c r="D13725" s="4" t="s">
        <v>7</v>
      </c>
      <c r="E13725" s="4" t="s">
        <v>15</v>
      </c>
      <c r="F13725" s="4" t="s">
        <v>11</v>
      </c>
    </row>
    <row r="13726" spans="1:7">
      <c r="A13726" t="n">
        <v>134593</v>
      </c>
      <c r="B13726" s="15" t="n">
        <v>45</v>
      </c>
      <c r="C13726" s="7" t="n">
        <v>11</v>
      </c>
      <c r="D13726" s="7" t="n">
        <v>3</v>
      </c>
      <c r="E13726" s="7" t="n">
        <v>40</v>
      </c>
      <c r="F13726" s="7" t="n">
        <v>0</v>
      </c>
    </row>
    <row r="13727" spans="1:7">
      <c r="A13727" t="s">
        <v>4</v>
      </c>
      <c r="B13727" s="4" t="s">
        <v>5</v>
      </c>
      <c r="C13727" s="4" t="s">
        <v>7</v>
      </c>
      <c r="D13727" s="4" t="s">
        <v>11</v>
      </c>
      <c r="E13727" s="4" t="s">
        <v>11</v>
      </c>
      <c r="F13727" s="4" t="s">
        <v>11</v>
      </c>
      <c r="G13727" s="4" t="s">
        <v>11</v>
      </c>
      <c r="H13727" s="4" t="s">
        <v>7</v>
      </c>
    </row>
    <row r="13728" spans="1:7">
      <c r="A13728" t="n">
        <v>134602</v>
      </c>
      <c r="B13728" s="27" t="n">
        <v>25</v>
      </c>
      <c r="C13728" s="7" t="n">
        <v>5</v>
      </c>
      <c r="D13728" s="7" t="n">
        <v>65535</v>
      </c>
      <c r="E13728" s="7" t="n">
        <v>500</v>
      </c>
      <c r="F13728" s="7" t="n">
        <v>800</v>
      </c>
      <c r="G13728" s="7" t="n">
        <v>140</v>
      </c>
      <c r="H13728" s="7" t="n">
        <v>0</v>
      </c>
    </row>
    <row r="13729" spans="1:9">
      <c r="A13729" t="s">
        <v>4</v>
      </c>
      <c r="B13729" s="4" t="s">
        <v>5</v>
      </c>
      <c r="C13729" s="4" t="s">
        <v>11</v>
      </c>
      <c r="D13729" s="4" t="s">
        <v>7</v>
      </c>
      <c r="E13729" s="4" t="s">
        <v>53</v>
      </c>
      <c r="F13729" s="4" t="s">
        <v>7</v>
      </c>
      <c r="G13729" s="4" t="s">
        <v>7</v>
      </c>
    </row>
    <row r="13730" spans="1:9">
      <c r="A13730" t="n">
        <v>134613</v>
      </c>
      <c r="B13730" s="28" t="n">
        <v>24</v>
      </c>
      <c r="C13730" s="7" t="n">
        <v>65533</v>
      </c>
      <c r="D13730" s="7" t="n">
        <v>11</v>
      </c>
      <c r="E13730" s="7" t="s">
        <v>1294</v>
      </c>
      <c r="F13730" s="7" t="n">
        <v>2</v>
      </c>
      <c r="G13730" s="7" t="n">
        <v>0</v>
      </c>
    </row>
    <row r="13731" spans="1:9">
      <c r="A13731" t="s">
        <v>4</v>
      </c>
      <c r="B13731" s="4" t="s">
        <v>5</v>
      </c>
    </row>
    <row r="13732" spans="1:9">
      <c r="A13732" t="n">
        <v>134747</v>
      </c>
      <c r="B13732" s="29" t="n">
        <v>28</v>
      </c>
    </row>
    <row r="13733" spans="1:9">
      <c r="A13733" t="s">
        <v>4</v>
      </c>
      <c r="B13733" s="4" t="s">
        <v>5</v>
      </c>
      <c r="C13733" s="4" t="s">
        <v>11</v>
      </c>
      <c r="D13733" s="4" t="s">
        <v>7</v>
      </c>
      <c r="E13733" s="4" t="s">
        <v>53</v>
      </c>
      <c r="F13733" s="4" t="s">
        <v>7</v>
      </c>
      <c r="G13733" s="4" t="s">
        <v>7</v>
      </c>
    </row>
    <row r="13734" spans="1:9">
      <c r="A13734" t="n">
        <v>134748</v>
      </c>
      <c r="B13734" s="28" t="n">
        <v>24</v>
      </c>
      <c r="C13734" s="7" t="n">
        <v>65533</v>
      </c>
      <c r="D13734" s="7" t="n">
        <v>11</v>
      </c>
      <c r="E13734" s="7" t="s">
        <v>1295</v>
      </c>
      <c r="F13734" s="7" t="n">
        <v>2</v>
      </c>
      <c r="G13734" s="7" t="n">
        <v>0</v>
      </c>
    </row>
    <row r="13735" spans="1:9">
      <c r="A13735" t="s">
        <v>4</v>
      </c>
      <c r="B13735" s="4" t="s">
        <v>5</v>
      </c>
    </row>
    <row r="13736" spans="1:9">
      <c r="A13736" t="n">
        <v>134879</v>
      </c>
      <c r="B13736" s="29" t="n">
        <v>28</v>
      </c>
    </row>
    <row r="13737" spans="1:9">
      <c r="A13737" t="s">
        <v>4</v>
      </c>
      <c r="B13737" s="4" t="s">
        <v>5</v>
      </c>
      <c r="C13737" s="4" t="s">
        <v>11</v>
      </c>
      <c r="D13737" s="4" t="s">
        <v>7</v>
      </c>
      <c r="E13737" s="4" t="s">
        <v>53</v>
      </c>
      <c r="F13737" s="4" t="s">
        <v>7</v>
      </c>
      <c r="G13737" s="4" t="s">
        <v>7</v>
      </c>
    </row>
    <row r="13738" spans="1:9">
      <c r="A13738" t="n">
        <v>134880</v>
      </c>
      <c r="B13738" s="28" t="n">
        <v>24</v>
      </c>
      <c r="C13738" s="7" t="n">
        <v>65533</v>
      </c>
      <c r="D13738" s="7" t="n">
        <v>11</v>
      </c>
      <c r="E13738" s="7" t="s">
        <v>1296</v>
      </c>
      <c r="F13738" s="7" t="n">
        <v>2</v>
      </c>
      <c r="G13738" s="7" t="n">
        <v>0</v>
      </c>
    </row>
    <row r="13739" spans="1:9">
      <c r="A13739" t="s">
        <v>4</v>
      </c>
      <c r="B13739" s="4" t="s">
        <v>5</v>
      </c>
    </row>
    <row r="13740" spans="1:9">
      <c r="A13740" t="n">
        <v>134899</v>
      </c>
      <c r="B13740" s="29" t="n">
        <v>28</v>
      </c>
    </row>
    <row r="13741" spans="1:9">
      <c r="A13741" t="s">
        <v>4</v>
      </c>
      <c r="B13741" s="4" t="s">
        <v>5</v>
      </c>
      <c r="C13741" s="4" t="s">
        <v>7</v>
      </c>
    </row>
    <row r="13742" spans="1:9">
      <c r="A13742" t="n">
        <v>134900</v>
      </c>
      <c r="B13742" s="30" t="n">
        <v>27</v>
      </c>
      <c r="C13742" s="7" t="n">
        <v>0</v>
      </c>
    </row>
    <row r="13743" spans="1:9">
      <c r="A13743" t="s">
        <v>4</v>
      </c>
      <c r="B13743" s="4" t="s">
        <v>5</v>
      </c>
      <c r="C13743" s="4" t="s">
        <v>7</v>
      </c>
    </row>
    <row r="13744" spans="1:9">
      <c r="A13744" t="n">
        <v>134902</v>
      </c>
      <c r="B13744" s="30" t="n">
        <v>27</v>
      </c>
      <c r="C13744" s="7" t="n">
        <v>1</v>
      </c>
    </row>
    <row r="13745" spans="1:7">
      <c r="A13745" t="s">
        <v>4</v>
      </c>
      <c r="B13745" s="4" t="s">
        <v>5</v>
      </c>
      <c r="C13745" s="4" t="s">
        <v>7</v>
      </c>
      <c r="D13745" s="4" t="s">
        <v>11</v>
      </c>
      <c r="E13745" s="4" t="s">
        <v>11</v>
      </c>
      <c r="F13745" s="4" t="s">
        <v>11</v>
      </c>
      <c r="G13745" s="4" t="s">
        <v>11</v>
      </c>
      <c r="H13745" s="4" t="s">
        <v>7</v>
      </c>
    </row>
    <row r="13746" spans="1:7">
      <c r="A13746" t="n">
        <v>134904</v>
      </c>
      <c r="B13746" s="27" t="n">
        <v>25</v>
      </c>
      <c r="C13746" s="7" t="n">
        <v>5</v>
      </c>
      <c r="D13746" s="7" t="n">
        <v>65535</v>
      </c>
      <c r="E13746" s="7" t="n">
        <v>65535</v>
      </c>
      <c r="F13746" s="7" t="n">
        <v>65535</v>
      </c>
      <c r="G13746" s="7" t="n">
        <v>65535</v>
      </c>
      <c r="H13746" s="7" t="n">
        <v>0</v>
      </c>
    </row>
    <row r="13747" spans="1:7">
      <c r="A13747" t="s">
        <v>4</v>
      </c>
      <c r="B13747" s="4" t="s">
        <v>5</v>
      </c>
      <c r="C13747" s="4" t="s">
        <v>7</v>
      </c>
      <c r="D13747" s="4" t="s">
        <v>11</v>
      </c>
      <c r="E13747" s="4" t="s">
        <v>7</v>
      </c>
    </row>
    <row r="13748" spans="1:7">
      <c r="A13748" t="n">
        <v>134915</v>
      </c>
      <c r="B13748" s="16" t="n">
        <v>49</v>
      </c>
      <c r="C13748" s="7" t="n">
        <v>1</v>
      </c>
      <c r="D13748" s="7" t="n">
        <v>4000</v>
      </c>
      <c r="E13748" s="7" t="n">
        <v>0</v>
      </c>
    </row>
    <row r="13749" spans="1:7">
      <c r="A13749" t="s">
        <v>4</v>
      </c>
      <c r="B13749" s="4" t="s">
        <v>5</v>
      </c>
      <c r="C13749" s="4" t="s">
        <v>7</v>
      </c>
      <c r="D13749" s="4" t="s">
        <v>11</v>
      </c>
      <c r="E13749" s="4" t="s">
        <v>11</v>
      </c>
    </row>
    <row r="13750" spans="1:7">
      <c r="A13750" t="n">
        <v>134920</v>
      </c>
      <c r="B13750" s="18" t="n">
        <v>50</v>
      </c>
      <c r="C13750" s="7" t="n">
        <v>1</v>
      </c>
      <c r="D13750" s="7" t="n">
        <v>8143</v>
      </c>
      <c r="E13750" s="7" t="n">
        <v>2000</v>
      </c>
    </row>
    <row r="13751" spans="1:7">
      <c r="A13751" t="s">
        <v>4</v>
      </c>
      <c r="B13751" s="4" t="s">
        <v>5</v>
      </c>
      <c r="C13751" s="4" t="s">
        <v>7</v>
      </c>
      <c r="D13751" s="4" t="s">
        <v>11</v>
      </c>
      <c r="E13751" s="4" t="s">
        <v>11</v>
      </c>
    </row>
    <row r="13752" spans="1:7">
      <c r="A13752" t="n">
        <v>134926</v>
      </c>
      <c r="B13752" s="18" t="n">
        <v>50</v>
      </c>
      <c r="C13752" s="7" t="n">
        <v>1</v>
      </c>
      <c r="D13752" s="7" t="n">
        <v>8144</v>
      </c>
      <c r="E13752" s="7" t="n">
        <v>2000</v>
      </c>
    </row>
    <row r="13753" spans="1:7">
      <c r="A13753" t="s">
        <v>4</v>
      </c>
      <c r="B13753" s="4" t="s">
        <v>5</v>
      </c>
      <c r="C13753" s="4" t="s">
        <v>7</v>
      </c>
      <c r="D13753" s="4" t="s">
        <v>11</v>
      </c>
      <c r="E13753" s="4" t="s">
        <v>11</v>
      </c>
    </row>
    <row r="13754" spans="1:7">
      <c r="A13754" t="n">
        <v>134932</v>
      </c>
      <c r="B13754" s="18" t="n">
        <v>50</v>
      </c>
      <c r="C13754" s="7" t="n">
        <v>1</v>
      </c>
      <c r="D13754" s="7" t="n">
        <v>8147</v>
      </c>
      <c r="E13754" s="7" t="n">
        <v>2000</v>
      </c>
    </row>
    <row r="13755" spans="1:7">
      <c r="A13755" t="s">
        <v>4</v>
      </c>
      <c r="B13755" s="4" t="s">
        <v>5</v>
      </c>
      <c r="C13755" s="4" t="s">
        <v>7</v>
      </c>
      <c r="D13755" s="4" t="s">
        <v>11</v>
      </c>
      <c r="E13755" s="4" t="s">
        <v>11</v>
      </c>
    </row>
    <row r="13756" spans="1:7">
      <c r="A13756" t="n">
        <v>134938</v>
      </c>
      <c r="B13756" s="18" t="n">
        <v>50</v>
      </c>
      <c r="C13756" s="7" t="n">
        <v>1</v>
      </c>
      <c r="D13756" s="7" t="n">
        <v>8141</v>
      </c>
      <c r="E13756" s="7" t="n">
        <v>2000</v>
      </c>
    </row>
    <row r="13757" spans="1:7">
      <c r="A13757" t="s">
        <v>4</v>
      </c>
      <c r="B13757" s="4" t="s">
        <v>5</v>
      </c>
      <c r="C13757" s="4" t="s">
        <v>11</v>
      </c>
      <c r="D13757" s="4" t="s">
        <v>11</v>
      </c>
      <c r="E13757" s="4" t="s">
        <v>15</v>
      </c>
      <c r="F13757" s="4" t="s">
        <v>15</v>
      </c>
      <c r="G13757" s="4" t="s">
        <v>15</v>
      </c>
      <c r="H13757" s="4" t="s">
        <v>15</v>
      </c>
      <c r="I13757" s="4" t="s">
        <v>7</v>
      </c>
      <c r="J13757" s="4" t="s">
        <v>11</v>
      </c>
    </row>
    <row r="13758" spans="1:7">
      <c r="A13758" t="n">
        <v>134944</v>
      </c>
      <c r="B13758" s="56" t="n">
        <v>55</v>
      </c>
      <c r="C13758" s="7" t="n">
        <v>0</v>
      </c>
      <c r="D13758" s="7" t="n">
        <v>65533</v>
      </c>
      <c r="E13758" s="7" t="n">
        <v>-33.9300003051758</v>
      </c>
      <c r="F13758" s="7" t="n">
        <v>0</v>
      </c>
      <c r="G13758" s="7" t="n">
        <v>37.5099983215332</v>
      </c>
      <c r="H13758" s="7" t="n">
        <v>1.20000004768372</v>
      </c>
      <c r="I13758" s="7" t="n">
        <v>1</v>
      </c>
      <c r="J13758" s="7" t="n">
        <v>0</v>
      </c>
    </row>
    <row r="13759" spans="1:7">
      <c r="A13759" t="s">
        <v>4</v>
      </c>
      <c r="B13759" s="4" t="s">
        <v>5</v>
      </c>
      <c r="C13759" s="4" t="s">
        <v>7</v>
      </c>
      <c r="D13759" s="4" t="s">
        <v>11</v>
      </c>
      <c r="E13759" s="4" t="s">
        <v>15</v>
      </c>
    </row>
    <row r="13760" spans="1:7">
      <c r="A13760" t="n">
        <v>134968</v>
      </c>
      <c r="B13760" s="31" t="n">
        <v>58</v>
      </c>
      <c r="C13760" s="7" t="n">
        <v>100</v>
      </c>
      <c r="D13760" s="7" t="n">
        <v>1000</v>
      </c>
      <c r="E13760" s="7" t="n">
        <v>1</v>
      </c>
    </row>
    <row r="13761" spans="1:10">
      <c r="A13761" t="s">
        <v>4</v>
      </c>
      <c r="B13761" s="4" t="s">
        <v>5</v>
      </c>
      <c r="C13761" s="4" t="s">
        <v>7</v>
      </c>
      <c r="D13761" s="4" t="s">
        <v>11</v>
      </c>
    </row>
    <row r="13762" spans="1:10">
      <c r="A13762" t="n">
        <v>134976</v>
      </c>
      <c r="B13762" s="31" t="n">
        <v>58</v>
      </c>
      <c r="C13762" s="7" t="n">
        <v>255</v>
      </c>
      <c r="D13762" s="7" t="n">
        <v>0</v>
      </c>
    </row>
    <row r="13763" spans="1:10">
      <c r="A13763" t="s">
        <v>4</v>
      </c>
      <c r="B13763" s="4" t="s">
        <v>5</v>
      </c>
      <c r="C13763" s="4" t="s">
        <v>11</v>
      </c>
      <c r="D13763" s="4" t="s">
        <v>7</v>
      </c>
    </row>
    <row r="13764" spans="1:10">
      <c r="A13764" t="n">
        <v>134980</v>
      </c>
      <c r="B13764" s="57" t="n">
        <v>56</v>
      </c>
      <c r="C13764" s="7" t="n">
        <v>0</v>
      </c>
      <c r="D13764" s="7" t="n">
        <v>0</v>
      </c>
    </row>
    <row r="13765" spans="1:10">
      <c r="A13765" t="s">
        <v>4</v>
      </c>
      <c r="B13765" s="4" t="s">
        <v>5</v>
      </c>
      <c r="C13765" s="4" t="s">
        <v>7</v>
      </c>
      <c r="D13765" s="4" t="s">
        <v>11</v>
      </c>
      <c r="E13765" s="4" t="s">
        <v>8</v>
      </c>
      <c r="F13765" s="4" t="s">
        <v>8</v>
      </c>
      <c r="G13765" s="4" t="s">
        <v>8</v>
      </c>
      <c r="H13765" s="4" t="s">
        <v>8</v>
      </c>
    </row>
    <row r="13766" spans="1:10">
      <c r="A13766" t="n">
        <v>134984</v>
      </c>
      <c r="B13766" s="33" t="n">
        <v>51</v>
      </c>
      <c r="C13766" s="7" t="n">
        <v>3</v>
      </c>
      <c r="D13766" s="7" t="n">
        <v>0</v>
      </c>
      <c r="E13766" s="7" t="s">
        <v>917</v>
      </c>
      <c r="F13766" s="7" t="s">
        <v>68</v>
      </c>
      <c r="G13766" s="7" t="s">
        <v>67</v>
      </c>
      <c r="H13766" s="7" t="s">
        <v>68</v>
      </c>
    </row>
    <row r="13767" spans="1:10">
      <c r="A13767" t="s">
        <v>4</v>
      </c>
      <c r="B13767" s="4" t="s">
        <v>5</v>
      </c>
      <c r="C13767" s="4" t="s">
        <v>11</v>
      </c>
      <c r="D13767" s="4" t="s">
        <v>7</v>
      </c>
      <c r="E13767" s="4" t="s">
        <v>15</v>
      </c>
      <c r="F13767" s="4" t="s">
        <v>11</v>
      </c>
    </row>
    <row r="13768" spans="1:10">
      <c r="A13768" t="n">
        <v>134997</v>
      </c>
      <c r="B13768" s="60" t="n">
        <v>59</v>
      </c>
      <c r="C13768" s="7" t="n">
        <v>0</v>
      </c>
      <c r="D13768" s="7" t="n">
        <v>13</v>
      </c>
      <c r="E13768" s="7" t="n">
        <v>0.150000005960464</v>
      </c>
      <c r="F13768" s="7" t="n">
        <v>0</v>
      </c>
    </row>
    <row r="13769" spans="1:10">
      <c r="A13769" t="s">
        <v>4</v>
      </c>
      <c r="B13769" s="4" t="s">
        <v>5</v>
      </c>
      <c r="C13769" s="4" t="s">
        <v>7</v>
      </c>
      <c r="D13769" s="4" t="s">
        <v>11</v>
      </c>
      <c r="E13769" s="4" t="s">
        <v>8</v>
      </c>
      <c r="F13769" s="4" t="s">
        <v>8</v>
      </c>
      <c r="G13769" s="4" t="s">
        <v>8</v>
      </c>
      <c r="H13769" s="4" t="s">
        <v>8</v>
      </c>
    </row>
    <row r="13770" spans="1:10">
      <c r="A13770" t="n">
        <v>135007</v>
      </c>
      <c r="B13770" s="33" t="n">
        <v>51</v>
      </c>
      <c r="C13770" s="7" t="n">
        <v>3</v>
      </c>
      <c r="D13770" s="7" t="n">
        <v>7</v>
      </c>
      <c r="E13770" s="7" t="s">
        <v>917</v>
      </c>
      <c r="F13770" s="7" t="s">
        <v>68</v>
      </c>
      <c r="G13770" s="7" t="s">
        <v>67</v>
      </c>
      <c r="H13770" s="7" t="s">
        <v>68</v>
      </c>
    </row>
    <row r="13771" spans="1:10">
      <c r="A13771" t="s">
        <v>4</v>
      </c>
      <c r="B13771" s="4" t="s">
        <v>5</v>
      </c>
      <c r="C13771" s="4" t="s">
        <v>11</v>
      </c>
      <c r="D13771" s="4" t="s">
        <v>7</v>
      </c>
      <c r="E13771" s="4" t="s">
        <v>15</v>
      </c>
      <c r="F13771" s="4" t="s">
        <v>11</v>
      </c>
    </row>
    <row r="13772" spans="1:10">
      <c r="A13772" t="n">
        <v>135020</v>
      </c>
      <c r="B13772" s="60" t="n">
        <v>59</v>
      </c>
      <c r="C13772" s="7" t="n">
        <v>7</v>
      </c>
      <c r="D13772" s="7" t="n">
        <v>13</v>
      </c>
      <c r="E13772" s="7" t="n">
        <v>0.150000005960464</v>
      </c>
      <c r="F13772" s="7" t="n">
        <v>0</v>
      </c>
    </row>
    <row r="13773" spans="1:10">
      <c r="A13773" t="s">
        <v>4</v>
      </c>
      <c r="B13773" s="4" t="s">
        <v>5</v>
      </c>
      <c r="C13773" s="4" t="s">
        <v>11</v>
      </c>
    </row>
    <row r="13774" spans="1:10">
      <c r="A13774" t="n">
        <v>135030</v>
      </c>
      <c r="B13774" s="34" t="n">
        <v>16</v>
      </c>
      <c r="C13774" s="7" t="n">
        <v>1000</v>
      </c>
    </row>
    <row r="13775" spans="1:10">
      <c r="A13775" t="s">
        <v>4</v>
      </c>
      <c r="B13775" s="4" t="s">
        <v>5</v>
      </c>
      <c r="C13775" s="4" t="s">
        <v>7</v>
      </c>
      <c r="D13775" s="4" t="s">
        <v>11</v>
      </c>
      <c r="E13775" s="4" t="s">
        <v>8</v>
      </c>
    </row>
    <row r="13776" spans="1:10">
      <c r="A13776" t="n">
        <v>135033</v>
      </c>
      <c r="B13776" s="33" t="n">
        <v>51</v>
      </c>
      <c r="C13776" s="7" t="n">
        <v>4</v>
      </c>
      <c r="D13776" s="7" t="n">
        <v>0</v>
      </c>
      <c r="E13776" s="7" t="s">
        <v>779</v>
      </c>
    </row>
    <row r="13777" spans="1:8">
      <c r="A13777" t="s">
        <v>4</v>
      </c>
      <c r="B13777" s="4" t="s">
        <v>5</v>
      </c>
      <c r="C13777" s="4" t="s">
        <v>11</v>
      </c>
    </row>
    <row r="13778" spans="1:8">
      <c r="A13778" t="n">
        <v>135047</v>
      </c>
      <c r="B13778" s="34" t="n">
        <v>16</v>
      </c>
      <c r="C13778" s="7" t="n">
        <v>0</v>
      </c>
    </row>
    <row r="13779" spans="1:8">
      <c r="A13779" t="s">
        <v>4</v>
      </c>
      <c r="B13779" s="4" t="s">
        <v>5</v>
      </c>
      <c r="C13779" s="4" t="s">
        <v>11</v>
      </c>
      <c r="D13779" s="4" t="s">
        <v>53</v>
      </c>
      <c r="E13779" s="4" t="s">
        <v>7</v>
      </c>
      <c r="F13779" s="4" t="s">
        <v>7</v>
      </c>
    </row>
    <row r="13780" spans="1:8">
      <c r="A13780" t="n">
        <v>135050</v>
      </c>
      <c r="B13780" s="35" t="n">
        <v>26</v>
      </c>
      <c r="C13780" s="7" t="n">
        <v>0</v>
      </c>
      <c r="D13780" s="7" t="s">
        <v>1297</v>
      </c>
      <c r="E13780" s="7" t="n">
        <v>2</v>
      </c>
      <c r="F13780" s="7" t="n">
        <v>0</v>
      </c>
    </row>
    <row r="13781" spans="1:8">
      <c r="A13781" t="s">
        <v>4</v>
      </c>
      <c r="B13781" s="4" t="s">
        <v>5</v>
      </c>
    </row>
    <row r="13782" spans="1:8">
      <c r="A13782" t="n">
        <v>135069</v>
      </c>
      <c r="B13782" s="29" t="n">
        <v>28</v>
      </c>
    </row>
    <row r="13783" spans="1:8">
      <c r="A13783" t="s">
        <v>4</v>
      </c>
      <c r="B13783" s="4" t="s">
        <v>5</v>
      </c>
      <c r="C13783" s="4" t="s">
        <v>7</v>
      </c>
      <c r="D13783" s="4" t="s">
        <v>11</v>
      </c>
      <c r="E13783" s="4" t="s">
        <v>8</v>
      </c>
    </row>
    <row r="13784" spans="1:8">
      <c r="A13784" t="n">
        <v>135070</v>
      </c>
      <c r="B13784" s="33" t="n">
        <v>51</v>
      </c>
      <c r="C13784" s="7" t="n">
        <v>4</v>
      </c>
      <c r="D13784" s="7" t="n">
        <v>1005</v>
      </c>
      <c r="E13784" s="7" t="s">
        <v>55</v>
      </c>
    </row>
    <row r="13785" spans="1:8">
      <c r="A13785" t="s">
        <v>4</v>
      </c>
      <c r="B13785" s="4" t="s">
        <v>5</v>
      </c>
      <c r="C13785" s="4" t="s">
        <v>11</v>
      </c>
    </row>
    <row r="13786" spans="1:8">
      <c r="A13786" t="n">
        <v>135083</v>
      </c>
      <c r="B13786" s="34" t="n">
        <v>16</v>
      </c>
      <c r="C13786" s="7" t="n">
        <v>0</v>
      </c>
    </row>
    <row r="13787" spans="1:8">
      <c r="A13787" t="s">
        <v>4</v>
      </c>
      <c r="B13787" s="4" t="s">
        <v>5</v>
      </c>
      <c r="C13787" s="4" t="s">
        <v>11</v>
      </c>
      <c r="D13787" s="4" t="s">
        <v>53</v>
      </c>
      <c r="E13787" s="4" t="s">
        <v>7</v>
      </c>
      <c r="F13787" s="4" t="s">
        <v>7</v>
      </c>
    </row>
    <row r="13788" spans="1:8">
      <c r="A13788" t="n">
        <v>135086</v>
      </c>
      <c r="B13788" s="35" t="n">
        <v>26</v>
      </c>
      <c r="C13788" s="7" t="n">
        <v>1005</v>
      </c>
      <c r="D13788" s="7" t="s">
        <v>1298</v>
      </c>
      <c r="E13788" s="7" t="n">
        <v>2</v>
      </c>
      <c r="F13788" s="7" t="n">
        <v>0</v>
      </c>
    </row>
    <row r="13789" spans="1:8">
      <c r="A13789" t="s">
        <v>4</v>
      </c>
      <c r="B13789" s="4" t="s">
        <v>5</v>
      </c>
    </row>
    <row r="13790" spans="1:8">
      <c r="A13790" t="n">
        <v>135101</v>
      </c>
      <c r="B13790" s="29" t="n">
        <v>28</v>
      </c>
    </row>
    <row r="13791" spans="1:8">
      <c r="A13791" t="s">
        <v>4</v>
      </c>
      <c r="B13791" s="4" t="s">
        <v>5</v>
      </c>
      <c r="C13791" s="4" t="s">
        <v>7</v>
      </c>
      <c r="D13791" s="4" t="s">
        <v>11</v>
      </c>
      <c r="E13791" s="4" t="s">
        <v>15</v>
      </c>
    </row>
    <row r="13792" spans="1:8">
      <c r="A13792" t="n">
        <v>135102</v>
      </c>
      <c r="B13792" s="31" t="n">
        <v>58</v>
      </c>
      <c r="C13792" s="7" t="n">
        <v>0</v>
      </c>
      <c r="D13792" s="7" t="n">
        <v>1000</v>
      </c>
      <c r="E13792" s="7" t="n">
        <v>1</v>
      </c>
    </row>
    <row r="13793" spans="1:6">
      <c r="A13793" t="s">
        <v>4</v>
      </c>
      <c r="B13793" s="4" t="s">
        <v>5</v>
      </c>
      <c r="C13793" s="4" t="s">
        <v>7</v>
      </c>
      <c r="D13793" s="4" t="s">
        <v>11</v>
      </c>
    </row>
    <row r="13794" spans="1:6">
      <c r="A13794" t="n">
        <v>135110</v>
      </c>
      <c r="B13794" s="31" t="n">
        <v>58</v>
      </c>
      <c r="C13794" s="7" t="n">
        <v>255</v>
      </c>
      <c r="D13794" s="7" t="n">
        <v>0</v>
      </c>
    </row>
    <row r="13795" spans="1:6">
      <c r="A13795" t="s">
        <v>4</v>
      </c>
      <c r="B13795" s="4" t="s">
        <v>5</v>
      </c>
      <c r="C13795" s="4" t="s">
        <v>7</v>
      </c>
      <c r="D13795" s="4" t="s">
        <v>7</v>
      </c>
      <c r="E13795" s="4" t="s">
        <v>15</v>
      </c>
      <c r="F13795" s="4" t="s">
        <v>15</v>
      </c>
      <c r="G13795" s="4" t="s">
        <v>15</v>
      </c>
      <c r="H13795" s="4" t="s">
        <v>11</v>
      </c>
    </row>
    <row r="13796" spans="1:6">
      <c r="A13796" t="n">
        <v>135114</v>
      </c>
      <c r="B13796" s="15" t="n">
        <v>45</v>
      </c>
      <c r="C13796" s="7" t="n">
        <v>2</v>
      </c>
      <c r="D13796" s="7" t="n">
        <v>3</v>
      </c>
      <c r="E13796" s="7" t="n">
        <v>-35.1100006103516</v>
      </c>
      <c r="F13796" s="7" t="n">
        <v>0.200000002980232</v>
      </c>
      <c r="G13796" s="7" t="n">
        <v>34.5699996948242</v>
      </c>
      <c r="H13796" s="7" t="n">
        <v>0</v>
      </c>
    </row>
    <row r="13797" spans="1:6">
      <c r="A13797" t="s">
        <v>4</v>
      </c>
      <c r="B13797" s="4" t="s">
        <v>5</v>
      </c>
      <c r="C13797" s="4" t="s">
        <v>7</v>
      </c>
      <c r="D13797" s="4" t="s">
        <v>7</v>
      </c>
      <c r="E13797" s="4" t="s">
        <v>15</v>
      </c>
      <c r="F13797" s="4" t="s">
        <v>15</v>
      </c>
      <c r="G13797" s="4" t="s">
        <v>15</v>
      </c>
      <c r="H13797" s="4" t="s">
        <v>11</v>
      </c>
      <c r="I13797" s="4" t="s">
        <v>7</v>
      </c>
    </row>
    <row r="13798" spans="1:6">
      <c r="A13798" t="n">
        <v>135131</v>
      </c>
      <c r="B13798" s="15" t="n">
        <v>45</v>
      </c>
      <c r="C13798" s="7" t="n">
        <v>4</v>
      </c>
      <c r="D13798" s="7" t="n">
        <v>3</v>
      </c>
      <c r="E13798" s="7" t="n">
        <v>18.8700008392334</v>
      </c>
      <c r="F13798" s="7" t="n">
        <v>45.6500015258789</v>
      </c>
      <c r="G13798" s="7" t="n">
        <v>0</v>
      </c>
      <c r="H13798" s="7" t="n">
        <v>0</v>
      </c>
      <c r="I13798" s="7" t="n">
        <v>0</v>
      </c>
    </row>
    <row r="13799" spans="1:6">
      <c r="A13799" t="s">
        <v>4</v>
      </c>
      <c r="B13799" s="4" t="s">
        <v>5</v>
      </c>
      <c r="C13799" s="4" t="s">
        <v>7</v>
      </c>
      <c r="D13799" s="4" t="s">
        <v>7</v>
      </c>
      <c r="E13799" s="4" t="s">
        <v>15</v>
      </c>
      <c r="F13799" s="4" t="s">
        <v>15</v>
      </c>
      <c r="G13799" s="4" t="s">
        <v>15</v>
      </c>
      <c r="H13799" s="4" t="s">
        <v>11</v>
      </c>
      <c r="I13799" s="4" t="s">
        <v>7</v>
      </c>
    </row>
    <row r="13800" spans="1:6">
      <c r="A13800" t="n">
        <v>135149</v>
      </c>
      <c r="B13800" s="15" t="n">
        <v>45</v>
      </c>
      <c r="C13800" s="7" t="n">
        <v>4</v>
      </c>
      <c r="D13800" s="7" t="n">
        <v>3</v>
      </c>
      <c r="E13800" s="7" t="n">
        <v>18.8700008392334</v>
      </c>
      <c r="F13800" s="7" t="n">
        <v>35.6500015258789</v>
      </c>
      <c r="G13800" s="7" t="n">
        <v>0</v>
      </c>
      <c r="H13800" s="7" t="n">
        <v>3000</v>
      </c>
      <c r="I13800" s="7" t="n">
        <v>1</v>
      </c>
    </row>
    <row r="13801" spans="1:6">
      <c r="A13801" t="s">
        <v>4</v>
      </c>
      <c r="B13801" s="4" t="s">
        <v>5</v>
      </c>
      <c r="C13801" s="4" t="s">
        <v>7</v>
      </c>
      <c r="D13801" s="4" t="s">
        <v>7</v>
      </c>
      <c r="E13801" s="4" t="s">
        <v>15</v>
      </c>
      <c r="F13801" s="4" t="s">
        <v>11</v>
      </c>
    </row>
    <row r="13802" spans="1:6">
      <c r="A13802" t="n">
        <v>135167</v>
      </c>
      <c r="B13802" s="15" t="n">
        <v>45</v>
      </c>
      <c r="C13802" s="7" t="n">
        <v>5</v>
      </c>
      <c r="D13802" s="7" t="n">
        <v>3</v>
      </c>
      <c r="E13802" s="7" t="n">
        <v>2</v>
      </c>
      <c r="F13802" s="7" t="n">
        <v>0</v>
      </c>
    </row>
    <row r="13803" spans="1:6">
      <c r="A13803" t="s">
        <v>4</v>
      </c>
      <c r="B13803" s="4" t="s">
        <v>5</v>
      </c>
      <c r="C13803" s="4" t="s">
        <v>7</v>
      </c>
      <c r="D13803" s="4" t="s">
        <v>7</v>
      </c>
      <c r="E13803" s="4" t="s">
        <v>15</v>
      </c>
      <c r="F13803" s="4" t="s">
        <v>11</v>
      </c>
    </row>
    <row r="13804" spans="1:6">
      <c r="A13804" t="n">
        <v>135176</v>
      </c>
      <c r="B13804" s="15" t="n">
        <v>45</v>
      </c>
      <c r="C13804" s="7" t="n">
        <v>11</v>
      </c>
      <c r="D13804" s="7" t="n">
        <v>3</v>
      </c>
      <c r="E13804" s="7" t="n">
        <v>40</v>
      </c>
      <c r="F13804" s="7" t="n">
        <v>0</v>
      </c>
    </row>
    <row r="13805" spans="1:6">
      <c r="A13805" t="s">
        <v>4</v>
      </c>
      <c r="B13805" s="4" t="s">
        <v>5</v>
      </c>
      <c r="C13805" s="4" t="s">
        <v>11</v>
      </c>
      <c r="D13805" s="4" t="s">
        <v>15</v>
      </c>
      <c r="E13805" s="4" t="s">
        <v>15</v>
      </c>
      <c r="F13805" s="4" t="s">
        <v>15</v>
      </c>
      <c r="G13805" s="4" t="s">
        <v>15</v>
      </c>
    </row>
    <row r="13806" spans="1:6">
      <c r="A13806" t="n">
        <v>135185</v>
      </c>
      <c r="B13806" s="45" t="n">
        <v>46</v>
      </c>
      <c r="C13806" s="7" t="n">
        <v>1005</v>
      </c>
      <c r="D13806" s="7" t="n">
        <v>-35.1800003051758</v>
      </c>
      <c r="E13806" s="7" t="n">
        <v>0.0399999991059303</v>
      </c>
      <c r="F13806" s="7" t="n">
        <v>34.7400016784668</v>
      </c>
      <c r="G13806" s="7" t="n">
        <v>172.300003051758</v>
      </c>
    </row>
    <row r="13807" spans="1:6">
      <c r="A13807" t="s">
        <v>4</v>
      </c>
      <c r="B13807" s="4" t="s">
        <v>5</v>
      </c>
      <c r="C13807" s="4" t="s">
        <v>7</v>
      </c>
      <c r="D13807" s="4" t="s">
        <v>11</v>
      </c>
      <c r="E13807" s="4" t="s">
        <v>11</v>
      </c>
      <c r="F13807" s="4" t="s">
        <v>8</v>
      </c>
      <c r="G13807" s="4" t="s">
        <v>8</v>
      </c>
    </row>
    <row r="13808" spans="1:6">
      <c r="A13808" t="n">
        <v>135204</v>
      </c>
      <c r="B13808" s="97" t="n">
        <v>128</v>
      </c>
      <c r="C13808" s="7" t="n">
        <v>1</v>
      </c>
      <c r="D13808" s="7" t="n">
        <v>1005</v>
      </c>
      <c r="E13808" s="7" t="n">
        <v>7</v>
      </c>
      <c r="F13808" s="7" t="s">
        <v>25</v>
      </c>
      <c r="G13808" s="7" t="s">
        <v>25</v>
      </c>
    </row>
    <row r="13809" spans="1:9">
      <c r="A13809" t="s">
        <v>4</v>
      </c>
      <c r="B13809" s="4" t="s">
        <v>5</v>
      </c>
      <c r="C13809" s="4" t="s">
        <v>11</v>
      </c>
      <c r="D13809" s="4" t="s">
        <v>7</v>
      </c>
      <c r="E13809" s="4" t="s">
        <v>8</v>
      </c>
      <c r="F13809" s="4" t="s">
        <v>15</v>
      </c>
      <c r="G13809" s="4" t="s">
        <v>15</v>
      </c>
      <c r="H13809" s="4" t="s">
        <v>15</v>
      </c>
    </row>
    <row r="13810" spans="1:9">
      <c r="A13810" t="n">
        <v>135212</v>
      </c>
      <c r="B13810" s="47" t="n">
        <v>48</v>
      </c>
      <c r="C13810" s="7" t="n">
        <v>7</v>
      </c>
      <c r="D13810" s="7" t="n">
        <v>0</v>
      </c>
      <c r="E13810" s="7" t="s">
        <v>1101</v>
      </c>
      <c r="F13810" s="7" t="n">
        <v>0</v>
      </c>
      <c r="G13810" s="7" t="n">
        <v>1</v>
      </c>
      <c r="H13810" s="7" t="n">
        <v>0</v>
      </c>
    </row>
    <row r="13811" spans="1:9">
      <c r="A13811" t="s">
        <v>4</v>
      </c>
      <c r="B13811" s="4" t="s">
        <v>5</v>
      </c>
      <c r="C13811" s="4" t="s">
        <v>11</v>
      </c>
      <c r="D13811" s="4" t="s">
        <v>7</v>
      </c>
      <c r="E13811" s="4" t="s">
        <v>8</v>
      </c>
      <c r="F13811" s="4" t="s">
        <v>15</v>
      </c>
      <c r="G13811" s="4" t="s">
        <v>15</v>
      </c>
      <c r="H13811" s="4" t="s">
        <v>15</v>
      </c>
    </row>
    <row r="13812" spans="1:9">
      <c r="A13812" t="n">
        <v>135238</v>
      </c>
      <c r="B13812" s="47" t="n">
        <v>48</v>
      </c>
      <c r="C13812" s="7" t="n">
        <v>1005</v>
      </c>
      <c r="D13812" s="7" t="n">
        <v>0</v>
      </c>
      <c r="E13812" s="7" t="s">
        <v>1101</v>
      </c>
      <c r="F13812" s="7" t="n">
        <v>0</v>
      </c>
      <c r="G13812" s="7" t="n">
        <v>1</v>
      </c>
      <c r="H13812" s="7" t="n">
        <v>0</v>
      </c>
    </row>
    <row r="13813" spans="1:9">
      <c r="A13813" t="s">
        <v>4</v>
      </c>
      <c r="B13813" s="4" t="s">
        <v>5</v>
      </c>
      <c r="C13813" s="4" t="s">
        <v>7</v>
      </c>
      <c r="D13813" s="4" t="s">
        <v>7</v>
      </c>
    </row>
    <row r="13814" spans="1:9">
      <c r="A13814" t="n">
        <v>135264</v>
      </c>
      <c r="B13814" s="16" t="n">
        <v>49</v>
      </c>
      <c r="C13814" s="7" t="n">
        <v>2</v>
      </c>
      <c r="D13814" s="7" t="n">
        <v>0</v>
      </c>
    </row>
    <row r="13815" spans="1:9">
      <c r="A13815" t="s">
        <v>4</v>
      </c>
      <c r="B13815" s="4" t="s">
        <v>5</v>
      </c>
      <c r="C13815" s="4" t="s">
        <v>7</v>
      </c>
      <c r="D13815" s="4" t="s">
        <v>11</v>
      </c>
      <c r="E13815" s="4" t="s">
        <v>16</v>
      </c>
      <c r="F13815" s="4" t="s">
        <v>11</v>
      </c>
      <c r="G13815" s="4" t="s">
        <v>16</v>
      </c>
      <c r="H13815" s="4" t="s">
        <v>7</v>
      </c>
    </row>
    <row r="13816" spans="1:9">
      <c r="A13816" t="n">
        <v>135267</v>
      </c>
      <c r="B13816" s="16" t="n">
        <v>49</v>
      </c>
      <c r="C13816" s="7" t="n">
        <v>0</v>
      </c>
      <c r="D13816" s="7" t="n">
        <v>516</v>
      </c>
      <c r="E13816" s="7" t="n">
        <v>1065353216</v>
      </c>
      <c r="F13816" s="7" t="n">
        <v>0</v>
      </c>
      <c r="G13816" s="7" t="n">
        <v>0</v>
      </c>
      <c r="H13816" s="7" t="n">
        <v>0</v>
      </c>
    </row>
    <row r="13817" spans="1:9">
      <c r="A13817" t="s">
        <v>4</v>
      </c>
      <c r="B13817" s="4" t="s">
        <v>5</v>
      </c>
      <c r="C13817" s="4" t="s">
        <v>7</v>
      </c>
      <c r="D13817" s="4" t="s">
        <v>11</v>
      </c>
      <c r="E13817" s="4" t="s">
        <v>15</v>
      </c>
    </row>
    <row r="13818" spans="1:9">
      <c r="A13818" t="n">
        <v>135282</v>
      </c>
      <c r="B13818" s="31" t="n">
        <v>58</v>
      </c>
      <c r="C13818" s="7" t="n">
        <v>100</v>
      </c>
      <c r="D13818" s="7" t="n">
        <v>1000</v>
      </c>
      <c r="E13818" s="7" t="n">
        <v>1</v>
      </c>
    </row>
    <row r="13819" spans="1:9">
      <c r="A13819" t="s">
        <v>4</v>
      </c>
      <c r="B13819" s="4" t="s">
        <v>5</v>
      </c>
      <c r="C13819" s="4" t="s">
        <v>7</v>
      </c>
      <c r="D13819" s="4" t="s">
        <v>11</v>
      </c>
    </row>
    <row r="13820" spans="1:9">
      <c r="A13820" t="n">
        <v>135290</v>
      </c>
      <c r="B13820" s="31" t="n">
        <v>58</v>
      </c>
      <c r="C13820" s="7" t="n">
        <v>255</v>
      </c>
      <c r="D13820" s="7" t="n">
        <v>0</v>
      </c>
    </row>
    <row r="13821" spans="1:9">
      <c r="A13821" t="s">
        <v>4</v>
      </c>
      <c r="B13821" s="4" t="s">
        <v>5</v>
      </c>
      <c r="C13821" s="4" t="s">
        <v>7</v>
      </c>
      <c r="D13821" s="4" t="s">
        <v>11</v>
      </c>
      <c r="E13821" s="4" t="s">
        <v>15</v>
      </c>
      <c r="F13821" s="4" t="s">
        <v>11</v>
      </c>
      <c r="G13821" s="4" t="s">
        <v>16</v>
      </c>
      <c r="H13821" s="4" t="s">
        <v>16</v>
      </c>
      <c r="I13821" s="4" t="s">
        <v>11</v>
      </c>
      <c r="J13821" s="4" t="s">
        <v>11</v>
      </c>
      <c r="K13821" s="4" t="s">
        <v>16</v>
      </c>
      <c r="L13821" s="4" t="s">
        <v>16</v>
      </c>
      <c r="M13821" s="4" t="s">
        <v>16</v>
      </c>
      <c r="N13821" s="4" t="s">
        <v>16</v>
      </c>
      <c r="O13821" s="4" t="s">
        <v>8</v>
      </c>
    </row>
    <row r="13822" spans="1:9">
      <c r="A13822" t="n">
        <v>135294</v>
      </c>
      <c r="B13822" s="18" t="n">
        <v>50</v>
      </c>
      <c r="C13822" s="7" t="n">
        <v>0</v>
      </c>
      <c r="D13822" s="7" t="n">
        <v>10025</v>
      </c>
      <c r="E13822" s="7" t="n">
        <v>1</v>
      </c>
      <c r="F13822" s="7" t="n">
        <v>0</v>
      </c>
      <c r="G13822" s="7" t="n">
        <v>0</v>
      </c>
      <c r="H13822" s="7" t="n">
        <v>0</v>
      </c>
      <c r="I13822" s="7" t="n">
        <v>0</v>
      </c>
      <c r="J13822" s="7" t="n">
        <v>65533</v>
      </c>
      <c r="K13822" s="7" t="n">
        <v>0</v>
      </c>
      <c r="L13822" s="7" t="n">
        <v>0</v>
      </c>
      <c r="M13822" s="7" t="n">
        <v>0</v>
      </c>
      <c r="N13822" s="7" t="n">
        <v>0</v>
      </c>
      <c r="O13822" s="7" t="s">
        <v>25</v>
      </c>
    </row>
    <row r="13823" spans="1:9">
      <c r="A13823" t="s">
        <v>4</v>
      </c>
      <c r="B13823" s="4" t="s">
        <v>5</v>
      </c>
      <c r="C13823" s="4" t="s">
        <v>7</v>
      </c>
      <c r="D13823" s="4" t="s">
        <v>11</v>
      </c>
      <c r="E13823" s="4" t="s">
        <v>8</v>
      </c>
    </row>
    <row r="13824" spans="1:9">
      <c r="A13824" t="n">
        <v>135333</v>
      </c>
      <c r="B13824" s="33" t="n">
        <v>51</v>
      </c>
      <c r="C13824" s="7" t="n">
        <v>4</v>
      </c>
      <c r="D13824" s="7" t="n">
        <v>1006</v>
      </c>
      <c r="E13824" s="7" t="s">
        <v>55</v>
      </c>
    </row>
    <row r="13825" spans="1:15">
      <c r="A13825" t="s">
        <v>4</v>
      </c>
      <c r="B13825" s="4" t="s">
        <v>5</v>
      </c>
      <c r="C13825" s="4" t="s">
        <v>11</v>
      </c>
    </row>
    <row r="13826" spans="1:15">
      <c r="A13826" t="n">
        <v>135346</v>
      </c>
      <c r="B13826" s="34" t="n">
        <v>16</v>
      </c>
      <c r="C13826" s="7" t="n">
        <v>0</v>
      </c>
    </row>
    <row r="13827" spans="1:15">
      <c r="A13827" t="s">
        <v>4</v>
      </c>
      <c r="B13827" s="4" t="s">
        <v>5</v>
      </c>
      <c r="C13827" s="4" t="s">
        <v>11</v>
      </c>
      <c r="D13827" s="4" t="s">
        <v>53</v>
      </c>
      <c r="E13827" s="4" t="s">
        <v>7</v>
      </c>
      <c r="F13827" s="4" t="s">
        <v>7</v>
      </c>
    </row>
    <row r="13828" spans="1:15">
      <c r="A13828" t="n">
        <v>135349</v>
      </c>
      <c r="B13828" s="35" t="n">
        <v>26</v>
      </c>
      <c r="C13828" s="7" t="n">
        <v>1006</v>
      </c>
      <c r="D13828" s="7" t="s">
        <v>1299</v>
      </c>
      <c r="E13828" s="7" t="n">
        <v>2</v>
      </c>
      <c r="F13828" s="7" t="n">
        <v>0</v>
      </c>
    </row>
    <row r="13829" spans="1:15">
      <c r="A13829" t="s">
        <v>4</v>
      </c>
      <c r="B13829" s="4" t="s">
        <v>5</v>
      </c>
    </row>
    <row r="13830" spans="1:15">
      <c r="A13830" t="n">
        <v>135362</v>
      </c>
      <c r="B13830" s="29" t="n">
        <v>28</v>
      </c>
    </row>
    <row r="13831" spans="1:15">
      <c r="A13831" t="s">
        <v>4</v>
      </c>
      <c r="B13831" s="4" t="s">
        <v>5</v>
      </c>
      <c r="C13831" s="4" t="s">
        <v>7</v>
      </c>
      <c r="D13831" s="4" t="s">
        <v>11</v>
      </c>
      <c r="E13831" s="4" t="s">
        <v>15</v>
      </c>
      <c r="F13831" s="4" t="s">
        <v>11</v>
      </c>
      <c r="G13831" s="4" t="s">
        <v>16</v>
      </c>
      <c r="H13831" s="4" t="s">
        <v>16</v>
      </c>
      <c r="I13831" s="4" t="s">
        <v>11</v>
      </c>
      <c r="J13831" s="4" t="s">
        <v>11</v>
      </c>
      <c r="K13831" s="4" t="s">
        <v>16</v>
      </c>
      <c r="L13831" s="4" t="s">
        <v>16</v>
      </c>
      <c r="M13831" s="4" t="s">
        <v>16</v>
      </c>
      <c r="N13831" s="4" t="s">
        <v>16</v>
      </c>
      <c r="O13831" s="4" t="s">
        <v>8</v>
      </c>
    </row>
    <row r="13832" spans="1:15">
      <c r="A13832" t="n">
        <v>135363</v>
      </c>
      <c r="B13832" s="18" t="n">
        <v>50</v>
      </c>
      <c r="C13832" s="7" t="n">
        <v>0</v>
      </c>
      <c r="D13832" s="7" t="n">
        <v>10026</v>
      </c>
      <c r="E13832" s="7" t="n">
        <v>1</v>
      </c>
      <c r="F13832" s="7" t="n">
        <v>0</v>
      </c>
      <c r="G13832" s="7" t="n">
        <v>0</v>
      </c>
      <c r="H13832" s="7" t="n">
        <v>0</v>
      </c>
      <c r="I13832" s="7" t="n">
        <v>0</v>
      </c>
      <c r="J13832" s="7" t="n">
        <v>65533</v>
      </c>
      <c r="K13832" s="7" t="n">
        <v>0</v>
      </c>
      <c r="L13832" s="7" t="n">
        <v>0</v>
      </c>
      <c r="M13832" s="7" t="n">
        <v>0</v>
      </c>
      <c r="N13832" s="7" t="n">
        <v>0</v>
      </c>
      <c r="O13832" s="7" t="s">
        <v>25</v>
      </c>
    </row>
    <row r="13833" spans="1:15">
      <c r="A13833" t="s">
        <v>4</v>
      </c>
      <c r="B13833" s="4" t="s">
        <v>5</v>
      </c>
      <c r="C13833" s="4" t="s">
        <v>7</v>
      </c>
      <c r="D13833" s="4" t="s">
        <v>11</v>
      </c>
      <c r="E13833" s="4" t="s">
        <v>8</v>
      </c>
    </row>
    <row r="13834" spans="1:15">
      <c r="A13834" t="n">
        <v>135402</v>
      </c>
      <c r="B13834" s="33" t="n">
        <v>51</v>
      </c>
      <c r="C13834" s="7" t="n">
        <v>4</v>
      </c>
      <c r="D13834" s="7" t="n">
        <v>1005</v>
      </c>
      <c r="E13834" s="7" t="s">
        <v>55</v>
      </c>
    </row>
    <row r="13835" spans="1:15">
      <c r="A13835" t="s">
        <v>4</v>
      </c>
      <c r="B13835" s="4" t="s">
        <v>5</v>
      </c>
      <c r="C13835" s="4" t="s">
        <v>11</v>
      </c>
    </row>
    <row r="13836" spans="1:15">
      <c r="A13836" t="n">
        <v>135415</v>
      </c>
      <c r="B13836" s="34" t="n">
        <v>16</v>
      </c>
      <c r="C13836" s="7" t="n">
        <v>0</v>
      </c>
    </row>
    <row r="13837" spans="1:15">
      <c r="A13837" t="s">
        <v>4</v>
      </c>
      <c r="B13837" s="4" t="s">
        <v>5</v>
      </c>
      <c r="C13837" s="4" t="s">
        <v>11</v>
      </c>
      <c r="D13837" s="4" t="s">
        <v>53</v>
      </c>
      <c r="E13837" s="4" t="s">
        <v>7</v>
      </c>
      <c r="F13837" s="4" t="s">
        <v>7</v>
      </c>
    </row>
    <row r="13838" spans="1:15">
      <c r="A13838" t="n">
        <v>135418</v>
      </c>
      <c r="B13838" s="35" t="n">
        <v>26</v>
      </c>
      <c r="C13838" s="7" t="n">
        <v>1005</v>
      </c>
      <c r="D13838" s="7" t="s">
        <v>1300</v>
      </c>
      <c r="E13838" s="7" t="n">
        <v>2</v>
      </c>
      <c r="F13838" s="7" t="n">
        <v>0</v>
      </c>
    </row>
    <row r="13839" spans="1:15">
      <c r="A13839" t="s">
        <v>4</v>
      </c>
      <c r="B13839" s="4" t="s">
        <v>5</v>
      </c>
    </row>
    <row r="13840" spans="1:15">
      <c r="A13840" t="n">
        <v>135430</v>
      </c>
      <c r="B13840" s="29" t="n">
        <v>28</v>
      </c>
    </row>
    <row r="13841" spans="1:15">
      <c r="A13841" t="s">
        <v>4</v>
      </c>
      <c r="B13841" s="4" t="s">
        <v>5</v>
      </c>
      <c r="C13841" s="4" t="s">
        <v>7</v>
      </c>
      <c r="D13841" s="4" t="s">
        <v>11</v>
      </c>
      <c r="E13841" s="4" t="s">
        <v>11</v>
      </c>
      <c r="F13841" s="4" t="s">
        <v>7</v>
      </c>
    </row>
    <row r="13842" spans="1:15">
      <c r="A13842" t="n">
        <v>135431</v>
      </c>
      <c r="B13842" s="27" t="n">
        <v>25</v>
      </c>
      <c r="C13842" s="7" t="n">
        <v>1</v>
      </c>
      <c r="D13842" s="7" t="n">
        <v>60</v>
      </c>
      <c r="E13842" s="7" t="n">
        <v>640</v>
      </c>
      <c r="F13842" s="7" t="n">
        <v>1</v>
      </c>
    </row>
    <row r="13843" spans="1:15">
      <c r="A13843" t="s">
        <v>4</v>
      </c>
      <c r="B13843" s="4" t="s">
        <v>5</v>
      </c>
      <c r="C13843" s="4" t="s">
        <v>7</v>
      </c>
      <c r="D13843" s="4" t="s">
        <v>11</v>
      </c>
      <c r="E13843" s="4" t="s">
        <v>8</v>
      </c>
    </row>
    <row r="13844" spans="1:15">
      <c r="A13844" t="n">
        <v>135438</v>
      </c>
      <c r="B13844" s="33" t="n">
        <v>51</v>
      </c>
      <c r="C13844" s="7" t="n">
        <v>4</v>
      </c>
      <c r="D13844" s="7" t="n">
        <v>0</v>
      </c>
      <c r="E13844" s="7" t="s">
        <v>1187</v>
      </c>
    </row>
    <row r="13845" spans="1:15">
      <c r="A13845" t="s">
        <v>4</v>
      </c>
      <c r="B13845" s="4" t="s">
        <v>5</v>
      </c>
      <c r="C13845" s="4" t="s">
        <v>11</v>
      </c>
    </row>
    <row r="13846" spans="1:15">
      <c r="A13846" t="n">
        <v>135451</v>
      </c>
      <c r="B13846" s="34" t="n">
        <v>16</v>
      </c>
      <c r="C13846" s="7" t="n">
        <v>0</v>
      </c>
    </row>
    <row r="13847" spans="1:15">
      <c r="A13847" t="s">
        <v>4</v>
      </c>
      <c r="B13847" s="4" t="s">
        <v>5</v>
      </c>
      <c r="C13847" s="4" t="s">
        <v>11</v>
      </c>
      <c r="D13847" s="4" t="s">
        <v>53</v>
      </c>
      <c r="E13847" s="4" t="s">
        <v>7</v>
      </c>
      <c r="F13847" s="4" t="s">
        <v>7</v>
      </c>
    </row>
    <row r="13848" spans="1:15">
      <c r="A13848" t="n">
        <v>135454</v>
      </c>
      <c r="B13848" s="35" t="n">
        <v>26</v>
      </c>
      <c r="C13848" s="7" t="n">
        <v>0</v>
      </c>
      <c r="D13848" s="7" t="s">
        <v>1301</v>
      </c>
      <c r="E13848" s="7" t="n">
        <v>2</v>
      </c>
      <c r="F13848" s="7" t="n">
        <v>0</v>
      </c>
    </row>
    <row r="13849" spans="1:15">
      <c r="A13849" t="s">
        <v>4</v>
      </c>
      <c r="B13849" s="4" t="s">
        <v>5</v>
      </c>
    </row>
    <row r="13850" spans="1:15">
      <c r="A13850" t="n">
        <v>135502</v>
      </c>
      <c r="B13850" s="29" t="n">
        <v>28</v>
      </c>
    </row>
    <row r="13851" spans="1:15">
      <c r="A13851" t="s">
        <v>4</v>
      </c>
      <c r="B13851" s="4" t="s">
        <v>5</v>
      </c>
      <c r="C13851" s="4" t="s">
        <v>7</v>
      </c>
      <c r="D13851" s="4" t="s">
        <v>11</v>
      </c>
      <c r="E13851" s="4" t="s">
        <v>11</v>
      </c>
      <c r="F13851" s="4" t="s">
        <v>7</v>
      </c>
    </row>
    <row r="13852" spans="1:15">
      <c r="A13852" t="n">
        <v>135503</v>
      </c>
      <c r="B13852" s="27" t="n">
        <v>25</v>
      </c>
      <c r="C13852" s="7" t="n">
        <v>1</v>
      </c>
      <c r="D13852" s="7" t="n">
        <v>60</v>
      </c>
      <c r="E13852" s="7" t="n">
        <v>640</v>
      </c>
      <c r="F13852" s="7" t="n">
        <v>2</v>
      </c>
    </row>
    <row r="13853" spans="1:15">
      <c r="A13853" t="s">
        <v>4</v>
      </c>
      <c r="B13853" s="4" t="s">
        <v>5</v>
      </c>
      <c r="C13853" s="4" t="s">
        <v>7</v>
      </c>
      <c r="D13853" s="4" t="s">
        <v>11</v>
      </c>
      <c r="E13853" s="4" t="s">
        <v>8</v>
      </c>
    </row>
    <row r="13854" spans="1:15">
      <c r="A13854" t="n">
        <v>135510</v>
      </c>
      <c r="B13854" s="33" t="n">
        <v>51</v>
      </c>
      <c r="C13854" s="7" t="n">
        <v>4</v>
      </c>
      <c r="D13854" s="7" t="n">
        <v>7</v>
      </c>
      <c r="E13854" s="7" t="s">
        <v>1084</v>
      </c>
    </row>
    <row r="13855" spans="1:15">
      <c r="A13855" t="s">
        <v>4</v>
      </c>
      <c r="B13855" s="4" t="s">
        <v>5</v>
      </c>
      <c r="C13855" s="4" t="s">
        <v>11</v>
      </c>
    </row>
    <row r="13856" spans="1:15">
      <c r="A13856" t="n">
        <v>135524</v>
      </c>
      <c r="B13856" s="34" t="n">
        <v>16</v>
      </c>
      <c r="C13856" s="7" t="n">
        <v>0</v>
      </c>
    </row>
    <row r="13857" spans="1:6">
      <c r="A13857" t="s">
        <v>4</v>
      </c>
      <c r="B13857" s="4" t="s">
        <v>5</v>
      </c>
      <c r="C13857" s="4" t="s">
        <v>11</v>
      </c>
      <c r="D13857" s="4" t="s">
        <v>53</v>
      </c>
      <c r="E13857" s="4" t="s">
        <v>7</v>
      </c>
      <c r="F13857" s="4" t="s">
        <v>7</v>
      </c>
      <c r="G13857" s="4" t="s">
        <v>53</v>
      </c>
      <c r="H13857" s="4" t="s">
        <v>7</v>
      </c>
      <c r="I13857" s="4" t="s">
        <v>7</v>
      </c>
    </row>
    <row r="13858" spans="1:6">
      <c r="A13858" t="n">
        <v>135527</v>
      </c>
      <c r="B13858" s="35" t="n">
        <v>26</v>
      </c>
      <c r="C13858" s="7" t="n">
        <v>7</v>
      </c>
      <c r="D13858" s="7" t="s">
        <v>1302</v>
      </c>
      <c r="E13858" s="7" t="n">
        <v>2</v>
      </c>
      <c r="F13858" s="7" t="n">
        <v>3</v>
      </c>
      <c r="G13858" s="7" t="s">
        <v>1303</v>
      </c>
      <c r="H13858" s="7" t="n">
        <v>2</v>
      </c>
      <c r="I13858" s="7" t="n">
        <v>0</v>
      </c>
    </row>
    <row r="13859" spans="1:6">
      <c r="A13859" t="s">
        <v>4</v>
      </c>
      <c r="B13859" s="4" t="s">
        <v>5</v>
      </c>
    </row>
    <row r="13860" spans="1:6">
      <c r="A13860" t="n">
        <v>135624</v>
      </c>
      <c r="B13860" s="29" t="n">
        <v>28</v>
      </c>
    </row>
    <row r="13861" spans="1:6">
      <c r="A13861" t="s">
        <v>4</v>
      </c>
      <c r="B13861" s="4" t="s">
        <v>5</v>
      </c>
      <c r="C13861" s="4" t="s">
        <v>7</v>
      </c>
      <c r="D13861" s="4" t="s">
        <v>11</v>
      </c>
      <c r="E13861" s="4" t="s">
        <v>11</v>
      </c>
      <c r="F13861" s="4" t="s">
        <v>7</v>
      </c>
    </row>
    <row r="13862" spans="1:6">
      <c r="A13862" t="n">
        <v>135625</v>
      </c>
      <c r="B13862" s="27" t="n">
        <v>25</v>
      </c>
      <c r="C13862" s="7" t="n">
        <v>1</v>
      </c>
      <c r="D13862" s="7" t="n">
        <v>65535</v>
      </c>
      <c r="E13862" s="7" t="n">
        <v>65535</v>
      </c>
      <c r="F13862" s="7" t="n">
        <v>0</v>
      </c>
    </row>
    <row r="13863" spans="1:6">
      <c r="A13863" t="s">
        <v>4</v>
      </c>
      <c r="B13863" s="4" t="s">
        <v>5</v>
      </c>
      <c r="C13863" s="4" t="s">
        <v>11</v>
      </c>
      <c r="D13863" s="4" t="s">
        <v>7</v>
      </c>
    </row>
    <row r="13864" spans="1:6">
      <c r="A13864" t="n">
        <v>135632</v>
      </c>
      <c r="B13864" s="37" t="n">
        <v>89</v>
      </c>
      <c r="C13864" s="7" t="n">
        <v>65533</v>
      </c>
      <c r="D13864" s="7" t="n">
        <v>1</v>
      </c>
    </row>
    <row r="13865" spans="1:6">
      <c r="A13865" t="s">
        <v>4</v>
      </c>
      <c r="B13865" s="4" t="s">
        <v>5</v>
      </c>
      <c r="C13865" s="4" t="s">
        <v>7</v>
      </c>
      <c r="D13865" s="4" t="s">
        <v>11</v>
      </c>
      <c r="E13865" s="4" t="s">
        <v>15</v>
      </c>
    </row>
    <row r="13866" spans="1:6">
      <c r="A13866" t="n">
        <v>135636</v>
      </c>
      <c r="B13866" s="31" t="n">
        <v>58</v>
      </c>
      <c r="C13866" s="7" t="n">
        <v>101</v>
      </c>
      <c r="D13866" s="7" t="n">
        <v>500</v>
      </c>
      <c r="E13866" s="7" t="n">
        <v>1</v>
      </c>
    </row>
    <row r="13867" spans="1:6">
      <c r="A13867" t="s">
        <v>4</v>
      </c>
      <c r="B13867" s="4" t="s">
        <v>5</v>
      </c>
      <c r="C13867" s="4" t="s">
        <v>7</v>
      </c>
      <c r="D13867" s="4" t="s">
        <v>11</v>
      </c>
    </row>
    <row r="13868" spans="1:6">
      <c r="A13868" t="n">
        <v>135644</v>
      </c>
      <c r="B13868" s="31" t="n">
        <v>58</v>
      </c>
      <c r="C13868" s="7" t="n">
        <v>254</v>
      </c>
      <c r="D13868" s="7" t="n">
        <v>0</v>
      </c>
    </row>
    <row r="13869" spans="1:6">
      <c r="A13869" t="s">
        <v>4</v>
      </c>
      <c r="B13869" s="4" t="s">
        <v>5</v>
      </c>
      <c r="C13869" s="4" t="s">
        <v>7</v>
      </c>
      <c r="D13869" s="4" t="s">
        <v>7</v>
      </c>
      <c r="E13869" s="4" t="s">
        <v>15</v>
      </c>
      <c r="F13869" s="4" t="s">
        <v>15</v>
      </c>
      <c r="G13869" s="4" t="s">
        <v>15</v>
      </c>
      <c r="H13869" s="4" t="s">
        <v>11</v>
      </c>
    </row>
    <row r="13870" spans="1:6">
      <c r="A13870" t="n">
        <v>135648</v>
      </c>
      <c r="B13870" s="15" t="n">
        <v>45</v>
      </c>
      <c r="C13870" s="7" t="n">
        <v>2</v>
      </c>
      <c r="D13870" s="7" t="n">
        <v>3</v>
      </c>
      <c r="E13870" s="7" t="n">
        <v>-33.9099998474121</v>
      </c>
      <c r="F13870" s="7" t="n">
        <v>1.19000005722046</v>
      </c>
      <c r="G13870" s="7" t="n">
        <v>36.5800018310547</v>
      </c>
      <c r="H13870" s="7" t="n">
        <v>0</v>
      </c>
    </row>
    <row r="13871" spans="1:6">
      <c r="A13871" t="s">
        <v>4</v>
      </c>
      <c r="B13871" s="4" t="s">
        <v>5</v>
      </c>
      <c r="C13871" s="4" t="s">
        <v>7</v>
      </c>
      <c r="D13871" s="4" t="s">
        <v>7</v>
      </c>
      <c r="E13871" s="4" t="s">
        <v>15</v>
      </c>
      <c r="F13871" s="4" t="s">
        <v>15</v>
      </c>
      <c r="G13871" s="4" t="s">
        <v>15</v>
      </c>
      <c r="H13871" s="4" t="s">
        <v>11</v>
      </c>
      <c r="I13871" s="4" t="s">
        <v>7</v>
      </c>
    </row>
    <row r="13872" spans="1:6">
      <c r="A13872" t="n">
        <v>135665</v>
      </c>
      <c r="B13872" s="15" t="n">
        <v>45</v>
      </c>
      <c r="C13872" s="7" t="n">
        <v>4</v>
      </c>
      <c r="D13872" s="7" t="n">
        <v>3</v>
      </c>
      <c r="E13872" s="7" t="n">
        <v>22.5</v>
      </c>
      <c r="F13872" s="7" t="n">
        <v>30.4500007629395</v>
      </c>
      <c r="G13872" s="7" t="n">
        <v>0</v>
      </c>
      <c r="H13872" s="7" t="n">
        <v>0</v>
      </c>
      <c r="I13872" s="7" t="n">
        <v>0</v>
      </c>
    </row>
    <row r="13873" spans="1:9">
      <c r="A13873" t="s">
        <v>4</v>
      </c>
      <c r="B13873" s="4" t="s">
        <v>5</v>
      </c>
      <c r="C13873" s="4" t="s">
        <v>7</v>
      </c>
      <c r="D13873" s="4" t="s">
        <v>7</v>
      </c>
      <c r="E13873" s="4" t="s">
        <v>15</v>
      </c>
      <c r="F13873" s="4" t="s">
        <v>11</v>
      </c>
    </row>
    <row r="13874" spans="1:9">
      <c r="A13874" t="n">
        <v>135683</v>
      </c>
      <c r="B13874" s="15" t="n">
        <v>45</v>
      </c>
      <c r="C13874" s="7" t="n">
        <v>5</v>
      </c>
      <c r="D13874" s="7" t="n">
        <v>3</v>
      </c>
      <c r="E13874" s="7" t="n">
        <v>2.5</v>
      </c>
      <c r="F13874" s="7" t="n">
        <v>0</v>
      </c>
    </row>
    <row r="13875" spans="1:9">
      <c r="A13875" t="s">
        <v>4</v>
      </c>
      <c r="B13875" s="4" t="s">
        <v>5</v>
      </c>
      <c r="C13875" s="4" t="s">
        <v>7</v>
      </c>
      <c r="D13875" s="4" t="s">
        <v>7</v>
      </c>
      <c r="E13875" s="4" t="s">
        <v>15</v>
      </c>
      <c r="F13875" s="4" t="s">
        <v>11</v>
      </c>
    </row>
    <row r="13876" spans="1:9">
      <c r="A13876" t="n">
        <v>135692</v>
      </c>
      <c r="B13876" s="15" t="n">
        <v>45</v>
      </c>
      <c r="C13876" s="7" t="n">
        <v>5</v>
      </c>
      <c r="D13876" s="7" t="n">
        <v>3</v>
      </c>
      <c r="E13876" s="7" t="n">
        <v>2.20000004768372</v>
      </c>
      <c r="F13876" s="7" t="n">
        <v>3000</v>
      </c>
    </row>
    <row r="13877" spans="1:9">
      <c r="A13877" t="s">
        <v>4</v>
      </c>
      <c r="B13877" s="4" t="s">
        <v>5</v>
      </c>
      <c r="C13877" s="4" t="s">
        <v>7</v>
      </c>
      <c r="D13877" s="4" t="s">
        <v>7</v>
      </c>
      <c r="E13877" s="4" t="s">
        <v>15</v>
      </c>
      <c r="F13877" s="4" t="s">
        <v>11</v>
      </c>
    </row>
    <row r="13878" spans="1:9">
      <c r="A13878" t="n">
        <v>135701</v>
      </c>
      <c r="B13878" s="15" t="n">
        <v>45</v>
      </c>
      <c r="C13878" s="7" t="n">
        <v>11</v>
      </c>
      <c r="D13878" s="7" t="n">
        <v>3</v>
      </c>
      <c r="E13878" s="7" t="n">
        <v>40</v>
      </c>
      <c r="F13878" s="7" t="n">
        <v>0</v>
      </c>
    </row>
    <row r="13879" spans="1:9">
      <c r="A13879" t="s">
        <v>4</v>
      </c>
      <c r="B13879" s="4" t="s">
        <v>5</v>
      </c>
      <c r="C13879" s="4" t="s">
        <v>7</v>
      </c>
      <c r="D13879" s="4" t="s">
        <v>11</v>
      </c>
    </row>
    <row r="13880" spans="1:9">
      <c r="A13880" t="n">
        <v>135710</v>
      </c>
      <c r="B13880" s="31" t="n">
        <v>58</v>
      </c>
      <c r="C13880" s="7" t="n">
        <v>255</v>
      </c>
      <c r="D13880" s="7" t="n">
        <v>0</v>
      </c>
    </row>
    <row r="13881" spans="1:9">
      <c r="A13881" t="s">
        <v>4</v>
      </c>
      <c r="B13881" s="4" t="s">
        <v>5</v>
      </c>
      <c r="C13881" s="4" t="s">
        <v>11</v>
      </c>
      <c r="D13881" s="4" t="s">
        <v>15</v>
      </c>
      <c r="E13881" s="4" t="s">
        <v>15</v>
      </c>
      <c r="F13881" s="4" t="s">
        <v>7</v>
      </c>
    </row>
    <row r="13882" spans="1:9">
      <c r="A13882" t="n">
        <v>135714</v>
      </c>
      <c r="B13882" s="77" t="n">
        <v>52</v>
      </c>
      <c r="C13882" s="7" t="n">
        <v>1005</v>
      </c>
      <c r="D13882" s="7" t="n">
        <v>34.7999992370605</v>
      </c>
      <c r="E13882" s="7" t="n">
        <v>10</v>
      </c>
      <c r="F13882" s="7" t="n">
        <v>1</v>
      </c>
    </row>
    <row r="13883" spans="1:9">
      <c r="A13883" t="s">
        <v>4</v>
      </c>
      <c r="B13883" s="4" t="s">
        <v>5</v>
      </c>
      <c r="C13883" s="4" t="s">
        <v>11</v>
      </c>
      <c r="D13883" s="4" t="s">
        <v>15</v>
      </c>
      <c r="E13883" s="4" t="s">
        <v>15</v>
      </c>
      <c r="F13883" s="4" t="s">
        <v>7</v>
      </c>
    </row>
    <row r="13884" spans="1:9">
      <c r="A13884" t="n">
        <v>135726</v>
      </c>
      <c r="B13884" s="77" t="n">
        <v>52</v>
      </c>
      <c r="C13884" s="7" t="n">
        <v>1006</v>
      </c>
      <c r="D13884" s="7" t="n">
        <v>33.9000015258789</v>
      </c>
      <c r="E13884" s="7" t="n">
        <v>10</v>
      </c>
      <c r="F13884" s="7" t="n">
        <v>1</v>
      </c>
    </row>
    <row r="13885" spans="1:9">
      <c r="A13885" t="s">
        <v>4</v>
      </c>
      <c r="B13885" s="4" t="s">
        <v>5</v>
      </c>
      <c r="C13885" s="4" t="s">
        <v>11</v>
      </c>
    </row>
    <row r="13886" spans="1:9">
      <c r="A13886" t="n">
        <v>135738</v>
      </c>
      <c r="B13886" s="62" t="n">
        <v>54</v>
      </c>
      <c r="C13886" s="7" t="n">
        <v>1005</v>
      </c>
    </row>
    <row r="13887" spans="1:9">
      <c r="A13887" t="s">
        <v>4</v>
      </c>
      <c r="B13887" s="4" t="s">
        <v>5</v>
      </c>
      <c r="C13887" s="4" t="s">
        <v>11</v>
      </c>
    </row>
    <row r="13888" spans="1:9">
      <c r="A13888" t="n">
        <v>135741</v>
      </c>
      <c r="B13888" s="62" t="n">
        <v>54</v>
      </c>
      <c r="C13888" s="7" t="n">
        <v>1006</v>
      </c>
    </row>
    <row r="13889" spans="1:6">
      <c r="A13889" t="s">
        <v>4</v>
      </c>
      <c r="B13889" s="4" t="s">
        <v>5</v>
      </c>
      <c r="C13889" s="4" t="s">
        <v>11</v>
      </c>
      <c r="D13889" s="4" t="s">
        <v>7</v>
      </c>
      <c r="E13889" s="4" t="s">
        <v>15</v>
      </c>
      <c r="F13889" s="4" t="s">
        <v>11</v>
      </c>
    </row>
    <row r="13890" spans="1:6">
      <c r="A13890" t="n">
        <v>135744</v>
      </c>
      <c r="B13890" s="60" t="n">
        <v>59</v>
      </c>
      <c r="C13890" s="7" t="n">
        <v>1005</v>
      </c>
      <c r="D13890" s="7" t="n">
        <v>12</v>
      </c>
      <c r="E13890" s="7" t="n">
        <v>0.150000005960464</v>
      </c>
      <c r="F13890" s="7" t="n">
        <v>0</v>
      </c>
    </row>
    <row r="13891" spans="1:6">
      <c r="A13891" t="s">
        <v>4</v>
      </c>
      <c r="B13891" s="4" t="s">
        <v>5</v>
      </c>
      <c r="C13891" s="4" t="s">
        <v>11</v>
      </c>
      <c r="D13891" s="4" t="s">
        <v>7</v>
      </c>
      <c r="E13891" s="4" t="s">
        <v>15</v>
      </c>
      <c r="F13891" s="4" t="s">
        <v>11</v>
      </c>
    </row>
    <row r="13892" spans="1:6">
      <c r="A13892" t="n">
        <v>135754</v>
      </c>
      <c r="B13892" s="60" t="n">
        <v>59</v>
      </c>
      <c r="C13892" s="7" t="n">
        <v>1006</v>
      </c>
      <c r="D13892" s="7" t="n">
        <v>12</v>
      </c>
      <c r="E13892" s="7" t="n">
        <v>0.150000005960464</v>
      </c>
      <c r="F13892" s="7" t="n">
        <v>0</v>
      </c>
    </row>
    <row r="13893" spans="1:6">
      <c r="A13893" t="s">
        <v>4</v>
      </c>
      <c r="B13893" s="4" t="s">
        <v>5</v>
      </c>
      <c r="C13893" s="4" t="s">
        <v>11</v>
      </c>
    </row>
    <row r="13894" spans="1:6">
      <c r="A13894" t="n">
        <v>135764</v>
      </c>
      <c r="B13894" s="34" t="n">
        <v>16</v>
      </c>
      <c r="C13894" s="7" t="n">
        <v>1000</v>
      </c>
    </row>
    <row r="13895" spans="1:6">
      <c r="A13895" t="s">
        <v>4</v>
      </c>
      <c r="B13895" s="4" t="s">
        <v>5</v>
      </c>
      <c r="C13895" s="4" t="s">
        <v>7</v>
      </c>
      <c r="D13895" s="4" t="s">
        <v>11</v>
      </c>
      <c r="E13895" s="4" t="s">
        <v>8</v>
      </c>
    </row>
    <row r="13896" spans="1:6">
      <c r="A13896" t="n">
        <v>135767</v>
      </c>
      <c r="B13896" s="33" t="n">
        <v>51</v>
      </c>
      <c r="C13896" s="7" t="n">
        <v>4</v>
      </c>
      <c r="D13896" s="7" t="n">
        <v>1005</v>
      </c>
      <c r="E13896" s="7" t="s">
        <v>55</v>
      </c>
    </row>
    <row r="13897" spans="1:6">
      <c r="A13897" t="s">
        <v>4</v>
      </c>
      <c r="B13897" s="4" t="s">
        <v>5</v>
      </c>
      <c r="C13897" s="4" t="s">
        <v>11</v>
      </c>
    </row>
    <row r="13898" spans="1:6">
      <c r="A13898" t="n">
        <v>135780</v>
      </c>
      <c r="B13898" s="34" t="n">
        <v>16</v>
      </c>
      <c r="C13898" s="7" t="n">
        <v>0</v>
      </c>
    </row>
    <row r="13899" spans="1:6">
      <c r="A13899" t="s">
        <v>4</v>
      </c>
      <c r="B13899" s="4" t="s">
        <v>5</v>
      </c>
      <c r="C13899" s="4" t="s">
        <v>11</v>
      </c>
      <c r="D13899" s="4" t="s">
        <v>53</v>
      </c>
      <c r="E13899" s="4" t="s">
        <v>7</v>
      </c>
      <c r="F13899" s="4" t="s">
        <v>7</v>
      </c>
    </row>
    <row r="13900" spans="1:6">
      <c r="A13900" t="n">
        <v>135783</v>
      </c>
      <c r="B13900" s="35" t="n">
        <v>26</v>
      </c>
      <c r="C13900" s="7" t="n">
        <v>1005</v>
      </c>
      <c r="D13900" s="7" t="s">
        <v>1304</v>
      </c>
      <c r="E13900" s="7" t="n">
        <v>2</v>
      </c>
      <c r="F13900" s="7" t="n">
        <v>0</v>
      </c>
    </row>
    <row r="13901" spans="1:6">
      <c r="A13901" t="s">
        <v>4</v>
      </c>
      <c r="B13901" s="4" t="s">
        <v>5</v>
      </c>
    </row>
    <row r="13902" spans="1:6">
      <c r="A13902" t="n">
        <v>135801</v>
      </c>
      <c r="B13902" s="29" t="n">
        <v>28</v>
      </c>
    </row>
    <row r="13903" spans="1:6">
      <c r="A13903" t="s">
        <v>4</v>
      </c>
      <c r="B13903" s="4" t="s">
        <v>5</v>
      </c>
      <c r="C13903" s="4" t="s">
        <v>7</v>
      </c>
      <c r="D13903" s="4" t="s">
        <v>11</v>
      </c>
      <c r="E13903" s="4" t="s">
        <v>8</v>
      </c>
    </row>
    <row r="13904" spans="1:6">
      <c r="A13904" t="n">
        <v>135802</v>
      </c>
      <c r="B13904" s="33" t="n">
        <v>51</v>
      </c>
      <c r="C13904" s="7" t="n">
        <v>4</v>
      </c>
      <c r="D13904" s="7" t="n">
        <v>1006</v>
      </c>
      <c r="E13904" s="7" t="s">
        <v>55</v>
      </c>
    </row>
    <row r="13905" spans="1:6">
      <c r="A13905" t="s">
        <v>4</v>
      </c>
      <c r="B13905" s="4" t="s">
        <v>5</v>
      </c>
      <c r="C13905" s="4" t="s">
        <v>11</v>
      </c>
    </row>
    <row r="13906" spans="1:6">
      <c r="A13906" t="n">
        <v>135815</v>
      </c>
      <c r="B13906" s="34" t="n">
        <v>16</v>
      </c>
      <c r="C13906" s="7" t="n">
        <v>0</v>
      </c>
    </row>
    <row r="13907" spans="1:6">
      <c r="A13907" t="s">
        <v>4</v>
      </c>
      <c r="B13907" s="4" t="s">
        <v>5</v>
      </c>
      <c r="C13907" s="4" t="s">
        <v>11</v>
      </c>
      <c r="D13907" s="4" t="s">
        <v>53</v>
      </c>
      <c r="E13907" s="4" t="s">
        <v>7</v>
      </c>
      <c r="F13907" s="4" t="s">
        <v>7</v>
      </c>
    </row>
    <row r="13908" spans="1:6">
      <c r="A13908" t="n">
        <v>135818</v>
      </c>
      <c r="B13908" s="35" t="n">
        <v>26</v>
      </c>
      <c r="C13908" s="7" t="n">
        <v>1006</v>
      </c>
      <c r="D13908" s="7" t="s">
        <v>1305</v>
      </c>
      <c r="E13908" s="7" t="n">
        <v>2</v>
      </c>
      <c r="F13908" s="7" t="n">
        <v>0</v>
      </c>
    </row>
    <row r="13909" spans="1:6">
      <c r="A13909" t="s">
        <v>4</v>
      </c>
      <c r="B13909" s="4" t="s">
        <v>5</v>
      </c>
    </row>
    <row r="13910" spans="1:6">
      <c r="A13910" t="n">
        <v>135833</v>
      </c>
      <c r="B13910" s="29" t="n">
        <v>28</v>
      </c>
    </row>
    <row r="13911" spans="1:6">
      <c r="A13911" t="s">
        <v>4</v>
      </c>
      <c r="B13911" s="4" t="s">
        <v>5</v>
      </c>
      <c r="C13911" s="4" t="s">
        <v>7</v>
      </c>
      <c r="D13911" s="4" t="s">
        <v>11</v>
      </c>
      <c r="E13911" s="4" t="s">
        <v>8</v>
      </c>
    </row>
    <row r="13912" spans="1:6">
      <c r="A13912" t="n">
        <v>135834</v>
      </c>
      <c r="B13912" s="33" t="n">
        <v>51</v>
      </c>
      <c r="C13912" s="7" t="n">
        <v>4</v>
      </c>
      <c r="D13912" s="7" t="n">
        <v>0</v>
      </c>
      <c r="E13912" s="7" t="s">
        <v>911</v>
      </c>
    </row>
    <row r="13913" spans="1:6">
      <c r="A13913" t="s">
        <v>4</v>
      </c>
      <c r="B13913" s="4" t="s">
        <v>5</v>
      </c>
      <c r="C13913" s="4" t="s">
        <v>11</v>
      </c>
    </row>
    <row r="13914" spans="1:6">
      <c r="A13914" t="n">
        <v>135847</v>
      </c>
      <c r="B13914" s="34" t="n">
        <v>16</v>
      </c>
      <c r="C13914" s="7" t="n">
        <v>0</v>
      </c>
    </row>
    <row r="13915" spans="1:6">
      <c r="A13915" t="s">
        <v>4</v>
      </c>
      <c r="B13915" s="4" t="s">
        <v>5</v>
      </c>
      <c r="C13915" s="4" t="s">
        <v>11</v>
      </c>
      <c r="D13915" s="4" t="s">
        <v>53</v>
      </c>
      <c r="E13915" s="4" t="s">
        <v>7</v>
      </c>
      <c r="F13915" s="4" t="s">
        <v>7</v>
      </c>
    </row>
    <row r="13916" spans="1:6">
      <c r="A13916" t="n">
        <v>135850</v>
      </c>
      <c r="B13916" s="35" t="n">
        <v>26</v>
      </c>
      <c r="C13916" s="7" t="n">
        <v>0</v>
      </c>
      <c r="D13916" s="7" t="s">
        <v>1306</v>
      </c>
      <c r="E13916" s="7" t="n">
        <v>2</v>
      </c>
      <c r="F13916" s="7" t="n">
        <v>0</v>
      </c>
    </row>
    <row r="13917" spans="1:6">
      <c r="A13917" t="s">
        <v>4</v>
      </c>
      <c r="B13917" s="4" t="s">
        <v>5</v>
      </c>
    </row>
    <row r="13918" spans="1:6">
      <c r="A13918" t="n">
        <v>135906</v>
      </c>
      <c r="B13918" s="29" t="n">
        <v>28</v>
      </c>
    </row>
    <row r="13919" spans="1:6">
      <c r="A13919" t="s">
        <v>4</v>
      </c>
      <c r="B13919" s="4" t="s">
        <v>5</v>
      </c>
      <c r="C13919" s="4" t="s">
        <v>7</v>
      </c>
      <c r="D13919" s="4" t="s">
        <v>11</v>
      </c>
      <c r="E13919" s="4" t="s">
        <v>8</v>
      </c>
    </row>
    <row r="13920" spans="1:6">
      <c r="A13920" t="n">
        <v>135907</v>
      </c>
      <c r="B13920" s="33" t="n">
        <v>51</v>
      </c>
      <c r="C13920" s="7" t="n">
        <v>4</v>
      </c>
      <c r="D13920" s="7" t="n">
        <v>7</v>
      </c>
      <c r="E13920" s="7" t="s">
        <v>911</v>
      </c>
    </row>
    <row r="13921" spans="1:6">
      <c r="A13921" t="s">
        <v>4</v>
      </c>
      <c r="B13921" s="4" t="s">
        <v>5</v>
      </c>
      <c r="C13921" s="4" t="s">
        <v>11</v>
      </c>
    </row>
    <row r="13922" spans="1:6">
      <c r="A13922" t="n">
        <v>135920</v>
      </c>
      <c r="B13922" s="34" t="n">
        <v>16</v>
      </c>
      <c r="C13922" s="7" t="n">
        <v>0</v>
      </c>
    </row>
    <row r="13923" spans="1:6">
      <c r="A13923" t="s">
        <v>4</v>
      </c>
      <c r="B13923" s="4" t="s">
        <v>5</v>
      </c>
      <c r="C13923" s="4" t="s">
        <v>11</v>
      </c>
      <c r="D13923" s="4" t="s">
        <v>53</v>
      </c>
      <c r="E13923" s="4" t="s">
        <v>7</v>
      </c>
      <c r="F13923" s="4" t="s">
        <v>7</v>
      </c>
      <c r="G13923" s="4" t="s">
        <v>53</v>
      </c>
      <c r="H13923" s="4" t="s">
        <v>7</v>
      </c>
      <c r="I13923" s="4" t="s">
        <v>7</v>
      </c>
      <c r="J13923" s="4" t="s">
        <v>53</v>
      </c>
      <c r="K13923" s="4" t="s">
        <v>7</v>
      </c>
      <c r="L13923" s="4" t="s">
        <v>7</v>
      </c>
    </row>
    <row r="13924" spans="1:6">
      <c r="A13924" t="n">
        <v>135923</v>
      </c>
      <c r="B13924" s="35" t="n">
        <v>26</v>
      </c>
      <c r="C13924" s="7" t="n">
        <v>7</v>
      </c>
      <c r="D13924" s="7" t="s">
        <v>1307</v>
      </c>
      <c r="E13924" s="7" t="n">
        <v>2</v>
      </c>
      <c r="F13924" s="7" t="n">
        <v>3</v>
      </c>
      <c r="G13924" s="7" t="s">
        <v>1308</v>
      </c>
      <c r="H13924" s="7" t="n">
        <v>2</v>
      </c>
      <c r="I13924" s="7" t="n">
        <v>3</v>
      </c>
      <c r="J13924" s="7" t="s">
        <v>1309</v>
      </c>
      <c r="K13924" s="7" t="n">
        <v>2</v>
      </c>
      <c r="L13924" s="7" t="n">
        <v>0</v>
      </c>
    </row>
    <row r="13925" spans="1:6">
      <c r="A13925" t="s">
        <v>4</v>
      </c>
      <c r="B13925" s="4" t="s">
        <v>5</v>
      </c>
    </row>
    <row r="13926" spans="1:6">
      <c r="A13926" t="n">
        <v>136069</v>
      </c>
      <c r="B13926" s="29" t="n">
        <v>28</v>
      </c>
    </row>
    <row r="13927" spans="1:6">
      <c r="A13927" t="s">
        <v>4</v>
      </c>
      <c r="B13927" s="4" t="s">
        <v>5</v>
      </c>
      <c r="C13927" s="4" t="s">
        <v>11</v>
      </c>
      <c r="D13927" s="4" t="s">
        <v>7</v>
      </c>
    </row>
    <row r="13928" spans="1:6">
      <c r="A13928" t="n">
        <v>136070</v>
      </c>
      <c r="B13928" s="37" t="n">
        <v>89</v>
      </c>
      <c r="C13928" s="7" t="n">
        <v>65533</v>
      </c>
      <c r="D13928" s="7" t="n">
        <v>1</v>
      </c>
    </row>
    <row r="13929" spans="1:6">
      <c r="A13929" t="s">
        <v>4</v>
      </c>
      <c r="B13929" s="4" t="s">
        <v>5</v>
      </c>
      <c r="C13929" s="4" t="s">
        <v>11</v>
      </c>
      <c r="D13929" s="4" t="s">
        <v>11</v>
      </c>
      <c r="E13929" s="4" t="s">
        <v>11</v>
      </c>
    </row>
    <row r="13930" spans="1:6">
      <c r="A13930" t="n">
        <v>136074</v>
      </c>
      <c r="B13930" s="59" t="n">
        <v>61</v>
      </c>
      <c r="C13930" s="7" t="n">
        <v>0</v>
      </c>
      <c r="D13930" s="7" t="n">
        <v>7</v>
      </c>
      <c r="E13930" s="7" t="n">
        <v>1000</v>
      </c>
    </row>
    <row r="13931" spans="1:6">
      <c r="A13931" t="s">
        <v>4</v>
      </c>
      <c r="B13931" s="4" t="s">
        <v>5</v>
      </c>
      <c r="C13931" s="4" t="s">
        <v>11</v>
      </c>
      <c r="D13931" s="4" t="s">
        <v>7</v>
      </c>
      <c r="E13931" s="4" t="s">
        <v>15</v>
      </c>
      <c r="F13931" s="4" t="s">
        <v>11</v>
      </c>
    </row>
    <row r="13932" spans="1:6">
      <c r="A13932" t="n">
        <v>136081</v>
      </c>
      <c r="B13932" s="60" t="n">
        <v>59</v>
      </c>
      <c r="C13932" s="7" t="n">
        <v>0</v>
      </c>
      <c r="D13932" s="7" t="n">
        <v>13</v>
      </c>
      <c r="E13932" s="7" t="n">
        <v>0.150000005960464</v>
      </c>
      <c r="F13932" s="7" t="n">
        <v>0</v>
      </c>
    </row>
    <row r="13933" spans="1:6">
      <c r="A13933" t="s">
        <v>4</v>
      </c>
      <c r="B13933" s="4" t="s">
        <v>5</v>
      </c>
      <c r="C13933" s="4" t="s">
        <v>11</v>
      </c>
    </row>
    <row r="13934" spans="1:6">
      <c r="A13934" t="n">
        <v>136091</v>
      </c>
      <c r="B13934" s="34" t="n">
        <v>16</v>
      </c>
      <c r="C13934" s="7" t="n">
        <v>1000</v>
      </c>
    </row>
    <row r="13935" spans="1:6">
      <c r="A13935" t="s">
        <v>4</v>
      </c>
      <c r="B13935" s="4" t="s">
        <v>5</v>
      </c>
      <c r="C13935" s="4" t="s">
        <v>7</v>
      </c>
      <c r="D13935" s="4" t="s">
        <v>11</v>
      </c>
      <c r="E13935" s="4" t="s">
        <v>8</v>
      </c>
    </row>
    <row r="13936" spans="1:6">
      <c r="A13936" t="n">
        <v>136094</v>
      </c>
      <c r="B13936" s="33" t="n">
        <v>51</v>
      </c>
      <c r="C13936" s="7" t="n">
        <v>4</v>
      </c>
      <c r="D13936" s="7" t="n">
        <v>0</v>
      </c>
      <c r="E13936" s="7" t="s">
        <v>55</v>
      </c>
    </row>
    <row r="13937" spans="1:12">
      <c r="A13937" t="s">
        <v>4</v>
      </c>
      <c r="B13937" s="4" t="s">
        <v>5</v>
      </c>
      <c r="C13937" s="4" t="s">
        <v>11</v>
      </c>
    </row>
    <row r="13938" spans="1:12">
      <c r="A13938" t="n">
        <v>136107</v>
      </c>
      <c r="B13938" s="34" t="n">
        <v>16</v>
      </c>
      <c r="C13938" s="7" t="n">
        <v>0</v>
      </c>
    </row>
    <row r="13939" spans="1:12">
      <c r="A13939" t="s">
        <v>4</v>
      </c>
      <c r="B13939" s="4" t="s">
        <v>5</v>
      </c>
      <c r="C13939" s="4" t="s">
        <v>11</v>
      </c>
      <c r="D13939" s="4" t="s">
        <v>53</v>
      </c>
      <c r="E13939" s="4" t="s">
        <v>7</v>
      </c>
      <c r="F13939" s="4" t="s">
        <v>7</v>
      </c>
    </row>
    <row r="13940" spans="1:12">
      <c r="A13940" t="n">
        <v>136110</v>
      </c>
      <c r="B13940" s="35" t="n">
        <v>26</v>
      </c>
      <c r="C13940" s="7" t="n">
        <v>0</v>
      </c>
      <c r="D13940" s="7" t="s">
        <v>1310</v>
      </c>
      <c r="E13940" s="7" t="n">
        <v>2</v>
      </c>
      <c r="F13940" s="7" t="n">
        <v>0</v>
      </c>
    </row>
    <row r="13941" spans="1:12">
      <c r="A13941" t="s">
        <v>4</v>
      </c>
      <c r="B13941" s="4" t="s">
        <v>5</v>
      </c>
    </row>
    <row r="13942" spans="1:12">
      <c r="A13942" t="n">
        <v>136124</v>
      </c>
      <c r="B13942" s="29" t="n">
        <v>28</v>
      </c>
    </row>
    <row r="13943" spans="1:12">
      <c r="A13943" t="s">
        <v>4</v>
      </c>
      <c r="B13943" s="4" t="s">
        <v>5</v>
      </c>
      <c r="C13943" s="4" t="s">
        <v>11</v>
      </c>
      <c r="D13943" s="4" t="s">
        <v>7</v>
      </c>
    </row>
    <row r="13944" spans="1:12">
      <c r="A13944" t="n">
        <v>136125</v>
      </c>
      <c r="B13944" s="37" t="n">
        <v>89</v>
      </c>
      <c r="C13944" s="7" t="n">
        <v>65533</v>
      </c>
      <c r="D13944" s="7" t="n">
        <v>1</v>
      </c>
    </row>
    <row r="13945" spans="1:12">
      <c r="A13945" t="s">
        <v>4</v>
      </c>
      <c r="B13945" s="4" t="s">
        <v>5</v>
      </c>
      <c r="C13945" s="4" t="s">
        <v>7</v>
      </c>
      <c r="D13945" s="4" t="s">
        <v>11</v>
      </c>
    </row>
    <row r="13946" spans="1:12">
      <c r="A13946" t="n">
        <v>136129</v>
      </c>
      <c r="B13946" s="31" t="n">
        <v>58</v>
      </c>
      <c r="C13946" s="7" t="n">
        <v>10</v>
      </c>
      <c r="D13946" s="7" t="n">
        <v>300</v>
      </c>
    </row>
    <row r="13947" spans="1:12">
      <c r="A13947" t="s">
        <v>4</v>
      </c>
      <c r="B13947" s="4" t="s">
        <v>5</v>
      </c>
      <c r="C13947" s="4" t="s">
        <v>7</v>
      </c>
      <c r="D13947" s="4" t="s">
        <v>11</v>
      </c>
    </row>
    <row r="13948" spans="1:12">
      <c r="A13948" t="n">
        <v>136133</v>
      </c>
      <c r="B13948" s="31" t="n">
        <v>58</v>
      </c>
      <c r="C13948" s="7" t="n">
        <v>12</v>
      </c>
      <c r="D13948" s="7" t="n">
        <v>0</v>
      </c>
    </row>
    <row r="13949" spans="1:12">
      <c r="A13949" t="s">
        <v>4</v>
      </c>
      <c r="B13949" s="4" t="s">
        <v>5</v>
      </c>
      <c r="C13949" s="4" t="s">
        <v>11</v>
      </c>
      <c r="D13949" s="4" t="s">
        <v>11</v>
      </c>
      <c r="E13949" s="4" t="s">
        <v>11</v>
      </c>
    </row>
    <row r="13950" spans="1:12">
      <c r="A13950" t="n">
        <v>136137</v>
      </c>
      <c r="B13950" s="59" t="n">
        <v>61</v>
      </c>
      <c r="C13950" s="7" t="n">
        <v>0</v>
      </c>
      <c r="D13950" s="7" t="n">
        <v>65533</v>
      </c>
      <c r="E13950" s="7" t="n">
        <v>0</v>
      </c>
    </row>
    <row r="13951" spans="1:12">
      <c r="A13951" t="s">
        <v>4</v>
      </c>
      <c r="B13951" s="4" t="s">
        <v>5</v>
      </c>
      <c r="C13951" s="4" t="s">
        <v>7</v>
      </c>
      <c r="D13951" s="4" t="s">
        <v>11</v>
      </c>
      <c r="E13951" s="4" t="s">
        <v>16</v>
      </c>
      <c r="F13951" s="4" t="s">
        <v>11</v>
      </c>
      <c r="G13951" s="4" t="s">
        <v>11</v>
      </c>
      <c r="H13951" s="4" t="s">
        <v>16</v>
      </c>
      <c r="I13951" s="4" t="s">
        <v>16</v>
      </c>
    </row>
    <row r="13952" spans="1:12">
      <c r="A13952" t="n">
        <v>136144</v>
      </c>
      <c r="B13952" s="95" t="n">
        <v>69</v>
      </c>
      <c r="C13952" s="7" t="n">
        <v>0</v>
      </c>
      <c r="D13952" s="7" t="n">
        <v>0</v>
      </c>
      <c r="E13952" s="7" t="n">
        <v>1106247680</v>
      </c>
      <c r="F13952" s="7" t="n">
        <v>65286</v>
      </c>
      <c r="G13952" s="7" t="n">
        <v>16</v>
      </c>
      <c r="H13952" s="7" t="n">
        <v>0</v>
      </c>
      <c r="I13952" s="7" t="n">
        <v>-1106960712</v>
      </c>
    </row>
    <row r="13953" spans="1:9">
      <c r="A13953" t="s">
        <v>4</v>
      </c>
      <c r="B13953" s="4" t="s">
        <v>5</v>
      </c>
      <c r="C13953" s="4" t="s">
        <v>7</v>
      </c>
      <c r="D13953" s="4" t="s">
        <v>11</v>
      </c>
      <c r="E13953" s="4" t="s">
        <v>16</v>
      </c>
      <c r="F13953" s="4" t="s">
        <v>11</v>
      </c>
      <c r="G13953" s="4" t="s">
        <v>11</v>
      </c>
      <c r="H13953" s="4" t="s">
        <v>16</v>
      </c>
      <c r="I13953" s="4" t="s">
        <v>16</v>
      </c>
    </row>
    <row r="13954" spans="1:9">
      <c r="A13954" t="n">
        <v>136164</v>
      </c>
      <c r="B13954" s="95" t="n">
        <v>69</v>
      </c>
      <c r="C13954" s="7" t="n">
        <v>0</v>
      </c>
      <c r="D13954" s="7" t="n">
        <v>7</v>
      </c>
      <c r="E13954" s="7" t="n">
        <v>-1041235968</v>
      </c>
      <c r="F13954" s="7" t="n">
        <v>250</v>
      </c>
      <c r="G13954" s="7" t="n">
        <v>16</v>
      </c>
      <c r="H13954" s="7" t="n">
        <v>0</v>
      </c>
      <c r="I13954" s="7" t="n">
        <v>-1124744561</v>
      </c>
    </row>
    <row r="13955" spans="1:9">
      <c r="A13955" t="s">
        <v>4</v>
      </c>
      <c r="B13955" s="4" t="s">
        <v>5</v>
      </c>
      <c r="C13955" s="4" t="s">
        <v>7</v>
      </c>
      <c r="D13955" s="4" t="s">
        <v>11</v>
      </c>
      <c r="E13955" s="4" t="s">
        <v>16</v>
      </c>
      <c r="F13955" s="4" t="s">
        <v>16</v>
      </c>
      <c r="G13955" s="4" t="s">
        <v>16</v>
      </c>
      <c r="H13955" s="4" t="s">
        <v>16</v>
      </c>
      <c r="I13955" s="4" t="s">
        <v>11</v>
      </c>
      <c r="J13955" s="4" t="s">
        <v>7</v>
      </c>
    </row>
    <row r="13956" spans="1:9">
      <c r="A13956" t="n">
        <v>136184</v>
      </c>
      <c r="B13956" s="95" t="n">
        <v>69</v>
      </c>
      <c r="C13956" s="7" t="n">
        <v>3</v>
      </c>
      <c r="D13956" s="7" t="n">
        <v>0</v>
      </c>
      <c r="E13956" s="7" t="n">
        <v>1065353216</v>
      </c>
      <c r="F13956" s="7" t="n">
        <v>1065353216</v>
      </c>
      <c r="G13956" s="7" t="n">
        <v>1065353216</v>
      </c>
      <c r="H13956" s="7" t="n">
        <v>0</v>
      </c>
      <c r="I13956" s="7" t="n">
        <v>0</v>
      </c>
      <c r="J13956" s="7" t="n">
        <v>3</v>
      </c>
    </row>
    <row r="13957" spans="1:9">
      <c r="A13957" t="s">
        <v>4</v>
      </c>
      <c r="B13957" s="4" t="s">
        <v>5</v>
      </c>
      <c r="C13957" s="4" t="s">
        <v>7</v>
      </c>
      <c r="D13957" s="4" t="s">
        <v>11</v>
      </c>
      <c r="E13957" s="4" t="s">
        <v>16</v>
      </c>
      <c r="F13957" s="4" t="s">
        <v>16</v>
      </c>
      <c r="G13957" s="4" t="s">
        <v>16</v>
      </c>
      <c r="H13957" s="4" t="s">
        <v>16</v>
      </c>
      <c r="I13957" s="4" t="s">
        <v>11</v>
      </c>
      <c r="J13957" s="4" t="s">
        <v>7</v>
      </c>
    </row>
    <row r="13958" spans="1:9">
      <c r="A13958" t="n">
        <v>136207</v>
      </c>
      <c r="B13958" s="95" t="n">
        <v>69</v>
      </c>
      <c r="C13958" s="7" t="n">
        <v>3</v>
      </c>
      <c r="D13958" s="7" t="n">
        <v>7</v>
      </c>
      <c r="E13958" s="7" t="n">
        <v>1065353216</v>
      </c>
      <c r="F13958" s="7" t="n">
        <v>1065353216</v>
      </c>
      <c r="G13958" s="7" t="n">
        <v>1065353216</v>
      </c>
      <c r="H13958" s="7" t="n">
        <v>0</v>
      </c>
      <c r="I13958" s="7" t="n">
        <v>0</v>
      </c>
      <c r="J13958" s="7" t="n">
        <v>3</v>
      </c>
    </row>
    <row r="13959" spans="1:9">
      <c r="A13959" t="s">
        <v>4</v>
      </c>
      <c r="B13959" s="4" t="s">
        <v>5</v>
      </c>
      <c r="C13959" s="4" t="s">
        <v>7</v>
      </c>
      <c r="D13959" s="4" t="s">
        <v>11</v>
      </c>
      <c r="E13959" s="4" t="s">
        <v>16</v>
      </c>
      <c r="F13959" s="4" t="s">
        <v>16</v>
      </c>
      <c r="G13959" s="4" t="s">
        <v>16</v>
      </c>
      <c r="H13959" s="4" t="s">
        <v>16</v>
      </c>
      <c r="I13959" s="4" t="s">
        <v>11</v>
      </c>
      <c r="J13959" s="4" t="s">
        <v>7</v>
      </c>
    </row>
    <row r="13960" spans="1:9">
      <c r="A13960" t="n">
        <v>136230</v>
      </c>
      <c r="B13960" s="95" t="n">
        <v>69</v>
      </c>
      <c r="C13960" s="7" t="n">
        <v>3</v>
      </c>
      <c r="D13960" s="7" t="n">
        <v>0</v>
      </c>
      <c r="E13960" s="7" t="n">
        <v>1065353216</v>
      </c>
      <c r="F13960" s="7" t="n">
        <v>1065353216</v>
      </c>
      <c r="G13960" s="7" t="n">
        <v>1065353216</v>
      </c>
      <c r="H13960" s="7" t="n">
        <v>1065353216</v>
      </c>
      <c r="I13960" s="7" t="n">
        <v>500</v>
      </c>
      <c r="J13960" s="7" t="n">
        <v>3</v>
      </c>
    </row>
    <row r="13961" spans="1:9">
      <c r="A13961" t="s">
        <v>4</v>
      </c>
      <c r="B13961" s="4" t="s">
        <v>5</v>
      </c>
      <c r="C13961" s="4" t="s">
        <v>7</v>
      </c>
      <c r="D13961" s="4" t="s">
        <v>11</v>
      </c>
      <c r="E13961" s="4" t="s">
        <v>16</v>
      </c>
      <c r="F13961" s="4" t="s">
        <v>16</v>
      </c>
      <c r="G13961" s="4" t="s">
        <v>16</v>
      </c>
      <c r="H13961" s="4" t="s">
        <v>16</v>
      </c>
      <c r="I13961" s="4" t="s">
        <v>11</v>
      </c>
      <c r="J13961" s="4" t="s">
        <v>7</v>
      </c>
    </row>
    <row r="13962" spans="1:9">
      <c r="A13962" t="n">
        <v>136253</v>
      </c>
      <c r="B13962" s="95" t="n">
        <v>69</v>
      </c>
      <c r="C13962" s="7" t="n">
        <v>3</v>
      </c>
      <c r="D13962" s="7" t="n">
        <v>7</v>
      </c>
      <c r="E13962" s="7" t="n">
        <v>1065353216</v>
      </c>
      <c r="F13962" s="7" t="n">
        <v>1065353216</v>
      </c>
      <c r="G13962" s="7" t="n">
        <v>1065353216</v>
      </c>
      <c r="H13962" s="7" t="n">
        <v>1065353216</v>
      </c>
      <c r="I13962" s="7" t="n">
        <v>500</v>
      </c>
      <c r="J13962" s="7" t="n">
        <v>3</v>
      </c>
    </row>
    <row r="13963" spans="1:9">
      <c r="A13963" t="s">
        <v>4</v>
      </c>
      <c r="B13963" s="4" t="s">
        <v>5</v>
      </c>
      <c r="C13963" s="4" t="s">
        <v>11</v>
      </c>
    </row>
    <row r="13964" spans="1:9">
      <c r="A13964" t="n">
        <v>136276</v>
      </c>
      <c r="B13964" s="34" t="n">
        <v>16</v>
      </c>
      <c r="C13964" s="7" t="n">
        <v>800</v>
      </c>
    </row>
    <row r="13965" spans="1:9">
      <c r="A13965" t="s">
        <v>4</v>
      </c>
      <c r="B13965" s="4" t="s">
        <v>5</v>
      </c>
      <c r="C13965" s="4" t="s">
        <v>7</v>
      </c>
      <c r="D13965" s="4" t="s">
        <v>11</v>
      </c>
      <c r="E13965" s="4" t="s">
        <v>11</v>
      </c>
      <c r="F13965" s="4" t="s">
        <v>7</v>
      </c>
    </row>
    <row r="13966" spans="1:9">
      <c r="A13966" t="n">
        <v>136279</v>
      </c>
      <c r="B13966" s="27" t="n">
        <v>25</v>
      </c>
      <c r="C13966" s="7" t="n">
        <v>1</v>
      </c>
      <c r="D13966" s="7" t="n">
        <v>65535</v>
      </c>
      <c r="E13966" s="7" t="n">
        <v>500</v>
      </c>
      <c r="F13966" s="7" t="n">
        <v>0</v>
      </c>
    </row>
    <row r="13967" spans="1:9">
      <c r="A13967" t="s">
        <v>4</v>
      </c>
      <c r="B13967" s="4" t="s">
        <v>5</v>
      </c>
      <c r="C13967" s="4" t="s">
        <v>7</v>
      </c>
      <c r="D13967" s="4" t="s">
        <v>11</v>
      </c>
      <c r="E13967" s="4" t="s">
        <v>11</v>
      </c>
    </row>
    <row r="13968" spans="1:9">
      <c r="A13968" t="n">
        <v>136286</v>
      </c>
      <c r="B13968" s="27" t="n">
        <v>25</v>
      </c>
      <c r="C13968" s="7" t="n">
        <v>2</v>
      </c>
      <c r="D13968" s="7" t="n">
        <v>600</v>
      </c>
      <c r="E13968" s="7" t="n">
        <v>173</v>
      </c>
    </row>
    <row r="13969" spans="1:10">
      <c r="A13969" t="s">
        <v>4</v>
      </c>
      <c r="B13969" s="4" t="s">
        <v>5</v>
      </c>
      <c r="C13969" s="4" t="s">
        <v>7</v>
      </c>
      <c r="D13969" s="4" t="s">
        <v>11</v>
      </c>
      <c r="E13969" s="4" t="s">
        <v>8</v>
      </c>
    </row>
    <row r="13970" spans="1:10">
      <c r="A13970" t="n">
        <v>136292</v>
      </c>
      <c r="B13970" s="33" t="n">
        <v>51</v>
      </c>
      <c r="C13970" s="7" t="n">
        <v>4</v>
      </c>
      <c r="D13970" s="7" t="n">
        <v>7</v>
      </c>
      <c r="E13970" s="7" t="s">
        <v>575</v>
      </c>
    </row>
    <row r="13971" spans="1:10">
      <c r="A13971" t="s">
        <v>4</v>
      </c>
      <c r="B13971" s="4" t="s">
        <v>5</v>
      </c>
      <c r="C13971" s="4" t="s">
        <v>11</v>
      </c>
    </row>
    <row r="13972" spans="1:10">
      <c r="A13972" t="n">
        <v>136306</v>
      </c>
      <c r="B13972" s="34" t="n">
        <v>16</v>
      </c>
      <c r="C13972" s="7" t="n">
        <v>0</v>
      </c>
    </row>
    <row r="13973" spans="1:10">
      <c r="A13973" t="s">
        <v>4</v>
      </c>
      <c r="B13973" s="4" t="s">
        <v>5</v>
      </c>
      <c r="C13973" s="4" t="s">
        <v>11</v>
      </c>
      <c r="D13973" s="4" t="s">
        <v>53</v>
      </c>
      <c r="E13973" s="4" t="s">
        <v>7</v>
      </c>
      <c r="F13973" s="4" t="s">
        <v>7</v>
      </c>
      <c r="G13973" s="4" t="s">
        <v>53</v>
      </c>
      <c r="H13973" s="4" t="s">
        <v>7</v>
      </c>
      <c r="I13973" s="4" t="s">
        <v>7</v>
      </c>
    </row>
    <row r="13974" spans="1:10">
      <c r="A13974" t="n">
        <v>136309</v>
      </c>
      <c r="B13974" s="35" t="n">
        <v>26</v>
      </c>
      <c r="C13974" s="7" t="n">
        <v>7</v>
      </c>
      <c r="D13974" s="7" t="s">
        <v>1311</v>
      </c>
      <c r="E13974" s="7" t="n">
        <v>2</v>
      </c>
      <c r="F13974" s="7" t="n">
        <v>3</v>
      </c>
      <c r="G13974" s="7" t="s">
        <v>1312</v>
      </c>
      <c r="H13974" s="7" t="n">
        <v>2</v>
      </c>
      <c r="I13974" s="7" t="n">
        <v>0</v>
      </c>
    </row>
    <row r="13975" spans="1:10">
      <c r="A13975" t="s">
        <v>4</v>
      </c>
      <c r="B13975" s="4" t="s">
        <v>5</v>
      </c>
    </row>
    <row r="13976" spans="1:10">
      <c r="A13976" t="n">
        <v>136448</v>
      </c>
      <c r="B13976" s="29" t="n">
        <v>28</v>
      </c>
    </row>
    <row r="13977" spans="1:10">
      <c r="A13977" t="s">
        <v>4</v>
      </c>
      <c r="B13977" s="4" t="s">
        <v>5</v>
      </c>
      <c r="C13977" s="4" t="s">
        <v>7</v>
      </c>
      <c r="D13977" s="4" t="s">
        <v>11</v>
      </c>
      <c r="E13977" s="4" t="s">
        <v>8</v>
      </c>
    </row>
    <row r="13978" spans="1:10">
      <c r="A13978" t="n">
        <v>136449</v>
      </c>
      <c r="B13978" s="33" t="n">
        <v>51</v>
      </c>
      <c r="C13978" s="7" t="n">
        <v>4</v>
      </c>
      <c r="D13978" s="7" t="n">
        <v>0</v>
      </c>
      <c r="E13978" s="7" t="s">
        <v>55</v>
      </c>
    </row>
    <row r="13979" spans="1:10">
      <c r="A13979" t="s">
        <v>4</v>
      </c>
      <c r="B13979" s="4" t="s">
        <v>5</v>
      </c>
      <c r="C13979" s="4" t="s">
        <v>11</v>
      </c>
    </row>
    <row r="13980" spans="1:10">
      <c r="A13980" t="n">
        <v>136462</v>
      </c>
      <c r="B13980" s="34" t="n">
        <v>16</v>
      </c>
      <c r="C13980" s="7" t="n">
        <v>0</v>
      </c>
    </row>
    <row r="13981" spans="1:10">
      <c r="A13981" t="s">
        <v>4</v>
      </c>
      <c r="B13981" s="4" t="s">
        <v>5</v>
      </c>
      <c r="C13981" s="4" t="s">
        <v>11</v>
      </c>
      <c r="D13981" s="4" t="s">
        <v>53</v>
      </c>
      <c r="E13981" s="4" t="s">
        <v>7</v>
      </c>
      <c r="F13981" s="4" t="s">
        <v>7</v>
      </c>
    </row>
    <row r="13982" spans="1:10">
      <c r="A13982" t="n">
        <v>136465</v>
      </c>
      <c r="B13982" s="35" t="n">
        <v>26</v>
      </c>
      <c r="C13982" s="7" t="n">
        <v>0</v>
      </c>
      <c r="D13982" s="7" t="s">
        <v>1313</v>
      </c>
      <c r="E13982" s="7" t="n">
        <v>2</v>
      </c>
      <c r="F13982" s="7" t="n">
        <v>0</v>
      </c>
    </row>
    <row r="13983" spans="1:10">
      <c r="A13983" t="s">
        <v>4</v>
      </c>
      <c r="B13983" s="4" t="s">
        <v>5</v>
      </c>
    </row>
    <row r="13984" spans="1:10">
      <c r="A13984" t="n">
        <v>136489</v>
      </c>
      <c r="B13984" s="29" t="n">
        <v>28</v>
      </c>
    </row>
    <row r="13985" spans="1:9">
      <c r="A13985" t="s">
        <v>4</v>
      </c>
      <c r="B13985" s="4" t="s">
        <v>5</v>
      </c>
      <c r="C13985" s="4" t="s">
        <v>7</v>
      </c>
      <c r="D13985" s="4" t="s">
        <v>11</v>
      </c>
      <c r="E13985" s="4" t="s">
        <v>8</v>
      </c>
    </row>
    <row r="13986" spans="1:9">
      <c r="A13986" t="n">
        <v>136490</v>
      </c>
      <c r="B13986" s="33" t="n">
        <v>51</v>
      </c>
      <c r="C13986" s="7" t="n">
        <v>4</v>
      </c>
      <c r="D13986" s="7" t="n">
        <v>7</v>
      </c>
      <c r="E13986" s="7" t="s">
        <v>575</v>
      </c>
    </row>
    <row r="13987" spans="1:9">
      <c r="A13987" t="s">
        <v>4</v>
      </c>
      <c r="B13987" s="4" t="s">
        <v>5</v>
      </c>
      <c r="C13987" s="4" t="s">
        <v>11</v>
      </c>
    </row>
    <row r="13988" spans="1:9">
      <c r="A13988" t="n">
        <v>136504</v>
      </c>
      <c r="B13988" s="34" t="n">
        <v>16</v>
      </c>
      <c r="C13988" s="7" t="n">
        <v>0</v>
      </c>
    </row>
    <row r="13989" spans="1:9">
      <c r="A13989" t="s">
        <v>4</v>
      </c>
      <c r="B13989" s="4" t="s">
        <v>5</v>
      </c>
      <c r="C13989" s="4" t="s">
        <v>11</v>
      </c>
      <c r="D13989" s="4" t="s">
        <v>53</v>
      </c>
      <c r="E13989" s="4" t="s">
        <v>7</v>
      </c>
      <c r="F13989" s="4" t="s">
        <v>7</v>
      </c>
      <c r="G13989" s="4" t="s">
        <v>53</v>
      </c>
      <c r="H13989" s="4" t="s">
        <v>7</v>
      </c>
      <c r="I13989" s="4" t="s">
        <v>7</v>
      </c>
    </row>
    <row r="13990" spans="1:9">
      <c r="A13990" t="n">
        <v>136507</v>
      </c>
      <c r="B13990" s="35" t="n">
        <v>26</v>
      </c>
      <c r="C13990" s="7" t="n">
        <v>7</v>
      </c>
      <c r="D13990" s="7" t="s">
        <v>1314</v>
      </c>
      <c r="E13990" s="7" t="n">
        <v>2</v>
      </c>
      <c r="F13990" s="7" t="n">
        <v>3</v>
      </c>
      <c r="G13990" s="7" t="s">
        <v>1315</v>
      </c>
      <c r="H13990" s="7" t="n">
        <v>2</v>
      </c>
      <c r="I13990" s="7" t="n">
        <v>0</v>
      </c>
    </row>
    <row r="13991" spans="1:9">
      <c r="A13991" t="s">
        <v>4</v>
      </c>
      <c r="B13991" s="4" t="s">
        <v>5</v>
      </c>
    </row>
    <row r="13992" spans="1:9">
      <c r="A13992" t="n">
        <v>136705</v>
      </c>
      <c r="B13992" s="29" t="n">
        <v>28</v>
      </c>
    </row>
    <row r="13993" spans="1:9">
      <c r="A13993" t="s">
        <v>4</v>
      </c>
      <c r="B13993" s="4" t="s">
        <v>5</v>
      </c>
      <c r="C13993" s="4" t="s">
        <v>7</v>
      </c>
      <c r="D13993" s="4" t="s">
        <v>11</v>
      </c>
      <c r="E13993" s="4" t="s">
        <v>8</v>
      </c>
      <c r="F13993" s="4" t="s">
        <v>8</v>
      </c>
      <c r="G13993" s="4" t="s">
        <v>8</v>
      </c>
      <c r="H13993" s="4" t="s">
        <v>8</v>
      </c>
    </row>
    <row r="13994" spans="1:9">
      <c r="A13994" t="n">
        <v>136706</v>
      </c>
      <c r="B13994" s="33" t="n">
        <v>51</v>
      </c>
      <c r="C13994" s="7" t="n">
        <v>3</v>
      </c>
      <c r="D13994" s="7" t="n">
        <v>0</v>
      </c>
      <c r="E13994" s="7" t="s">
        <v>917</v>
      </c>
      <c r="F13994" s="7" t="s">
        <v>68</v>
      </c>
      <c r="G13994" s="7" t="s">
        <v>67</v>
      </c>
      <c r="H13994" s="7" t="s">
        <v>68</v>
      </c>
    </row>
    <row r="13995" spans="1:9">
      <c r="A13995" t="s">
        <v>4</v>
      </c>
      <c r="B13995" s="4" t="s">
        <v>5</v>
      </c>
      <c r="C13995" s="4" t="s">
        <v>11</v>
      </c>
      <c r="D13995" s="4" t="s">
        <v>7</v>
      </c>
      <c r="E13995" s="4" t="s">
        <v>15</v>
      </c>
      <c r="F13995" s="4" t="s">
        <v>11</v>
      </c>
    </row>
    <row r="13996" spans="1:9">
      <c r="A13996" t="n">
        <v>136719</v>
      </c>
      <c r="B13996" s="60" t="n">
        <v>59</v>
      </c>
      <c r="C13996" s="7" t="n">
        <v>0</v>
      </c>
      <c r="D13996" s="7" t="n">
        <v>1</v>
      </c>
      <c r="E13996" s="7" t="n">
        <v>0.100000001490116</v>
      </c>
      <c r="F13996" s="7" t="n">
        <v>4</v>
      </c>
    </row>
    <row r="13997" spans="1:9">
      <c r="A13997" t="s">
        <v>4</v>
      </c>
      <c r="B13997" s="4" t="s">
        <v>5</v>
      </c>
      <c r="C13997" s="4" t="s">
        <v>11</v>
      </c>
    </row>
    <row r="13998" spans="1:9">
      <c r="A13998" t="n">
        <v>136729</v>
      </c>
      <c r="B13998" s="34" t="n">
        <v>16</v>
      </c>
      <c r="C13998" s="7" t="n">
        <v>1000</v>
      </c>
    </row>
    <row r="13999" spans="1:9">
      <c r="A13999" t="s">
        <v>4</v>
      </c>
      <c r="B13999" s="4" t="s">
        <v>5</v>
      </c>
      <c r="C13999" s="4" t="s">
        <v>7</v>
      </c>
      <c r="D13999" s="4" t="s">
        <v>11</v>
      </c>
      <c r="E13999" s="4" t="s">
        <v>8</v>
      </c>
    </row>
    <row r="14000" spans="1:9">
      <c r="A14000" t="n">
        <v>136732</v>
      </c>
      <c r="B14000" s="33" t="n">
        <v>51</v>
      </c>
      <c r="C14000" s="7" t="n">
        <v>4</v>
      </c>
      <c r="D14000" s="7" t="n">
        <v>0</v>
      </c>
      <c r="E14000" s="7" t="s">
        <v>779</v>
      </c>
    </row>
    <row r="14001" spans="1:9">
      <c r="A14001" t="s">
        <v>4</v>
      </c>
      <c r="B14001" s="4" t="s">
        <v>5</v>
      </c>
      <c r="C14001" s="4" t="s">
        <v>11</v>
      </c>
    </row>
    <row r="14002" spans="1:9">
      <c r="A14002" t="n">
        <v>136746</v>
      </c>
      <c r="B14002" s="34" t="n">
        <v>16</v>
      </c>
      <c r="C14002" s="7" t="n">
        <v>0</v>
      </c>
    </row>
    <row r="14003" spans="1:9">
      <c r="A14003" t="s">
        <v>4</v>
      </c>
      <c r="B14003" s="4" t="s">
        <v>5</v>
      </c>
      <c r="C14003" s="4" t="s">
        <v>11</v>
      </c>
      <c r="D14003" s="4" t="s">
        <v>53</v>
      </c>
      <c r="E14003" s="4" t="s">
        <v>7</v>
      </c>
      <c r="F14003" s="4" t="s">
        <v>7</v>
      </c>
    </row>
    <row r="14004" spans="1:9">
      <c r="A14004" t="n">
        <v>136749</v>
      </c>
      <c r="B14004" s="35" t="n">
        <v>26</v>
      </c>
      <c r="C14004" s="7" t="n">
        <v>0</v>
      </c>
      <c r="D14004" s="7" t="s">
        <v>1316</v>
      </c>
      <c r="E14004" s="7" t="n">
        <v>2</v>
      </c>
      <c r="F14004" s="7" t="n">
        <v>0</v>
      </c>
    </row>
    <row r="14005" spans="1:9">
      <c r="A14005" t="s">
        <v>4</v>
      </c>
      <c r="B14005" s="4" t="s">
        <v>5</v>
      </c>
    </row>
    <row r="14006" spans="1:9">
      <c r="A14006" t="n">
        <v>136785</v>
      </c>
      <c r="B14006" s="29" t="n">
        <v>28</v>
      </c>
    </row>
    <row r="14007" spans="1:9">
      <c r="A14007" t="s">
        <v>4</v>
      </c>
      <c r="B14007" s="4" t="s">
        <v>5</v>
      </c>
      <c r="C14007" s="4" t="s">
        <v>7</v>
      </c>
      <c r="D14007" s="4" t="s">
        <v>11</v>
      </c>
      <c r="E14007" s="4" t="s">
        <v>8</v>
      </c>
    </row>
    <row r="14008" spans="1:9">
      <c r="A14008" t="n">
        <v>136786</v>
      </c>
      <c r="B14008" s="33" t="n">
        <v>51</v>
      </c>
      <c r="C14008" s="7" t="n">
        <v>4</v>
      </c>
      <c r="D14008" s="7" t="n">
        <v>7</v>
      </c>
      <c r="E14008" s="7" t="s">
        <v>55</v>
      </c>
    </row>
    <row r="14009" spans="1:9">
      <c r="A14009" t="s">
        <v>4</v>
      </c>
      <c r="B14009" s="4" t="s">
        <v>5</v>
      </c>
      <c r="C14009" s="4" t="s">
        <v>11</v>
      </c>
    </row>
    <row r="14010" spans="1:9">
      <c r="A14010" t="n">
        <v>136799</v>
      </c>
      <c r="B14010" s="34" t="n">
        <v>16</v>
      </c>
      <c r="C14010" s="7" t="n">
        <v>0</v>
      </c>
    </row>
    <row r="14011" spans="1:9">
      <c r="A14011" t="s">
        <v>4</v>
      </c>
      <c r="B14011" s="4" t="s">
        <v>5</v>
      </c>
      <c r="C14011" s="4" t="s">
        <v>11</v>
      </c>
      <c r="D14011" s="4" t="s">
        <v>53</v>
      </c>
      <c r="E14011" s="4" t="s">
        <v>7</v>
      </c>
      <c r="F14011" s="4" t="s">
        <v>7</v>
      </c>
      <c r="G14011" s="4" t="s">
        <v>53</v>
      </c>
      <c r="H14011" s="4" t="s">
        <v>7</v>
      </c>
      <c r="I14011" s="4" t="s">
        <v>7</v>
      </c>
      <c r="J14011" s="4" t="s">
        <v>53</v>
      </c>
      <c r="K14011" s="4" t="s">
        <v>7</v>
      </c>
      <c r="L14011" s="4" t="s">
        <v>7</v>
      </c>
    </row>
    <row r="14012" spans="1:9">
      <c r="A14012" t="n">
        <v>136802</v>
      </c>
      <c r="B14012" s="35" t="n">
        <v>26</v>
      </c>
      <c r="C14012" s="7" t="n">
        <v>7</v>
      </c>
      <c r="D14012" s="7" t="s">
        <v>1317</v>
      </c>
      <c r="E14012" s="7" t="n">
        <v>2</v>
      </c>
      <c r="F14012" s="7" t="n">
        <v>3</v>
      </c>
      <c r="G14012" s="7" t="s">
        <v>1318</v>
      </c>
      <c r="H14012" s="7" t="n">
        <v>2</v>
      </c>
      <c r="I14012" s="7" t="n">
        <v>3</v>
      </c>
      <c r="J14012" s="7" t="s">
        <v>1319</v>
      </c>
      <c r="K14012" s="7" t="n">
        <v>2</v>
      </c>
      <c r="L14012" s="7" t="n">
        <v>0</v>
      </c>
    </row>
    <row r="14013" spans="1:9">
      <c r="A14013" t="s">
        <v>4</v>
      </c>
      <c r="B14013" s="4" t="s">
        <v>5</v>
      </c>
    </row>
    <row r="14014" spans="1:9">
      <c r="A14014" t="n">
        <v>136996</v>
      </c>
      <c r="B14014" s="29" t="n">
        <v>28</v>
      </c>
    </row>
    <row r="14015" spans="1:9">
      <c r="A14015" t="s">
        <v>4</v>
      </c>
      <c r="B14015" s="4" t="s">
        <v>5</v>
      </c>
      <c r="C14015" s="4" t="s">
        <v>7</v>
      </c>
      <c r="D14015" s="4" t="s">
        <v>11</v>
      </c>
      <c r="E14015" s="4" t="s">
        <v>8</v>
      </c>
    </row>
    <row r="14016" spans="1:9">
      <c r="A14016" t="n">
        <v>136997</v>
      </c>
      <c r="B14016" s="33" t="n">
        <v>51</v>
      </c>
      <c r="C14016" s="7" t="n">
        <v>4</v>
      </c>
      <c r="D14016" s="7" t="n">
        <v>0</v>
      </c>
      <c r="E14016" s="7" t="s">
        <v>55</v>
      </c>
    </row>
    <row r="14017" spans="1:12">
      <c r="A14017" t="s">
        <v>4</v>
      </c>
      <c r="B14017" s="4" t="s">
        <v>5</v>
      </c>
      <c r="C14017" s="4" t="s">
        <v>11</v>
      </c>
    </row>
    <row r="14018" spans="1:12">
      <c r="A14018" t="n">
        <v>137010</v>
      </c>
      <c r="B14018" s="34" t="n">
        <v>16</v>
      </c>
      <c r="C14018" s="7" t="n">
        <v>0</v>
      </c>
    </row>
    <row r="14019" spans="1:12">
      <c r="A14019" t="s">
        <v>4</v>
      </c>
      <c r="B14019" s="4" t="s">
        <v>5</v>
      </c>
      <c r="C14019" s="4" t="s">
        <v>11</v>
      </c>
      <c r="D14019" s="4" t="s">
        <v>53</v>
      </c>
      <c r="E14019" s="4" t="s">
        <v>7</v>
      </c>
      <c r="F14019" s="4" t="s">
        <v>7</v>
      </c>
    </row>
    <row r="14020" spans="1:12">
      <c r="A14020" t="n">
        <v>137013</v>
      </c>
      <c r="B14020" s="35" t="n">
        <v>26</v>
      </c>
      <c r="C14020" s="7" t="n">
        <v>0</v>
      </c>
      <c r="D14020" s="7" t="s">
        <v>1320</v>
      </c>
      <c r="E14020" s="7" t="n">
        <v>2</v>
      </c>
      <c r="F14020" s="7" t="n">
        <v>0</v>
      </c>
    </row>
    <row r="14021" spans="1:12">
      <c r="A14021" t="s">
        <v>4</v>
      </c>
      <c r="B14021" s="4" t="s">
        <v>5</v>
      </c>
    </row>
    <row r="14022" spans="1:12">
      <c r="A14022" t="n">
        <v>137140</v>
      </c>
      <c r="B14022" s="29" t="n">
        <v>28</v>
      </c>
    </row>
    <row r="14023" spans="1:12">
      <c r="A14023" t="s">
        <v>4</v>
      </c>
      <c r="B14023" s="4" t="s">
        <v>5</v>
      </c>
      <c r="C14023" s="4" t="s">
        <v>7</v>
      </c>
      <c r="D14023" s="4" t="s">
        <v>11</v>
      </c>
      <c r="E14023" s="4" t="s">
        <v>8</v>
      </c>
    </row>
    <row r="14024" spans="1:12">
      <c r="A14024" t="n">
        <v>137141</v>
      </c>
      <c r="B14024" s="33" t="n">
        <v>51</v>
      </c>
      <c r="C14024" s="7" t="n">
        <v>4</v>
      </c>
      <c r="D14024" s="7" t="n">
        <v>7</v>
      </c>
      <c r="E14024" s="7" t="s">
        <v>600</v>
      </c>
    </row>
    <row r="14025" spans="1:12">
      <c r="A14025" t="s">
        <v>4</v>
      </c>
      <c r="B14025" s="4" t="s">
        <v>5</v>
      </c>
      <c r="C14025" s="4" t="s">
        <v>11</v>
      </c>
    </row>
    <row r="14026" spans="1:12">
      <c r="A14026" t="n">
        <v>137155</v>
      </c>
      <c r="B14026" s="34" t="n">
        <v>16</v>
      </c>
      <c r="C14026" s="7" t="n">
        <v>0</v>
      </c>
    </row>
    <row r="14027" spans="1:12">
      <c r="A14027" t="s">
        <v>4</v>
      </c>
      <c r="B14027" s="4" t="s">
        <v>5</v>
      </c>
      <c r="C14027" s="4" t="s">
        <v>11</v>
      </c>
      <c r="D14027" s="4" t="s">
        <v>53</v>
      </c>
      <c r="E14027" s="4" t="s">
        <v>7</v>
      </c>
      <c r="F14027" s="4" t="s">
        <v>7</v>
      </c>
      <c r="G14027" s="4" t="s">
        <v>53</v>
      </c>
      <c r="H14027" s="4" t="s">
        <v>7</v>
      </c>
      <c r="I14027" s="4" t="s">
        <v>7</v>
      </c>
      <c r="J14027" s="4" t="s">
        <v>53</v>
      </c>
      <c r="K14027" s="4" t="s">
        <v>7</v>
      </c>
      <c r="L14027" s="4" t="s">
        <v>7</v>
      </c>
    </row>
    <row r="14028" spans="1:12">
      <c r="A14028" t="n">
        <v>137158</v>
      </c>
      <c r="B14028" s="35" t="n">
        <v>26</v>
      </c>
      <c r="C14028" s="7" t="n">
        <v>7</v>
      </c>
      <c r="D14028" s="7" t="s">
        <v>1321</v>
      </c>
      <c r="E14028" s="7" t="n">
        <v>2</v>
      </c>
      <c r="F14028" s="7" t="n">
        <v>3</v>
      </c>
      <c r="G14028" s="7" t="s">
        <v>1322</v>
      </c>
      <c r="H14028" s="7" t="n">
        <v>2</v>
      </c>
      <c r="I14028" s="7" t="n">
        <v>3</v>
      </c>
      <c r="J14028" s="7" t="s">
        <v>1323</v>
      </c>
      <c r="K14028" s="7" t="n">
        <v>2</v>
      </c>
      <c r="L14028" s="7" t="n">
        <v>0</v>
      </c>
    </row>
    <row r="14029" spans="1:12">
      <c r="A14029" t="s">
        <v>4</v>
      </c>
      <c r="B14029" s="4" t="s">
        <v>5</v>
      </c>
    </row>
    <row r="14030" spans="1:12">
      <c r="A14030" t="n">
        <v>137357</v>
      </c>
      <c r="B14030" s="29" t="n">
        <v>28</v>
      </c>
    </row>
    <row r="14031" spans="1:12">
      <c r="A14031" t="s">
        <v>4</v>
      </c>
      <c r="B14031" s="4" t="s">
        <v>5</v>
      </c>
      <c r="C14031" s="4" t="s">
        <v>11</v>
      </c>
      <c r="D14031" s="4" t="s">
        <v>7</v>
      </c>
      <c r="E14031" s="4" t="s">
        <v>15</v>
      </c>
      <c r="F14031" s="4" t="s">
        <v>11</v>
      </c>
    </row>
    <row r="14032" spans="1:12">
      <c r="A14032" t="n">
        <v>137358</v>
      </c>
      <c r="B14032" s="60" t="n">
        <v>59</v>
      </c>
      <c r="C14032" s="7" t="n">
        <v>0</v>
      </c>
      <c r="D14032" s="7" t="n">
        <v>6</v>
      </c>
      <c r="E14032" s="7" t="n">
        <v>0</v>
      </c>
      <c r="F14032" s="7" t="n">
        <v>4</v>
      </c>
    </row>
    <row r="14033" spans="1:12">
      <c r="A14033" t="s">
        <v>4</v>
      </c>
      <c r="B14033" s="4" t="s">
        <v>5</v>
      </c>
      <c r="C14033" s="4" t="s">
        <v>11</v>
      </c>
    </row>
    <row r="14034" spans="1:12">
      <c r="A14034" t="n">
        <v>137368</v>
      </c>
      <c r="B14034" s="34" t="n">
        <v>16</v>
      </c>
      <c r="C14034" s="7" t="n">
        <v>1000</v>
      </c>
    </row>
    <row r="14035" spans="1:12">
      <c r="A14035" t="s">
        <v>4</v>
      </c>
      <c r="B14035" s="4" t="s">
        <v>5</v>
      </c>
      <c r="C14035" s="4" t="s">
        <v>7</v>
      </c>
      <c r="D14035" s="4" t="s">
        <v>11</v>
      </c>
      <c r="E14035" s="4" t="s">
        <v>8</v>
      </c>
    </row>
    <row r="14036" spans="1:12">
      <c r="A14036" t="n">
        <v>137371</v>
      </c>
      <c r="B14036" s="33" t="n">
        <v>51</v>
      </c>
      <c r="C14036" s="7" t="n">
        <v>4</v>
      </c>
      <c r="D14036" s="7" t="n">
        <v>0</v>
      </c>
      <c r="E14036" s="7" t="s">
        <v>600</v>
      </c>
    </row>
    <row r="14037" spans="1:12">
      <c r="A14037" t="s">
        <v>4</v>
      </c>
      <c r="B14037" s="4" t="s">
        <v>5</v>
      </c>
      <c r="C14037" s="4" t="s">
        <v>11</v>
      </c>
    </row>
    <row r="14038" spans="1:12">
      <c r="A14038" t="n">
        <v>137385</v>
      </c>
      <c r="B14038" s="34" t="n">
        <v>16</v>
      </c>
      <c r="C14038" s="7" t="n">
        <v>0</v>
      </c>
    </row>
    <row r="14039" spans="1:12">
      <c r="A14039" t="s">
        <v>4</v>
      </c>
      <c r="B14039" s="4" t="s">
        <v>5</v>
      </c>
      <c r="C14039" s="4" t="s">
        <v>11</v>
      </c>
      <c r="D14039" s="4" t="s">
        <v>53</v>
      </c>
      <c r="E14039" s="4" t="s">
        <v>7</v>
      </c>
      <c r="F14039" s="4" t="s">
        <v>7</v>
      </c>
      <c r="G14039" s="4" t="s">
        <v>53</v>
      </c>
      <c r="H14039" s="4" t="s">
        <v>7</v>
      </c>
      <c r="I14039" s="4" t="s">
        <v>7</v>
      </c>
    </row>
    <row r="14040" spans="1:12">
      <c r="A14040" t="n">
        <v>137388</v>
      </c>
      <c r="B14040" s="35" t="n">
        <v>26</v>
      </c>
      <c r="C14040" s="7" t="n">
        <v>0</v>
      </c>
      <c r="D14040" s="7" t="s">
        <v>1324</v>
      </c>
      <c r="E14040" s="7" t="n">
        <v>2</v>
      </c>
      <c r="F14040" s="7" t="n">
        <v>3</v>
      </c>
      <c r="G14040" s="7" t="s">
        <v>1325</v>
      </c>
      <c r="H14040" s="7" t="n">
        <v>2</v>
      </c>
      <c r="I14040" s="7" t="n">
        <v>0</v>
      </c>
    </row>
    <row r="14041" spans="1:12">
      <c r="A14041" t="s">
        <v>4</v>
      </c>
      <c r="B14041" s="4" t="s">
        <v>5</v>
      </c>
    </row>
    <row r="14042" spans="1:12">
      <c r="A14042" t="n">
        <v>137618</v>
      </c>
      <c r="B14042" s="29" t="n">
        <v>28</v>
      </c>
    </row>
    <row r="14043" spans="1:12">
      <c r="A14043" t="s">
        <v>4</v>
      </c>
      <c r="B14043" s="4" t="s">
        <v>5</v>
      </c>
      <c r="C14043" s="4" t="s">
        <v>7</v>
      </c>
      <c r="D14043" s="4" t="s">
        <v>11</v>
      </c>
      <c r="E14043" s="4" t="s">
        <v>8</v>
      </c>
    </row>
    <row r="14044" spans="1:12">
      <c r="A14044" t="n">
        <v>137619</v>
      </c>
      <c r="B14044" s="33" t="n">
        <v>51</v>
      </c>
      <c r="C14044" s="7" t="n">
        <v>4</v>
      </c>
      <c r="D14044" s="7" t="n">
        <v>7</v>
      </c>
      <c r="E14044" s="7" t="s">
        <v>575</v>
      </c>
    </row>
    <row r="14045" spans="1:12">
      <c r="A14045" t="s">
        <v>4</v>
      </c>
      <c r="B14045" s="4" t="s">
        <v>5</v>
      </c>
      <c r="C14045" s="4" t="s">
        <v>11</v>
      </c>
    </row>
    <row r="14046" spans="1:12">
      <c r="A14046" t="n">
        <v>137633</v>
      </c>
      <c r="B14046" s="34" t="n">
        <v>16</v>
      </c>
      <c r="C14046" s="7" t="n">
        <v>0</v>
      </c>
    </row>
    <row r="14047" spans="1:12">
      <c r="A14047" t="s">
        <v>4</v>
      </c>
      <c r="B14047" s="4" t="s">
        <v>5</v>
      </c>
      <c r="C14047" s="4" t="s">
        <v>11</v>
      </c>
      <c r="D14047" s="4" t="s">
        <v>53</v>
      </c>
      <c r="E14047" s="4" t="s">
        <v>7</v>
      </c>
      <c r="F14047" s="4" t="s">
        <v>7</v>
      </c>
      <c r="G14047" s="4" t="s">
        <v>53</v>
      </c>
      <c r="H14047" s="4" t="s">
        <v>7</v>
      </c>
      <c r="I14047" s="4" t="s">
        <v>7</v>
      </c>
      <c r="J14047" s="4" t="s">
        <v>53</v>
      </c>
      <c r="K14047" s="4" t="s">
        <v>7</v>
      </c>
      <c r="L14047" s="4" t="s">
        <v>7</v>
      </c>
      <c r="M14047" s="4" t="s">
        <v>53</v>
      </c>
      <c r="N14047" s="4" t="s">
        <v>7</v>
      </c>
      <c r="O14047" s="4" t="s">
        <v>7</v>
      </c>
    </row>
    <row r="14048" spans="1:12">
      <c r="A14048" t="n">
        <v>137636</v>
      </c>
      <c r="B14048" s="35" t="n">
        <v>26</v>
      </c>
      <c r="C14048" s="7" t="n">
        <v>7</v>
      </c>
      <c r="D14048" s="7" t="s">
        <v>1326</v>
      </c>
      <c r="E14048" s="7" t="n">
        <v>2</v>
      </c>
      <c r="F14048" s="7" t="n">
        <v>3</v>
      </c>
      <c r="G14048" s="7" t="s">
        <v>1327</v>
      </c>
      <c r="H14048" s="7" t="n">
        <v>2</v>
      </c>
      <c r="I14048" s="7" t="n">
        <v>3</v>
      </c>
      <c r="J14048" s="7" t="s">
        <v>1328</v>
      </c>
      <c r="K14048" s="7" t="n">
        <v>2</v>
      </c>
      <c r="L14048" s="7" t="n">
        <v>3</v>
      </c>
      <c r="M14048" s="7" t="s">
        <v>1329</v>
      </c>
      <c r="N14048" s="7" t="n">
        <v>2</v>
      </c>
      <c r="O14048" s="7" t="n">
        <v>0</v>
      </c>
    </row>
    <row r="14049" spans="1:15">
      <c r="A14049" t="s">
        <v>4</v>
      </c>
      <c r="B14049" s="4" t="s">
        <v>5</v>
      </c>
    </row>
    <row r="14050" spans="1:15">
      <c r="A14050" t="n">
        <v>137936</v>
      </c>
      <c r="B14050" s="29" t="n">
        <v>28</v>
      </c>
    </row>
    <row r="14051" spans="1:15">
      <c r="A14051" t="s">
        <v>4</v>
      </c>
      <c r="B14051" s="4" t="s">
        <v>5</v>
      </c>
      <c r="C14051" s="4" t="s">
        <v>7</v>
      </c>
      <c r="D14051" s="4" t="s">
        <v>11</v>
      </c>
      <c r="E14051" s="4" t="s">
        <v>8</v>
      </c>
    </row>
    <row r="14052" spans="1:15">
      <c r="A14052" t="n">
        <v>137937</v>
      </c>
      <c r="B14052" s="33" t="n">
        <v>51</v>
      </c>
      <c r="C14052" s="7" t="n">
        <v>4</v>
      </c>
      <c r="D14052" s="7" t="n">
        <v>0</v>
      </c>
      <c r="E14052" s="7" t="s">
        <v>575</v>
      </c>
    </row>
    <row r="14053" spans="1:15">
      <c r="A14053" t="s">
        <v>4</v>
      </c>
      <c r="B14053" s="4" t="s">
        <v>5</v>
      </c>
      <c r="C14053" s="4" t="s">
        <v>11</v>
      </c>
    </row>
    <row r="14054" spans="1:15">
      <c r="A14054" t="n">
        <v>137951</v>
      </c>
      <c r="B14054" s="34" t="n">
        <v>16</v>
      </c>
      <c r="C14054" s="7" t="n">
        <v>0</v>
      </c>
    </row>
    <row r="14055" spans="1:15">
      <c r="A14055" t="s">
        <v>4</v>
      </c>
      <c r="B14055" s="4" t="s">
        <v>5</v>
      </c>
      <c r="C14055" s="4" t="s">
        <v>11</v>
      </c>
      <c r="D14055" s="4" t="s">
        <v>53</v>
      </c>
      <c r="E14055" s="4" t="s">
        <v>7</v>
      </c>
      <c r="F14055" s="4" t="s">
        <v>7</v>
      </c>
      <c r="G14055" s="4" t="s">
        <v>53</v>
      </c>
      <c r="H14055" s="4" t="s">
        <v>7</v>
      </c>
      <c r="I14055" s="4" t="s">
        <v>7</v>
      </c>
    </row>
    <row r="14056" spans="1:15">
      <c r="A14056" t="n">
        <v>137954</v>
      </c>
      <c r="B14056" s="35" t="n">
        <v>26</v>
      </c>
      <c r="C14056" s="7" t="n">
        <v>0</v>
      </c>
      <c r="D14056" s="7" t="s">
        <v>1330</v>
      </c>
      <c r="E14056" s="7" t="n">
        <v>2</v>
      </c>
      <c r="F14056" s="7" t="n">
        <v>3</v>
      </c>
      <c r="G14056" s="7" t="s">
        <v>1331</v>
      </c>
      <c r="H14056" s="7" t="n">
        <v>2</v>
      </c>
      <c r="I14056" s="7" t="n">
        <v>0</v>
      </c>
    </row>
    <row r="14057" spans="1:15">
      <c r="A14057" t="s">
        <v>4</v>
      </c>
      <c r="B14057" s="4" t="s">
        <v>5</v>
      </c>
    </row>
    <row r="14058" spans="1:15">
      <c r="A14058" t="n">
        <v>138149</v>
      </c>
      <c r="B14058" s="29" t="n">
        <v>28</v>
      </c>
    </row>
    <row r="14059" spans="1:15">
      <c r="A14059" t="s">
        <v>4</v>
      </c>
      <c r="B14059" s="4" t="s">
        <v>5</v>
      </c>
      <c r="C14059" s="4" t="s">
        <v>7</v>
      </c>
      <c r="D14059" s="4" t="s">
        <v>11</v>
      </c>
      <c r="E14059" s="4" t="s">
        <v>8</v>
      </c>
    </row>
    <row r="14060" spans="1:15">
      <c r="A14060" t="n">
        <v>138150</v>
      </c>
      <c r="B14060" s="33" t="n">
        <v>51</v>
      </c>
      <c r="C14060" s="7" t="n">
        <v>4</v>
      </c>
      <c r="D14060" s="7" t="n">
        <v>7</v>
      </c>
      <c r="E14060" s="7" t="s">
        <v>575</v>
      </c>
    </row>
    <row r="14061" spans="1:15">
      <c r="A14061" t="s">
        <v>4</v>
      </c>
      <c r="B14061" s="4" t="s">
        <v>5</v>
      </c>
      <c r="C14061" s="4" t="s">
        <v>11</v>
      </c>
    </row>
    <row r="14062" spans="1:15">
      <c r="A14062" t="n">
        <v>138164</v>
      </c>
      <c r="B14062" s="34" t="n">
        <v>16</v>
      </c>
      <c r="C14062" s="7" t="n">
        <v>0</v>
      </c>
    </row>
    <row r="14063" spans="1:15">
      <c r="A14063" t="s">
        <v>4</v>
      </c>
      <c r="B14063" s="4" t="s">
        <v>5</v>
      </c>
      <c r="C14063" s="4" t="s">
        <v>11</v>
      </c>
      <c r="D14063" s="4" t="s">
        <v>53</v>
      </c>
      <c r="E14063" s="4" t="s">
        <v>7</v>
      </c>
      <c r="F14063" s="4" t="s">
        <v>7</v>
      </c>
      <c r="G14063" s="4" t="s">
        <v>53</v>
      </c>
      <c r="H14063" s="4" t="s">
        <v>7</v>
      </c>
      <c r="I14063" s="4" t="s">
        <v>7</v>
      </c>
      <c r="J14063" s="4" t="s">
        <v>53</v>
      </c>
      <c r="K14063" s="4" t="s">
        <v>7</v>
      </c>
      <c r="L14063" s="4" t="s">
        <v>7</v>
      </c>
      <c r="M14063" s="4" t="s">
        <v>53</v>
      </c>
      <c r="N14063" s="4" t="s">
        <v>7</v>
      </c>
      <c r="O14063" s="4" t="s">
        <v>7</v>
      </c>
    </row>
    <row r="14064" spans="1:15">
      <c r="A14064" t="n">
        <v>138167</v>
      </c>
      <c r="B14064" s="35" t="n">
        <v>26</v>
      </c>
      <c r="C14064" s="7" t="n">
        <v>7</v>
      </c>
      <c r="D14064" s="7" t="s">
        <v>1332</v>
      </c>
      <c r="E14064" s="7" t="n">
        <v>2</v>
      </c>
      <c r="F14064" s="7" t="n">
        <v>3</v>
      </c>
      <c r="G14064" s="7" t="s">
        <v>1333</v>
      </c>
      <c r="H14064" s="7" t="n">
        <v>2</v>
      </c>
      <c r="I14064" s="7" t="n">
        <v>3</v>
      </c>
      <c r="J14064" s="7" t="s">
        <v>1334</v>
      </c>
      <c r="K14064" s="7" t="n">
        <v>2</v>
      </c>
      <c r="L14064" s="7" t="n">
        <v>3</v>
      </c>
      <c r="M14064" s="7" t="s">
        <v>1335</v>
      </c>
      <c r="N14064" s="7" t="n">
        <v>2</v>
      </c>
      <c r="O14064" s="7" t="n">
        <v>0</v>
      </c>
    </row>
    <row r="14065" spans="1:15">
      <c r="A14065" t="s">
        <v>4</v>
      </c>
      <c r="B14065" s="4" t="s">
        <v>5</v>
      </c>
    </row>
    <row r="14066" spans="1:15">
      <c r="A14066" t="n">
        <v>138489</v>
      </c>
      <c r="B14066" s="29" t="n">
        <v>28</v>
      </c>
    </row>
    <row r="14067" spans="1:15">
      <c r="A14067" t="s">
        <v>4</v>
      </c>
      <c r="B14067" s="4" t="s">
        <v>5</v>
      </c>
      <c r="C14067" s="4" t="s">
        <v>7</v>
      </c>
      <c r="D14067" s="4" t="s">
        <v>11</v>
      </c>
      <c r="E14067" s="4" t="s">
        <v>8</v>
      </c>
    </row>
    <row r="14068" spans="1:15">
      <c r="A14068" t="n">
        <v>138490</v>
      </c>
      <c r="B14068" s="33" t="n">
        <v>51</v>
      </c>
      <c r="C14068" s="7" t="n">
        <v>4</v>
      </c>
      <c r="D14068" s="7" t="n">
        <v>0</v>
      </c>
      <c r="E14068" s="7" t="s">
        <v>575</v>
      </c>
    </row>
    <row r="14069" spans="1:15">
      <c r="A14069" t="s">
        <v>4</v>
      </c>
      <c r="B14069" s="4" t="s">
        <v>5</v>
      </c>
      <c r="C14069" s="4" t="s">
        <v>11</v>
      </c>
    </row>
    <row r="14070" spans="1:15">
      <c r="A14070" t="n">
        <v>138504</v>
      </c>
      <c r="B14070" s="34" t="n">
        <v>16</v>
      </c>
      <c r="C14070" s="7" t="n">
        <v>0</v>
      </c>
    </row>
    <row r="14071" spans="1:15">
      <c r="A14071" t="s">
        <v>4</v>
      </c>
      <c r="B14071" s="4" t="s">
        <v>5</v>
      </c>
      <c r="C14071" s="4" t="s">
        <v>11</v>
      </c>
      <c r="D14071" s="4" t="s">
        <v>53</v>
      </c>
      <c r="E14071" s="4" t="s">
        <v>7</v>
      </c>
      <c r="F14071" s="4" t="s">
        <v>7</v>
      </c>
      <c r="G14071" s="4" t="s">
        <v>53</v>
      </c>
      <c r="H14071" s="4" t="s">
        <v>7</v>
      </c>
      <c r="I14071" s="4" t="s">
        <v>7</v>
      </c>
      <c r="J14071" s="4" t="s">
        <v>53</v>
      </c>
      <c r="K14071" s="4" t="s">
        <v>7</v>
      </c>
      <c r="L14071" s="4" t="s">
        <v>7</v>
      </c>
    </row>
    <row r="14072" spans="1:15">
      <c r="A14072" t="n">
        <v>138507</v>
      </c>
      <c r="B14072" s="35" t="n">
        <v>26</v>
      </c>
      <c r="C14072" s="7" t="n">
        <v>0</v>
      </c>
      <c r="D14072" s="7" t="s">
        <v>1336</v>
      </c>
      <c r="E14072" s="7" t="n">
        <v>2</v>
      </c>
      <c r="F14072" s="7" t="n">
        <v>3</v>
      </c>
      <c r="G14072" s="7" t="s">
        <v>1337</v>
      </c>
      <c r="H14072" s="7" t="n">
        <v>2</v>
      </c>
      <c r="I14072" s="7" t="n">
        <v>3</v>
      </c>
      <c r="J14072" s="7" t="s">
        <v>1338</v>
      </c>
      <c r="K14072" s="7" t="n">
        <v>2</v>
      </c>
      <c r="L14072" s="7" t="n">
        <v>0</v>
      </c>
    </row>
    <row r="14073" spans="1:15">
      <c r="A14073" t="s">
        <v>4</v>
      </c>
      <c r="B14073" s="4" t="s">
        <v>5</v>
      </c>
    </row>
    <row r="14074" spans="1:15">
      <c r="A14074" t="n">
        <v>138758</v>
      </c>
      <c r="B14074" s="29" t="n">
        <v>28</v>
      </c>
    </row>
    <row r="14075" spans="1:15">
      <c r="A14075" t="s">
        <v>4</v>
      </c>
      <c r="B14075" s="4" t="s">
        <v>5</v>
      </c>
      <c r="C14075" s="4" t="s">
        <v>7</v>
      </c>
      <c r="D14075" s="4" t="s">
        <v>11</v>
      </c>
      <c r="E14075" s="4" t="s">
        <v>8</v>
      </c>
      <c r="F14075" s="4" t="s">
        <v>8</v>
      </c>
      <c r="G14075" s="4" t="s">
        <v>8</v>
      </c>
      <c r="H14075" s="4" t="s">
        <v>8</v>
      </c>
    </row>
    <row r="14076" spans="1:15">
      <c r="A14076" t="n">
        <v>138759</v>
      </c>
      <c r="B14076" s="33" t="n">
        <v>51</v>
      </c>
      <c r="C14076" s="7" t="n">
        <v>3</v>
      </c>
      <c r="D14076" s="7" t="n">
        <v>7</v>
      </c>
      <c r="E14076" s="7" t="s">
        <v>917</v>
      </c>
      <c r="F14076" s="7" t="s">
        <v>68</v>
      </c>
      <c r="G14076" s="7" t="s">
        <v>67</v>
      </c>
      <c r="H14076" s="7" t="s">
        <v>68</v>
      </c>
    </row>
    <row r="14077" spans="1:15">
      <c r="A14077" t="s">
        <v>4</v>
      </c>
      <c r="B14077" s="4" t="s">
        <v>5</v>
      </c>
      <c r="C14077" s="4" t="s">
        <v>11</v>
      </c>
      <c r="D14077" s="4" t="s">
        <v>7</v>
      </c>
      <c r="E14077" s="4" t="s">
        <v>15</v>
      </c>
      <c r="F14077" s="4" t="s">
        <v>11</v>
      </c>
    </row>
    <row r="14078" spans="1:15">
      <c r="A14078" t="n">
        <v>138772</v>
      </c>
      <c r="B14078" s="60" t="n">
        <v>59</v>
      </c>
      <c r="C14078" s="7" t="n">
        <v>7</v>
      </c>
      <c r="D14078" s="7" t="n">
        <v>13</v>
      </c>
      <c r="E14078" s="7" t="n">
        <v>0.100000001490116</v>
      </c>
      <c r="F14078" s="7" t="n">
        <v>4</v>
      </c>
    </row>
    <row r="14079" spans="1:15">
      <c r="A14079" t="s">
        <v>4</v>
      </c>
      <c r="B14079" s="4" t="s">
        <v>5</v>
      </c>
      <c r="C14079" s="4" t="s">
        <v>11</v>
      </c>
    </row>
    <row r="14080" spans="1:15">
      <c r="A14080" t="n">
        <v>138782</v>
      </c>
      <c r="B14080" s="34" t="n">
        <v>16</v>
      </c>
      <c r="C14080" s="7" t="n">
        <v>1000</v>
      </c>
    </row>
    <row r="14081" spans="1:12">
      <c r="A14081" t="s">
        <v>4</v>
      </c>
      <c r="B14081" s="4" t="s">
        <v>5</v>
      </c>
      <c r="C14081" s="4" t="s">
        <v>7</v>
      </c>
      <c r="D14081" s="4" t="s">
        <v>11</v>
      </c>
      <c r="E14081" s="4" t="s">
        <v>8</v>
      </c>
    </row>
    <row r="14082" spans="1:12">
      <c r="A14082" t="n">
        <v>138785</v>
      </c>
      <c r="B14082" s="33" t="n">
        <v>51</v>
      </c>
      <c r="C14082" s="7" t="n">
        <v>4</v>
      </c>
      <c r="D14082" s="7" t="n">
        <v>7</v>
      </c>
      <c r="E14082" s="7" t="s">
        <v>1084</v>
      </c>
    </row>
    <row r="14083" spans="1:12">
      <c r="A14083" t="s">
        <v>4</v>
      </c>
      <c r="B14083" s="4" t="s">
        <v>5</v>
      </c>
      <c r="C14083" s="4" t="s">
        <v>11</v>
      </c>
    </row>
    <row r="14084" spans="1:12">
      <c r="A14084" t="n">
        <v>138799</v>
      </c>
      <c r="B14084" s="34" t="n">
        <v>16</v>
      </c>
      <c r="C14084" s="7" t="n">
        <v>0</v>
      </c>
    </row>
    <row r="14085" spans="1:12">
      <c r="A14085" t="s">
        <v>4</v>
      </c>
      <c r="B14085" s="4" t="s">
        <v>5</v>
      </c>
      <c r="C14085" s="4" t="s">
        <v>11</v>
      </c>
      <c r="D14085" s="4" t="s">
        <v>53</v>
      </c>
      <c r="E14085" s="4" t="s">
        <v>7</v>
      </c>
      <c r="F14085" s="4" t="s">
        <v>7</v>
      </c>
      <c r="G14085" s="4" t="s">
        <v>53</v>
      </c>
      <c r="H14085" s="4" t="s">
        <v>7</v>
      </c>
      <c r="I14085" s="4" t="s">
        <v>7</v>
      </c>
    </row>
    <row r="14086" spans="1:12">
      <c r="A14086" t="n">
        <v>138802</v>
      </c>
      <c r="B14086" s="35" t="n">
        <v>26</v>
      </c>
      <c r="C14086" s="7" t="n">
        <v>7</v>
      </c>
      <c r="D14086" s="7" t="s">
        <v>1339</v>
      </c>
      <c r="E14086" s="7" t="n">
        <v>2</v>
      </c>
      <c r="F14086" s="7" t="n">
        <v>3</v>
      </c>
      <c r="G14086" s="7" t="s">
        <v>1340</v>
      </c>
      <c r="H14086" s="7" t="n">
        <v>2</v>
      </c>
      <c r="I14086" s="7" t="n">
        <v>0</v>
      </c>
    </row>
    <row r="14087" spans="1:12">
      <c r="A14087" t="s">
        <v>4</v>
      </c>
      <c r="B14087" s="4" t="s">
        <v>5</v>
      </c>
    </row>
    <row r="14088" spans="1:12">
      <c r="A14088" t="n">
        <v>138944</v>
      </c>
      <c r="B14088" s="29" t="n">
        <v>28</v>
      </c>
    </row>
    <row r="14089" spans="1:12">
      <c r="A14089" t="s">
        <v>4</v>
      </c>
      <c r="B14089" s="4" t="s">
        <v>5</v>
      </c>
      <c r="C14089" s="4" t="s">
        <v>7</v>
      </c>
      <c r="D14089" s="4" t="s">
        <v>11</v>
      </c>
      <c r="E14089" s="4" t="s">
        <v>8</v>
      </c>
    </row>
    <row r="14090" spans="1:12">
      <c r="A14090" t="n">
        <v>138945</v>
      </c>
      <c r="B14090" s="33" t="n">
        <v>51</v>
      </c>
      <c r="C14090" s="7" t="n">
        <v>4</v>
      </c>
      <c r="D14090" s="7" t="n">
        <v>0</v>
      </c>
      <c r="E14090" s="7" t="s">
        <v>911</v>
      </c>
    </row>
    <row r="14091" spans="1:12">
      <c r="A14091" t="s">
        <v>4</v>
      </c>
      <c r="B14091" s="4" t="s">
        <v>5</v>
      </c>
      <c r="C14091" s="4" t="s">
        <v>11</v>
      </c>
    </row>
    <row r="14092" spans="1:12">
      <c r="A14092" t="n">
        <v>138958</v>
      </c>
      <c r="B14092" s="34" t="n">
        <v>16</v>
      </c>
      <c r="C14092" s="7" t="n">
        <v>0</v>
      </c>
    </row>
    <row r="14093" spans="1:12">
      <c r="A14093" t="s">
        <v>4</v>
      </c>
      <c r="B14093" s="4" t="s">
        <v>5</v>
      </c>
      <c r="C14093" s="4" t="s">
        <v>11</v>
      </c>
      <c r="D14093" s="4" t="s">
        <v>53</v>
      </c>
      <c r="E14093" s="4" t="s">
        <v>7</v>
      </c>
      <c r="F14093" s="4" t="s">
        <v>7</v>
      </c>
      <c r="G14093" s="4" t="s">
        <v>53</v>
      </c>
      <c r="H14093" s="4" t="s">
        <v>7</v>
      </c>
      <c r="I14093" s="4" t="s">
        <v>7</v>
      </c>
    </row>
    <row r="14094" spans="1:12">
      <c r="A14094" t="n">
        <v>138961</v>
      </c>
      <c r="B14094" s="35" t="n">
        <v>26</v>
      </c>
      <c r="C14094" s="7" t="n">
        <v>0</v>
      </c>
      <c r="D14094" s="7" t="s">
        <v>1341</v>
      </c>
      <c r="E14094" s="7" t="n">
        <v>2</v>
      </c>
      <c r="F14094" s="7" t="n">
        <v>3</v>
      </c>
      <c r="G14094" s="7" t="s">
        <v>1342</v>
      </c>
      <c r="H14094" s="7" t="n">
        <v>2</v>
      </c>
      <c r="I14094" s="7" t="n">
        <v>0</v>
      </c>
    </row>
    <row r="14095" spans="1:12">
      <c r="A14095" t="s">
        <v>4</v>
      </c>
      <c r="B14095" s="4" t="s">
        <v>5</v>
      </c>
    </row>
    <row r="14096" spans="1:12">
      <c r="A14096" t="n">
        <v>139207</v>
      </c>
      <c r="B14096" s="29" t="n">
        <v>28</v>
      </c>
    </row>
    <row r="14097" spans="1:9">
      <c r="A14097" t="s">
        <v>4</v>
      </c>
      <c r="B14097" s="4" t="s">
        <v>5</v>
      </c>
      <c r="C14097" s="4" t="s">
        <v>7</v>
      </c>
      <c r="D14097" s="4" t="s">
        <v>11</v>
      </c>
      <c r="E14097" s="4" t="s">
        <v>8</v>
      </c>
    </row>
    <row r="14098" spans="1:9">
      <c r="A14098" t="n">
        <v>139208</v>
      </c>
      <c r="B14098" s="33" t="n">
        <v>51</v>
      </c>
      <c r="C14098" s="7" t="n">
        <v>4</v>
      </c>
      <c r="D14098" s="7" t="n">
        <v>7</v>
      </c>
      <c r="E14098" s="7" t="s">
        <v>69</v>
      </c>
    </row>
    <row r="14099" spans="1:9">
      <c r="A14099" t="s">
        <v>4</v>
      </c>
      <c r="B14099" s="4" t="s">
        <v>5</v>
      </c>
      <c r="C14099" s="4" t="s">
        <v>11</v>
      </c>
    </row>
    <row r="14100" spans="1:9">
      <c r="A14100" t="n">
        <v>139221</v>
      </c>
      <c r="B14100" s="34" t="n">
        <v>16</v>
      </c>
      <c r="C14100" s="7" t="n">
        <v>0</v>
      </c>
    </row>
    <row r="14101" spans="1:9">
      <c r="A14101" t="s">
        <v>4</v>
      </c>
      <c r="B14101" s="4" t="s">
        <v>5</v>
      </c>
      <c r="C14101" s="4" t="s">
        <v>11</v>
      </c>
      <c r="D14101" s="4" t="s">
        <v>53</v>
      </c>
      <c r="E14101" s="4" t="s">
        <v>7</v>
      </c>
      <c r="F14101" s="4" t="s">
        <v>7</v>
      </c>
      <c r="G14101" s="4" t="s">
        <v>53</v>
      </c>
      <c r="H14101" s="4" t="s">
        <v>7</v>
      </c>
      <c r="I14101" s="4" t="s">
        <v>7</v>
      </c>
      <c r="J14101" s="4" t="s">
        <v>53</v>
      </c>
      <c r="K14101" s="4" t="s">
        <v>7</v>
      </c>
      <c r="L14101" s="4" t="s">
        <v>7</v>
      </c>
    </row>
    <row r="14102" spans="1:9">
      <c r="A14102" t="n">
        <v>139224</v>
      </c>
      <c r="B14102" s="35" t="n">
        <v>26</v>
      </c>
      <c r="C14102" s="7" t="n">
        <v>7</v>
      </c>
      <c r="D14102" s="7" t="s">
        <v>1343</v>
      </c>
      <c r="E14102" s="7" t="n">
        <v>2</v>
      </c>
      <c r="F14102" s="7" t="n">
        <v>3</v>
      </c>
      <c r="G14102" s="7" t="s">
        <v>1344</v>
      </c>
      <c r="H14102" s="7" t="n">
        <v>2</v>
      </c>
      <c r="I14102" s="7" t="n">
        <v>3</v>
      </c>
      <c r="J14102" s="7" t="s">
        <v>1345</v>
      </c>
      <c r="K14102" s="7" t="n">
        <v>2</v>
      </c>
      <c r="L14102" s="7" t="n">
        <v>0</v>
      </c>
    </row>
    <row r="14103" spans="1:9">
      <c r="A14103" t="s">
        <v>4</v>
      </c>
      <c r="B14103" s="4" t="s">
        <v>5</v>
      </c>
    </row>
    <row r="14104" spans="1:9">
      <c r="A14104" t="n">
        <v>139371</v>
      </c>
      <c r="B14104" s="29" t="n">
        <v>28</v>
      </c>
    </row>
    <row r="14105" spans="1:9">
      <c r="A14105" t="s">
        <v>4</v>
      </c>
      <c r="B14105" s="4" t="s">
        <v>5</v>
      </c>
      <c r="C14105" s="4" t="s">
        <v>7</v>
      </c>
      <c r="D14105" s="4" t="s">
        <v>11</v>
      </c>
      <c r="E14105" s="4" t="s">
        <v>7</v>
      </c>
    </row>
    <row r="14106" spans="1:9">
      <c r="A14106" t="n">
        <v>139372</v>
      </c>
      <c r="B14106" s="16" t="n">
        <v>49</v>
      </c>
      <c r="C14106" s="7" t="n">
        <v>1</v>
      </c>
      <c r="D14106" s="7" t="n">
        <v>4000</v>
      </c>
      <c r="E14106" s="7" t="n">
        <v>0</v>
      </c>
    </row>
    <row r="14107" spans="1:9">
      <c r="A14107" t="s">
        <v>4</v>
      </c>
      <c r="B14107" s="4" t="s">
        <v>5</v>
      </c>
      <c r="C14107" s="4" t="s">
        <v>7</v>
      </c>
      <c r="D14107" s="4" t="s">
        <v>11</v>
      </c>
      <c r="E14107" s="4" t="s">
        <v>16</v>
      </c>
      <c r="F14107" s="4" t="s">
        <v>16</v>
      </c>
      <c r="G14107" s="4" t="s">
        <v>16</v>
      </c>
      <c r="H14107" s="4" t="s">
        <v>16</v>
      </c>
      <c r="I14107" s="4" t="s">
        <v>11</v>
      </c>
      <c r="J14107" s="4" t="s">
        <v>7</v>
      </c>
    </row>
    <row r="14108" spans="1:9">
      <c r="A14108" t="n">
        <v>139377</v>
      </c>
      <c r="B14108" s="95" t="n">
        <v>69</v>
      </c>
      <c r="C14108" s="7" t="n">
        <v>3</v>
      </c>
      <c r="D14108" s="7" t="n">
        <v>0</v>
      </c>
      <c r="E14108" s="7" t="n">
        <v>1065353216</v>
      </c>
      <c r="F14108" s="7" t="n">
        <v>1065353216</v>
      </c>
      <c r="G14108" s="7" t="n">
        <v>1065353216</v>
      </c>
      <c r="H14108" s="7" t="n">
        <v>0</v>
      </c>
      <c r="I14108" s="7" t="n">
        <v>2000</v>
      </c>
      <c r="J14108" s="7" t="n">
        <v>3</v>
      </c>
    </row>
    <row r="14109" spans="1:9">
      <c r="A14109" t="s">
        <v>4</v>
      </c>
      <c r="B14109" s="4" t="s">
        <v>5</v>
      </c>
      <c r="C14109" s="4" t="s">
        <v>7</v>
      </c>
      <c r="D14109" s="4" t="s">
        <v>11</v>
      </c>
      <c r="E14109" s="4" t="s">
        <v>16</v>
      </c>
      <c r="F14109" s="4" t="s">
        <v>16</v>
      </c>
      <c r="G14109" s="4" t="s">
        <v>16</v>
      </c>
      <c r="H14109" s="4" t="s">
        <v>16</v>
      </c>
      <c r="I14109" s="4" t="s">
        <v>11</v>
      </c>
      <c r="J14109" s="4" t="s">
        <v>7</v>
      </c>
    </row>
    <row r="14110" spans="1:9">
      <c r="A14110" t="n">
        <v>139400</v>
      </c>
      <c r="B14110" s="95" t="n">
        <v>69</v>
      </c>
      <c r="C14110" s="7" t="n">
        <v>3</v>
      </c>
      <c r="D14110" s="7" t="n">
        <v>7</v>
      </c>
      <c r="E14110" s="7" t="n">
        <v>1065353216</v>
      </c>
      <c r="F14110" s="7" t="n">
        <v>1065353216</v>
      </c>
      <c r="G14110" s="7" t="n">
        <v>1065353216</v>
      </c>
      <c r="H14110" s="7" t="n">
        <v>0</v>
      </c>
      <c r="I14110" s="7" t="n">
        <v>2000</v>
      </c>
      <c r="J14110" s="7" t="n">
        <v>3</v>
      </c>
    </row>
    <row r="14111" spans="1:9">
      <c r="A14111" t="s">
        <v>4</v>
      </c>
      <c r="B14111" s="4" t="s">
        <v>5</v>
      </c>
      <c r="C14111" s="4" t="s">
        <v>7</v>
      </c>
      <c r="D14111" s="4" t="s">
        <v>11</v>
      </c>
      <c r="E14111" s="4" t="s">
        <v>15</v>
      </c>
    </row>
    <row r="14112" spans="1:9">
      <c r="A14112" t="n">
        <v>139423</v>
      </c>
      <c r="B14112" s="31" t="n">
        <v>58</v>
      </c>
      <c r="C14112" s="7" t="n">
        <v>0</v>
      </c>
      <c r="D14112" s="7" t="n">
        <v>2000</v>
      </c>
      <c r="E14112" s="7" t="n">
        <v>1</v>
      </c>
    </row>
    <row r="14113" spans="1:12">
      <c r="A14113" t="s">
        <v>4</v>
      </c>
      <c r="B14113" s="4" t="s">
        <v>5</v>
      </c>
      <c r="C14113" s="4" t="s">
        <v>7</v>
      </c>
      <c r="D14113" s="4" t="s">
        <v>11</v>
      </c>
    </row>
    <row r="14114" spans="1:12">
      <c r="A14114" t="n">
        <v>139431</v>
      </c>
      <c r="B14114" s="31" t="n">
        <v>58</v>
      </c>
      <c r="C14114" s="7" t="n">
        <v>255</v>
      </c>
      <c r="D14114" s="7" t="n">
        <v>0</v>
      </c>
    </row>
    <row r="14115" spans="1:12">
      <c r="A14115" t="s">
        <v>4</v>
      </c>
      <c r="B14115" s="4" t="s">
        <v>5</v>
      </c>
      <c r="C14115" s="4" t="s">
        <v>7</v>
      </c>
      <c r="D14115" s="4" t="s">
        <v>11</v>
      </c>
      <c r="E14115" s="4" t="s">
        <v>11</v>
      </c>
      <c r="F14115" s="4" t="s">
        <v>7</v>
      </c>
    </row>
    <row r="14116" spans="1:12">
      <c r="A14116" t="n">
        <v>139435</v>
      </c>
      <c r="B14116" s="27" t="n">
        <v>25</v>
      </c>
      <c r="C14116" s="7" t="n">
        <v>1</v>
      </c>
      <c r="D14116" s="7" t="n">
        <v>65535</v>
      </c>
      <c r="E14116" s="7" t="n">
        <v>65535</v>
      </c>
      <c r="F14116" s="7" t="n">
        <v>0</v>
      </c>
    </row>
    <row r="14117" spans="1:12">
      <c r="A14117" t="s">
        <v>4</v>
      </c>
      <c r="B14117" s="4" t="s">
        <v>5</v>
      </c>
      <c r="C14117" s="4" t="s">
        <v>7</v>
      </c>
      <c r="D14117" s="4" t="s">
        <v>11</v>
      </c>
      <c r="E14117" s="4" t="s">
        <v>11</v>
      </c>
    </row>
    <row r="14118" spans="1:12">
      <c r="A14118" t="n">
        <v>139442</v>
      </c>
      <c r="B14118" s="27" t="n">
        <v>25</v>
      </c>
      <c r="C14118" s="7" t="n">
        <v>2</v>
      </c>
      <c r="D14118" s="7" t="n">
        <v>65535</v>
      </c>
      <c r="E14118" s="7" t="n">
        <v>65535</v>
      </c>
    </row>
    <row r="14119" spans="1:12">
      <c r="A14119" t="s">
        <v>4</v>
      </c>
      <c r="B14119" s="4" t="s">
        <v>5</v>
      </c>
      <c r="C14119" s="4" t="s">
        <v>7</v>
      </c>
      <c r="D14119" s="4" t="s">
        <v>11</v>
      </c>
    </row>
    <row r="14120" spans="1:12">
      <c r="A14120" t="n">
        <v>139448</v>
      </c>
      <c r="B14120" s="31" t="n">
        <v>58</v>
      </c>
      <c r="C14120" s="7" t="n">
        <v>11</v>
      </c>
      <c r="D14120" s="7" t="n">
        <v>300</v>
      </c>
    </row>
    <row r="14121" spans="1:12">
      <c r="A14121" t="s">
        <v>4</v>
      </c>
      <c r="B14121" s="4" t="s">
        <v>5</v>
      </c>
      <c r="C14121" s="4" t="s">
        <v>7</v>
      </c>
      <c r="D14121" s="4" t="s">
        <v>11</v>
      </c>
    </row>
    <row r="14122" spans="1:12">
      <c r="A14122" t="n">
        <v>139452</v>
      </c>
      <c r="B14122" s="31" t="n">
        <v>58</v>
      </c>
      <c r="C14122" s="7" t="n">
        <v>12</v>
      </c>
      <c r="D14122" s="7" t="n">
        <v>0</v>
      </c>
    </row>
    <row r="14123" spans="1:12">
      <c r="A14123" t="s">
        <v>4</v>
      </c>
      <c r="B14123" s="4" t="s">
        <v>5</v>
      </c>
      <c r="C14123" s="4" t="s">
        <v>7</v>
      </c>
      <c r="D14123" s="4" t="s">
        <v>11</v>
      </c>
    </row>
    <row r="14124" spans="1:12">
      <c r="A14124" t="n">
        <v>139456</v>
      </c>
      <c r="B14124" s="95" t="n">
        <v>69</v>
      </c>
      <c r="C14124" s="7" t="n">
        <v>1</v>
      </c>
      <c r="D14124" s="7" t="n">
        <v>0</v>
      </c>
    </row>
    <row r="14125" spans="1:12">
      <c r="A14125" t="s">
        <v>4</v>
      </c>
      <c r="B14125" s="4" t="s">
        <v>5</v>
      </c>
      <c r="C14125" s="4" t="s">
        <v>7</v>
      </c>
      <c r="D14125" s="4" t="s">
        <v>11</v>
      </c>
    </row>
    <row r="14126" spans="1:12">
      <c r="A14126" t="n">
        <v>139460</v>
      </c>
      <c r="B14126" s="95" t="n">
        <v>69</v>
      </c>
      <c r="C14126" s="7" t="n">
        <v>1</v>
      </c>
      <c r="D14126" s="7" t="n">
        <v>7</v>
      </c>
    </row>
    <row r="14127" spans="1:12">
      <c r="A14127" t="s">
        <v>4</v>
      </c>
      <c r="B14127" s="4" t="s">
        <v>5</v>
      </c>
      <c r="C14127" s="4" t="s">
        <v>7</v>
      </c>
      <c r="D14127" s="4" t="s">
        <v>7</v>
      </c>
    </row>
    <row r="14128" spans="1:12">
      <c r="A14128" t="n">
        <v>139464</v>
      </c>
      <c r="B14128" s="16" t="n">
        <v>49</v>
      </c>
      <c r="C14128" s="7" t="n">
        <v>2</v>
      </c>
      <c r="D14128" s="7" t="n">
        <v>0</v>
      </c>
    </row>
    <row r="14129" spans="1:6">
      <c r="A14129" t="s">
        <v>4</v>
      </c>
      <c r="B14129" s="4" t="s">
        <v>5</v>
      </c>
      <c r="C14129" s="4" t="s">
        <v>7</v>
      </c>
      <c r="D14129" s="4" t="s">
        <v>11</v>
      </c>
      <c r="E14129" s="4" t="s">
        <v>11</v>
      </c>
      <c r="F14129" s="4" t="s">
        <v>11</v>
      </c>
      <c r="G14129" s="4" t="s">
        <v>11</v>
      </c>
      <c r="H14129" s="4" t="s">
        <v>7</v>
      </c>
    </row>
    <row r="14130" spans="1:6">
      <c r="A14130" t="n">
        <v>139467</v>
      </c>
      <c r="B14130" s="27" t="n">
        <v>25</v>
      </c>
      <c r="C14130" s="7" t="n">
        <v>5</v>
      </c>
      <c r="D14130" s="7" t="n">
        <v>65535</v>
      </c>
      <c r="E14130" s="7" t="n">
        <v>500</v>
      </c>
      <c r="F14130" s="7" t="n">
        <v>800</v>
      </c>
      <c r="G14130" s="7" t="n">
        <v>140</v>
      </c>
      <c r="H14130" s="7" t="n">
        <v>0</v>
      </c>
    </row>
    <row r="14131" spans="1:6">
      <c r="A14131" t="s">
        <v>4</v>
      </c>
      <c r="B14131" s="4" t="s">
        <v>5</v>
      </c>
      <c r="C14131" s="4" t="s">
        <v>11</v>
      </c>
      <c r="D14131" s="4" t="s">
        <v>7</v>
      </c>
      <c r="E14131" s="4" t="s">
        <v>53</v>
      </c>
      <c r="F14131" s="4" t="s">
        <v>7</v>
      </c>
      <c r="G14131" s="4" t="s">
        <v>7</v>
      </c>
    </row>
    <row r="14132" spans="1:6">
      <c r="A14132" t="n">
        <v>139478</v>
      </c>
      <c r="B14132" s="28" t="n">
        <v>24</v>
      </c>
      <c r="C14132" s="7" t="n">
        <v>65533</v>
      </c>
      <c r="D14132" s="7" t="n">
        <v>11</v>
      </c>
      <c r="E14132" s="7" t="s">
        <v>1346</v>
      </c>
      <c r="F14132" s="7" t="n">
        <v>2</v>
      </c>
      <c r="G14132" s="7" t="n">
        <v>0</v>
      </c>
    </row>
    <row r="14133" spans="1:6">
      <c r="A14133" t="s">
        <v>4</v>
      </c>
      <c r="B14133" s="4" t="s">
        <v>5</v>
      </c>
    </row>
    <row r="14134" spans="1:6">
      <c r="A14134" t="n">
        <v>139569</v>
      </c>
      <c r="B14134" s="29" t="n">
        <v>28</v>
      </c>
    </row>
    <row r="14135" spans="1:6">
      <c r="A14135" t="s">
        <v>4</v>
      </c>
      <c r="B14135" s="4" t="s">
        <v>5</v>
      </c>
      <c r="C14135" s="4" t="s">
        <v>7</v>
      </c>
    </row>
    <row r="14136" spans="1:6">
      <c r="A14136" t="n">
        <v>139570</v>
      </c>
      <c r="B14136" s="30" t="n">
        <v>27</v>
      </c>
      <c r="C14136" s="7" t="n">
        <v>0</v>
      </c>
    </row>
    <row r="14137" spans="1:6">
      <c r="A14137" t="s">
        <v>4</v>
      </c>
      <c r="B14137" s="4" t="s">
        <v>5</v>
      </c>
      <c r="C14137" s="4" t="s">
        <v>7</v>
      </c>
    </row>
    <row r="14138" spans="1:6">
      <c r="A14138" t="n">
        <v>139572</v>
      </c>
      <c r="B14138" s="30" t="n">
        <v>27</v>
      </c>
      <c r="C14138" s="7" t="n">
        <v>1</v>
      </c>
    </row>
    <row r="14139" spans="1:6">
      <c r="A14139" t="s">
        <v>4</v>
      </c>
      <c r="B14139" s="4" t="s">
        <v>5</v>
      </c>
      <c r="C14139" s="4" t="s">
        <v>7</v>
      </c>
      <c r="D14139" s="4" t="s">
        <v>11</v>
      </c>
      <c r="E14139" s="4" t="s">
        <v>11</v>
      </c>
      <c r="F14139" s="4" t="s">
        <v>11</v>
      </c>
      <c r="G14139" s="4" t="s">
        <v>11</v>
      </c>
      <c r="H14139" s="4" t="s">
        <v>7</v>
      </c>
    </row>
    <row r="14140" spans="1:6">
      <c r="A14140" t="n">
        <v>139574</v>
      </c>
      <c r="B14140" s="27" t="n">
        <v>25</v>
      </c>
      <c r="C14140" s="7" t="n">
        <v>5</v>
      </c>
      <c r="D14140" s="7" t="n">
        <v>65535</v>
      </c>
      <c r="E14140" s="7" t="n">
        <v>65535</v>
      </c>
      <c r="F14140" s="7" t="n">
        <v>65535</v>
      </c>
      <c r="G14140" s="7" t="n">
        <v>65535</v>
      </c>
      <c r="H14140" s="7" t="n">
        <v>0</v>
      </c>
    </row>
    <row r="14141" spans="1:6">
      <c r="A14141" t="s">
        <v>4</v>
      </c>
      <c r="B14141" s="4" t="s">
        <v>5</v>
      </c>
      <c r="C14141" s="4" t="s">
        <v>11</v>
      </c>
    </row>
    <row r="14142" spans="1:6">
      <c r="A14142" t="n">
        <v>139585</v>
      </c>
      <c r="B14142" s="34" t="n">
        <v>16</v>
      </c>
      <c r="C14142" s="7" t="n">
        <v>500</v>
      </c>
    </row>
    <row r="14143" spans="1:6">
      <c r="A14143" t="s">
        <v>4</v>
      </c>
      <c r="B14143" s="4" t="s">
        <v>5</v>
      </c>
      <c r="C14143" s="4" t="s">
        <v>7</v>
      </c>
      <c r="D14143" s="4" t="s">
        <v>11</v>
      </c>
      <c r="E14143" s="4" t="s">
        <v>15</v>
      </c>
      <c r="F14143" s="4" t="s">
        <v>11</v>
      </c>
      <c r="G14143" s="4" t="s">
        <v>16</v>
      </c>
      <c r="H14143" s="4" t="s">
        <v>16</v>
      </c>
      <c r="I14143" s="4" t="s">
        <v>11</v>
      </c>
      <c r="J14143" s="4" t="s">
        <v>11</v>
      </c>
      <c r="K14143" s="4" t="s">
        <v>16</v>
      </c>
      <c r="L14143" s="4" t="s">
        <v>16</v>
      </c>
      <c r="M14143" s="4" t="s">
        <v>16</v>
      </c>
      <c r="N14143" s="4" t="s">
        <v>16</v>
      </c>
      <c r="O14143" s="4" t="s">
        <v>8</v>
      </c>
    </row>
    <row r="14144" spans="1:6">
      <c r="A14144" t="n">
        <v>139588</v>
      </c>
      <c r="B14144" s="18" t="n">
        <v>50</v>
      </c>
      <c r="C14144" s="7" t="n">
        <v>0</v>
      </c>
      <c r="D14144" s="7" t="n">
        <v>12101</v>
      </c>
      <c r="E14144" s="7" t="n">
        <v>1</v>
      </c>
      <c r="F14144" s="7" t="n">
        <v>0</v>
      </c>
      <c r="G14144" s="7" t="n">
        <v>0</v>
      </c>
      <c r="H14144" s="7" t="n">
        <v>0</v>
      </c>
      <c r="I14144" s="7" t="n">
        <v>0</v>
      </c>
      <c r="J14144" s="7" t="n">
        <v>65533</v>
      </c>
      <c r="K14144" s="7" t="n">
        <v>0</v>
      </c>
      <c r="L14144" s="7" t="n">
        <v>0</v>
      </c>
      <c r="M14144" s="7" t="n">
        <v>0</v>
      </c>
      <c r="N14144" s="7" t="n">
        <v>0</v>
      </c>
      <c r="O14144" s="7" t="s">
        <v>25</v>
      </c>
    </row>
    <row r="14145" spans="1:15">
      <c r="A14145" t="s">
        <v>4</v>
      </c>
      <c r="B14145" s="4" t="s">
        <v>5</v>
      </c>
      <c r="C14145" s="4" t="s">
        <v>7</v>
      </c>
      <c r="D14145" s="4" t="s">
        <v>11</v>
      </c>
      <c r="E14145" s="4" t="s">
        <v>11</v>
      </c>
      <c r="F14145" s="4" t="s">
        <v>11</v>
      </c>
      <c r="G14145" s="4" t="s">
        <v>11</v>
      </c>
      <c r="H14145" s="4" t="s">
        <v>7</v>
      </c>
    </row>
    <row r="14146" spans="1:15">
      <c r="A14146" t="n">
        <v>139627</v>
      </c>
      <c r="B14146" s="27" t="n">
        <v>25</v>
      </c>
      <c r="C14146" s="7" t="n">
        <v>5</v>
      </c>
      <c r="D14146" s="7" t="n">
        <v>65535</v>
      </c>
      <c r="E14146" s="7" t="n">
        <v>65535</v>
      </c>
      <c r="F14146" s="7" t="n">
        <v>65535</v>
      </c>
      <c r="G14146" s="7" t="n">
        <v>65535</v>
      </c>
      <c r="H14146" s="7" t="n">
        <v>0</v>
      </c>
    </row>
    <row r="14147" spans="1:15">
      <c r="A14147" t="s">
        <v>4</v>
      </c>
      <c r="B14147" s="4" t="s">
        <v>5</v>
      </c>
      <c r="C14147" s="4" t="s">
        <v>11</v>
      </c>
      <c r="D14147" s="4" t="s">
        <v>7</v>
      </c>
      <c r="E14147" s="4" t="s">
        <v>7</v>
      </c>
      <c r="F14147" s="4" t="s">
        <v>53</v>
      </c>
      <c r="G14147" s="4" t="s">
        <v>7</v>
      </c>
      <c r="H14147" s="4" t="s">
        <v>7</v>
      </c>
    </row>
    <row r="14148" spans="1:15">
      <c r="A14148" t="n">
        <v>139638</v>
      </c>
      <c r="B14148" s="28" t="n">
        <v>24</v>
      </c>
      <c r="C14148" s="7" t="n">
        <v>65533</v>
      </c>
      <c r="D14148" s="7" t="n">
        <v>11</v>
      </c>
      <c r="E14148" s="7" t="n">
        <v>6</v>
      </c>
      <c r="F14148" s="7" t="s">
        <v>1347</v>
      </c>
      <c r="G14148" s="7" t="n">
        <v>2</v>
      </c>
      <c r="H14148" s="7" t="n">
        <v>0</v>
      </c>
    </row>
    <row r="14149" spans="1:15">
      <c r="A14149" t="s">
        <v>4</v>
      </c>
      <c r="B14149" s="4" t="s">
        <v>5</v>
      </c>
    </row>
    <row r="14150" spans="1:15">
      <c r="A14150" t="n">
        <v>139677</v>
      </c>
      <c r="B14150" s="29" t="n">
        <v>28</v>
      </c>
    </row>
    <row r="14151" spans="1:15">
      <c r="A14151" t="s">
        <v>4</v>
      </c>
      <c r="B14151" s="4" t="s">
        <v>5</v>
      </c>
      <c r="C14151" s="4" t="s">
        <v>7</v>
      </c>
    </row>
    <row r="14152" spans="1:15">
      <c r="A14152" t="n">
        <v>139678</v>
      </c>
      <c r="B14152" s="30" t="n">
        <v>27</v>
      </c>
      <c r="C14152" s="7" t="n">
        <v>0</v>
      </c>
    </row>
    <row r="14153" spans="1:15">
      <c r="A14153" t="s">
        <v>4</v>
      </c>
      <c r="B14153" s="4" t="s">
        <v>5</v>
      </c>
      <c r="C14153" s="4" t="s">
        <v>7</v>
      </c>
    </row>
    <row r="14154" spans="1:15">
      <c r="A14154" t="n">
        <v>139680</v>
      </c>
      <c r="B14154" s="30" t="n">
        <v>27</v>
      </c>
      <c r="C14154" s="7" t="n">
        <v>1</v>
      </c>
    </row>
    <row r="14155" spans="1:15">
      <c r="A14155" t="s">
        <v>4</v>
      </c>
      <c r="B14155" s="4" t="s">
        <v>5</v>
      </c>
      <c r="C14155" s="4" t="s">
        <v>7</v>
      </c>
      <c r="D14155" s="4" t="s">
        <v>11</v>
      </c>
      <c r="E14155" s="4" t="s">
        <v>11</v>
      </c>
      <c r="F14155" s="4" t="s">
        <v>11</v>
      </c>
      <c r="G14155" s="4" t="s">
        <v>11</v>
      </c>
      <c r="H14155" s="4" t="s">
        <v>7</v>
      </c>
    </row>
    <row r="14156" spans="1:15">
      <c r="A14156" t="n">
        <v>139682</v>
      </c>
      <c r="B14156" s="27" t="n">
        <v>25</v>
      </c>
      <c r="C14156" s="7" t="n">
        <v>5</v>
      </c>
      <c r="D14156" s="7" t="n">
        <v>65535</v>
      </c>
      <c r="E14156" s="7" t="n">
        <v>65535</v>
      </c>
      <c r="F14156" s="7" t="n">
        <v>65535</v>
      </c>
      <c r="G14156" s="7" t="n">
        <v>65535</v>
      </c>
      <c r="H14156" s="7" t="n">
        <v>0</v>
      </c>
    </row>
    <row r="14157" spans="1:15">
      <c r="A14157" t="s">
        <v>4</v>
      </c>
      <c r="B14157" s="4" t="s">
        <v>5</v>
      </c>
      <c r="C14157" s="4" t="s">
        <v>11</v>
      </c>
    </row>
    <row r="14158" spans="1:15">
      <c r="A14158" t="n">
        <v>139693</v>
      </c>
      <c r="B14158" s="34" t="n">
        <v>16</v>
      </c>
      <c r="C14158" s="7" t="n">
        <v>300</v>
      </c>
    </row>
    <row r="14159" spans="1:15">
      <c r="A14159" t="s">
        <v>4</v>
      </c>
      <c r="B14159" s="4" t="s">
        <v>5</v>
      </c>
      <c r="C14159" s="4" t="s">
        <v>7</v>
      </c>
      <c r="D14159" s="4" t="s">
        <v>11</v>
      </c>
      <c r="E14159" s="4" t="s">
        <v>11</v>
      </c>
      <c r="F14159" s="4" t="s">
        <v>11</v>
      </c>
      <c r="G14159" s="4" t="s">
        <v>16</v>
      </c>
    </row>
    <row r="14160" spans="1:15">
      <c r="A14160" t="n">
        <v>139696</v>
      </c>
      <c r="B14160" s="96" t="n">
        <v>95</v>
      </c>
      <c r="C14160" s="7" t="n">
        <v>6</v>
      </c>
      <c r="D14160" s="7" t="n">
        <v>0</v>
      </c>
      <c r="E14160" s="7" t="n">
        <v>7</v>
      </c>
      <c r="F14160" s="7" t="n">
        <v>500</v>
      </c>
      <c r="G14160" s="7" t="n">
        <v>0</v>
      </c>
    </row>
    <row r="14161" spans="1:8">
      <c r="A14161" t="s">
        <v>4</v>
      </c>
      <c r="B14161" s="4" t="s">
        <v>5</v>
      </c>
      <c r="C14161" s="4" t="s">
        <v>7</v>
      </c>
      <c r="D14161" s="4" t="s">
        <v>11</v>
      </c>
    </row>
    <row r="14162" spans="1:8">
      <c r="A14162" t="n">
        <v>139708</v>
      </c>
      <c r="B14162" s="96" t="n">
        <v>95</v>
      </c>
      <c r="C14162" s="7" t="n">
        <v>7</v>
      </c>
      <c r="D14162" s="7" t="n">
        <v>0</v>
      </c>
    </row>
    <row r="14163" spans="1:8">
      <c r="A14163" t="s">
        <v>4</v>
      </c>
      <c r="B14163" s="4" t="s">
        <v>5</v>
      </c>
      <c r="C14163" s="4" t="s">
        <v>7</v>
      </c>
      <c r="D14163" s="4" t="s">
        <v>11</v>
      </c>
    </row>
    <row r="14164" spans="1:8">
      <c r="A14164" t="n">
        <v>139712</v>
      </c>
      <c r="B14164" s="96" t="n">
        <v>95</v>
      </c>
      <c r="C14164" s="7" t="n">
        <v>9</v>
      </c>
      <c r="D14164" s="7" t="n">
        <v>0</v>
      </c>
    </row>
    <row r="14165" spans="1:8">
      <c r="A14165" t="s">
        <v>4</v>
      </c>
      <c r="B14165" s="4" t="s">
        <v>5</v>
      </c>
      <c r="C14165" s="4" t="s">
        <v>7</v>
      </c>
      <c r="D14165" s="4" t="s">
        <v>11</v>
      </c>
    </row>
    <row r="14166" spans="1:8">
      <c r="A14166" t="n">
        <v>139716</v>
      </c>
      <c r="B14166" s="96" t="n">
        <v>95</v>
      </c>
      <c r="C14166" s="7" t="n">
        <v>8</v>
      </c>
      <c r="D14166" s="7" t="n">
        <v>0</v>
      </c>
    </row>
    <row r="14167" spans="1:8">
      <c r="A14167" t="s">
        <v>4</v>
      </c>
      <c r="B14167" s="4" t="s">
        <v>5</v>
      </c>
      <c r="C14167" s="4" t="s">
        <v>11</v>
      </c>
    </row>
    <row r="14168" spans="1:8">
      <c r="A14168" t="n">
        <v>139720</v>
      </c>
      <c r="B14168" s="34" t="n">
        <v>16</v>
      </c>
      <c r="C14168" s="7" t="n">
        <v>500</v>
      </c>
    </row>
    <row r="14169" spans="1:8">
      <c r="A14169" t="s">
        <v>4</v>
      </c>
      <c r="B14169" s="4" t="s">
        <v>5</v>
      </c>
      <c r="C14169" s="4" t="s">
        <v>7</v>
      </c>
      <c r="D14169" s="4" t="s">
        <v>7</v>
      </c>
      <c r="E14169" s="4" t="s">
        <v>7</v>
      </c>
      <c r="F14169" s="4" t="s">
        <v>7</v>
      </c>
      <c r="G14169" s="4" t="s">
        <v>16</v>
      </c>
      <c r="H14169" s="4" t="s">
        <v>7</v>
      </c>
      <c r="I14169" s="4" t="s">
        <v>7</v>
      </c>
      <c r="J14169" s="4" t="s">
        <v>7</v>
      </c>
    </row>
    <row r="14170" spans="1:8">
      <c r="A14170" t="n">
        <v>139723</v>
      </c>
      <c r="B14170" s="39" t="n">
        <v>18</v>
      </c>
      <c r="C14170" s="7" t="n">
        <v>9</v>
      </c>
      <c r="D14170" s="7" t="n">
        <v>35</v>
      </c>
      <c r="E14170" s="7" t="n">
        <v>9</v>
      </c>
      <c r="F14170" s="7" t="n">
        <v>0</v>
      </c>
      <c r="G14170" s="7" t="n">
        <v>1</v>
      </c>
      <c r="H14170" s="7" t="n">
        <v>13</v>
      </c>
      <c r="I14170" s="7" t="n">
        <v>19</v>
      </c>
      <c r="J14170" s="7" t="n">
        <v>1</v>
      </c>
    </row>
    <row r="14171" spans="1:8">
      <c r="A14171" t="s">
        <v>4</v>
      </c>
      <c r="B14171" s="4" t="s">
        <v>5</v>
      </c>
      <c r="C14171" s="4" t="s">
        <v>7</v>
      </c>
      <c r="D14171" s="4" t="s">
        <v>11</v>
      </c>
      <c r="E14171" s="4" t="s">
        <v>7</v>
      </c>
    </row>
    <row r="14172" spans="1:8">
      <c r="A14172" t="n">
        <v>139735</v>
      </c>
      <c r="B14172" s="46" t="n">
        <v>36</v>
      </c>
      <c r="C14172" s="7" t="n">
        <v>9</v>
      </c>
      <c r="D14172" s="7" t="n">
        <v>0</v>
      </c>
      <c r="E14172" s="7" t="n">
        <v>0</v>
      </c>
    </row>
    <row r="14173" spans="1:8">
      <c r="A14173" t="s">
        <v>4</v>
      </c>
      <c r="B14173" s="4" t="s">
        <v>5</v>
      </c>
      <c r="C14173" s="4" t="s">
        <v>7</v>
      </c>
      <c r="D14173" s="4" t="s">
        <v>11</v>
      </c>
      <c r="E14173" s="4" t="s">
        <v>7</v>
      </c>
    </row>
    <row r="14174" spans="1:8">
      <c r="A14174" t="n">
        <v>139740</v>
      </c>
      <c r="B14174" s="46" t="n">
        <v>36</v>
      </c>
      <c r="C14174" s="7" t="n">
        <v>9</v>
      </c>
      <c r="D14174" s="7" t="n">
        <v>7</v>
      </c>
      <c r="E14174" s="7" t="n">
        <v>0</v>
      </c>
    </row>
    <row r="14175" spans="1:8">
      <c r="A14175" t="s">
        <v>4</v>
      </c>
      <c r="B14175" s="4" t="s">
        <v>5</v>
      </c>
      <c r="C14175" s="4" t="s">
        <v>7</v>
      </c>
      <c r="D14175" s="4" t="s">
        <v>11</v>
      </c>
      <c r="E14175" s="4" t="s">
        <v>7</v>
      </c>
    </row>
    <row r="14176" spans="1:8">
      <c r="A14176" t="n">
        <v>139745</v>
      </c>
      <c r="B14176" s="46" t="n">
        <v>36</v>
      </c>
      <c r="C14176" s="7" t="n">
        <v>9</v>
      </c>
      <c r="D14176" s="7" t="n">
        <v>1005</v>
      </c>
      <c r="E14176" s="7" t="n">
        <v>0</v>
      </c>
    </row>
    <row r="14177" spans="1:10">
      <c r="A14177" t="s">
        <v>4</v>
      </c>
      <c r="B14177" s="4" t="s">
        <v>5</v>
      </c>
      <c r="C14177" s="4" t="s">
        <v>11</v>
      </c>
    </row>
    <row r="14178" spans="1:10">
      <c r="A14178" t="n">
        <v>139750</v>
      </c>
      <c r="B14178" s="13" t="n">
        <v>12</v>
      </c>
      <c r="C14178" s="7" t="n">
        <v>10839</v>
      </c>
    </row>
    <row r="14179" spans="1:10">
      <c r="A14179" t="s">
        <v>4</v>
      </c>
      <c r="B14179" s="4" t="s">
        <v>5</v>
      </c>
      <c r="C14179" s="4" t="s">
        <v>7</v>
      </c>
      <c r="D14179" s="4" t="s">
        <v>11</v>
      </c>
      <c r="E14179" s="4" t="s">
        <v>15</v>
      </c>
      <c r="F14179" s="4" t="s">
        <v>11</v>
      </c>
      <c r="G14179" s="4" t="s">
        <v>16</v>
      </c>
      <c r="H14179" s="4" t="s">
        <v>16</v>
      </c>
      <c r="I14179" s="4" t="s">
        <v>11</v>
      </c>
      <c r="J14179" s="4" t="s">
        <v>11</v>
      </c>
      <c r="K14179" s="4" t="s">
        <v>16</v>
      </c>
      <c r="L14179" s="4" t="s">
        <v>16</v>
      </c>
      <c r="M14179" s="4" t="s">
        <v>16</v>
      </c>
      <c r="N14179" s="4" t="s">
        <v>16</v>
      </c>
      <c r="O14179" s="4" t="s">
        <v>8</v>
      </c>
    </row>
    <row r="14180" spans="1:10">
      <c r="A14180" t="n">
        <v>139753</v>
      </c>
      <c r="B14180" s="18" t="n">
        <v>50</v>
      </c>
      <c r="C14180" s="7" t="n">
        <v>0</v>
      </c>
      <c r="D14180" s="7" t="n">
        <v>8143</v>
      </c>
      <c r="E14180" s="7" t="n">
        <v>0.5</v>
      </c>
      <c r="F14180" s="7" t="n">
        <v>1000</v>
      </c>
      <c r="G14180" s="7" t="n">
        <v>0</v>
      </c>
      <c r="H14180" s="7" t="n">
        <v>0</v>
      </c>
      <c r="I14180" s="7" t="n">
        <v>1</v>
      </c>
      <c r="J14180" s="7" t="n">
        <v>65533</v>
      </c>
      <c r="K14180" s="7" t="n">
        <v>0</v>
      </c>
      <c r="L14180" s="7" t="n">
        <v>0</v>
      </c>
      <c r="M14180" s="7" t="n">
        <v>0</v>
      </c>
      <c r="N14180" s="7" t="n">
        <v>0</v>
      </c>
      <c r="O14180" s="7" t="s">
        <v>17</v>
      </c>
    </row>
    <row r="14181" spans="1:10">
      <c r="A14181" t="s">
        <v>4</v>
      </c>
      <c r="B14181" s="4" t="s">
        <v>5</v>
      </c>
      <c r="C14181" s="4" t="s">
        <v>7</v>
      </c>
      <c r="D14181" s="4" t="s">
        <v>11</v>
      </c>
      <c r="E14181" s="4" t="s">
        <v>15</v>
      </c>
      <c r="F14181" s="4" t="s">
        <v>11</v>
      </c>
      <c r="G14181" s="4" t="s">
        <v>16</v>
      </c>
      <c r="H14181" s="4" t="s">
        <v>16</v>
      </c>
      <c r="I14181" s="4" t="s">
        <v>11</v>
      </c>
      <c r="J14181" s="4" t="s">
        <v>11</v>
      </c>
      <c r="K14181" s="4" t="s">
        <v>16</v>
      </c>
      <c r="L14181" s="4" t="s">
        <v>16</v>
      </c>
      <c r="M14181" s="4" t="s">
        <v>16</v>
      </c>
      <c r="N14181" s="4" t="s">
        <v>16</v>
      </c>
      <c r="O14181" s="4" t="s">
        <v>8</v>
      </c>
    </row>
    <row r="14182" spans="1:10">
      <c r="A14182" t="n">
        <v>139794</v>
      </c>
      <c r="B14182" s="18" t="n">
        <v>50</v>
      </c>
      <c r="C14182" s="7" t="n">
        <v>0</v>
      </c>
      <c r="D14182" s="7" t="n">
        <v>8144</v>
      </c>
      <c r="E14182" s="7" t="n">
        <v>0.5</v>
      </c>
      <c r="F14182" s="7" t="n">
        <v>1000</v>
      </c>
      <c r="G14182" s="7" t="n">
        <v>0</v>
      </c>
      <c r="H14182" s="7" t="n">
        <v>0</v>
      </c>
      <c r="I14182" s="7" t="n">
        <v>1</v>
      </c>
      <c r="J14182" s="7" t="n">
        <v>65533</v>
      </c>
      <c r="K14182" s="7" t="n">
        <v>0</v>
      </c>
      <c r="L14182" s="7" t="n">
        <v>0</v>
      </c>
      <c r="M14182" s="7" t="n">
        <v>0</v>
      </c>
      <c r="N14182" s="7" t="n">
        <v>0</v>
      </c>
      <c r="O14182" s="7" t="s">
        <v>18</v>
      </c>
    </row>
    <row r="14183" spans="1:10">
      <c r="A14183" t="s">
        <v>4</v>
      </c>
      <c r="B14183" s="4" t="s">
        <v>5</v>
      </c>
      <c r="C14183" s="4" t="s">
        <v>7</v>
      </c>
      <c r="D14183" s="4" t="s">
        <v>11</v>
      </c>
      <c r="E14183" s="4" t="s">
        <v>15</v>
      </c>
      <c r="F14183" s="4" t="s">
        <v>11</v>
      </c>
      <c r="G14183" s="4" t="s">
        <v>16</v>
      </c>
      <c r="H14183" s="4" t="s">
        <v>16</v>
      </c>
      <c r="I14183" s="4" t="s">
        <v>11</v>
      </c>
      <c r="J14183" s="4" t="s">
        <v>11</v>
      </c>
      <c r="K14183" s="4" t="s">
        <v>16</v>
      </c>
      <c r="L14183" s="4" t="s">
        <v>16</v>
      </c>
      <c r="M14183" s="4" t="s">
        <v>16</v>
      </c>
      <c r="N14183" s="4" t="s">
        <v>16</v>
      </c>
      <c r="O14183" s="4" t="s">
        <v>8</v>
      </c>
    </row>
    <row r="14184" spans="1:10">
      <c r="A14184" t="n">
        <v>139842</v>
      </c>
      <c r="B14184" s="18" t="n">
        <v>50</v>
      </c>
      <c r="C14184" s="7" t="n">
        <v>0</v>
      </c>
      <c r="D14184" s="7" t="n">
        <v>8144</v>
      </c>
      <c r="E14184" s="7" t="n">
        <v>0.449999988079071</v>
      </c>
      <c r="F14184" s="7" t="n">
        <v>1000</v>
      </c>
      <c r="G14184" s="7" t="n">
        <v>0</v>
      </c>
      <c r="H14184" s="7" t="n">
        <v>0</v>
      </c>
      <c r="I14184" s="7" t="n">
        <v>1</v>
      </c>
      <c r="J14184" s="7" t="n">
        <v>65533</v>
      </c>
      <c r="K14184" s="7" t="n">
        <v>0</v>
      </c>
      <c r="L14184" s="7" t="n">
        <v>0</v>
      </c>
      <c r="M14184" s="7" t="n">
        <v>0</v>
      </c>
      <c r="N14184" s="7" t="n">
        <v>0</v>
      </c>
      <c r="O14184" s="7" t="s">
        <v>19</v>
      </c>
    </row>
    <row r="14185" spans="1:10">
      <c r="A14185" t="s">
        <v>4</v>
      </c>
      <c r="B14185" s="4" t="s">
        <v>5</v>
      </c>
      <c r="C14185" s="4" t="s">
        <v>7</v>
      </c>
      <c r="D14185" s="4" t="s">
        <v>11</v>
      </c>
      <c r="E14185" s="4" t="s">
        <v>15</v>
      </c>
      <c r="F14185" s="4" t="s">
        <v>11</v>
      </c>
      <c r="G14185" s="4" t="s">
        <v>16</v>
      </c>
      <c r="H14185" s="4" t="s">
        <v>16</v>
      </c>
      <c r="I14185" s="4" t="s">
        <v>11</v>
      </c>
      <c r="J14185" s="4" t="s">
        <v>11</v>
      </c>
      <c r="K14185" s="4" t="s">
        <v>16</v>
      </c>
      <c r="L14185" s="4" t="s">
        <v>16</v>
      </c>
      <c r="M14185" s="4" t="s">
        <v>16</v>
      </c>
      <c r="N14185" s="4" t="s">
        <v>16</v>
      </c>
      <c r="O14185" s="4" t="s">
        <v>8</v>
      </c>
    </row>
    <row r="14186" spans="1:10">
      <c r="A14186" t="n">
        <v>139891</v>
      </c>
      <c r="B14186" s="18" t="n">
        <v>50</v>
      </c>
      <c r="C14186" s="7" t="n">
        <v>0</v>
      </c>
      <c r="D14186" s="7" t="n">
        <v>8144</v>
      </c>
      <c r="E14186" s="7" t="n">
        <v>0.400000005960464</v>
      </c>
      <c r="F14186" s="7" t="n">
        <v>1000</v>
      </c>
      <c r="G14186" s="7" t="n">
        <v>0</v>
      </c>
      <c r="H14186" s="7" t="n">
        <v>0</v>
      </c>
      <c r="I14186" s="7" t="n">
        <v>1</v>
      </c>
      <c r="J14186" s="7" t="n">
        <v>65533</v>
      </c>
      <c r="K14186" s="7" t="n">
        <v>0</v>
      </c>
      <c r="L14186" s="7" t="n">
        <v>0</v>
      </c>
      <c r="M14186" s="7" t="n">
        <v>0</v>
      </c>
      <c r="N14186" s="7" t="n">
        <v>0</v>
      </c>
      <c r="O14186" s="7" t="s">
        <v>20</v>
      </c>
    </row>
    <row r="14187" spans="1:10">
      <c r="A14187" t="s">
        <v>4</v>
      </c>
      <c r="B14187" s="4" t="s">
        <v>5</v>
      </c>
      <c r="C14187" s="4" t="s">
        <v>7</v>
      </c>
      <c r="D14187" s="4" t="s">
        <v>11</v>
      </c>
      <c r="E14187" s="4" t="s">
        <v>15</v>
      </c>
      <c r="F14187" s="4" t="s">
        <v>11</v>
      </c>
      <c r="G14187" s="4" t="s">
        <v>16</v>
      </c>
      <c r="H14187" s="4" t="s">
        <v>16</v>
      </c>
      <c r="I14187" s="4" t="s">
        <v>11</v>
      </c>
      <c r="J14187" s="4" t="s">
        <v>11</v>
      </c>
      <c r="K14187" s="4" t="s">
        <v>16</v>
      </c>
      <c r="L14187" s="4" t="s">
        <v>16</v>
      </c>
      <c r="M14187" s="4" t="s">
        <v>16</v>
      </c>
      <c r="N14187" s="4" t="s">
        <v>16</v>
      </c>
      <c r="O14187" s="4" t="s">
        <v>8</v>
      </c>
    </row>
    <row r="14188" spans="1:10">
      <c r="A14188" t="n">
        <v>139940</v>
      </c>
      <c r="B14188" s="18" t="n">
        <v>50</v>
      </c>
      <c r="C14188" s="7" t="n">
        <v>0</v>
      </c>
      <c r="D14188" s="7" t="n">
        <v>8147</v>
      </c>
      <c r="E14188" s="7" t="n">
        <v>0.699999988079071</v>
      </c>
      <c r="F14188" s="7" t="n">
        <v>1000</v>
      </c>
      <c r="G14188" s="7" t="n">
        <v>0</v>
      </c>
      <c r="H14188" s="7" t="n">
        <v>0</v>
      </c>
      <c r="I14188" s="7" t="n">
        <v>1</v>
      </c>
      <c r="J14188" s="7" t="n">
        <v>65533</v>
      </c>
      <c r="K14188" s="7" t="n">
        <v>0</v>
      </c>
      <c r="L14188" s="7" t="n">
        <v>0</v>
      </c>
      <c r="M14188" s="7" t="n">
        <v>0</v>
      </c>
      <c r="N14188" s="7" t="n">
        <v>0</v>
      </c>
      <c r="O14188" s="7" t="s">
        <v>21</v>
      </c>
    </row>
    <row r="14189" spans="1:10">
      <c r="A14189" t="s">
        <v>4</v>
      </c>
      <c r="B14189" s="4" t="s">
        <v>5</v>
      </c>
      <c r="C14189" s="4" t="s">
        <v>7</v>
      </c>
      <c r="D14189" s="4" t="s">
        <v>11</v>
      </c>
      <c r="E14189" s="4" t="s">
        <v>15</v>
      </c>
      <c r="F14189" s="4" t="s">
        <v>11</v>
      </c>
      <c r="G14189" s="4" t="s">
        <v>16</v>
      </c>
      <c r="H14189" s="4" t="s">
        <v>16</v>
      </c>
      <c r="I14189" s="4" t="s">
        <v>11</v>
      </c>
      <c r="J14189" s="4" t="s">
        <v>11</v>
      </c>
      <c r="K14189" s="4" t="s">
        <v>16</v>
      </c>
      <c r="L14189" s="4" t="s">
        <v>16</v>
      </c>
      <c r="M14189" s="4" t="s">
        <v>16</v>
      </c>
      <c r="N14189" s="4" t="s">
        <v>16</v>
      </c>
      <c r="O14189" s="4" t="s">
        <v>8</v>
      </c>
    </row>
    <row r="14190" spans="1:10">
      <c r="A14190" t="n">
        <v>139986</v>
      </c>
      <c r="B14190" s="18" t="n">
        <v>50</v>
      </c>
      <c r="C14190" s="7" t="n">
        <v>0</v>
      </c>
      <c r="D14190" s="7" t="n">
        <v>8141</v>
      </c>
      <c r="E14190" s="7" t="n">
        <v>0.400000005960464</v>
      </c>
      <c r="F14190" s="7" t="n">
        <v>1000</v>
      </c>
      <c r="G14190" s="7" t="n">
        <v>0</v>
      </c>
      <c r="H14190" s="7" t="n">
        <v>0</v>
      </c>
      <c r="I14190" s="7" t="n">
        <v>1</v>
      </c>
      <c r="J14190" s="7" t="n">
        <v>65533</v>
      </c>
      <c r="K14190" s="7" t="n">
        <v>0</v>
      </c>
      <c r="L14190" s="7" t="n">
        <v>0</v>
      </c>
      <c r="M14190" s="7" t="n">
        <v>0</v>
      </c>
      <c r="N14190" s="7" t="n">
        <v>0</v>
      </c>
      <c r="O14190" s="7" t="s">
        <v>22</v>
      </c>
    </row>
    <row r="14191" spans="1:10">
      <c r="A14191" t="s">
        <v>4</v>
      </c>
      <c r="B14191" s="4" t="s">
        <v>5</v>
      </c>
      <c r="C14191" s="4" t="s">
        <v>7</v>
      </c>
      <c r="D14191" s="4" t="s">
        <v>11</v>
      </c>
    </row>
    <row r="14192" spans="1:10">
      <c r="A14192" t="n">
        <v>140035</v>
      </c>
      <c r="B14192" s="16" t="n">
        <v>49</v>
      </c>
      <c r="C14192" s="7" t="n">
        <v>6</v>
      </c>
      <c r="D14192" s="7" t="n">
        <v>1</v>
      </c>
    </row>
    <row r="14193" spans="1:15">
      <c r="A14193" t="s">
        <v>4</v>
      </c>
      <c r="B14193" s="4" t="s">
        <v>5</v>
      </c>
      <c r="C14193" s="4" t="s">
        <v>7</v>
      </c>
    </row>
    <row r="14194" spans="1:15">
      <c r="A14194" t="n">
        <v>140039</v>
      </c>
      <c r="B14194" s="16" t="n">
        <v>49</v>
      </c>
      <c r="C14194" s="7" t="n">
        <v>7</v>
      </c>
    </row>
    <row r="14195" spans="1:15">
      <c r="A14195" t="s">
        <v>4</v>
      </c>
      <c r="B14195" s="4" t="s">
        <v>5</v>
      </c>
      <c r="C14195" s="4" t="s">
        <v>11</v>
      </c>
      <c r="D14195" s="4" t="s">
        <v>15</v>
      </c>
      <c r="E14195" s="4" t="s">
        <v>15</v>
      </c>
      <c r="F14195" s="4" t="s">
        <v>15</v>
      </c>
      <c r="G14195" s="4" t="s">
        <v>15</v>
      </c>
    </row>
    <row r="14196" spans="1:15">
      <c r="A14196" t="n">
        <v>140041</v>
      </c>
      <c r="B14196" s="45" t="n">
        <v>46</v>
      </c>
      <c r="C14196" s="7" t="n">
        <v>61456</v>
      </c>
      <c r="D14196" s="7" t="n">
        <v>0</v>
      </c>
      <c r="E14196" s="7" t="n">
        <v>0</v>
      </c>
      <c r="F14196" s="7" t="n">
        <v>0</v>
      </c>
      <c r="G14196" s="7" t="n">
        <v>0</v>
      </c>
    </row>
    <row r="14197" spans="1:15">
      <c r="A14197" t="s">
        <v>4</v>
      </c>
      <c r="B14197" s="4" t="s">
        <v>5</v>
      </c>
      <c r="C14197" s="4" t="s">
        <v>7</v>
      </c>
      <c r="D14197" s="4" t="s">
        <v>11</v>
      </c>
    </row>
    <row r="14198" spans="1:15">
      <c r="A14198" t="n">
        <v>140060</v>
      </c>
      <c r="B14198" s="8" t="n">
        <v>162</v>
      </c>
      <c r="C14198" s="7" t="n">
        <v>1</v>
      </c>
      <c r="D14198" s="7" t="n">
        <v>0</v>
      </c>
    </row>
    <row r="14199" spans="1:15">
      <c r="A14199" t="s">
        <v>4</v>
      </c>
      <c r="B14199" s="4" t="s">
        <v>5</v>
      </c>
    </row>
    <row r="14200" spans="1:15">
      <c r="A14200" t="n">
        <v>140064</v>
      </c>
      <c r="B14200" s="5" t="n">
        <v>1</v>
      </c>
    </row>
    <row r="14201" spans="1:15" s="3" customFormat="1" customHeight="0">
      <c r="A14201" s="3" t="s">
        <v>2</v>
      </c>
      <c r="B14201" s="3" t="s">
        <v>1348</v>
      </c>
    </row>
    <row r="14202" spans="1:15">
      <c r="A14202" t="s">
        <v>4</v>
      </c>
      <c r="B14202" s="4" t="s">
        <v>5</v>
      </c>
      <c r="C14202" s="4" t="s">
        <v>7</v>
      </c>
      <c r="D14202" s="4" t="s">
        <v>7</v>
      </c>
      <c r="E14202" s="4" t="s">
        <v>7</v>
      </c>
      <c r="F14202" s="4" t="s">
        <v>7</v>
      </c>
    </row>
    <row r="14203" spans="1:15">
      <c r="A14203" t="n">
        <v>140068</v>
      </c>
      <c r="B14203" s="14" t="n">
        <v>14</v>
      </c>
      <c r="C14203" s="7" t="n">
        <v>2</v>
      </c>
      <c r="D14203" s="7" t="n">
        <v>0</v>
      </c>
      <c r="E14203" s="7" t="n">
        <v>0</v>
      </c>
      <c r="F14203" s="7" t="n">
        <v>0</v>
      </c>
    </row>
    <row r="14204" spans="1:15">
      <c r="A14204" t="s">
        <v>4</v>
      </c>
      <c r="B14204" s="4" t="s">
        <v>5</v>
      </c>
      <c r="C14204" s="4" t="s">
        <v>7</v>
      </c>
      <c r="D14204" s="10" t="s">
        <v>10</v>
      </c>
      <c r="E14204" s="4" t="s">
        <v>5</v>
      </c>
      <c r="F14204" s="4" t="s">
        <v>7</v>
      </c>
      <c r="G14204" s="4" t="s">
        <v>11</v>
      </c>
      <c r="H14204" s="10" t="s">
        <v>12</v>
      </c>
      <c r="I14204" s="4" t="s">
        <v>7</v>
      </c>
      <c r="J14204" s="4" t="s">
        <v>16</v>
      </c>
      <c r="K14204" s="4" t="s">
        <v>7</v>
      </c>
      <c r="L14204" s="4" t="s">
        <v>7</v>
      </c>
      <c r="M14204" s="10" t="s">
        <v>10</v>
      </c>
      <c r="N14204" s="4" t="s">
        <v>5</v>
      </c>
      <c r="O14204" s="4" t="s">
        <v>7</v>
      </c>
      <c r="P14204" s="4" t="s">
        <v>11</v>
      </c>
      <c r="Q14204" s="10" t="s">
        <v>12</v>
      </c>
      <c r="R14204" s="4" t="s">
        <v>7</v>
      </c>
      <c r="S14204" s="4" t="s">
        <v>16</v>
      </c>
      <c r="T14204" s="4" t="s">
        <v>7</v>
      </c>
      <c r="U14204" s="4" t="s">
        <v>7</v>
      </c>
      <c r="V14204" s="4" t="s">
        <v>7</v>
      </c>
      <c r="W14204" s="4" t="s">
        <v>13</v>
      </c>
    </row>
    <row r="14205" spans="1:15">
      <c r="A14205" t="n">
        <v>140073</v>
      </c>
      <c r="B14205" s="9" t="n">
        <v>5</v>
      </c>
      <c r="C14205" s="7" t="n">
        <v>28</v>
      </c>
      <c r="D14205" s="10" t="s">
        <v>3</v>
      </c>
      <c r="E14205" s="8" t="n">
        <v>162</v>
      </c>
      <c r="F14205" s="7" t="n">
        <v>3</v>
      </c>
      <c r="G14205" s="7" t="n">
        <v>32934</v>
      </c>
      <c r="H14205" s="10" t="s">
        <v>3</v>
      </c>
      <c r="I14205" s="7" t="n">
        <v>0</v>
      </c>
      <c r="J14205" s="7" t="n">
        <v>1</v>
      </c>
      <c r="K14205" s="7" t="n">
        <v>2</v>
      </c>
      <c r="L14205" s="7" t="n">
        <v>28</v>
      </c>
      <c r="M14205" s="10" t="s">
        <v>3</v>
      </c>
      <c r="N14205" s="8" t="n">
        <v>162</v>
      </c>
      <c r="O14205" s="7" t="n">
        <v>3</v>
      </c>
      <c r="P14205" s="7" t="n">
        <v>32934</v>
      </c>
      <c r="Q14205" s="10" t="s">
        <v>3</v>
      </c>
      <c r="R14205" s="7" t="n">
        <v>0</v>
      </c>
      <c r="S14205" s="7" t="n">
        <v>2</v>
      </c>
      <c r="T14205" s="7" t="n">
        <v>2</v>
      </c>
      <c r="U14205" s="7" t="n">
        <v>11</v>
      </c>
      <c r="V14205" s="7" t="n">
        <v>1</v>
      </c>
      <c r="W14205" s="11" t="n">
        <f t="normal" ca="1">A14209</f>
        <v>0</v>
      </c>
    </row>
    <row r="14206" spans="1:15">
      <c r="A14206" t="s">
        <v>4</v>
      </c>
      <c r="B14206" s="4" t="s">
        <v>5</v>
      </c>
      <c r="C14206" s="4" t="s">
        <v>7</v>
      </c>
      <c r="D14206" s="4" t="s">
        <v>11</v>
      </c>
      <c r="E14206" s="4" t="s">
        <v>15</v>
      </c>
    </row>
    <row r="14207" spans="1:15">
      <c r="A14207" t="n">
        <v>140102</v>
      </c>
      <c r="B14207" s="31" t="n">
        <v>58</v>
      </c>
      <c r="C14207" s="7" t="n">
        <v>0</v>
      </c>
      <c r="D14207" s="7" t="n">
        <v>0</v>
      </c>
      <c r="E14207" s="7" t="n">
        <v>1</v>
      </c>
    </row>
    <row r="14208" spans="1:15">
      <c r="A14208" t="s">
        <v>4</v>
      </c>
      <c r="B14208" s="4" t="s">
        <v>5</v>
      </c>
      <c r="C14208" s="4" t="s">
        <v>7</v>
      </c>
      <c r="D14208" s="10" t="s">
        <v>10</v>
      </c>
      <c r="E14208" s="4" t="s">
        <v>5</v>
      </c>
      <c r="F14208" s="4" t="s">
        <v>7</v>
      </c>
      <c r="G14208" s="4" t="s">
        <v>11</v>
      </c>
      <c r="H14208" s="10" t="s">
        <v>12</v>
      </c>
      <c r="I14208" s="4" t="s">
        <v>7</v>
      </c>
      <c r="J14208" s="4" t="s">
        <v>16</v>
      </c>
      <c r="K14208" s="4" t="s">
        <v>7</v>
      </c>
      <c r="L14208" s="4" t="s">
        <v>7</v>
      </c>
      <c r="M14208" s="10" t="s">
        <v>10</v>
      </c>
      <c r="N14208" s="4" t="s">
        <v>5</v>
      </c>
      <c r="O14208" s="4" t="s">
        <v>7</v>
      </c>
      <c r="P14208" s="4" t="s">
        <v>11</v>
      </c>
      <c r="Q14208" s="10" t="s">
        <v>12</v>
      </c>
      <c r="R14208" s="4" t="s">
        <v>7</v>
      </c>
      <c r="S14208" s="4" t="s">
        <v>16</v>
      </c>
      <c r="T14208" s="4" t="s">
        <v>7</v>
      </c>
      <c r="U14208" s="4" t="s">
        <v>7</v>
      </c>
      <c r="V14208" s="4" t="s">
        <v>7</v>
      </c>
      <c r="W14208" s="4" t="s">
        <v>13</v>
      </c>
    </row>
    <row r="14209" spans="1:23">
      <c r="A14209" t="n">
        <v>140110</v>
      </c>
      <c r="B14209" s="9" t="n">
        <v>5</v>
      </c>
      <c r="C14209" s="7" t="n">
        <v>28</v>
      </c>
      <c r="D14209" s="10" t="s">
        <v>3</v>
      </c>
      <c r="E14209" s="8" t="n">
        <v>162</v>
      </c>
      <c r="F14209" s="7" t="n">
        <v>3</v>
      </c>
      <c r="G14209" s="7" t="n">
        <v>32934</v>
      </c>
      <c r="H14209" s="10" t="s">
        <v>3</v>
      </c>
      <c r="I14209" s="7" t="n">
        <v>0</v>
      </c>
      <c r="J14209" s="7" t="n">
        <v>1</v>
      </c>
      <c r="K14209" s="7" t="n">
        <v>3</v>
      </c>
      <c r="L14209" s="7" t="n">
        <v>28</v>
      </c>
      <c r="M14209" s="10" t="s">
        <v>3</v>
      </c>
      <c r="N14209" s="8" t="n">
        <v>162</v>
      </c>
      <c r="O14209" s="7" t="n">
        <v>3</v>
      </c>
      <c r="P14209" s="7" t="n">
        <v>32934</v>
      </c>
      <c r="Q14209" s="10" t="s">
        <v>3</v>
      </c>
      <c r="R14209" s="7" t="n">
        <v>0</v>
      </c>
      <c r="S14209" s="7" t="n">
        <v>2</v>
      </c>
      <c r="T14209" s="7" t="n">
        <v>3</v>
      </c>
      <c r="U14209" s="7" t="n">
        <v>9</v>
      </c>
      <c r="V14209" s="7" t="n">
        <v>1</v>
      </c>
      <c r="W14209" s="11" t="n">
        <f t="normal" ca="1">A14219</f>
        <v>0</v>
      </c>
    </row>
    <row r="14210" spans="1:23">
      <c r="A14210" t="s">
        <v>4</v>
      </c>
      <c r="B14210" s="4" t="s">
        <v>5</v>
      </c>
      <c r="C14210" s="4" t="s">
        <v>7</v>
      </c>
      <c r="D14210" s="10" t="s">
        <v>10</v>
      </c>
      <c r="E14210" s="4" t="s">
        <v>5</v>
      </c>
      <c r="F14210" s="4" t="s">
        <v>11</v>
      </c>
      <c r="G14210" s="4" t="s">
        <v>7</v>
      </c>
      <c r="H14210" s="4" t="s">
        <v>7</v>
      </c>
      <c r="I14210" s="4" t="s">
        <v>8</v>
      </c>
      <c r="J14210" s="10" t="s">
        <v>12</v>
      </c>
      <c r="K14210" s="4" t="s">
        <v>7</v>
      </c>
      <c r="L14210" s="4" t="s">
        <v>7</v>
      </c>
      <c r="M14210" s="10" t="s">
        <v>10</v>
      </c>
      <c r="N14210" s="4" t="s">
        <v>5</v>
      </c>
      <c r="O14210" s="4" t="s">
        <v>7</v>
      </c>
      <c r="P14210" s="10" t="s">
        <v>12</v>
      </c>
      <c r="Q14210" s="4" t="s">
        <v>7</v>
      </c>
      <c r="R14210" s="4" t="s">
        <v>16</v>
      </c>
      <c r="S14210" s="4" t="s">
        <v>7</v>
      </c>
      <c r="T14210" s="4" t="s">
        <v>7</v>
      </c>
      <c r="U14210" s="4" t="s">
        <v>7</v>
      </c>
      <c r="V14210" s="10" t="s">
        <v>10</v>
      </c>
      <c r="W14210" s="4" t="s">
        <v>5</v>
      </c>
      <c r="X14210" s="4" t="s">
        <v>7</v>
      </c>
      <c r="Y14210" s="10" t="s">
        <v>12</v>
      </c>
      <c r="Z14210" s="4" t="s">
        <v>7</v>
      </c>
      <c r="AA14210" s="4" t="s">
        <v>16</v>
      </c>
      <c r="AB14210" s="4" t="s">
        <v>7</v>
      </c>
      <c r="AC14210" s="4" t="s">
        <v>7</v>
      </c>
      <c r="AD14210" s="4" t="s">
        <v>7</v>
      </c>
      <c r="AE14210" s="4" t="s">
        <v>13</v>
      </c>
    </row>
    <row r="14211" spans="1:23">
      <c r="A14211" t="n">
        <v>140139</v>
      </c>
      <c r="B14211" s="9" t="n">
        <v>5</v>
      </c>
      <c r="C14211" s="7" t="n">
        <v>28</v>
      </c>
      <c r="D14211" s="10" t="s">
        <v>3</v>
      </c>
      <c r="E14211" s="51" t="n">
        <v>47</v>
      </c>
      <c r="F14211" s="7" t="n">
        <v>61456</v>
      </c>
      <c r="G14211" s="7" t="n">
        <v>2</v>
      </c>
      <c r="H14211" s="7" t="n">
        <v>0</v>
      </c>
      <c r="I14211" s="7" t="s">
        <v>861</v>
      </c>
      <c r="J14211" s="10" t="s">
        <v>3</v>
      </c>
      <c r="K14211" s="7" t="n">
        <v>8</v>
      </c>
      <c r="L14211" s="7" t="n">
        <v>28</v>
      </c>
      <c r="M14211" s="10" t="s">
        <v>3</v>
      </c>
      <c r="N14211" s="52" t="n">
        <v>74</v>
      </c>
      <c r="O14211" s="7" t="n">
        <v>65</v>
      </c>
      <c r="P14211" s="10" t="s">
        <v>3</v>
      </c>
      <c r="Q14211" s="7" t="n">
        <v>0</v>
      </c>
      <c r="R14211" s="7" t="n">
        <v>1</v>
      </c>
      <c r="S14211" s="7" t="n">
        <v>3</v>
      </c>
      <c r="T14211" s="7" t="n">
        <v>9</v>
      </c>
      <c r="U14211" s="7" t="n">
        <v>28</v>
      </c>
      <c r="V14211" s="10" t="s">
        <v>3</v>
      </c>
      <c r="W14211" s="52" t="n">
        <v>74</v>
      </c>
      <c r="X14211" s="7" t="n">
        <v>65</v>
      </c>
      <c r="Y14211" s="10" t="s">
        <v>3</v>
      </c>
      <c r="Z14211" s="7" t="n">
        <v>0</v>
      </c>
      <c r="AA14211" s="7" t="n">
        <v>2</v>
      </c>
      <c r="AB14211" s="7" t="n">
        <v>3</v>
      </c>
      <c r="AC14211" s="7" t="n">
        <v>9</v>
      </c>
      <c r="AD14211" s="7" t="n">
        <v>1</v>
      </c>
      <c r="AE14211" s="11" t="n">
        <f t="normal" ca="1">A14215</f>
        <v>0</v>
      </c>
    </row>
    <row r="14212" spans="1:23">
      <c r="A14212" t="s">
        <v>4</v>
      </c>
      <c r="B14212" s="4" t="s">
        <v>5</v>
      </c>
      <c r="C14212" s="4" t="s">
        <v>11</v>
      </c>
      <c r="D14212" s="4" t="s">
        <v>7</v>
      </c>
      <c r="E14212" s="4" t="s">
        <v>7</v>
      </c>
      <c r="F14212" s="4" t="s">
        <v>8</v>
      </c>
    </row>
    <row r="14213" spans="1:23">
      <c r="A14213" t="n">
        <v>140187</v>
      </c>
      <c r="B14213" s="51" t="n">
        <v>47</v>
      </c>
      <c r="C14213" s="7" t="n">
        <v>61456</v>
      </c>
      <c r="D14213" s="7" t="n">
        <v>0</v>
      </c>
      <c r="E14213" s="7" t="n">
        <v>0</v>
      </c>
      <c r="F14213" s="7" t="s">
        <v>323</v>
      </c>
    </row>
    <row r="14214" spans="1:23">
      <c r="A14214" t="s">
        <v>4</v>
      </c>
      <c r="B14214" s="4" t="s">
        <v>5</v>
      </c>
      <c r="C14214" s="4" t="s">
        <v>7</v>
      </c>
      <c r="D14214" s="4" t="s">
        <v>11</v>
      </c>
      <c r="E14214" s="4" t="s">
        <v>15</v>
      </c>
    </row>
    <row r="14215" spans="1:23">
      <c r="A14215" t="n">
        <v>140200</v>
      </c>
      <c r="B14215" s="31" t="n">
        <v>58</v>
      </c>
      <c r="C14215" s="7" t="n">
        <v>0</v>
      </c>
      <c r="D14215" s="7" t="n">
        <v>300</v>
      </c>
      <c r="E14215" s="7" t="n">
        <v>1</v>
      </c>
    </row>
    <row r="14216" spans="1:23">
      <c r="A14216" t="s">
        <v>4</v>
      </c>
      <c r="B14216" s="4" t="s">
        <v>5</v>
      </c>
      <c r="C14216" s="4" t="s">
        <v>7</v>
      </c>
      <c r="D14216" s="4" t="s">
        <v>11</v>
      </c>
    </row>
    <row r="14217" spans="1:23">
      <c r="A14217" t="n">
        <v>140208</v>
      </c>
      <c r="B14217" s="31" t="n">
        <v>58</v>
      </c>
      <c r="C14217" s="7" t="n">
        <v>255</v>
      </c>
      <c r="D14217" s="7" t="n">
        <v>0</v>
      </c>
    </row>
    <row r="14218" spans="1:23">
      <c r="A14218" t="s">
        <v>4</v>
      </c>
      <c r="B14218" s="4" t="s">
        <v>5</v>
      </c>
      <c r="C14218" s="4" t="s">
        <v>7</v>
      </c>
      <c r="D14218" s="4" t="s">
        <v>7</v>
      </c>
      <c r="E14218" s="4" t="s">
        <v>7</v>
      </c>
      <c r="F14218" s="4" t="s">
        <v>7</v>
      </c>
    </row>
    <row r="14219" spans="1:23">
      <c r="A14219" t="n">
        <v>140212</v>
      </c>
      <c r="B14219" s="14" t="n">
        <v>14</v>
      </c>
      <c r="C14219" s="7" t="n">
        <v>0</v>
      </c>
      <c r="D14219" s="7" t="n">
        <v>0</v>
      </c>
      <c r="E14219" s="7" t="n">
        <v>0</v>
      </c>
      <c r="F14219" s="7" t="n">
        <v>64</v>
      </c>
    </row>
    <row r="14220" spans="1:23">
      <c r="A14220" t="s">
        <v>4</v>
      </c>
      <c r="B14220" s="4" t="s">
        <v>5</v>
      </c>
      <c r="C14220" s="4" t="s">
        <v>7</v>
      </c>
      <c r="D14220" s="4" t="s">
        <v>11</v>
      </c>
    </row>
    <row r="14221" spans="1:23">
      <c r="A14221" t="n">
        <v>140217</v>
      </c>
      <c r="B14221" s="26" t="n">
        <v>22</v>
      </c>
      <c r="C14221" s="7" t="n">
        <v>0</v>
      </c>
      <c r="D14221" s="7" t="n">
        <v>32934</v>
      </c>
    </row>
    <row r="14222" spans="1:23">
      <c r="A14222" t="s">
        <v>4</v>
      </c>
      <c r="B14222" s="4" t="s">
        <v>5</v>
      </c>
      <c r="C14222" s="4" t="s">
        <v>7</v>
      </c>
      <c r="D14222" s="4" t="s">
        <v>11</v>
      </c>
    </row>
    <row r="14223" spans="1:23">
      <c r="A14223" t="n">
        <v>140221</v>
      </c>
      <c r="B14223" s="31" t="n">
        <v>58</v>
      </c>
      <c r="C14223" s="7" t="n">
        <v>5</v>
      </c>
      <c r="D14223" s="7" t="n">
        <v>300</v>
      </c>
    </row>
    <row r="14224" spans="1:23">
      <c r="A14224" t="s">
        <v>4</v>
      </c>
      <c r="B14224" s="4" t="s">
        <v>5</v>
      </c>
      <c r="C14224" s="4" t="s">
        <v>15</v>
      </c>
      <c r="D14224" s="4" t="s">
        <v>11</v>
      </c>
    </row>
    <row r="14225" spans="1:31">
      <c r="A14225" t="n">
        <v>140225</v>
      </c>
      <c r="B14225" s="32" t="n">
        <v>103</v>
      </c>
      <c r="C14225" s="7" t="n">
        <v>0</v>
      </c>
      <c r="D14225" s="7" t="n">
        <v>300</v>
      </c>
    </row>
    <row r="14226" spans="1:31">
      <c r="A14226" t="s">
        <v>4</v>
      </c>
      <c r="B14226" s="4" t="s">
        <v>5</v>
      </c>
      <c r="C14226" s="4" t="s">
        <v>7</v>
      </c>
    </row>
    <row r="14227" spans="1:31">
      <c r="A14227" t="n">
        <v>140232</v>
      </c>
      <c r="B14227" s="53" t="n">
        <v>64</v>
      </c>
      <c r="C14227" s="7" t="n">
        <v>7</v>
      </c>
    </row>
    <row r="14228" spans="1:31">
      <c r="A14228" t="s">
        <v>4</v>
      </c>
      <c r="B14228" s="4" t="s">
        <v>5</v>
      </c>
      <c r="C14228" s="4" t="s">
        <v>7</v>
      </c>
      <c r="D14228" s="4" t="s">
        <v>11</v>
      </c>
    </row>
    <row r="14229" spans="1:31">
      <c r="A14229" t="n">
        <v>140234</v>
      </c>
      <c r="B14229" s="64" t="n">
        <v>72</v>
      </c>
      <c r="C14229" s="7" t="n">
        <v>5</v>
      </c>
      <c r="D14229" s="7" t="n">
        <v>0</v>
      </c>
    </row>
    <row r="14230" spans="1:31">
      <c r="A14230" t="s">
        <v>4</v>
      </c>
      <c r="B14230" s="4" t="s">
        <v>5</v>
      </c>
      <c r="C14230" s="4" t="s">
        <v>7</v>
      </c>
      <c r="D14230" s="10" t="s">
        <v>10</v>
      </c>
      <c r="E14230" s="4" t="s">
        <v>5</v>
      </c>
      <c r="F14230" s="4" t="s">
        <v>7</v>
      </c>
      <c r="G14230" s="4" t="s">
        <v>11</v>
      </c>
      <c r="H14230" s="10" t="s">
        <v>12</v>
      </c>
      <c r="I14230" s="4" t="s">
        <v>7</v>
      </c>
      <c r="J14230" s="4" t="s">
        <v>16</v>
      </c>
      <c r="K14230" s="4" t="s">
        <v>7</v>
      </c>
      <c r="L14230" s="4" t="s">
        <v>7</v>
      </c>
      <c r="M14230" s="4" t="s">
        <v>13</v>
      </c>
    </row>
    <row r="14231" spans="1:31">
      <c r="A14231" t="n">
        <v>140238</v>
      </c>
      <c r="B14231" s="9" t="n">
        <v>5</v>
      </c>
      <c r="C14231" s="7" t="n">
        <v>28</v>
      </c>
      <c r="D14231" s="10" t="s">
        <v>3</v>
      </c>
      <c r="E14231" s="8" t="n">
        <v>162</v>
      </c>
      <c r="F14231" s="7" t="n">
        <v>4</v>
      </c>
      <c r="G14231" s="7" t="n">
        <v>32934</v>
      </c>
      <c r="H14231" s="10" t="s">
        <v>3</v>
      </c>
      <c r="I14231" s="7" t="n">
        <v>0</v>
      </c>
      <c r="J14231" s="7" t="n">
        <v>1</v>
      </c>
      <c r="K14231" s="7" t="n">
        <v>2</v>
      </c>
      <c r="L14231" s="7" t="n">
        <v>1</v>
      </c>
      <c r="M14231" s="11" t="n">
        <f t="normal" ca="1">A14237</f>
        <v>0</v>
      </c>
    </row>
    <row r="14232" spans="1:31">
      <c r="A14232" t="s">
        <v>4</v>
      </c>
      <c r="B14232" s="4" t="s">
        <v>5</v>
      </c>
      <c r="C14232" s="4" t="s">
        <v>7</v>
      </c>
      <c r="D14232" s="4" t="s">
        <v>8</v>
      </c>
    </row>
    <row r="14233" spans="1:31">
      <c r="A14233" t="n">
        <v>140255</v>
      </c>
      <c r="B14233" s="6" t="n">
        <v>2</v>
      </c>
      <c r="C14233" s="7" t="n">
        <v>10</v>
      </c>
      <c r="D14233" s="7" t="s">
        <v>862</v>
      </c>
    </row>
    <row r="14234" spans="1:31">
      <c r="A14234" t="s">
        <v>4</v>
      </c>
      <c r="B14234" s="4" t="s">
        <v>5</v>
      </c>
      <c r="C14234" s="4" t="s">
        <v>11</v>
      </c>
    </row>
    <row r="14235" spans="1:31">
      <c r="A14235" t="n">
        <v>140272</v>
      </c>
      <c r="B14235" s="34" t="n">
        <v>16</v>
      </c>
      <c r="C14235" s="7" t="n">
        <v>0</v>
      </c>
    </row>
    <row r="14236" spans="1:31">
      <c r="A14236" t="s">
        <v>4</v>
      </c>
      <c r="B14236" s="4" t="s">
        <v>5</v>
      </c>
      <c r="C14236" s="4" t="s">
        <v>11</v>
      </c>
      <c r="D14236" s="4" t="s">
        <v>15</v>
      </c>
      <c r="E14236" s="4" t="s">
        <v>15</v>
      </c>
      <c r="F14236" s="4" t="s">
        <v>15</v>
      </c>
      <c r="G14236" s="4" t="s">
        <v>15</v>
      </c>
    </row>
    <row r="14237" spans="1:31">
      <c r="A14237" t="n">
        <v>140275</v>
      </c>
      <c r="B14237" s="45" t="n">
        <v>46</v>
      </c>
      <c r="C14237" s="7" t="n">
        <v>61456</v>
      </c>
      <c r="D14237" s="7" t="n">
        <v>-11.9300003051758</v>
      </c>
      <c r="E14237" s="7" t="n">
        <v>0</v>
      </c>
      <c r="F14237" s="7" t="n">
        <v>13.8299999237061</v>
      </c>
      <c r="G14237" s="7" t="n">
        <v>229.699996948242</v>
      </c>
    </row>
    <row r="14238" spans="1:31">
      <c r="A14238" t="s">
        <v>4</v>
      </c>
      <c r="B14238" s="4" t="s">
        <v>5</v>
      </c>
      <c r="C14238" s="4" t="s">
        <v>7</v>
      </c>
      <c r="D14238" s="4" t="s">
        <v>7</v>
      </c>
      <c r="E14238" s="4" t="s">
        <v>15</v>
      </c>
      <c r="F14238" s="4" t="s">
        <v>15</v>
      </c>
      <c r="G14238" s="4" t="s">
        <v>15</v>
      </c>
      <c r="H14238" s="4" t="s">
        <v>11</v>
      </c>
      <c r="I14238" s="4" t="s">
        <v>7</v>
      </c>
    </row>
    <row r="14239" spans="1:31">
      <c r="A14239" t="n">
        <v>140294</v>
      </c>
      <c r="B14239" s="15" t="n">
        <v>45</v>
      </c>
      <c r="C14239" s="7" t="n">
        <v>4</v>
      </c>
      <c r="D14239" s="7" t="n">
        <v>3</v>
      </c>
      <c r="E14239" s="7" t="n">
        <v>5.90999984741211</v>
      </c>
      <c r="F14239" s="7" t="n">
        <v>11.9700002670288</v>
      </c>
      <c r="G14239" s="7" t="n">
        <v>0</v>
      </c>
      <c r="H14239" s="7" t="n">
        <v>0</v>
      </c>
      <c r="I14239" s="7" t="n">
        <v>0</v>
      </c>
    </row>
    <row r="14240" spans="1:31">
      <c r="A14240" t="s">
        <v>4</v>
      </c>
      <c r="B14240" s="4" t="s">
        <v>5</v>
      </c>
      <c r="C14240" s="4" t="s">
        <v>7</v>
      </c>
      <c r="D14240" s="4" t="s">
        <v>8</v>
      </c>
    </row>
    <row r="14241" spans="1:13">
      <c r="A14241" t="n">
        <v>140312</v>
      </c>
      <c r="B14241" s="6" t="n">
        <v>2</v>
      </c>
      <c r="C14241" s="7" t="n">
        <v>10</v>
      </c>
      <c r="D14241" s="7" t="s">
        <v>893</v>
      </c>
    </row>
    <row r="14242" spans="1:13">
      <c r="A14242" t="s">
        <v>4</v>
      </c>
      <c r="B14242" s="4" t="s">
        <v>5</v>
      </c>
      <c r="C14242" s="4" t="s">
        <v>11</v>
      </c>
    </row>
    <row r="14243" spans="1:13">
      <c r="A14243" t="n">
        <v>140327</v>
      </c>
      <c r="B14243" s="34" t="n">
        <v>16</v>
      </c>
      <c r="C14243" s="7" t="n">
        <v>0</v>
      </c>
    </row>
    <row r="14244" spans="1:13">
      <c r="A14244" t="s">
        <v>4</v>
      </c>
      <c r="B14244" s="4" t="s">
        <v>5</v>
      </c>
      <c r="C14244" s="4" t="s">
        <v>7</v>
      </c>
      <c r="D14244" s="4" t="s">
        <v>11</v>
      </c>
    </row>
    <row r="14245" spans="1:13">
      <c r="A14245" t="n">
        <v>140330</v>
      </c>
      <c r="B14245" s="31" t="n">
        <v>58</v>
      </c>
      <c r="C14245" s="7" t="n">
        <v>105</v>
      </c>
      <c r="D14245" s="7" t="n">
        <v>300</v>
      </c>
    </row>
    <row r="14246" spans="1:13">
      <c r="A14246" t="s">
        <v>4</v>
      </c>
      <c r="B14246" s="4" t="s">
        <v>5</v>
      </c>
      <c r="C14246" s="4" t="s">
        <v>15</v>
      </c>
      <c r="D14246" s="4" t="s">
        <v>11</v>
      </c>
    </row>
    <row r="14247" spans="1:13">
      <c r="A14247" t="n">
        <v>140334</v>
      </c>
      <c r="B14247" s="32" t="n">
        <v>103</v>
      </c>
      <c r="C14247" s="7" t="n">
        <v>1</v>
      </c>
      <c r="D14247" s="7" t="n">
        <v>300</v>
      </c>
    </row>
    <row r="14248" spans="1:13">
      <c r="A14248" t="s">
        <v>4</v>
      </c>
      <c r="B14248" s="4" t="s">
        <v>5</v>
      </c>
      <c r="C14248" s="4" t="s">
        <v>7</v>
      </c>
      <c r="D14248" s="4" t="s">
        <v>11</v>
      </c>
    </row>
    <row r="14249" spans="1:13">
      <c r="A14249" t="n">
        <v>140341</v>
      </c>
      <c r="B14249" s="64" t="n">
        <v>72</v>
      </c>
      <c r="C14249" s="7" t="n">
        <v>4</v>
      </c>
      <c r="D14249" s="7" t="n">
        <v>0</v>
      </c>
    </row>
    <row r="14250" spans="1:13">
      <c r="A14250" t="s">
        <v>4</v>
      </c>
      <c r="B14250" s="4" t="s">
        <v>5</v>
      </c>
      <c r="C14250" s="4" t="s">
        <v>16</v>
      </c>
    </row>
    <row r="14251" spans="1:13">
      <c r="A14251" t="n">
        <v>140345</v>
      </c>
      <c r="B14251" s="36" t="n">
        <v>15</v>
      </c>
      <c r="C14251" s="7" t="n">
        <v>1073741824</v>
      </c>
    </row>
    <row r="14252" spans="1:13">
      <c r="A14252" t="s">
        <v>4</v>
      </c>
      <c r="B14252" s="4" t="s">
        <v>5</v>
      </c>
      <c r="C14252" s="4" t="s">
        <v>7</v>
      </c>
    </row>
    <row r="14253" spans="1:13">
      <c r="A14253" t="n">
        <v>140350</v>
      </c>
      <c r="B14253" s="53" t="n">
        <v>64</v>
      </c>
      <c r="C14253" s="7" t="n">
        <v>3</v>
      </c>
    </row>
    <row r="14254" spans="1:13">
      <c r="A14254" t="s">
        <v>4</v>
      </c>
      <c r="B14254" s="4" t="s">
        <v>5</v>
      </c>
      <c r="C14254" s="4" t="s">
        <v>7</v>
      </c>
    </row>
    <row r="14255" spans="1:13">
      <c r="A14255" t="n">
        <v>140352</v>
      </c>
      <c r="B14255" s="52" t="n">
        <v>74</v>
      </c>
      <c r="C14255" s="7" t="n">
        <v>67</v>
      </c>
    </row>
    <row r="14256" spans="1:13">
      <c r="A14256" t="s">
        <v>4</v>
      </c>
      <c r="B14256" s="4" t="s">
        <v>5</v>
      </c>
      <c r="C14256" s="4" t="s">
        <v>7</v>
      </c>
      <c r="D14256" s="4" t="s">
        <v>7</v>
      </c>
      <c r="E14256" s="4" t="s">
        <v>11</v>
      </c>
    </row>
    <row r="14257" spans="1:5">
      <c r="A14257" t="n">
        <v>140354</v>
      </c>
      <c r="B14257" s="15" t="n">
        <v>45</v>
      </c>
      <c r="C14257" s="7" t="n">
        <v>8</v>
      </c>
      <c r="D14257" s="7" t="n">
        <v>1</v>
      </c>
      <c r="E14257" s="7" t="n">
        <v>0</v>
      </c>
    </row>
    <row r="14258" spans="1:5">
      <c r="A14258" t="s">
        <v>4</v>
      </c>
      <c r="B14258" s="4" t="s">
        <v>5</v>
      </c>
      <c r="C14258" s="4" t="s">
        <v>11</v>
      </c>
    </row>
    <row r="14259" spans="1:5">
      <c r="A14259" t="n">
        <v>140359</v>
      </c>
      <c r="B14259" s="12" t="n">
        <v>13</v>
      </c>
      <c r="C14259" s="7" t="n">
        <v>6409</v>
      </c>
    </row>
    <row r="14260" spans="1:5">
      <c r="A14260" t="s">
        <v>4</v>
      </c>
      <c r="B14260" s="4" t="s">
        <v>5</v>
      </c>
      <c r="C14260" s="4" t="s">
        <v>11</v>
      </c>
    </row>
    <row r="14261" spans="1:5">
      <c r="A14261" t="n">
        <v>140362</v>
      </c>
      <c r="B14261" s="12" t="n">
        <v>13</v>
      </c>
      <c r="C14261" s="7" t="n">
        <v>6408</v>
      </c>
    </row>
    <row r="14262" spans="1:5">
      <c r="A14262" t="s">
        <v>4</v>
      </c>
      <c r="B14262" s="4" t="s">
        <v>5</v>
      </c>
      <c r="C14262" s="4" t="s">
        <v>11</v>
      </c>
    </row>
    <row r="14263" spans="1:5">
      <c r="A14263" t="n">
        <v>140365</v>
      </c>
      <c r="B14263" s="13" t="n">
        <v>12</v>
      </c>
      <c r="C14263" s="7" t="n">
        <v>6464</v>
      </c>
    </row>
    <row r="14264" spans="1:5">
      <c r="A14264" t="s">
        <v>4</v>
      </c>
      <c r="B14264" s="4" t="s">
        <v>5</v>
      </c>
      <c r="C14264" s="4" t="s">
        <v>11</v>
      </c>
    </row>
    <row r="14265" spans="1:5">
      <c r="A14265" t="n">
        <v>140368</v>
      </c>
      <c r="B14265" s="12" t="n">
        <v>13</v>
      </c>
      <c r="C14265" s="7" t="n">
        <v>6465</v>
      </c>
    </row>
    <row r="14266" spans="1:5">
      <c r="A14266" t="s">
        <v>4</v>
      </c>
      <c r="B14266" s="4" t="s">
        <v>5</v>
      </c>
      <c r="C14266" s="4" t="s">
        <v>11</v>
      </c>
    </row>
    <row r="14267" spans="1:5">
      <c r="A14267" t="n">
        <v>140371</v>
      </c>
      <c r="B14267" s="12" t="n">
        <v>13</v>
      </c>
      <c r="C14267" s="7" t="n">
        <v>6466</v>
      </c>
    </row>
    <row r="14268" spans="1:5">
      <c r="A14268" t="s">
        <v>4</v>
      </c>
      <c r="B14268" s="4" t="s">
        <v>5</v>
      </c>
      <c r="C14268" s="4" t="s">
        <v>11</v>
      </c>
    </row>
    <row r="14269" spans="1:5">
      <c r="A14269" t="n">
        <v>140374</v>
      </c>
      <c r="B14269" s="12" t="n">
        <v>13</v>
      </c>
      <c r="C14269" s="7" t="n">
        <v>6467</v>
      </c>
    </row>
    <row r="14270" spans="1:5">
      <c r="A14270" t="s">
        <v>4</v>
      </c>
      <c r="B14270" s="4" t="s">
        <v>5</v>
      </c>
      <c r="C14270" s="4" t="s">
        <v>11</v>
      </c>
    </row>
    <row r="14271" spans="1:5">
      <c r="A14271" t="n">
        <v>140377</v>
      </c>
      <c r="B14271" s="12" t="n">
        <v>13</v>
      </c>
      <c r="C14271" s="7" t="n">
        <v>6468</v>
      </c>
    </row>
    <row r="14272" spans="1:5">
      <c r="A14272" t="s">
        <v>4</v>
      </c>
      <c r="B14272" s="4" t="s">
        <v>5</v>
      </c>
      <c r="C14272" s="4" t="s">
        <v>11</v>
      </c>
    </row>
    <row r="14273" spans="1:5">
      <c r="A14273" t="n">
        <v>140380</v>
      </c>
      <c r="B14273" s="12" t="n">
        <v>13</v>
      </c>
      <c r="C14273" s="7" t="n">
        <v>6469</v>
      </c>
    </row>
    <row r="14274" spans="1:5">
      <c r="A14274" t="s">
        <v>4</v>
      </c>
      <c r="B14274" s="4" t="s">
        <v>5</v>
      </c>
      <c r="C14274" s="4" t="s">
        <v>11</v>
      </c>
    </row>
    <row r="14275" spans="1:5">
      <c r="A14275" t="n">
        <v>140383</v>
      </c>
      <c r="B14275" s="12" t="n">
        <v>13</v>
      </c>
      <c r="C14275" s="7" t="n">
        <v>6470</v>
      </c>
    </row>
    <row r="14276" spans="1:5">
      <c r="A14276" t="s">
        <v>4</v>
      </c>
      <c r="B14276" s="4" t="s">
        <v>5</v>
      </c>
      <c r="C14276" s="4" t="s">
        <v>11</v>
      </c>
    </row>
    <row r="14277" spans="1:5">
      <c r="A14277" t="n">
        <v>140386</v>
      </c>
      <c r="B14277" s="12" t="n">
        <v>13</v>
      </c>
      <c r="C14277" s="7" t="n">
        <v>6471</v>
      </c>
    </row>
    <row r="14278" spans="1:5">
      <c r="A14278" t="s">
        <v>4</v>
      </c>
      <c r="B14278" s="4" t="s">
        <v>5</v>
      </c>
      <c r="C14278" s="4" t="s">
        <v>7</v>
      </c>
    </row>
    <row r="14279" spans="1:5">
      <c r="A14279" t="n">
        <v>140389</v>
      </c>
      <c r="B14279" s="52" t="n">
        <v>74</v>
      </c>
      <c r="C14279" s="7" t="n">
        <v>18</v>
      </c>
    </row>
    <row r="14280" spans="1:5">
      <c r="A14280" t="s">
        <v>4</v>
      </c>
      <c r="B14280" s="4" t="s">
        <v>5</v>
      </c>
      <c r="C14280" s="4" t="s">
        <v>7</v>
      </c>
    </row>
    <row r="14281" spans="1:5">
      <c r="A14281" t="n">
        <v>140391</v>
      </c>
      <c r="B14281" s="52" t="n">
        <v>74</v>
      </c>
      <c r="C14281" s="7" t="n">
        <v>45</v>
      </c>
    </row>
    <row r="14282" spans="1:5">
      <c r="A14282" t="s">
        <v>4</v>
      </c>
      <c r="B14282" s="4" t="s">
        <v>5</v>
      </c>
      <c r="C14282" s="4" t="s">
        <v>11</v>
      </c>
    </row>
    <row r="14283" spans="1:5">
      <c r="A14283" t="n">
        <v>140393</v>
      </c>
      <c r="B14283" s="34" t="n">
        <v>16</v>
      </c>
      <c r="C14283" s="7" t="n">
        <v>0</v>
      </c>
    </row>
    <row r="14284" spans="1:5">
      <c r="A14284" t="s">
        <v>4</v>
      </c>
      <c r="B14284" s="4" t="s">
        <v>5</v>
      </c>
      <c r="C14284" s="4" t="s">
        <v>7</v>
      </c>
      <c r="D14284" s="4" t="s">
        <v>7</v>
      </c>
      <c r="E14284" s="4" t="s">
        <v>7</v>
      </c>
      <c r="F14284" s="4" t="s">
        <v>7</v>
      </c>
    </row>
    <row r="14285" spans="1:5">
      <c r="A14285" t="n">
        <v>140396</v>
      </c>
      <c r="B14285" s="14" t="n">
        <v>14</v>
      </c>
      <c r="C14285" s="7" t="n">
        <v>0</v>
      </c>
      <c r="D14285" s="7" t="n">
        <v>8</v>
      </c>
      <c r="E14285" s="7" t="n">
        <v>0</v>
      </c>
      <c r="F14285" s="7" t="n">
        <v>0</v>
      </c>
    </row>
    <row r="14286" spans="1:5">
      <c r="A14286" t="s">
        <v>4</v>
      </c>
      <c r="B14286" s="4" t="s">
        <v>5</v>
      </c>
      <c r="C14286" s="4" t="s">
        <v>7</v>
      </c>
      <c r="D14286" s="4" t="s">
        <v>8</v>
      </c>
    </row>
    <row r="14287" spans="1:5">
      <c r="A14287" t="n">
        <v>140401</v>
      </c>
      <c r="B14287" s="6" t="n">
        <v>2</v>
      </c>
      <c r="C14287" s="7" t="n">
        <v>11</v>
      </c>
      <c r="D14287" s="7" t="s">
        <v>24</v>
      </c>
    </row>
    <row r="14288" spans="1:5">
      <c r="A14288" t="s">
        <v>4</v>
      </c>
      <c r="B14288" s="4" t="s">
        <v>5</v>
      </c>
      <c r="C14288" s="4" t="s">
        <v>11</v>
      </c>
    </row>
    <row r="14289" spans="1:6">
      <c r="A14289" t="n">
        <v>140415</v>
      </c>
      <c r="B14289" s="34" t="n">
        <v>16</v>
      </c>
      <c r="C14289" s="7" t="n">
        <v>0</v>
      </c>
    </row>
    <row r="14290" spans="1:6">
      <c r="A14290" t="s">
        <v>4</v>
      </c>
      <c r="B14290" s="4" t="s">
        <v>5</v>
      </c>
      <c r="C14290" s="4" t="s">
        <v>7</v>
      </c>
      <c r="D14290" s="4" t="s">
        <v>8</v>
      </c>
    </row>
    <row r="14291" spans="1:6">
      <c r="A14291" t="n">
        <v>140418</v>
      </c>
      <c r="B14291" s="6" t="n">
        <v>2</v>
      </c>
      <c r="C14291" s="7" t="n">
        <v>11</v>
      </c>
      <c r="D14291" s="7" t="s">
        <v>894</v>
      </c>
    </row>
    <row r="14292" spans="1:6">
      <c r="A14292" t="s">
        <v>4</v>
      </c>
      <c r="B14292" s="4" t="s">
        <v>5</v>
      </c>
      <c r="C14292" s="4" t="s">
        <v>11</v>
      </c>
    </row>
    <row r="14293" spans="1:6">
      <c r="A14293" t="n">
        <v>140427</v>
      </c>
      <c r="B14293" s="34" t="n">
        <v>16</v>
      </c>
      <c r="C14293" s="7" t="n">
        <v>0</v>
      </c>
    </row>
    <row r="14294" spans="1:6">
      <c r="A14294" t="s">
        <v>4</v>
      </c>
      <c r="B14294" s="4" t="s">
        <v>5</v>
      </c>
      <c r="C14294" s="4" t="s">
        <v>16</v>
      </c>
    </row>
    <row r="14295" spans="1:6">
      <c r="A14295" t="n">
        <v>140430</v>
      </c>
      <c r="B14295" s="36" t="n">
        <v>15</v>
      </c>
      <c r="C14295" s="7" t="n">
        <v>2048</v>
      </c>
    </row>
    <row r="14296" spans="1:6">
      <c r="A14296" t="s">
        <v>4</v>
      </c>
      <c r="B14296" s="4" t="s">
        <v>5</v>
      </c>
      <c r="C14296" s="4" t="s">
        <v>7</v>
      </c>
      <c r="D14296" s="4" t="s">
        <v>8</v>
      </c>
    </row>
    <row r="14297" spans="1:6">
      <c r="A14297" t="n">
        <v>140435</v>
      </c>
      <c r="B14297" s="6" t="n">
        <v>2</v>
      </c>
      <c r="C14297" s="7" t="n">
        <v>10</v>
      </c>
      <c r="D14297" s="7" t="s">
        <v>59</v>
      </c>
    </row>
    <row r="14298" spans="1:6">
      <c r="A14298" t="s">
        <v>4</v>
      </c>
      <c r="B14298" s="4" t="s">
        <v>5</v>
      </c>
      <c r="C14298" s="4" t="s">
        <v>11</v>
      </c>
    </row>
    <row r="14299" spans="1:6">
      <c r="A14299" t="n">
        <v>140453</v>
      </c>
      <c r="B14299" s="34" t="n">
        <v>16</v>
      </c>
      <c r="C14299" s="7" t="n">
        <v>0</v>
      </c>
    </row>
    <row r="14300" spans="1:6">
      <c r="A14300" t="s">
        <v>4</v>
      </c>
      <c r="B14300" s="4" t="s">
        <v>5</v>
      </c>
      <c r="C14300" s="4" t="s">
        <v>7</v>
      </c>
      <c r="D14300" s="4" t="s">
        <v>8</v>
      </c>
    </row>
    <row r="14301" spans="1:6">
      <c r="A14301" t="n">
        <v>140456</v>
      </c>
      <c r="B14301" s="6" t="n">
        <v>2</v>
      </c>
      <c r="C14301" s="7" t="n">
        <v>10</v>
      </c>
      <c r="D14301" s="7" t="s">
        <v>60</v>
      </c>
    </row>
    <row r="14302" spans="1:6">
      <c r="A14302" t="s">
        <v>4</v>
      </c>
      <c r="B14302" s="4" t="s">
        <v>5</v>
      </c>
      <c r="C14302" s="4" t="s">
        <v>11</v>
      </c>
    </row>
    <row r="14303" spans="1:6">
      <c r="A14303" t="n">
        <v>140475</v>
      </c>
      <c r="B14303" s="34" t="n">
        <v>16</v>
      </c>
      <c r="C14303" s="7" t="n">
        <v>0</v>
      </c>
    </row>
    <row r="14304" spans="1:6">
      <c r="A14304" t="s">
        <v>4</v>
      </c>
      <c r="B14304" s="4" t="s">
        <v>5</v>
      </c>
      <c r="C14304" s="4" t="s">
        <v>7</v>
      </c>
      <c r="D14304" s="4" t="s">
        <v>11</v>
      </c>
      <c r="E14304" s="4" t="s">
        <v>15</v>
      </c>
    </row>
    <row r="14305" spans="1:5">
      <c r="A14305" t="n">
        <v>140478</v>
      </c>
      <c r="B14305" s="31" t="n">
        <v>58</v>
      </c>
      <c r="C14305" s="7" t="n">
        <v>100</v>
      </c>
      <c r="D14305" s="7" t="n">
        <v>300</v>
      </c>
      <c r="E14305" s="7" t="n">
        <v>1</v>
      </c>
    </row>
    <row r="14306" spans="1:5">
      <c r="A14306" t="s">
        <v>4</v>
      </c>
      <c r="B14306" s="4" t="s">
        <v>5</v>
      </c>
      <c r="C14306" s="4" t="s">
        <v>7</v>
      </c>
      <c r="D14306" s="4" t="s">
        <v>11</v>
      </c>
    </row>
    <row r="14307" spans="1:5">
      <c r="A14307" t="n">
        <v>140486</v>
      </c>
      <c r="B14307" s="31" t="n">
        <v>58</v>
      </c>
      <c r="C14307" s="7" t="n">
        <v>255</v>
      </c>
      <c r="D14307" s="7" t="n">
        <v>0</v>
      </c>
    </row>
    <row r="14308" spans="1:5">
      <c r="A14308" t="s">
        <v>4</v>
      </c>
      <c r="B14308" s="4" t="s">
        <v>5</v>
      </c>
      <c r="C14308" s="4" t="s">
        <v>7</v>
      </c>
    </row>
    <row r="14309" spans="1:5">
      <c r="A14309" t="n">
        <v>140490</v>
      </c>
      <c r="B14309" s="38" t="n">
        <v>23</v>
      </c>
      <c r="C14309" s="7" t="n">
        <v>0</v>
      </c>
    </row>
    <row r="14310" spans="1:5">
      <c r="A14310" t="s">
        <v>4</v>
      </c>
      <c r="B14310" s="4" t="s">
        <v>5</v>
      </c>
    </row>
    <row r="14311" spans="1:5">
      <c r="A14311" t="n">
        <v>140492</v>
      </c>
      <c r="B14311" s="5" t="n">
        <v>1</v>
      </c>
    </row>
    <row r="14312" spans="1:5" s="3" customFormat="1" customHeight="0">
      <c r="A14312" s="3" t="s">
        <v>2</v>
      </c>
      <c r="B14312" s="3" t="s">
        <v>1349</v>
      </c>
    </row>
    <row r="14313" spans="1:5">
      <c r="A14313" t="s">
        <v>4</v>
      </c>
      <c r="B14313" s="4" t="s">
        <v>5</v>
      </c>
      <c r="C14313" s="4" t="s">
        <v>7</v>
      </c>
      <c r="D14313" s="4" t="s">
        <v>7</v>
      </c>
      <c r="E14313" s="4" t="s">
        <v>7</v>
      </c>
      <c r="F14313" s="4" t="s">
        <v>7</v>
      </c>
    </row>
    <row r="14314" spans="1:5">
      <c r="A14314" t="n">
        <v>140496</v>
      </c>
      <c r="B14314" s="14" t="n">
        <v>14</v>
      </c>
      <c r="C14314" s="7" t="n">
        <v>2</v>
      </c>
      <c r="D14314" s="7" t="n">
        <v>0</v>
      </c>
      <c r="E14314" s="7" t="n">
        <v>0</v>
      </c>
      <c r="F14314" s="7" t="n">
        <v>0</v>
      </c>
    </row>
    <row r="14315" spans="1:5">
      <c r="A14315" t="s">
        <v>4</v>
      </c>
      <c r="B14315" s="4" t="s">
        <v>5</v>
      </c>
      <c r="C14315" s="4" t="s">
        <v>7</v>
      </c>
      <c r="D14315" s="10" t="s">
        <v>10</v>
      </c>
      <c r="E14315" s="4" t="s">
        <v>5</v>
      </c>
      <c r="F14315" s="4" t="s">
        <v>7</v>
      </c>
      <c r="G14315" s="4" t="s">
        <v>11</v>
      </c>
      <c r="H14315" s="10" t="s">
        <v>12</v>
      </c>
      <c r="I14315" s="4" t="s">
        <v>7</v>
      </c>
      <c r="J14315" s="4" t="s">
        <v>16</v>
      </c>
      <c r="K14315" s="4" t="s">
        <v>7</v>
      </c>
      <c r="L14315" s="4" t="s">
        <v>7</v>
      </c>
      <c r="M14315" s="10" t="s">
        <v>10</v>
      </c>
      <c r="N14315" s="4" t="s">
        <v>5</v>
      </c>
      <c r="O14315" s="4" t="s">
        <v>7</v>
      </c>
      <c r="P14315" s="4" t="s">
        <v>11</v>
      </c>
      <c r="Q14315" s="10" t="s">
        <v>12</v>
      </c>
      <c r="R14315" s="4" t="s">
        <v>7</v>
      </c>
      <c r="S14315" s="4" t="s">
        <v>16</v>
      </c>
      <c r="T14315" s="4" t="s">
        <v>7</v>
      </c>
      <c r="U14315" s="4" t="s">
        <v>7</v>
      </c>
      <c r="V14315" s="4" t="s">
        <v>7</v>
      </c>
      <c r="W14315" s="4" t="s">
        <v>13</v>
      </c>
    </row>
    <row r="14316" spans="1:5">
      <c r="A14316" t="n">
        <v>140501</v>
      </c>
      <c r="B14316" s="9" t="n">
        <v>5</v>
      </c>
      <c r="C14316" s="7" t="n">
        <v>28</v>
      </c>
      <c r="D14316" s="10" t="s">
        <v>3</v>
      </c>
      <c r="E14316" s="8" t="n">
        <v>162</v>
      </c>
      <c r="F14316" s="7" t="n">
        <v>3</v>
      </c>
      <c r="G14316" s="7" t="n">
        <v>32944</v>
      </c>
      <c r="H14316" s="10" t="s">
        <v>3</v>
      </c>
      <c r="I14316" s="7" t="n">
        <v>0</v>
      </c>
      <c r="J14316" s="7" t="n">
        <v>1</v>
      </c>
      <c r="K14316" s="7" t="n">
        <v>2</v>
      </c>
      <c r="L14316" s="7" t="n">
        <v>28</v>
      </c>
      <c r="M14316" s="10" t="s">
        <v>3</v>
      </c>
      <c r="N14316" s="8" t="n">
        <v>162</v>
      </c>
      <c r="O14316" s="7" t="n">
        <v>3</v>
      </c>
      <c r="P14316" s="7" t="n">
        <v>32944</v>
      </c>
      <c r="Q14316" s="10" t="s">
        <v>3</v>
      </c>
      <c r="R14316" s="7" t="n">
        <v>0</v>
      </c>
      <c r="S14316" s="7" t="n">
        <v>2</v>
      </c>
      <c r="T14316" s="7" t="n">
        <v>2</v>
      </c>
      <c r="U14316" s="7" t="n">
        <v>11</v>
      </c>
      <c r="V14316" s="7" t="n">
        <v>1</v>
      </c>
      <c r="W14316" s="11" t="n">
        <f t="normal" ca="1">A14320</f>
        <v>0</v>
      </c>
    </row>
    <row r="14317" spans="1:5">
      <c r="A14317" t="s">
        <v>4</v>
      </c>
      <c r="B14317" s="4" t="s">
        <v>5</v>
      </c>
      <c r="C14317" s="4" t="s">
        <v>7</v>
      </c>
      <c r="D14317" s="4" t="s">
        <v>11</v>
      </c>
      <c r="E14317" s="4" t="s">
        <v>15</v>
      </c>
    </row>
    <row r="14318" spans="1:5">
      <c r="A14318" t="n">
        <v>140530</v>
      </c>
      <c r="B14318" s="31" t="n">
        <v>58</v>
      </c>
      <c r="C14318" s="7" t="n">
        <v>0</v>
      </c>
      <c r="D14318" s="7" t="n">
        <v>0</v>
      </c>
      <c r="E14318" s="7" t="n">
        <v>1</v>
      </c>
    </row>
    <row r="14319" spans="1:5">
      <c r="A14319" t="s">
        <v>4</v>
      </c>
      <c r="B14319" s="4" t="s">
        <v>5</v>
      </c>
      <c r="C14319" s="4" t="s">
        <v>7</v>
      </c>
      <c r="D14319" s="10" t="s">
        <v>10</v>
      </c>
      <c r="E14319" s="4" t="s">
        <v>5</v>
      </c>
      <c r="F14319" s="4" t="s">
        <v>7</v>
      </c>
      <c r="G14319" s="4" t="s">
        <v>11</v>
      </c>
      <c r="H14319" s="10" t="s">
        <v>12</v>
      </c>
      <c r="I14319" s="4" t="s">
        <v>7</v>
      </c>
      <c r="J14319" s="4" t="s">
        <v>16</v>
      </c>
      <c r="K14319" s="4" t="s">
        <v>7</v>
      </c>
      <c r="L14319" s="4" t="s">
        <v>7</v>
      </c>
      <c r="M14319" s="10" t="s">
        <v>10</v>
      </c>
      <c r="N14319" s="4" t="s">
        <v>5</v>
      </c>
      <c r="O14319" s="4" t="s">
        <v>7</v>
      </c>
      <c r="P14319" s="4" t="s">
        <v>11</v>
      </c>
      <c r="Q14319" s="10" t="s">
        <v>12</v>
      </c>
      <c r="R14319" s="4" t="s">
        <v>7</v>
      </c>
      <c r="S14319" s="4" t="s">
        <v>16</v>
      </c>
      <c r="T14319" s="4" t="s">
        <v>7</v>
      </c>
      <c r="U14319" s="4" t="s">
        <v>7</v>
      </c>
      <c r="V14319" s="4" t="s">
        <v>7</v>
      </c>
      <c r="W14319" s="4" t="s">
        <v>13</v>
      </c>
    </row>
    <row r="14320" spans="1:5">
      <c r="A14320" t="n">
        <v>140538</v>
      </c>
      <c r="B14320" s="9" t="n">
        <v>5</v>
      </c>
      <c r="C14320" s="7" t="n">
        <v>28</v>
      </c>
      <c r="D14320" s="10" t="s">
        <v>3</v>
      </c>
      <c r="E14320" s="8" t="n">
        <v>162</v>
      </c>
      <c r="F14320" s="7" t="n">
        <v>3</v>
      </c>
      <c r="G14320" s="7" t="n">
        <v>32944</v>
      </c>
      <c r="H14320" s="10" t="s">
        <v>3</v>
      </c>
      <c r="I14320" s="7" t="n">
        <v>0</v>
      </c>
      <c r="J14320" s="7" t="n">
        <v>1</v>
      </c>
      <c r="K14320" s="7" t="n">
        <v>3</v>
      </c>
      <c r="L14320" s="7" t="n">
        <v>28</v>
      </c>
      <c r="M14320" s="10" t="s">
        <v>3</v>
      </c>
      <c r="N14320" s="8" t="n">
        <v>162</v>
      </c>
      <c r="O14320" s="7" t="n">
        <v>3</v>
      </c>
      <c r="P14320" s="7" t="n">
        <v>32944</v>
      </c>
      <c r="Q14320" s="10" t="s">
        <v>3</v>
      </c>
      <c r="R14320" s="7" t="n">
        <v>0</v>
      </c>
      <c r="S14320" s="7" t="n">
        <v>2</v>
      </c>
      <c r="T14320" s="7" t="n">
        <v>3</v>
      </c>
      <c r="U14320" s="7" t="n">
        <v>9</v>
      </c>
      <c r="V14320" s="7" t="n">
        <v>1</v>
      </c>
      <c r="W14320" s="11" t="n">
        <f t="normal" ca="1">A14330</f>
        <v>0</v>
      </c>
    </row>
    <row r="14321" spans="1:23">
      <c r="A14321" t="s">
        <v>4</v>
      </c>
      <c r="B14321" s="4" t="s">
        <v>5</v>
      </c>
      <c r="C14321" s="4" t="s">
        <v>7</v>
      </c>
      <c r="D14321" s="10" t="s">
        <v>10</v>
      </c>
      <c r="E14321" s="4" t="s">
        <v>5</v>
      </c>
      <c r="F14321" s="4" t="s">
        <v>11</v>
      </c>
      <c r="G14321" s="4" t="s">
        <v>7</v>
      </c>
      <c r="H14321" s="4" t="s">
        <v>7</v>
      </c>
      <c r="I14321" s="4" t="s">
        <v>8</v>
      </c>
      <c r="J14321" s="10" t="s">
        <v>12</v>
      </c>
      <c r="K14321" s="4" t="s">
        <v>7</v>
      </c>
      <c r="L14321" s="4" t="s">
        <v>7</v>
      </c>
      <c r="M14321" s="10" t="s">
        <v>10</v>
      </c>
      <c r="N14321" s="4" t="s">
        <v>5</v>
      </c>
      <c r="O14321" s="4" t="s">
        <v>7</v>
      </c>
      <c r="P14321" s="10" t="s">
        <v>12</v>
      </c>
      <c r="Q14321" s="4" t="s">
        <v>7</v>
      </c>
      <c r="R14321" s="4" t="s">
        <v>16</v>
      </c>
      <c r="S14321" s="4" t="s">
        <v>7</v>
      </c>
      <c r="T14321" s="4" t="s">
        <v>7</v>
      </c>
      <c r="U14321" s="4" t="s">
        <v>7</v>
      </c>
      <c r="V14321" s="10" t="s">
        <v>10</v>
      </c>
      <c r="W14321" s="4" t="s">
        <v>5</v>
      </c>
      <c r="X14321" s="4" t="s">
        <v>7</v>
      </c>
      <c r="Y14321" s="10" t="s">
        <v>12</v>
      </c>
      <c r="Z14321" s="4" t="s">
        <v>7</v>
      </c>
      <c r="AA14321" s="4" t="s">
        <v>16</v>
      </c>
      <c r="AB14321" s="4" t="s">
        <v>7</v>
      </c>
      <c r="AC14321" s="4" t="s">
        <v>7</v>
      </c>
      <c r="AD14321" s="4" t="s">
        <v>7</v>
      </c>
      <c r="AE14321" s="4" t="s">
        <v>13</v>
      </c>
    </row>
    <row r="14322" spans="1:23">
      <c r="A14322" t="n">
        <v>140567</v>
      </c>
      <c r="B14322" s="9" t="n">
        <v>5</v>
      </c>
      <c r="C14322" s="7" t="n">
        <v>28</v>
      </c>
      <c r="D14322" s="10" t="s">
        <v>3</v>
      </c>
      <c r="E14322" s="51" t="n">
        <v>47</v>
      </c>
      <c r="F14322" s="7" t="n">
        <v>61456</v>
      </c>
      <c r="G14322" s="7" t="n">
        <v>2</v>
      </c>
      <c r="H14322" s="7" t="n">
        <v>0</v>
      </c>
      <c r="I14322" s="7" t="s">
        <v>861</v>
      </c>
      <c r="J14322" s="10" t="s">
        <v>3</v>
      </c>
      <c r="K14322" s="7" t="n">
        <v>8</v>
      </c>
      <c r="L14322" s="7" t="n">
        <v>28</v>
      </c>
      <c r="M14322" s="10" t="s">
        <v>3</v>
      </c>
      <c r="N14322" s="52" t="n">
        <v>74</v>
      </c>
      <c r="O14322" s="7" t="n">
        <v>65</v>
      </c>
      <c r="P14322" s="10" t="s">
        <v>3</v>
      </c>
      <c r="Q14322" s="7" t="n">
        <v>0</v>
      </c>
      <c r="R14322" s="7" t="n">
        <v>1</v>
      </c>
      <c r="S14322" s="7" t="n">
        <v>3</v>
      </c>
      <c r="T14322" s="7" t="n">
        <v>9</v>
      </c>
      <c r="U14322" s="7" t="n">
        <v>28</v>
      </c>
      <c r="V14322" s="10" t="s">
        <v>3</v>
      </c>
      <c r="W14322" s="52" t="n">
        <v>74</v>
      </c>
      <c r="X14322" s="7" t="n">
        <v>65</v>
      </c>
      <c r="Y14322" s="10" t="s">
        <v>3</v>
      </c>
      <c r="Z14322" s="7" t="n">
        <v>0</v>
      </c>
      <c r="AA14322" s="7" t="n">
        <v>2</v>
      </c>
      <c r="AB14322" s="7" t="n">
        <v>3</v>
      </c>
      <c r="AC14322" s="7" t="n">
        <v>9</v>
      </c>
      <c r="AD14322" s="7" t="n">
        <v>1</v>
      </c>
      <c r="AE14322" s="11" t="n">
        <f t="normal" ca="1">A14326</f>
        <v>0</v>
      </c>
    </row>
    <row r="14323" spans="1:23">
      <c r="A14323" t="s">
        <v>4</v>
      </c>
      <c r="B14323" s="4" t="s">
        <v>5</v>
      </c>
      <c r="C14323" s="4" t="s">
        <v>11</v>
      </c>
      <c r="D14323" s="4" t="s">
        <v>7</v>
      </c>
      <c r="E14323" s="4" t="s">
        <v>7</v>
      </c>
      <c r="F14323" s="4" t="s">
        <v>8</v>
      </c>
    </row>
    <row r="14324" spans="1:23">
      <c r="A14324" t="n">
        <v>140615</v>
      </c>
      <c r="B14324" s="51" t="n">
        <v>47</v>
      </c>
      <c r="C14324" s="7" t="n">
        <v>61456</v>
      </c>
      <c r="D14324" s="7" t="n">
        <v>0</v>
      </c>
      <c r="E14324" s="7" t="n">
        <v>0</v>
      </c>
      <c r="F14324" s="7" t="s">
        <v>323</v>
      </c>
    </row>
    <row r="14325" spans="1:23">
      <c r="A14325" t="s">
        <v>4</v>
      </c>
      <c r="B14325" s="4" t="s">
        <v>5</v>
      </c>
      <c r="C14325" s="4" t="s">
        <v>7</v>
      </c>
      <c r="D14325" s="4" t="s">
        <v>11</v>
      </c>
      <c r="E14325" s="4" t="s">
        <v>15</v>
      </c>
    </row>
    <row r="14326" spans="1:23">
      <c r="A14326" t="n">
        <v>140628</v>
      </c>
      <c r="B14326" s="31" t="n">
        <v>58</v>
      </c>
      <c r="C14326" s="7" t="n">
        <v>0</v>
      </c>
      <c r="D14326" s="7" t="n">
        <v>300</v>
      </c>
      <c r="E14326" s="7" t="n">
        <v>1</v>
      </c>
    </row>
    <row r="14327" spans="1:23">
      <c r="A14327" t="s">
        <v>4</v>
      </c>
      <c r="B14327" s="4" t="s">
        <v>5</v>
      </c>
      <c r="C14327" s="4" t="s">
        <v>7</v>
      </c>
      <c r="D14327" s="4" t="s">
        <v>11</v>
      </c>
    </row>
    <row r="14328" spans="1:23">
      <c r="A14328" t="n">
        <v>140636</v>
      </c>
      <c r="B14328" s="31" t="n">
        <v>58</v>
      </c>
      <c r="C14328" s="7" t="n">
        <v>255</v>
      </c>
      <c r="D14328" s="7" t="n">
        <v>0</v>
      </c>
    </row>
    <row r="14329" spans="1:23">
      <c r="A14329" t="s">
        <v>4</v>
      </c>
      <c r="B14329" s="4" t="s">
        <v>5</v>
      </c>
      <c r="C14329" s="4" t="s">
        <v>7</v>
      </c>
      <c r="D14329" s="4" t="s">
        <v>7</v>
      </c>
      <c r="E14329" s="4" t="s">
        <v>7</v>
      </c>
      <c r="F14329" s="4" t="s">
        <v>7</v>
      </c>
    </row>
    <row r="14330" spans="1:23">
      <c r="A14330" t="n">
        <v>140640</v>
      </c>
      <c r="B14330" s="14" t="n">
        <v>14</v>
      </c>
      <c r="C14330" s="7" t="n">
        <v>0</v>
      </c>
      <c r="D14330" s="7" t="n">
        <v>0</v>
      </c>
      <c r="E14330" s="7" t="n">
        <v>0</v>
      </c>
      <c r="F14330" s="7" t="n">
        <v>64</v>
      </c>
    </row>
    <row r="14331" spans="1:23">
      <c r="A14331" t="s">
        <v>4</v>
      </c>
      <c r="B14331" s="4" t="s">
        <v>5</v>
      </c>
      <c r="C14331" s="4" t="s">
        <v>7</v>
      </c>
      <c r="D14331" s="4" t="s">
        <v>11</v>
      </c>
    </row>
    <row r="14332" spans="1:23">
      <c r="A14332" t="n">
        <v>140645</v>
      </c>
      <c r="B14332" s="26" t="n">
        <v>22</v>
      </c>
      <c r="C14332" s="7" t="n">
        <v>0</v>
      </c>
      <c r="D14332" s="7" t="n">
        <v>32944</v>
      </c>
    </row>
    <row r="14333" spans="1:23">
      <c r="A14333" t="s">
        <v>4</v>
      </c>
      <c r="B14333" s="4" t="s">
        <v>5</v>
      </c>
      <c r="C14333" s="4" t="s">
        <v>7</v>
      </c>
      <c r="D14333" s="4" t="s">
        <v>11</v>
      </c>
    </row>
    <row r="14334" spans="1:23">
      <c r="A14334" t="n">
        <v>140649</v>
      </c>
      <c r="B14334" s="31" t="n">
        <v>58</v>
      </c>
      <c r="C14334" s="7" t="n">
        <v>5</v>
      </c>
      <c r="D14334" s="7" t="n">
        <v>300</v>
      </c>
    </row>
    <row r="14335" spans="1:23">
      <c r="A14335" t="s">
        <v>4</v>
      </c>
      <c r="B14335" s="4" t="s">
        <v>5</v>
      </c>
      <c r="C14335" s="4" t="s">
        <v>15</v>
      </c>
      <c r="D14335" s="4" t="s">
        <v>11</v>
      </c>
    </row>
    <row r="14336" spans="1:23">
      <c r="A14336" t="n">
        <v>140653</v>
      </c>
      <c r="B14336" s="32" t="n">
        <v>103</v>
      </c>
      <c r="C14336" s="7" t="n">
        <v>0</v>
      </c>
      <c r="D14336" s="7" t="n">
        <v>300</v>
      </c>
    </row>
    <row r="14337" spans="1:31">
      <c r="A14337" t="s">
        <v>4</v>
      </c>
      <c r="B14337" s="4" t="s">
        <v>5</v>
      </c>
      <c r="C14337" s="4" t="s">
        <v>7</v>
      </c>
    </row>
    <row r="14338" spans="1:31">
      <c r="A14338" t="n">
        <v>140660</v>
      </c>
      <c r="B14338" s="53" t="n">
        <v>64</v>
      </c>
      <c r="C14338" s="7" t="n">
        <v>7</v>
      </c>
    </row>
    <row r="14339" spans="1:31">
      <c r="A14339" t="s">
        <v>4</v>
      </c>
      <c r="B14339" s="4" t="s">
        <v>5</v>
      </c>
      <c r="C14339" s="4" t="s">
        <v>7</v>
      </c>
      <c r="D14339" s="4" t="s">
        <v>11</v>
      </c>
    </row>
    <row r="14340" spans="1:31">
      <c r="A14340" t="n">
        <v>140662</v>
      </c>
      <c r="B14340" s="64" t="n">
        <v>72</v>
      </c>
      <c r="C14340" s="7" t="n">
        <v>5</v>
      </c>
      <c r="D14340" s="7" t="n">
        <v>0</v>
      </c>
    </row>
    <row r="14341" spans="1:31">
      <c r="A14341" t="s">
        <v>4</v>
      </c>
      <c r="B14341" s="4" t="s">
        <v>5</v>
      </c>
      <c r="C14341" s="4" t="s">
        <v>7</v>
      </c>
      <c r="D14341" s="10" t="s">
        <v>10</v>
      </c>
      <c r="E14341" s="4" t="s">
        <v>5</v>
      </c>
      <c r="F14341" s="4" t="s">
        <v>7</v>
      </c>
      <c r="G14341" s="4" t="s">
        <v>11</v>
      </c>
      <c r="H14341" s="10" t="s">
        <v>12</v>
      </c>
      <c r="I14341" s="4" t="s">
        <v>7</v>
      </c>
      <c r="J14341" s="4" t="s">
        <v>16</v>
      </c>
      <c r="K14341" s="4" t="s">
        <v>7</v>
      </c>
      <c r="L14341" s="4" t="s">
        <v>7</v>
      </c>
      <c r="M14341" s="4" t="s">
        <v>13</v>
      </c>
    </row>
    <row r="14342" spans="1:31">
      <c r="A14342" t="n">
        <v>140666</v>
      </c>
      <c r="B14342" s="9" t="n">
        <v>5</v>
      </c>
      <c r="C14342" s="7" t="n">
        <v>28</v>
      </c>
      <c r="D14342" s="10" t="s">
        <v>3</v>
      </c>
      <c r="E14342" s="8" t="n">
        <v>162</v>
      </c>
      <c r="F14342" s="7" t="n">
        <v>4</v>
      </c>
      <c r="G14342" s="7" t="n">
        <v>32944</v>
      </c>
      <c r="H14342" s="10" t="s">
        <v>3</v>
      </c>
      <c r="I14342" s="7" t="n">
        <v>0</v>
      </c>
      <c r="J14342" s="7" t="n">
        <v>1</v>
      </c>
      <c r="K14342" s="7" t="n">
        <v>2</v>
      </c>
      <c r="L14342" s="7" t="n">
        <v>1</v>
      </c>
      <c r="M14342" s="11" t="n">
        <f t="normal" ca="1">A14348</f>
        <v>0</v>
      </c>
    </row>
    <row r="14343" spans="1:31">
      <c r="A14343" t="s">
        <v>4</v>
      </c>
      <c r="B14343" s="4" t="s">
        <v>5</v>
      </c>
      <c r="C14343" s="4" t="s">
        <v>7</v>
      </c>
      <c r="D14343" s="4" t="s">
        <v>8</v>
      </c>
    </row>
    <row r="14344" spans="1:31">
      <c r="A14344" t="n">
        <v>140683</v>
      </c>
      <c r="B14344" s="6" t="n">
        <v>2</v>
      </c>
      <c r="C14344" s="7" t="n">
        <v>10</v>
      </c>
      <c r="D14344" s="7" t="s">
        <v>862</v>
      </c>
    </row>
    <row r="14345" spans="1:31">
      <c r="A14345" t="s">
        <v>4</v>
      </c>
      <c r="B14345" s="4" t="s">
        <v>5</v>
      </c>
      <c r="C14345" s="4" t="s">
        <v>11</v>
      </c>
    </row>
    <row r="14346" spans="1:31">
      <c r="A14346" t="n">
        <v>140700</v>
      </c>
      <c r="B14346" s="34" t="n">
        <v>16</v>
      </c>
      <c r="C14346" s="7" t="n">
        <v>0</v>
      </c>
    </row>
    <row r="14347" spans="1:31">
      <c r="A14347" t="s">
        <v>4</v>
      </c>
      <c r="B14347" s="4" t="s">
        <v>5</v>
      </c>
      <c r="C14347" s="4" t="s">
        <v>11</v>
      </c>
      <c r="D14347" s="4" t="s">
        <v>15</v>
      </c>
      <c r="E14347" s="4" t="s">
        <v>15</v>
      </c>
      <c r="F14347" s="4" t="s">
        <v>15</v>
      </c>
      <c r="G14347" s="4" t="s">
        <v>15</v>
      </c>
    </row>
    <row r="14348" spans="1:31">
      <c r="A14348" t="n">
        <v>140703</v>
      </c>
      <c r="B14348" s="45" t="n">
        <v>46</v>
      </c>
      <c r="C14348" s="7" t="n">
        <v>61456</v>
      </c>
      <c r="D14348" s="7" t="n">
        <v>12.6199998855591</v>
      </c>
      <c r="E14348" s="7" t="n">
        <v>10</v>
      </c>
      <c r="F14348" s="7" t="n">
        <v>52.9300003051758</v>
      </c>
      <c r="G14348" s="7" t="n">
        <v>222.199996948242</v>
      </c>
    </row>
    <row r="14349" spans="1:31">
      <c r="A14349" t="s">
        <v>4</v>
      </c>
      <c r="B14349" s="4" t="s">
        <v>5</v>
      </c>
      <c r="C14349" s="4" t="s">
        <v>7</v>
      </c>
      <c r="D14349" s="4" t="s">
        <v>7</v>
      </c>
      <c r="E14349" s="4" t="s">
        <v>15</v>
      </c>
      <c r="F14349" s="4" t="s">
        <v>15</v>
      </c>
      <c r="G14349" s="4" t="s">
        <v>15</v>
      </c>
      <c r="H14349" s="4" t="s">
        <v>11</v>
      </c>
      <c r="I14349" s="4" t="s">
        <v>7</v>
      </c>
    </row>
    <row r="14350" spans="1:31">
      <c r="A14350" t="n">
        <v>140722</v>
      </c>
      <c r="B14350" s="15" t="n">
        <v>45</v>
      </c>
      <c r="C14350" s="7" t="n">
        <v>4</v>
      </c>
      <c r="D14350" s="7" t="n">
        <v>3</v>
      </c>
      <c r="E14350" s="7" t="n">
        <v>5</v>
      </c>
      <c r="F14350" s="7" t="n">
        <v>230.199996948242</v>
      </c>
      <c r="G14350" s="7" t="n">
        <v>0</v>
      </c>
      <c r="H14350" s="7" t="n">
        <v>0</v>
      </c>
      <c r="I14350" s="7" t="n">
        <v>0</v>
      </c>
    </row>
    <row r="14351" spans="1:31">
      <c r="A14351" t="s">
        <v>4</v>
      </c>
      <c r="B14351" s="4" t="s">
        <v>5</v>
      </c>
      <c r="C14351" s="4" t="s">
        <v>7</v>
      </c>
      <c r="D14351" s="4" t="s">
        <v>8</v>
      </c>
    </row>
    <row r="14352" spans="1:31">
      <c r="A14352" t="n">
        <v>140740</v>
      </c>
      <c r="B14352" s="6" t="n">
        <v>2</v>
      </c>
      <c r="C14352" s="7" t="n">
        <v>10</v>
      </c>
      <c r="D14352" s="7" t="s">
        <v>893</v>
      </c>
    </row>
    <row r="14353" spans="1:13">
      <c r="A14353" t="s">
        <v>4</v>
      </c>
      <c r="B14353" s="4" t="s">
        <v>5</v>
      </c>
      <c r="C14353" s="4" t="s">
        <v>11</v>
      </c>
    </row>
    <row r="14354" spans="1:13">
      <c r="A14354" t="n">
        <v>140755</v>
      </c>
      <c r="B14354" s="34" t="n">
        <v>16</v>
      </c>
      <c r="C14354" s="7" t="n">
        <v>0</v>
      </c>
    </row>
    <row r="14355" spans="1:13">
      <c r="A14355" t="s">
        <v>4</v>
      </c>
      <c r="B14355" s="4" t="s">
        <v>5</v>
      </c>
      <c r="C14355" s="4" t="s">
        <v>7</v>
      </c>
      <c r="D14355" s="4" t="s">
        <v>11</v>
      </c>
    </row>
    <row r="14356" spans="1:13">
      <c r="A14356" t="n">
        <v>140758</v>
      </c>
      <c r="B14356" s="31" t="n">
        <v>58</v>
      </c>
      <c r="C14356" s="7" t="n">
        <v>105</v>
      </c>
      <c r="D14356" s="7" t="n">
        <v>300</v>
      </c>
    </row>
    <row r="14357" spans="1:13">
      <c r="A14357" t="s">
        <v>4</v>
      </c>
      <c r="B14357" s="4" t="s">
        <v>5</v>
      </c>
      <c r="C14357" s="4" t="s">
        <v>15</v>
      </c>
      <c r="D14357" s="4" t="s">
        <v>11</v>
      </c>
    </row>
    <row r="14358" spans="1:13">
      <c r="A14358" t="n">
        <v>140762</v>
      </c>
      <c r="B14358" s="32" t="n">
        <v>103</v>
      </c>
      <c r="C14358" s="7" t="n">
        <v>1</v>
      </c>
      <c r="D14358" s="7" t="n">
        <v>300</v>
      </c>
    </row>
    <row r="14359" spans="1:13">
      <c r="A14359" t="s">
        <v>4</v>
      </c>
      <c r="B14359" s="4" t="s">
        <v>5</v>
      </c>
      <c r="C14359" s="4" t="s">
        <v>7</v>
      </c>
      <c r="D14359" s="4" t="s">
        <v>11</v>
      </c>
    </row>
    <row r="14360" spans="1:13">
      <c r="A14360" t="n">
        <v>140769</v>
      </c>
      <c r="B14360" s="64" t="n">
        <v>72</v>
      </c>
      <c r="C14360" s="7" t="n">
        <v>4</v>
      </c>
      <c r="D14360" s="7" t="n">
        <v>0</v>
      </c>
    </row>
    <row r="14361" spans="1:13">
      <c r="A14361" t="s">
        <v>4</v>
      </c>
      <c r="B14361" s="4" t="s">
        <v>5</v>
      </c>
      <c r="C14361" s="4" t="s">
        <v>16</v>
      </c>
    </row>
    <row r="14362" spans="1:13">
      <c r="A14362" t="n">
        <v>140773</v>
      </c>
      <c r="B14362" s="36" t="n">
        <v>15</v>
      </c>
      <c r="C14362" s="7" t="n">
        <v>1073741824</v>
      </c>
    </row>
    <row r="14363" spans="1:13">
      <c r="A14363" t="s">
        <v>4</v>
      </c>
      <c r="B14363" s="4" t="s">
        <v>5</v>
      </c>
      <c r="C14363" s="4" t="s">
        <v>7</v>
      </c>
    </row>
    <row r="14364" spans="1:13">
      <c r="A14364" t="n">
        <v>140778</v>
      </c>
      <c r="B14364" s="53" t="n">
        <v>64</v>
      </c>
      <c r="C14364" s="7" t="n">
        <v>3</v>
      </c>
    </row>
    <row r="14365" spans="1:13">
      <c r="A14365" t="s">
        <v>4</v>
      </c>
      <c r="B14365" s="4" t="s">
        <v>5</v>
      </c>
      <c r="C14365" s="4" t="s">
        <v>7</v>
      </c>
    </row>
    <row r="14366" spans="1:13">
      <c r="A14366" t="n">
        <v>140780</v>
      </c>
      <c r="B14366" s="52" t="n">
        <v>74</v>
      </c>
      <c r="C14366" s="7" t="n">
        <v>67</v>
      </c>
    </row>
    <row r="14367" spans="1:13">
      <c r="A14367" t="s">
        <v>4</v>
      </c>
      <c r="B14367" s="4" t="s">
        <v>5</v>
      </c>
      <c r="C14367" s="4" t="s">
        <v>7</v>
      </c>
      <c r="D14367" s="4" t="s">
        <v>7</v>
      </c>
      <c r="E14367" s="4" t="s">
        <v>11</v>
      </c>
    </row>
    <row r="14368" spans="1:13">
      <c r="A14368" t="n">
        <v>140782</v>
      </c>
      <c r="B14368" s="15" t="n">
        <v>45</v>
      </c>
      <c r="C14368" s="7" t="n">
        <v>8</v>
      </c>
      <c r="D14368" s="7" t="n">
        <v>1</v>
      </c>
      <c r="E14368" s="7" t="n">
        <v>0</v>
      </c>
    </row>
    <row r="14369" spans="1:5">
      <c r="A14369" t="s">
        <v>4</v>
      </c>
      <c r="B14369" s="4" t="s">
        <v>5</v>
      </c>
      <c r="C14369" s="4" t="s">
        <v>11</v>
      </c>
    </row>
    <row r="14370" spans="1:5">
      <c r="A14370" t="n">
        <v>140787</v>
      </c>
      <c r="B14370" s="12" t="n">
        <v>13</v>
      </c>
      <c r="C14370" s="7" t="n">
        <v>6409</v>
      </c>
    </row>
    <row r="14371" spans="1:5">
      <c r="A14371" t="s">
        <v>4</v>
      </c>
      <c r="B14371" s="4" t="s">
        <v>5</v>
      </c>
      <c r="C14371" s="4" t="s">
        <v>11</v>
      </c>
    </row>
    <row r="14372" spans="1:5">
      <c r="A14372" t="n">
        <v>140790</v>
      </c>
      <c r="B14372" s="12" t="n">
        <v>13</v>
      </c>
      <c r="C14372" s="7" t="n">
        <v>6408</v>
      </c>
    </row>
    <row r="14373" spans="1:5">
      <c r="A14373" t="s">
        <v>4</v>
      </c>
      <c r="B14373" s="4" t="s">
        <v>5</v>
      </c>
      <c r="C14373" s="4" t="s">
        <v>11</v>
      </c>
    </row>
    <row r="14374" spans="1:5">
      <c r="A14374" t="n">
        <v>140793</v>
      </c>
      <c r="B14374" s="13" t="n">
        <v>12</v>
      </c>
      <c r="C14374" s="7" t="n">
        <v>6464</v>
      </c>
    </row>
    <row r="14375" spans="1:5">
      <c r="A14375" t="s">
        <v>4</v>
      </c>
      <c r="B14375" s="4" t="s">
        <v>5</v>
      </c>
      <c r="C14375" s="4" t="s">
        <v>11</v>
      </c>
    </row>
    <row r="14376" spans="1:5">
      <c r="A14376" t="n">
        <v>140796</v>
      </c>
      <c r="B14376" s="12" t="n">
        <v>13</v>
      </c>
      <c r="C14376" s="7" t="n">
        <v>6465</v>
      </c>
    </row>
    <row r="14377" spans="1:5">
      <c r="A14377" t="s">
        <v>4</v>
      </c>
      <c r="B14377" s="4" t="s">
        <v>5</v>
      </c>
      <c r="C14377" s="4" t="s">
        <v>11</v>
      </c>
    </row>
    <row r="14378" spans="1:5">
      <c r="A14378" t="n">
        <v>140799</v>
      </c>
      <c r="B14378" s="12" t="n">
        <v>13</v>
      </c>
      <c r="C14378" s="7" t="n">
        <v>6466</v>
      </c>
    </row>
    <row r="14379" spans="1:5">
      <c r="A14379" t="s">
        <v>4</v>
      </c>
      <c r="B14379" s="4" t="s">
        <v>5</v>
      </c>
      <c r="C14379" s="4" t="s">
        <v>11</v>
      </c>
    </row>
    <row r="14380" spans="1:5">
      <c r="A14380" t="n">
        <v>140802</v>
      </c>
      <c r="B14380" s="12" t="n">
        <v>13</v>
      </c>
      <c r="C14380" s="7" t="n">
        <v>6467</v>
      </c>
    </row>
    <row r="14381" spans="1:5">
      <c r="A14381" t="s">
        <v>4</v>
      </c>
      <c r="B14381" s="4" t="s">
        <v>5</v>
      </c>
      <c r="C14381" s="4" t="s">
        <v>11</v>
      </c>
    </row>
    <row r="14382" spans="1:5">
      <c r="A14382" t="n">
        <v>140805</v>
      </c>
      <c r="B14382" s="12" t="n">
        <v>13</v>
      </c>
      <c r="C14382" s="7" t="n">
        <v>6468</v>
      </c>
    </row>
    <row r="14383" spans="1:5">
      <c r="A14383" t="s">
        <v>4</v>
      </c>
      <c r="B14383" s="4" t="s">
        <v>5</v>
      </c>
      <c r="C14383" s="4" t="s">
        <v>11</v>
      </c>
    </row>
    <row r="14384" spans="1:5">
      <c r="A14384" t="n">
        <v>140808</v>
      </c>
      <c r="B14384" s="12" t="n">
        <v>13</v>
      </c>
      <c r="C14384" s="7" t="n">
        <v>6469</v>
      </c>
    </row>
    <row r="14385" spans="1:3">
      <c r="A14385" t="s">
        <v>4</v>
      </c>
      <c r="B14385" s="4" t="s">
        <v>5</v>
      </c>
      <c r="C14385" s="4" t="s">
        <v>11</v>
      </c>
    </row>
    <row r="14386" spans="1:3">
      <c r="A14386" t="n">
        <v>140811</v>
      </c>
      <c r="B14386" s="12" t="n">
        <v>13</v>
      </c>
      <c r="C14386" s="7" t="n">
        <v>6470</v>
      </c>
    </row>
    <row r="14387" spans="1:3">
      <c r="A14387" t="s">
        <v>4</v>
      </c>
      <c r="B14387" s="4" t="s">
        <v>5</v>
      </c>
      <c r="C14387" s="4" t="s">
        <v>11</v>
      </c>
    </row>
    <row r="14388" spans="1:3">
      <c r="A14388" t="n">
        <v>140814</v>
      </c>
      <c r="B14388" s="12" t="n">
        <v>13</v>
      </c>
      <c r="C14388" s="7" t="n">
        <v>6471</v>
      </c>
    </row>
    <row r="14389" spans="1:3">
      <c r="A14389" t="s">
        <v>4</v>
      </c>
      <c r="B14389" s="4" t="s">
        <v>5</v>
      </c>
      <c r="C14389" s="4" t="s">
        <v>7</v>
      </c>
    </row>
    <row r="14390" spans="1:3">
      <c r="A14390" t="n">
        <v>140817</v>
      </c>
      <c r="B14390" s="52" t="n">
        <v>74</v>
      </c>
      <c r="C14390" s="7" t="n">
        <v>18</v>
      </c>
    </row>
    <row r="14391" spans="1:3">
      <c r="A14391" t="s">
        <v>4</v>
      </c>
      <c r="B14391" s="4" t="s">
        <v>5</v>
      </c>
      <c r="C14391" s="4" t="s">
        <v>7</v>
      </c>
    </row>
    <row r="14392" spans="1:3">
      <c r="A14392" t="n">
        <v>140819</v>
      </c>
      <c r="B14392" s="52" t="n">
        <v>74</v>
      </c>
      <c r="C14392" s="7" t="n">
        <v>45</v>
      </c>
    </row>
    <row r="14393" spans="1:3">
      <c r="A14393" t="s">
        <v>4</v>
      </c>
      <c r="B14393" s="4" t="s">
        <v>5</v>
      </c>
      <c r="C14393" s="4" t="s">
        <v>11</v>
      </c>
    </row>
    <row r="14394" spans="1:3">
      <c r="A14394" t="n">
        <v>140821</v>
      </c>
      <c r="B14394" s="34" t="n">
        <v>16</v>
      </c>
      <c r="C14394" s="7" t="n">
        <v>0</v>
      </c>
    </row>
    <row r="14395" spans="1:3">
      <c r="A14395" t="s">
        <v>4</v>
      </c>
      <c r="B14395" s="4" t="s">
        <v>5</v>
      </c>
      <c r="C14395" s="4" t="s">
        <v>7</v>
      </c>
      <c r="D14395" s="4" t="s">
        <v>7</v>
      </c>
      <c r="E14395" s="4" t="s">
        <v>7</v>
      </c>
      <c r="F14395" s="4" t="s">
        <v>7</v>
      </c>
    </row>
    <row r="14396" spans="1:3">
      <c r="A14396" t="n">
        <v>140824</v>
      </c>
      <c r="B14396" s="14" t="n">
        <v>14</v>
      </c>
      <c r="C14396" s="7" t="n">
        <v>0</v>
      </c>
      <c r="D14396" s="7" t="n">
        <v>8</v>
      </c>
      <c r="E14396" s="7" t="n">
        <v>0</v>
      </c>
      <c r="F14396" s="7" t="n">
        <v>0</v>
      </c>
    </row>
    <row r="14397" spans="1:3">
      <c r="A14397" t="s">
        <v>4</v>
      </c>
      <c r="B14397" s="4" t="s">
        <v>5</v>
      </c>
      <c r="C14397" s="4" t="s">
        <v>7</v>
      </c>
      <c r="D14397" s="4" t="s">
        <v>8</v>
      </c>
    </row>
    <row r="14398" spans="1:3">
      <c r="A14398" t="n">
        <v>140829</v>
      </c>
      <c r="B14398" s="6" t="n">
        <v>2</v>
      </c>
      <c r="C14398" s="7" t="n">
        <v>11</v>
      </c>
      <c r="D14398" s="7" t="s">
        <v>24</v>
      </c>
    </row>
    <row r="14399" spans="1:3">
      <c r="A14399" t="s">
        <v>4</v>
      </c>
      <c r="B14399" s="4" t="s">
        <v>5</v>
      </c>
      <c r="C14399" s="4" t="s">
        <v>11</v>
      </c>
    </row>
    <row r="14400" spans="1:3">
      <c r="A14400" t="n">
        <v>140843</v>
      </c>
      <c r="B14400" s="34" t="n">
        <v>16</v>
      </c>
      <c r="C14400" s="7" t="n">
        <v>0</v>
      </c>
    </row>
    <row r="14401" spans="1:6">
      <c r="A14401" t="s">
        <v>4</v>
      </c>
      <c r="B14401" s="4" t="s">
        <v>5</v>
      </c>
      <c r="C14401" s="4" t="s">
        <v>7</v>
      </c>
      <c r="D14401" s="4" t="s">
        <v>8</v>
      </c>
    </row>
    <row r="14402" spans="1:6">
      <c r="A14402" t="n">
        <v>140846</v>
      </c>
      <c r="B14402" s="6" t="n">
        <v>2</v>
      </c>
      <c r="C14402" s="7" t="n">
        <v>11</v>
      </c>
      <c r="D14402" s="7" t="s">
        <v>894</v>
      </c>
    </row>
    <row r="14403" spans="1:6">
      <c r="A14403" t="s">
        <v>4</v>
      </c>
      <c r="B14403" s="4" t="s">
        <v>5</v>
      </c>
      <c r="C14403" s="4" t="s">
        <v>11</v>
      </c>
    </row>
    <row r="14404" spans="1:6">
      <c r="A14404" t="n">
        <v>140855</v>
      </c>
      <c r="B14404" s="34" t="n">
        <v>16</v>
      </c>
      <c r="C14404" s="7" t="n">
        <v>0</v>
      </c>
    </row>
    <row r="14405" spans="1:6">
      <c r="A14405" t="s">
        <v>4</v>
      </c>
      <c r="B14405" s="4" t="s">
        <v>5</v>
      </c>
      <c r="C14405" s="4" t="s">
        <v>16</v>
      </c>
    </row>
    <row r="14406" spans="1:6">
      <c r="A14406" t="n">
        <v>140858</v>
      </c>
      <c r="B14406" s="36" t="n">
        <v>15</v>
      </c>
      <c r="C14406" s="7" t="n">
        <v>2048</v>
      </c>
    </row>
    <row r="14407" spans="1:6">
      <c r="A14407" t="s">
        <v>4</v>
      </c>
      <c r="B14407" s="4" t="s">
        <v>5</v>
      </c>
      <c r="C14407" s="4" t="s">
        <v>7</v>
      </c>
      <c r="D14407" s="4" t="s">
        <v>8</v>
      </c>
    </row>
    <row r="14408" spans="1:6">
      <c r="A14408" t="n">
        <v>140863</v>
      </c>
      <c r="B14408" s="6" t="n">
        <v>2</v>
      </c>
      <c r="C14408" s="7" t="n">
        <v>10</v>
      </c>
      <c r="D14408" s="7" t="s">
        <v>59</v>
      </c>
    </row>
    <row r="14409" spans="1:6">
      <c r="A14409" t="s">
        <v>4</v>
      </c>
      <c r="B14409" s="4" t="s">
        <v>5</v>
      </c>
      <c r="C14409" s="4" t="s">
        <v>11</v>
      </c>
    </row>
    <row r="14410" spans="1:6">
      <c r="A14410" t="n">
        <v>140881</v>
      </c>
      <c r="B14410" s="34" t="n">
        <v>16</v>
      </c>
      <c r="C14410" s="7" t="n">
        <v>0</v>
      </c>
    </row>
    <row r="14411" spans="1:6">
      <c r="A14411" t="s">
        <v>4</v>
      </c>
      <c r="B14411" s="4" t="s">
        <v>5</v>
      </c>
      <c r="C14411" s="4" t="s">
        <v>7</v>
      </c>
      <c r="D14411" s="4" t="s">
        <v>8</v>
      </c>
    </row>
    <row r="14412" spans="1:6">
      <c r="A14412" t="n">
        <v>140884</v>
      </c>
      <c r="B14412" s="6" t="n">
        <v>2</v>
      </c>
      <c r="C14412" s="7" t="n">
        <v>10</v>
      </c>
      <c r="D14412" s="7" t="s">
        <v>60</v>
      </c>
    </row>
    <row r="14413" spans="1:6">
      <c r="A14413" t="s">
        <v>4</v>
      </c>
      <c r="B14413" s="4" t="s">
        <v>5</v>
      </c>
      <c r="C14413" s="4" t="s">
        <v>11</v>
      </c>
    </row>
    <row r="14414" spans="1:6">
      <c r="A14414" t="n">
        <v>140903</v>
      </c>
      <c r="B14414" s="34" t="n">
        <v>16</v>
      </c>
      <c r="C14414" s="7" t="n">
        <v>0</v>
      </c>
    </row>
    <row r="14415" spans="1:6">
      <c r="A14415" t="s">
        <v>4</v>
      </c>
      <c r="B14415" s="4" t="s">
        <v>5</v>
      </c>
      <c r="C14415" s="4" t="s">
        <v>7</v>
      </c>
      <c r="D14415" s="4" t="s">
        <v>11</v>
      </c>
      <c r="E14415" s="4" t="s">
        <v>15</v>
      </c>
    </row>
    <row r="14416" spans="1:6">
      <c r="A14416" t="n">
        <v>140906</v>
      </c>
      <c r="B14416" s="31" t="n">
        <v>58</v>
      </c>
      <c r="C14416" s="7" t="n">
        <v>100</v>
      </c>
      <c r="D14416" s="7" t="n">
        <v>300</v>
      </c>
      <c r="E14416" s="7" t="n">
        <v>1</v>
      </c>
    </row>
    <row r="14417" spans="1:5">
      <c r="A14417" t="s">
        <v>4</v>
      </c>
      <c r="B14417" s="4" t="s">
        <v>5</v>
      </c>
      <c r="C14417" s="4" t="s">
        <v>7</v>
      </c>
      <c r="D14417" s="4" t="s">
        <v>11</v>
      </c>
    </row>
    <row r="14418" spans="1:5">
      <c r="A14418" t="n">
        <v>140914</v>
      </c>
      <c r="B14418" s="31" t="n">
        <v>58</v>
      </c>
      <c r="C14418" s="7" t="n">
        <v>255</v>
      </c>
      <c r="D14418" s="7" t="n">
        <v>0</v>
      </c>
    </row>
    <row r="14419" spans="1:5">
      <c r="A14419" t="s">
        <v>4</v>
      </c>
      <c r="B14419" s="4" t="s">
        <v>5</v>
      </c>
      <c r="C14419" s="4" t="s">
        <v>7</v>
      </c>
    </row>
    <row r="14420" spans="1:5">
      <c r="A14420" t="n">
        <v>140918</v>
      </c>
      <c r="B14420" s="38" t="n">
        <v>23</v>
      </c>
      <c r="C14420" s="7" t="n">
        <v>0</v>
      </c>
    </row>
    <row r="14421" spans="1:5">
      <c r="A14421" t="s">
        <v>4</v>
      </c>
      <c r="B14421" s="4" t="s">
        <v>5</v>
      </c>
    </row>
    <row r="14422" spans="1:5">
      <c r="A14422" t="n">
        <v>140920</v>
      </c>
      <c r="B14422" s="5" t="n">
        <v>1</v>
      </c>
    </row>
    <row r="14423" spans="1:5" s="3" customFormat="1" customHeight="0">
      <c r="A14423" s="3" t="s">
        <v>2</v>
      </c>
      <c r="B14423" s="3" t="s">
        <v>1350</v>
      </c>
    </row>
    <row r="14424" spans="1:5">
      <c r="A14424" t="s">
        <v>4</v>
      </c>
      <c r="B14424" s="4" t="s">
        <v>5</v>
      </c>
      <c r="C14424" s="4" t="s">
        <v>7</v>
      </c>
      <c r="D14424" s="4" t="s">
        <v>7</v>
      </c>
      <c r="E14424" s="4" t="s">
        <v>7</v>
      </c>
      <c r="F14424" s="4" t="s">
        <v>7</v>
      </c>
    </row>
    <row r="14425" spans="1:5">
      <c r="A14425" t="n">
        <v>140924</v>
      </c>
      <c r="B14425" s="14" t="n">
        <v>14</v>
      </c>
      <c r="C14425" s="7" t="n">
        <v>2</v>
      </c>
      <c r="D14425" s="7" t="n">
        <v>0</v>
      </c>
      <c r="E14425" s="7" t="n">
        <v>0</v>
      </c>
      <c r="F14425" s="7" t="n">
        <v>0</v>
      </c>
    </row>
    <row r="14426" spans="1:5">
      <c r="A14426" t="s">
        <v>4</v>
      </c>
      <c r="B14426" s="4" t="s">
        <v>5</v>
      </c>
      <c r="C14426" s="4" t="s">
        <v>7</v>
      </c>
      <c r="D14426" s="10" t="s">
        <v>10</v>
      </c>
      <c r="E14426" s="4" t="s">
        <v>5</v>
      </c>
      <c r="F14426" s="4" t="s">
        <v>7</v>
      </c>
      <c r="G14426" s="4" t="s">
        <v>11</v>
      </c>
      <c r="H14426" s="10" t="s">
        <v>12</v>
      </c>
      <c r="I14426" s="4" t="s">
        <v>7</v>
      </c>
      <c r="J14426" s="4" t="s">
        <v>16</v>
      </c>
      <c r="K14426" s="4" t="s">
        <v>7</v>
      </c>
      <c r="L14426" s="4" t="s">
        <v>7</v>
      </c>
      <c r="M14426" s="10" t="s">
        <v>10</v>
      </c>
      <c r="N14426" s="4" t="s">
        <v>5</v>
      </c>
      <c r="O14426" s="4" t="s">
        <v>7</v>
      </c>
      <c r="P14426" s="4" t="s">
        <v>11</v>
      </c>
      <c r="Q14426" s="10" t="s">
        <v>12</v>
      </c>
      <c r="R14426" s="4" t="s">
        <v>7</v>
      </c>
      <c r="S14426" s="4" t="s">
        <v>16</v>
      </c>
      <c r="T14426" s="4" t="s">
        <v>7</v>
      </c>
      <c r="U14426" s="4" t="s">
        <v>7</v>
      </c>
      <c r="V14426" s="4" t="s">
        <v>7</v>
      </c>
      <c r="W14426" s="4" t="s">
        <v>13</v>
      </c>
    </row>
    <row r="14427" spans="1:5">
      <c r="A14427" t="n">
        <v>140929</v>
      </c>
      <c r="B14427" s="9" t="n">
        <v>5</v>
      </c>
      <c r="C14427" s="7" t="n">
        <v>28</v>
      </c>
      <c r="D14427" s="10" t="s">
        <v>3</v>
      </c>
      <c r="E14427" s="8" t="n">
        <v>162</v>
      </c>
      <c r="F14427" s="7" t="n">
        <v>3</v>
      </c>
      <c r="G14427" s="7" t="n">
        <v>32949</v>
      </c>
      <c r="H14427" s="10" t="s">
        <v>3</v>
      </c>
      <c r="I14427" s="7" t="n">
        <v>0</v>
      </c>
      <c r="J14427" s="7" t="n">
        <v>1</v>
      </c>
      <c r="K14427" s="7" t="n">
        <v>2</v>
      </c>
      <c r="L14427" s="7" t="n">
        <v>28</v>
      </c>
      <c r="M14427" s="10" t="s">
        <v>3</v>
      </c>
      <c r="N14427" s="8" t="n">
        <v>162</v>
      </c>
      <c r="O14427" s="7" t="n">
        <v>3</v>
      </c>
      <c r="P14427" s="7" t="n">
        <v>32949</v>
      </c>
      <c r="Q14427" s="10" t="s">
        <v>3</v>
      </c>
      <c r="R14427" s="7" t="n">
        <v>0</v>
      </c>
      <c r="S14427" s="7" t="n">
        <v>2</v>
      </c>
      <c r="T14427" s="7" t="n">
        <v>2</v>
      </c>
      <c r="U14427" s="7" t="n">
        <v>11</v>
      </c>
      <c r="V14427" s="7" t="n">
        <v>1</v>
      </c>
      <c r="W14427" s="11" t="n">
        <f t="normal" ca="1">A14431</f>
        <v>0</v>
      </c>
    </row>
    <row r="14428" spans="1:5">
      <c r="A14428" t="s">
        <v>4</v>
      </c>
      <c r="B14428" s="4" t="s">
        <v>5</v>
      </c>
      <c r="C14428" s="4" t="s">
        <v>7</v>
      </c>
      <c r="D14428" s="4" t="s">
        <v>11</v>
      </c>
      <c r="E14428" s="4" t="s">
        <v>15</v>
      </c>
    </row>
    <row r="14429" spans="1:5">
      <c r="A14429" t="n">
        <v>140958</v>
      </c>
      <c r="B14429" s="31" t="n">
        <v>58</v>
      </c>
      <c r="C14429" s="7" t="n">
        <v>0</v>
      </c>
      <c r="D14429" s="7" t="n">
        <v>0</v>
      </c>
      <c r="E14429" s="7" t="n">
        <v>1</v>
      </c>
    </row>
    <row r="14430" spans="1:5">
      <c r="A14430" t="s">
        <v>4</v>
      </c>
      <c r="B14430" s="4" t="s">
        <v>5</v>
      </c>
      <c r="C14430" s="4" t="s">
        <v>7</v>
      </c>
      <c r="D14430" s="10" t="s">
        <v>10</v>
      </c>
      <c r="E14430" s="4" t="s">
        <v>5</v>
      </c>
      <c r="F14430" s="4" t="s">
        <v>7</v>
      </c>
      <c r="G14430" s="4" t="s">
        <v>11</v>
      </c>
      <c r="H14430" s="10" t="s">
        <v>12</v>
      </c>
      <c r="I14430" s="4" t="s">
        <v>7</v>
      </c>
      <c r="J14430" s="4" t="s">
        <v>16</v>
      </c>
      <c r="K14430" s="4" t="s">
        <v>7</v>
      </c>
      <c r="L14430" s="4" t="s">
        <v>7</v>
      </c>
      <c r="M14430" s="10" t="s">
        <v>10</v>
      </c>
      <c r="N14430" s="4" t="s">
        <v>5</v>
      </c>
      <c r="O14430" s="4" t="s">
        <v>7</v>
      </c>
      <c r="P14430" s="4" t="s">
        <v>11</v>
      </c>
      <c r="Q14430" s="10" t="s">
        <v>12</v>
      </c>
      <c r="R14430" s="4" t="s">
        <v>7</v>
      </c>
      <c r="S14430" s="4" t="s">
        <v>16</v>
      </c>
      <c r="T14430" s="4" t="s">
        <v>7</v>
      </c>
      <c r="U14430" s="4" t="s">
        <v>7</v>
      </c>
      <c r="V14430" s="4" t="s">
        <v>7</v>
      </c>
      <c r="W14430" s="4" t="s">
        <v>13</v>
      </c>
    </row>
    <row r="14431" spans="1:5">
      <c r="A14431" t="n">
        <v>140966</v>
      </c>
      <c r="B14431" s="9" t="n">
        <v>5</v>
      </c>
      <c r="C14431" s="7" t="n">
        <v>28</v>
      </c>
      <c r="D14431" s="10" t="s">
        <v>3</v>
      </c>
      <c r="E14431" s="8" t="n">
        <v>162</v>
      </c>
      <c r="F14431" s="7" t="n">
        <v>3</v>
      </c>
      <c r="G14431" s="7" t="n">
        <v>32949</v>
      </c>
      <c r="H14431" s="10" t="s">
        <v>3</v>
      </c>
      <c r="I14431" s="7" t="n">
        <v>0</v>
      </c>
      <c r="J14431" s="7" t="n">
        <v>1</v>
      </c>
      <c r="K14431" s="7" t="n">
        <v>3</v>
      </c>
      <c r="L14431" s="7" t="n">
        <v>28</v>
      </c>
      <c r="M14431" s="10" t="s">
        <v>3</v>
      </c>
      <c r="N14431" s="8" t="n">
        <v>162</v>
      </c>
      <c r="O14431" s="7" t="n">
        <v>3</v>
      </c>
      <c r="P14431" s="7" t="n">
        <v>32949</v>
      </c>
      <c r="Q14431" s="10" t="s">
        <v>3</v>
      </c>
      <c r="R14431" s="7" t="n">
        <v>0</v>
      </c>
      <c r="S14431" s="7" t="n">
        <v>2</v>
      </c>
      <c r="T14431" s="7" t="n">
        <v>3</v>
      </c>
      <c r="U14431" s="7" t="n">
        <v>9</v>
      </c>
      <c r="V14431" s="7" t="n">
        <v>1</v>
      </c>
      <c r="W14431" s="11" t="n">
        <f t="normal" ca="1">A14441</f>
        <v>0</v>
      </c>
    </row>
    <row r="14432" spans="1:5">
      <c r="A14432" t="s">
        <v>4</v>
      </c>
      <c r="B14432" s="4" t="s">
        <v>5</v>
      </c>
      <c r="C14432" s="4" t="s">
        <v>7</v>
      </c>
      <c r="D14432" s="10" t="s">
        <v>10</v>
      </c>
      <c r="E14432" s="4" t="s">
        <v>5</v>
      </c>
      <c r="F14432" s="4" t="s">
        <v>11</v>
      </c>
      <c r="G14432" s="4" t="s">
        <v>7</v>
      </c>
      <c r="H14432" s="4" t="s">
        <v>7</v>
      </c>
      <c r="I14432" s="4" t="s">
        <v>8</v>
      </c>
      <c r="J14432" s="10" t="s">
        <v>12</v>
      </c>
      <c r="K14432" s="4" t="s">
        <v>7</v>
      </c>
      <c r="L14432" s="4" t="s">
        <v>7</v>
      </c>
      <c r="M14432" s="10" t="s">
        <v>10</v>
      </c>
      <c r="N14432" s="4" t="s">
        <v>5</v>
      </c>
      <c r="O14432" s="4" t="s">
        <v>7</v>
      </c>
      <c r="P14432" s="10" t="s">
        <v>12</v>
      </c>
      <c r="Q14432" s="4" t="s">
        <v>7</v>
      </c>
      <c r="R14432" s="4" t="s">
        <v>16</v>
      </c>
      <c r="S14432" s="4" t="s">
        <v>7</v>
      </c>
      <c r="T14432" s="4" t="s">
        <v>7</v>
      </c>
      <c r="U14432" s="4" t="s">
        <v>7</v>
      </c>
      <c r="V14432" s="10" t="s">
        <v>10</v>
      </c>
      <c r="W14432" s="4" t="s">
        <v>5</v>
      </c>
      <c r="X14432" s="4" t="s">
        <v>7</v>
      </c>
      <c r="Y14432" s="10" t="s">
        <v>12</v>
      </c>
      <c r="Z14432" s="4" t="s">
        <v>7</v>
      </c>
      <c r="AA14432" s="4" t="s">
        <v>16</v>
      </c>
      <c r="AB14432" s="4" t="s">
        <v>7</v>
      </c>
      <c r="AC14432" s="4" t="s">
        <v>7</v>
      </c>
      <c r="AD14432" s="4" t="s">
        <v>7</v>
      </c>
      <c r="AE14432" s="4" t="s">
        <v>13</v>
      </c>
    </row>
    <row r="14433" spans="1:31">
      <c r="A14433" t="n">
        <v>140995</v>
      </c>
      <c r="B14433" s="9" t="n">
        <v>5</v>
      </c>
      <c r="C14433" s="7" t="n">
        <v>28</v>
      </c>
      <c r="D14433" s="10" t="s">
        <v>3</v>
      </c>
      <c r="E14433" s="51" t="n">
        <v>47</v>
      </c>
      <c r="F14433" s="7" t="n">
        <v>61456</v>
      </c>
      <c r="G14433" s="7" t="n">
        <v>2</v>
      </c>
      <c r="H14433" s="7" t="n">
        <v>0</v>
      </c>
      <c r="I14433" s="7" t="s">
        <v>861</v>
      </c>
      <c r="J14433" s="10" t="s">
        <v>3</v>
      </c>
      <c r="K14433" s="7" t="n">
        <v>8</v>
      </c>
      <c r="L14433" s="7" t="n">
        <v>28</v>
      </c>
      <c r="M14433" s="10" t="s">
        <v>3</v>
      </c>
      <c r="N14433" s="52" t="n">
        <v>74</v>
      </c>
      <c r="O14433" s="7" t="n">
        <v>65</v>
      </c>
      <c r="P14433" s="10" t="s">
        <v>3</v>
      </c>
      <c r="Q14433" s="7" t="n">
        <v>0</v>
      </c>
      <c r="R14433" s="7" t="n">
        <v>1</v>
      </c>
      <c r="S14433" s="7" t="n">
        <v>3</v>
      </c>
      <c r="T14433" s="7" t="n">
        <v>9</v>
      </c>
      <c r="U14433" s="7" t="n">
        <v>28</v>
      </c>
      <c r="V14433" s="10" t="s">
        <v>3</v>
      </c>
      <c r="W14433" s="52" t="n">
        <v>74</v>
      </c>
      <c r="X14433" s="7" t="n">
        <v>65</v>
      </c>
      <c r="Y14433" s="10" t="s">
        <v>3</v>
      </c>
      <c r="Z14433" s="7" t="n">
        <v>0</v>
      </c>
      <c r="AA14433" s="7" t="n">
        <v>2</v>
      </c>
      <c r="AB14433" s="7" t="n">
        <v>3</v>
      </c>
      <c r="AC14433" s="7" t="n">
        <v>9</v>
      </c>
      <c r="AD14433" s="7" t="n">
        <v>1</v>
      </c>
      <c r="AE14433" s="11" t="n">
        <f t="normal" ca="1">A14437</f>
        <v>0</v>
      </c>
    </row>
    <row r="14434" spans="1:31">
      <c r="A14434" t="s">
        <v>4</v>
      </c>
      <c r="B14434" s="4" t="s">
        <v>5</v>
      </c>
      <c r="C14434" s="4" t="s">
        <v>11</v>
      </c>
      <c r="D14434" s="4" t="s">
        <v>7</v>
      </c>
      <c r="E14434" s="4" t="s">
        <v>7</v>
      </c>
      <c r="F14434" s="4" t="s">
        <v>8</v>
      </c>
    </row>
    <row r="14435" spans="1:31">
      <c r="A14435" t="n">
        <v>141043</v>
      </c>
      <c r="B14435" s="51" t="n">
        <v>47</v>
      </c>
      <c r="C14435" s="7" t="n">
        <v>61456</v>
      </c>
      <c r="D14435" s="7" t="n">
        <v>0</v>
      </c>
      <c r="E14435" s="7" t="n">
        <v>0</v>
      </c>
      <c r="F14435" s="7" t="s">
        <v>323</v>
      </c>
    </row>
    <row r="14436" spans="1:31">
      <c r="A14436" t="s">
        <v>4</v>
      </c>
      <c r="B14436" s="4" t="s">
        <v>5</v>
      </c>
      <c r="C14436" s="4" t="s">
        <v>7</v>
      </c>
      <c r="D14436" s="4" t="s">
        <v>11</v>
      </c>
      <c r="E14436" s="4" t="s">
        <v>15</v>
      </c>
    </row>
    <row r="14437" spans="1:31">
      <c r="A14437" t="n">
        <v>141056</v>
      </c>
      <c r="B14437" s="31" t="n">
        <v>58</v>
      </c>
      <c r="C14437" s="7" t="n">
        <v>0</v>
      </c>
      <c r="D14437" s="7" t="n">
        <v>300</v>
      </c>
      <c r="E14437" s="7" t="n">
        <v>1</v>
      </c>
    </row>
    <row r="14438" spans="1:31">
      <c r="A14438" t="s">
        <v>4</v>
      </c>
      <c r="B14438" s="4" t="s">
        <v>5</v>
      </c>
      <c r="C14438" s="4" t="s">
        <v>7</v>
      </c>
      <c r="D14438" s="4" t="s">
        <v>11</v>
      </c>
    </row>
    <row r="14439" spans="1:31">
      <c r="A14439" t="n">
        <v>141064</v>
      </c>
      <c r="B14439" s="31" t="n">
        <v>58</v>
      </c>
      <c r="C14439" s="7" t="n">
        <v>255</v>
      </c>
      <c r="D14439" s="7" t="n">
        <v>0</v>
      </c>
    </row>
    <row r="14440" spans="1:31">
      <c r="A14440" t="s">
        <v>4</v>
      </c>
      <c r="B14440" s="4" t="s">
        <v>5</v>
      </c>
      <c r="C14440" s="4" t="s">
        <v>7</v>
      </c>
      <c r="D14440" s="4" t="s">
        <v>7</v>
      </c>
      <c r="E14440" s="4" t="s">
        <v>7</v>
      </c>
      <c r="F14440" s="4" t="s">
        <v>7</v>
      </c>
    </row>
    <row r="14441" spans="1:31">
      <c r="A14441" t="n">
        <v>141068</v>
      </c>
      <c r="B14441" s="14" t="n">
        <v>14</v>
      </c>
      <c r="C14441" s="7" t="n">
        <v>0</v>
      </c>
      <c r="D14441" s="7" t="n">
        <v>0</v>
      </c>
      <c r="E14441" s="7" t="n">
        <v>0</v>
      </c>
      <c r="F14441" s="7" t="n">
        <v>64</v>
      </c>
    </row>
    <row r="14442" spans="1:31">
      <c r="A14442" t="s">
        <v>4</v>
      </c>
      <c r="B14442" s="4" t="s">
        <v>5</v>
      </c>
      <c r="C14442" s="4" t="s">
        <v>7</v>
      </c>
      <c r="D14442" s="4" t="s">
        <v>11</v>
      </c>
    </row>
    <row r="14443" spans="1:31">
      <c r="A14443" t="n">
        <v>141073</v>
      </c>
      <c r="B14443" s="26" t="n">
        <v>22</v>
      </c>
      <c r="C14443" s="7" t="n">
        <v>0</v>
      </c>
      <c r="D14443" s="7" t="n">
        <v>32949</v>
      </c>
    </row>
    <row r="14444" spans="1:31">
      <c r="A14444" t="s">
        <v>4</v>
      </c>
      <c r="B14444" s="4" t="s">
        <v>5</v>
      </c>
      <c r="C14444" s="4" t="s">
        <v>7</v>
      </c>
      <c r="D14444" s="4" t="s">
        <v>11</v>
      </c>
    </row>
    <row r="14445" spans="1:31">
      <c r="A14445" t="n">
        <v>141077</v>
      </c>
      <c r="B14445" s="31" t="n">
        <v>58</v>
      </c>
      <c r="C14445" s="7" t="n">
        <v>5</v>
      </c>
      <c r="D14445" s="7" t="n">
        <v>300</v>
      </c>
    </row>
    <row r="14446" spans="1:31">
      <c r="A14446" t="s">
        <v>4</v>
      </c>
      <c r="B14446" s="4" t="s">
        <v>5</v>
      </c>
      <c r="C14446" s="4" t="s">
        <v>15</v>
      </c>
      <c r="D14446" s="4" t="s">
        <v>11</v>
      </c>
    </row>
    <row r="14447" spans="1:31">
      <c r="A14447" t="n">
        <v>141081</v>
      </c>
      <c r="B14447" s="32" t="n">
        <v>103</v>
      </c>
      <c r="C14447" s="7" t="n">
        <v>0</v>
      </c>
      <c r="D14447" s="7" t="n">
        <v>300</v>
      </c>
    </row>
    <row r="14448" spans="1:31">
      <c r="A14448" t="s">
        <v>4</v>
      </c>
      <c r="B14448" s="4" t="s">
        <v>5</v>
      </c>
      <c r="C14448" s="4" t="s">
        <v>7</v>
      </c>
    </row>
    <row r="14449" spans="1:31">
      <c r="A14449" t="n">
        <v>141088</v>
      </c>
      <c r="B14449" s="53" t="n">
        <v>64</v>
      </c>
      <c r="C14449" s="7" t="n">
        <v>7</v>
      </c>
    </row>
    <row r="14450" spans="1:31">
      <c r="A14450" t="s">
        <v>4</v>
      </c>
      <c r="B14450" s="4" t="s">
        <v>5</v>
      </c>
      <c r="C14450" s="4" t="s">
        <v>7</v>
      </c>
      <c r="D14450" s="4" t="s">
        <v>11</v>
      </c>
    </row>
    <row r="14451" spans="1:31">
      <c r="A14451" t="n">
        <v>141090</v>
      </c>
      <c r="B14451" s="64" t="n">
        <v>72</v>
      </c>
      <c r="C14451" s="7" t="n">
        <v>5</v>
      </c>
      <c r="D14451" s="7" t="n">
        <v>0</v>
      </c>
    </row>
    <row r="14452" spans="1:31">
      <c r="A14452" t="s">
        <v>4</v>
      </c>
      <c r="B14452" s="4" t="s">
        <v>5</v>
      </c>
      <c r="C14452" s="4" t="s">
        <v>7</v>
      </c>
      <c r="D14452" s="10" t="s">
        <v>10</v>
      </c>
      <c r="E14452" s="4" t="s">
        <v>5</v>
      </c>
      <c r="F14452" s="4" t="s">
        <v>7</v>
      </c>
      <c r="G14452" s="4" t="s">
        <v>11</v>
      </c>
      <c r="H14452" s="10" t="s">
        <v>12</v>
      </c>
      <c r="I14452" s="4" t="s">
        <v>7</v>
      </c>
      <c r="J14452" s="4" t="s">
        <v>16</v>
      </c>
      <c r="K14452" s="4" t="s">
        <v>7</v>
      </c>
      <c r="L14452" s="4" t="s">
        <v>7</v>
      </c>
      <c r="M14452" s="4" t="s">
        <v>13</v>
      </c>
    </row>
    <row r="14453" spans="1:31">
      <c r="A14453" t="n">
        <v>141094</v>
      </c>
      <c r="B14453" s="9" t="n">
        <v>5</v>
      </c>
      <c r="C14453" s="7" t="n">
        <v>28</v>
      </c>
      <c r="D14453" s="10" t="s">
        <v>3</v>
      </c>
      <c r="E14453" s="8" t="n">
        <v>162</v>
      </c>
      <c r="F14453" s="7" t="n">
        <v>4</v>
      </c>
      <c r="G14453" s="7" t="n">
        <v>32949</v>
      </c>
      <c r="H14453" s="10" t="s">
        <v>3</v>
      </c>
      <c r="I14453" s="7" t="n">
        <v>0</v>
      </c>
      <c r="J14453" s="7" t="n">
        <v>1</v>
      </c>
      <c r="K14453" s="7" t="n">
        <v>2</v>
      </c>
      <c r="L14453" s="7" t="n">
        <v>1</v>
      </c>
      <c r="M14453" s="11" t="n">
        <f t="normal" ca="1">A14459</f>
        <v>0</v>
      </c>
    </row>
    <row r="14454" spans="1:31">
      <c r="A14454" t="s">
        <v>4</v>
      </c>
      <c r="B14454" s="4" t="s">
        <v>5</v>
      </c>
      <c r="C14454" s="4" t="s">
        <v>7</v>
      </c>
      <c r="D14454" s="4" t="s">
        <v>8</v>
      </c>
    </row>
    <row r="14455" spans="1:31">
      <c r="A14455" t="n">
        <v>141111</v>
      </c>
      <c r="B14455" s="6" t="n">
        <v>2</v>
      </c>
      <c r="C14455" s="7" t="n">
        <v>10</v>
      </c>
      <c r="D14455" s="7" t="s">
        <v>862</v>
      </c>
    </row>
    <row r="14456" spans="1:31">
      <c r="A14456" t="s">
        <v>4</v>
      </c>
      <c r="B14456" s="4" t="s">
        <v>5</v>
      </c>
      <c r="C14456" s="4" t="s">
        <v>11</v>
      </c>
    </row>
    <row r="14457" spans="1:31">
      <c r="A14457" t="n">
        <v>141128</v>
      </c>
      <c r="B14457" s="34" t="n">
        <v>16</v>
      </c>
      <c r="C14457" s="7" t="n">
        <v>0</v>
      </c>
    </row>
    <row r="14458" spans="1:31">
      <c r="A14458" t="s">
        <v>4</v>
      </c>
      <c r="B14458" s="4" t="s">
        <v>5</v>
      </c>
      <c r="C14458" s="4" t="s">
        <v>11</v>
      </c>
      <c r="D14458" s="4" t="s">
        <v>15</v>
      </c>
      <c r="E14458" s="4" t="s">
        <v>15</v>
      </c>
      <c r="F14458" s="4" t="s">
        <v>15</v>
      </c>
      <c r="G14458" s="4" t="s">
        <v>15</v>
      </c>
    </row>
    <row r="14459" spans="1:31">
      <c r="A14459" t="n">
        <v>141131</v>
      </c>
      <c r="B14459" s="45" t="n">
        <v>46</v>
      </c>
      <c r="C14459" s="7" t="n">
        <v>61456</v>
      </c>
      <c r="D14459" s="7" t="n">
        <v>-4.76000022888184</v>
      </c>
      <c r="E14459" s="7" t="n">
        <v>10</v>
      </c>
      <c r="F14459" s="7" t="n">
        <v>47.5900001525879</v>
      </c>
      <c r="G14459" s="7" t="n">
        <v>164.899993896484</v>
      </c>
    </row>
    <row r="14460" spans="1:31">
      <c r="A14460" t="s">
        <v>4</v>
      </c>
      <c r="B14460" s="4" t="s">
        <v>5</v>
      </c>
      <c r="C14460" s="4" t="s">
        <v>7</v>
      </c>
      <c r="D14460" s="4" t="s">
        <v>7</v>
      </c>
      <c r="E14460" s="4" t="s">
        <v>15</v>
      </c>
      <c r="F14460" s="4" t="s">
        <v>15</v>
      </c>
      <c r="G14460" s="4" t="s">
        <v>15</v>
      </c>
      <c r="H14460" s="4" t="s">
        <v>11</v>
      </c>
      <c r="I14460" s="4" t="s">
        <v>7</v>
      </c>
    </row>
    <row r="14461" spans="1:31">
      <c r="A14461" t="n">
        <v>141150</v>
      </c>
      <c r="B14461" s="15" t="n">
        <v>45</v>
      </c>
      <c r="C14461" s="7" t="n">
        <v>4</v>
      </c>
      <c r="D14461" s="7" t="n">
        <v>3</v>
      </c>
      <c r="E14461" s="7" t="n">
        <v>5</v>
      </c>
      <c r="F14461" s="7" t="n">
        <v>72.5999984741211</v>
      </c>
      <c r="G14461" s="7" t="n">
        <v>0</v>
      </c>
      <c r="H14461" s="7" t="n">
        <v>0</v>
      </c>
      <c r="I14461" s="7" t="n">
        <v>0</v>
      </c>
    </row>
    <row r="14462" spans="1:31">
      <c r="A14462" t="s">
        <v>4</v>
      </c>
      <c r="B14462" s="4" t="s">
        <v>5</v>
      </c>
      <c r="C14462" s="4" t="s">
        <v>7</v>
      </c>
      <c r="D14462" s="4" t="s">
        <v>8</v>
      </c>
    </row>
    <row r="14463" spans="1:31">
      <c r="A14463" t="n">
        <v>141168</v>
      </c>
      <c r="B14463" s="6" t="n">
        <v>2</v>
      </c>
      <c r="C14463" s="7" t="n">
        <v>10</v>
      </c>
      <c r="D14463" s="7" t="s">
        <v>893</v>
      </c>
    </row>
    <row r="14464" spans="1:31">
      <c r="A14464" t="s">
        <v>4</v>
      </c>
      <c r="B14464" s="4" t="s">
        <v>5</v>
      </c>
      <c r="C14464" s="4" t="s">
        <v>11</v>
      </c>
    </row>
    <row r="14465" spans="1:13">
      <c r="A14465" t="n">
        <v>141183</v>
      </c>
      <c r="B14465" s="34" t="n">
        <v>16</v>
      </c>
      <c r="C14465" s="7" t="n">
        <v>0</v>
      </c>
    </row>
    <row r="14466" spans="1:13">
      <c r="A14466" t="s">
        <v>4</v>
      </c>
      <c r="B14466" s="4" t="s">
        <v>5</v>
      </c>
      <c r="C14466" s="4" t="s">
        <v>7</v>
      </c>
      <c r="D14466" s="4" t="s">
        <v>11</v>
      </c>
    </row>
    <row r="14467" spans="1:13">
      <c r="A14467" t="n">
        <v>141186</v>
      </c>
      <c r="B14467" s="31" t="n">
        <v>58</v>
      </c>
      <c r="C14467" s="7" t="n">
        <v>105</v>
      </c>
      <c r="D14467" s="7" t="n">
        <v>300</v>
      </c>
    </row>
    <row r="14468" spans="1:13">
      <c r="A14468" t="s">
        <v>4</v>
      </c>
      <c r="B14468" s="4" t="s">
        <v>5</v>
      </c>
      <c r="C14468" s="4" t="s">
        <v>15</v>
      </c>
      <c r="D14468" s="4" t="s">
        <v>11</v>
      </c>
    </row>
    <row r="14469" spans="1:13">
      <c r="A14469" t="n">
        <v>141190</v>
      </c>
      <c r="B14469" s="32" t="n">
        <v>103</v>
      </c>
      <c r="C14469" s="7" t="n">
        <v>1</v>
      </c>
      <c r="D14469" s="7" t="n">
        <v>300</v>
      </c>
    </row>
    <row r="14470" spans="1:13">
      <c r="A14470" t="s">
        <v>4</v>
      </c>
      <c r="B14470" s="4" t="s">
        <v>5</v>
      </c>
      <c r="C14470" s="4" t="s">
        <v>7</v>
      </c>
      <c r="D14470" s="4" t="s">
        <v>11</v>
      </c>
    </row>
    <row r="14471" spans="1:13">
      <c r="A14471" t="n">
        <v>141197</v>
      </c>
      <c r="B14471" s="64" t="n">
        <v>72</v>
      </c>
      <c r="C14471" s="7" t="n">
        <v>4</v>
      </c>
      <c r="D14471" s="7" t="n">
        <v>0</v>
      </c>
    </row>
    <row r="14472" spans="1:13">
      <c r="A14472" t="s">
        <v>4</v>
      </c>
      <c r="B14472" s="4" t="s">
        <v>5</v>
      </c>
      <c r="C14472" s="4" t="s">
        <v>16</v>
      </c>
    </row>
    <row r="14473" spans="1:13">
      <c r="A14473" t="n">
        <v>141201</v>
      </c>
      <c r="B14473" s="36" t="n">
        <v>15</v>
      </c>
      <c r="C14473" s="7" t="n">
        <v>1073741824</v>
      </c>
    </row>
    <row r="14474" spans="1:13">
      <c r="A14474" t="s">
        <v>4</v>
      </c>
      <c r="B14474" s="4" t="s">
        <v>5</v>
      </c>
      <c r="C14474" s="4" t="s">
        <v>7</v>
      </c>
    </row>
    <row r="14475" spans="1:13">
      <c r="A14475" t="n">
        <v>141206</v>
      </c>
      <c r="B14475" s="53" t="n">
        <v>64</v>
      </c>
      <c r="C14475" s="7" t="n">
        <v>3</v>
      </c>
    </row>
    <row r="14476" spans="1:13">
      <c r="A14476" t="s">
        <v>4</v>
      </c>
      <c r="B14476" s="4" t="s">
        <v>5</v>
      </c>
      <c r="C14476" s="4" t="s">
        <v>7</v>
      </c>
    </row>
    <row r="14477" spans="1:13">
      <c r="A14477" t="n">
        <v>141208</v>
      </c>
      <c r="B14477" s="52" t="n">
        <v>74</v>
      </c>
      <c r="C14477" s="7" t="n">
        <v>67</v>
      </c>
    </row>
    <row r="14478" spans="1:13">
      <c r="A14478" t="s">
        <v>4</v>
      </c>
      <c r="B14478" s="4" t="s">
        <v>5</v>
      </c>
      <c r="C14478" s="4" t="s">
        <v>7</v>
      </c>
      <c r="D14478" s="4" t="s">
        <v>7</v>
      </c>
      <c r="E14478" s="4" t="s">
        <v>11</v>
      </c>
    </row>
    <row r="14479" spans="1:13">
      <c r="A14479" t="n">
        <v>141210</v>
      </c>
      <c r="B14479" s="15" t="n">
        <v>45</v>
      </c>
      <c r="C14479" s="7" t="n">
        <v>8</v>
      </c>
      <c r="D14479" s="7" t="n">
        <v>1</v>
      </c>
      <c r="E14479" s="7" t="n">
        <v>0</v>
      </c>
    </row>
    <row r="14480" spans="1:13">
      <c r="A14480" t="s">
        <v>4</v>
      </c>
      <c r="B14480" s="4" t="s">
        <v>5</v>
      </c>
      <c r="C14480" s="4" t="s">
        <v>11</v>
      </c>
    </row>
    <row r="14481" spans="1:5">
      <c r="A14481" t="n">
        <v>141215</v>
      </c>
      <c r="B14481" s="12" t="n">
        <v>13</v>
      </c>
      <c r="C14481" s="7" t="n">
        <v>6409</v>
      </c>
    </row>
    <row r="14482" spans="1:5">
      <c r="A14482" t="s">
        <v>4</v>
      </c>
      <c r="B14482" s="4" t="s">
        <v>5</v>
      </c>
      <c r="C14482" s="4" t="s">
        <v>11</v>
      </c>
    </row>
    <row r="14483" spans="1:5">
      <c r="A14483" t="n">
        <v>141218</v>
      </c>
      <c r="B14483" s="12" t="n">
        <v>13</v>
      </c>
      <c r="C14483" s="7" t="n">
        <v>6408</v>
      </c>
    </row>
    <row r="14484" spans="1:5">
      <c r="A14484" t="s">
        <v>4</v>
      </c>
      <c r="B14484" s="4" t="s">
        <v>5</v>
      </c>
      <c r="C14484" s="4" t="s">
        <v>11</v>
      </c>
    </row>
    <row r="14485" spans="1:5">
      <c r="A14485" t="n">
        <v>141221</v>
      </c>
      <c r="B14485" s="13" t="n">
        <v>12</v>
      </c>
      <c r="C14485" s="7" t="n">
        <v>6464</v>
      </c>
    </row>
    <row r="14486" spans="1:5">
      <c r="A14486" t="s">
        <v>4</v>
      </c>
      <c r="B14486" s="4" t="s">
        <v>5</v>
      </c>
      <c r="C14486" s="4" t="s">
        <v>11</v>
      </c>
    </row>
    <row r="14487" spans="1:5">
      <c r="A14487" t="n">
        <v>141224</v>
      </c>
      <c r="B14487" s="12" t="n">
        <v>13</v>
      </c>
      <c r="C14487" s="7" t="n">
        <v>6465</v>
      </c>
    </row>
    <row r="14488" spans="1:5">
      <c r="A14488" t="s">
        <v>4</v>
      </c>
      <c r="B14488" s="4" t="s">
        <v>5</v>
      </c>
      <c r="C14488" s="4" t="s">
        <v>11</v>
      </c>
    </row>
    <row r="14489" spans="1:5">
      <c r="A14489" t="n">
        <v>141227</v>
      </c>
      <c r="B14489" s="12" t="n">
        <v>13</v>
      </c>
      <c r="C14489" s="7" t="n">
        <v>6466</v>
      </c>
    </row>
    <row r="14490" spans="1:5">
      <c r="A14490" t="s">
        <v>4</v>
      </c>
      <c r="B14490" s="4" t="s">
        <v>5</v>
      </c>
      <c r="C14490" s="4" t="s">
        <v>11</v>
      </c>
    </row>
    <row r="14491" spans="1:5">
      <c r="A14491" t="n">
        <v>141230</v>
      </c>
      <c r="B14491" s="12" t="n">
        <v>13</v>
      </c>
      <c r="C14491" s="7" t="n">
        <v>6467</v>
      </c>
    </row>
    <row r="14492" spans="1:5">
      <c r="A14492" t="s">
        <v>4</v>
      </c>
      <c r="B14492" s="4" t="s">
        <v>5</v>
      </c>
      <c r="C14492" s="4" t="s">
        <v>11</v>
      </c>
    </row>
    <row r="14493" spans="1:5">
      <c r="A14493" t="n">
        <v>141233</v>
      </c>
      <c r="B14493" s="12" t="n">
        <v>13</v>
      </c>
      <c r="C14493" s="7" t="n">
        <v>6468</v>
      </c>
    </row>
    <row r="14494" spans="1:5">
      <c r="A14494" t="s">
        <v>4</v>
      </c>
      <c r="B14494" s="4" t="s">
        <v>5</v>
      </c>
      <c r="C14494" s="4" t="s">
        <v>11</v>
      </c>
    </row>
    <row r="14495" spans="1:5">
      <c r="A14495" t="n">
        <v>141236</v>
      </c>
      <c r="B14495" s="12" t="n">
        <v>13</v>
      </c>
      <c r="C14495" s="7" t="n">
        <v>6469</v>
      </c>
    </row>
    <row r="14496" spans="1:5">
      <c r="A14496" t="s">
        <v>4</v>
      </c>
      <c r="B14496" s="4" t="s">
        <v>5</v>
      </c>
      <c r="C14496" s="4" t="s">
        <v>11</v>
      </c>
    </row>
    <row r="14497" spans="1:3">
      <c r="A14497" t="n">
        <v>141239</v>
      </c>
      <c r="B14497" s="12" t="n">
        <v>13</v>
      </c>
      <c r="C14497" s="7" t="n">
        <v>6470</v>
      </c>
    </row>
    <row r="14498" spans="1:3">
      <c r="A14498" t="s">
        <v>4</v>
      </c>
      <c r="B14498" s="4" t="s">
        <v>5</v>
      </c>
      <c r="C14498" s="4" t="s">
        <v>11</v>
      </c>
    </row>
    <row r="14499" spans="1:3">
      <c r="A14499" t="n">
        <v>141242</v>
      </c>
      <c r="B14499" s="12" t="n">
        <v>13</v>
      </c>
      <c r="C14499" s="7" t="n">
        <v>6471</v>
      </c>
    </row>
    <row r="14500" spans="1:3">
      <c r="A14500" t="s">
        <v>4</v>
      </c>
      <c r="B14500" s="4" t="s">
        <v>5</v>
      </c>
      <c r="C14500" s="4" t="s">
        <v>7</v>
      </c>
    </row>
    <row r="14501" spans="1:3">
      <c r="A14501" t="n">
        <v>141245</v>
      </c>
      <c r="B14501" s="52" t="n">
        <v>74</v>
      </c>
      <c r="C14501" s="7" t="n">
        <v>18</v>
      </c>
    </row>
    <row r="14502" spans="1:3">
      <c r="A14502" t="s">
        <v>4</v>
      </c>
      <c r="B14502" s="4" t="s">
        <v>5</v>
      </c>
      <c r="C14502" s="4" t="s">
        <v>7</v>
      </c>
    </row>
    <row r="14503" spans="1:3">
      <c r="A14503" t="n">
        <v>141247</v>
      </c>
      <c r="B14503" s="52" t="n">
        <v>74</v>
      </c>
      <c r="C14503" s="7" t="n">
        <v>45</v>
      </c>
    </row>
    <row r="14504" spans="1:3">
      <c r="A14504" t="s">
        <v>4</v>
      </c>
      <c r="B14504" s="4" t="s">
        <v>5</v>
      </c>
      <c r="C14504" s="4" t="s">
        <v>11</v>
      </c>
    </row>
    <row r="14505" spans="1:3">
      <c r="A14505" t="n">
        <v>141249</v>
      </c>
      <c r="B14505" s="34" t="n">
        <v>16</v>
      </c>
      <c r="C14505" s="7" t="n">
        <v>0</v>
      </c>
    </row>
    <row r="14506" spans="1:3">
      <c r="A14506" t="s">
        <v>4</v>
      </c>
      <c r="B14506" s="4" t="s">
        <v>5</v>
      </c>
      <c r="C14506" s="4" t="s">
        <v>7</v>
      </c>
      <c r="D14506" s="4" t="s">
        <v>7</v>
      </c>
      <c r="E14506" s="4" t="s">
        <v>7</v>
      </c>
      <c r="F14506" s="4" t="s">
        <v>7</v>
      </c>
    </row>
    <row r="14507" spans="1:3">
      <c r="A14507" t="n">
        <v>141252</v>
      </c>
      <c r="B14507" s="14" t="n">
        <v>14</v>
      </c>
      <c r="C14507" s="7" t="n">
        <v>0</v>
      </c>
      <c r="D14507" s="7" t="n">
        <v>8</v>
      </c>
      <c r="E14507" s="7" t="n">
        <v>0</v>
      </c>
      <c r="F14507" s="7" t="n">
        <v>0</v>
      </c>
    </row>
    <row r="14508" spans="1:3">
      <c r="A14508" t="s">
        <v>4</v>
      </c>
      <c r="B14508" s="4" t="s">
        <v>5</v>
      </c>
      <c r="C14508" s="4" t="s">
        <v>7</v>
      </c>
      <c r="D14508" s="4" t="s">
        <v>8</v>
      </c>
    </row>
    <row r="14509" spans="1:3">
      <c r="A14509" t="n">
        <v>141257</v>
      </c>
      <c r="B14509" s="6" t="n">
        <v>2</v>
      </c>
      <c r="C14509" s="7" t="n">
        <v>11</v>
      </c>
      <c r="D14509" s="7" t="s">
        <v>24</v>
      </c>
    </row>
    <row r="14510" spans="1:3">
      <c r="A14510" t="s">
        <v>4</v>
      </c>
      <c r="B14510" s="4" t="s">
        <v>5</v>
      </c>
      <c r="C14510" s="4" t="s">
        <v>11</v>
      </c>
    </row>
    <row r="14511" spans="1:3">
      <c r="A14511" t="n">
        <v>141271</v>
      </c>
      <c r="B14511" s="34" t="n">
        <v>16</v>
      </c>
      <c r="C14511" s="7" t="n">
        <v>0</v>
      </c>
    </row>
    <row r="14512" spans="1:3">
      <c r="A14512" t="s">
        <v>4</v>
      </c>
      <c r="B14512" s="4" t="s">
        <v>5</v>
      </c>
      <c r="C14512" s="4" t="s">
        <v>7</v>
      </c>
      <c r="D14512" s="4" t="s">
        <v>8</v>
      </c>
    </row>
    <row r="14513" spans="1:6">
      <c r="A14513" t="n">
        <v>141274</v>
      </c>
      <c r="B14513" s="6" t="n">
        <v>2</v>
      </c>
      <c r="C14513" s="7" t="n">
        <v>11</v>
      </c>
      <c r="D14513" s="7" t="s">
        <v>894</v>
      </c>
    </row>
    <row r="14514" spans="1:6">
      <c r="A14514" t="s">
        <v>4</v>
      </c>
      <c r="B14514" s="4" t="s">
        <v>5</v>
      </c>
      <c r="C14514" s="4" t="s">
        <v>11</v>
      </c>
    </row>
    <row r="14515" spans="1:6">
      <c r="A14515" t="n">
        <v>141283</v>
      </c>
      <c r="B14515" s="34" t="n">
        <v>16</v>
      </c>
      <c r="C14515" s="7" t="n">
        <v>0</v>
      </c>
    </row>
    <row r="14516" spans="1:6">
      <c r="A14516" t="s">
        <v>4</v>
      </c>
      <c r="B14516" s="4" t="s">
        <v>5</v>
      </c>
      <c r="C14516" s="4" t="s">
        <v>16</v>
      </c>
    </row>
    <row r="14517" spans="1:6">
      <c r="A14517" t="n">
        <v>141286</v>
      </c>
      <c r="B14517" s="36" t="n">
        <v>15</v>
      </c>
      <c r="C14517" s="7" t="n">
        <v>2048</v>
      </c>
    </row>
    <row r="14518" spans="1:6">
      <c r="A14518" t="s">
        <v>4</v>
      </c>
      <c r="B14518" s="4" t="s">
        <v>5</v>
      </c>
      <c r="C14518" s="4" t="s">
        <v>7</v>
      </c>
      <c r="D14518" s="4" t="s">
        <v>8</v>
      </c>
    </row>
    <row r="14519" spans="1:6">
      <c r="A14519" t="n">
        <v>141291</v>
      </c>
      <c r="B14519" s="6" t="n">
        <v>2</v>
      </c>
      <c r="C14519" s="7" t="n">
        <v>10</v>
      </c>
      <c r="D14519" s="7" t="s">
        <v>59</v>
      </c>
    </row>
    <row r="14520" spans="1:6">
      <c r="A14520" t="s">
        <v>4</v>
      </c>
      <c r="B14520" s="4" t="s">
        <v>5</v>
      </c>
      <c r="C14520" s="4" t="s">
        <v>11</v>
      </c>
    </row>
    <row r="14521" spans="1:6">
      <c r="A14521" t="n">
        <v>141309</v>
      </c>
      <c r="B14521" s="34" t="n">
        <v>16</v>
      </c>
      <c r="C14521" s="7" t="n">
        <v>0</v>
      </c>
    </row>
    <row r="14522" spans="1:6">
      <c r="A14522" t="s">
        <v>4</v>
      </c>
      <c r="B14522" s="4" t="s">
        <v>5</v>
      </c>
      <c r="C14522" s="4" t="s">
        <v>7</v>
      </c>
      <c r="D14522" s="4" t="s">
        <v>8</v>
      </c>
    </row>
    <row r="14523" spans="1:6">
      <c r="A14523" t="n">
        <v>141312</v>
      </c>
      <c r="B14523" s="6" t="n">
        <v>2</v>
      </c>
      <c r="C14523" s="7" t="n">
        <v>10</v>
      </c>
      <c r="D14523" s="7" t="s">
        <v>60</v>
      </c>
    </row>
    <row r="14524" spans="1:6">
      <c r="A14524" t="s">
        <v>4</v>
      </c>
      <c r="B14524" s="4" t="s">
        <v>5</v>
      </c>
      <c r="C14524" s="4" t="s">
        <v>11</v>
      </c>
    </row>
    <row r="14525" spans="1:6">
      <c r="A14525" t="n">
        <v>141331</v>
      </c>
      <c r="B14525" s="34" t="n">
        <v>16</v>
      </c>
      <c r="C14525" s="7" t="n">
        <v>0</v>
      </c>
    </row>
    <row r="14526" spans="1:6">
      <c r="A14526" t="s">
        <v>4</v>
      </c>
      <c r="B14526" s="4" t="s">
        <v>5</v>
      </c>
      <c r="C14526" s="4" t="s">
        <v>7</v>
      </c>
      <c r="D14526" s="4" t="s">
        <v>11</v>
      </c>
      <c r="E14526" s="4" t="s">
        <v>15</v>
      </c>
    </row>
    <row r="14527" spans="1:6">
      <c r="A14527" t="n">
        <v>141334</v>
      </c>
      <c r="B14527" s="31" t="n">
        <v>58</v>
      </c>
      <c r="C14527" s="7" t="n">
        <v>100</v>
      </c>
      <c r="D14527" s="7" t="n">
        <v>300</v>
      </c>
      <c r="E14527" s="7" t="n">
        <v>1</v>
      </c>
    </row>
    <row r="14528" spans="1:6">
      <c r="A14528" t="s">
        <v>4</v>
      </c>
      <c r="B14528" s="4" t="s">
        <v>5</v>
      </c>
      <c r="C14528" s="4" t="s">
        <v>7</v>
      </c>
      <c r="D14528" s="4" t="s">
        <v>11</v>
      </c>
    </row>
    <row r="14529" spans="1:5">
      <c r="A14529" t="n">
        <v>141342</v>
      </c>
      <c r="B14529" s="31" t="n">
        <v>58</v>
      </c>
      <c r="C14529" s="7" t="n">
        <v>255</v>
      </c>
      <c r="D14529" s="7" t="n">
        <v>0</v>
      </c>
    </row>
    <row r="14530" spans="1:5">
      <c r="A14530" t="s">
        <v>4</v>
      </c>
      <c r="B14530" s="4" t="s">
        <v>5</v>
      </c>
      <c r="C14530" s="4" t="s">
        <v>7</v>
      </c>
    </row>
    <row r="14531" spans="1:5">
      <c r="A14531" t="n">
        <v>141346</v>
      </c>
      <c r="B14531" s="38" t="n">
        <v>23</v>
      </c>
      <c r="C14531" s="7" t="n">
        <v>0</v>
      </c>
    </row>
    <row r="14532" spans="1:5">
      <c r="A14532" t="s">
        <v>4</v>
      </c>
      <c r="B14532" s="4" t="s">
        <v>5</v>
      </c>
    </row>
    <row r="14533" spans="1:5">
      <c r="A14533" t="n">
        <v>141348</v>
      </c>
      <c r="B14533" s="5" t="n">
        <v>1</v>
      </c>
    </row>
    <row r="14534" spans="1:5" s="3" customFormat="1" customHeight="0">
      <c r="A14534" s="3" t="s">
        <v>2</v>
      </c>
      <c r="B14534" s="3" t="s">
        <v>1351</v>
      </c>
    </row>
    <row r="14535" spans="1:5">
      <c r="A14535" t="s">
        <v>4</v>
      </c>
      <c r="B14535" s="4" t="s">
        <v>5</v>
      </c>
      <c r="C14535" s="4" t="s">
        <v>7</v>
      </c>
      <c r="D14535" s="4" t="s">
        <v>7</v>
      </c>
      <c r="E14535" s="4" t="s">
        <v>7</v>
      </c>
      <c r="F14535" s="4" t="s">
        <v>7</v>
      </c>
    </row>
    <row r="14536" spans="1:5">
      <c r="A14536" t="n">
        <v>141352</v>
      </c>
      <c r="B14536" s="14" t="n">
        <v>14</v>
      </c>
      <c r="C14536" s="7" t="n">
        <v>2</v>
      </c>
      <c r="D14536" s="7" t="n">
        <v>0</v>
      </c>
      <c r="E14536" s="7" t="n">
        <v>0</v>
      </c>
      <c r="F14536" s="7" t="n">
        <v>0</v>
      </c>
    </row>
    <row r="14537" spans="1:5">
      <c r="A14537" t="s">
        <v>4</v>
      </c>
      <c r="B14537" s="4" t="s">
        <v>5</v>
      </c>
      <c r="C14537" s="4" t="s">
        <v>7</v>
      </c>
      <c r="D14537" s="10" t="s">
        <v>10</v>
      </c>
      <c r="E14537" s="4" t="s">
        <v>5</v>
      </c>
      <c r="F14537" s="4" t="s">
        <v>7</v>
      </c>
      <c r="G14537" s="4" t="s">
        <v>11</v>
      </c>
      <c r="H14537" s="10" t="s">
        <v>12</v>
      </c>
      <c r="I14537" s="4" t="s">
        <v>7</v>
      </c>
      <c r="J14537" s="4" t="s">
        <v>16</v>
      </c>
      <c r="K14537" s="4" t="s">
        <v>7</v>
      </c>
      <c r="L14537" s="4" t="s">
        <v>7</v>
      </c>
      <c r="M14537" s="10" t="s">
        <v>10</v>
      </c>
      <c r="N14537" s="4" t="s">
        <v>5</v>
      </c>
      <c r="O14537" s="4" t="s">
        <v>7</v>
      </c>
      <c r="P14537" s="4" t="s">
        <v>11</v>
      </c>
      <c r="Q14537" s="10" t="s">
        <v>12</v>
      </c>
      <c r="R14537" s="4" t="s">
        <v>7</v>
      </c>
      <c r="S14537" s="4" t="s">
        <v>16</v>
      </c>
      <c r="T14537" s="4" t="s">
        <v>7</v>
      </c>
      <c r="U14537" s="4" t="s">
        <v>7</v>
      </c>
      <c r="V14537" s="4" t="s">
        <v>7</v>
      </c>
      <c r="W14537" s="4" t="s">
        <v>13</v>
      </c>
    </row>
    <row r="14538" spans="1:5">
      <c r="A14538" t="n">
        <v>141357</v>
      </c>
      <c r="B14538" s="9" t="n">
        <v>5</v>
      </c>
      <c r="C14538" s="7" t="n">
        <v>28</v>
      </c>
      <c r="D14538" s="10" t="s">
        <v>3</v>
      </c>
      <c r="E14538" s="8" t="n">
        <v>162</v>
      </c>
      <c r="F14538" s="7" t="n">
        <v>3</v>
      </c>
      <c r="G14538" s="7" t="n">
        <v>32964</v>
      </c>
      <c r="H14538" s="10" t="s">
        <v>3</v>
      </c>
      <c r="I14538" s="7" t="n">
        <v>0</v>
      </c>
      <c r="J14538" s="7" t="n">
        <v>1</v>
      </c>
      <c r="K14538" s="7" t="n">
        <v>2</v>
      </c>
      <c r="L14538" s="7" t="n">
        <v>28</v>
      </c>
      <c r="M14538" s="10" t="s">
        <v>3</v>
      </c>
      <c r="N14538" s="8" t="n">
        <v>162</v>
      </c>
      <c r="O14538" s="7" t="n">
        <v>3</v>
      </c>
      <c r="P14538" s="7" t="n">
        <v>32964</v>
      </c>
      <c r="Q14538" s="10" t="s">
        <v>3</v>
      </c>
      <c r="R14538" s="7" t="n">
        <v>0</v>
      </c>
      <c r="S14538" s="7" t="n">
        <v>2</v>
      </c>
      <c r="T14538" s="7" t="n">
        <v>2</v>
      </c>
      <c r="U14538" s="7" t="n">
        <v>11</v>
      </c>
      <c r="V14538" s="7" t="n">
        <v>1</v>
      </c>
      <c r="W14538" s="11" t="n">
        <f t="normal" ca="1">A14542</f>
        <v>0</v>
      </c>
    </row>
    <row r="14539" spans="1:5">
      <c r="A14539" t="s">
        <v>4</v>
      </c>
      <c r="B14539" s="4" t="s">
        <v>5</v>
      </c>
      <c r="C14539" s="4" t="s">
        <v>7</v>
      </c>
      <c r="D14539" s="4" t="s">
        <v>11</v>
      </c>
      <c r="E14539" s="4" t="s">
        <v>15</v>
      </c>
    </row>
    <row r="14540" spans="1:5">
      <c r="A14540" t="n">
        <v>141386</v>
      </c>
      <c r="B14540" s="31" t="n">
        <v>58</v>
      </c>
      <c r="C14540" s="7" t="n">
        <v>0</v>
      </c>
      <c r="D14540" s="7" t="n">
        <v>0</v>
      </c>
      <c r="E14540" s="7" t="n">
        <v>1</v>
      </c>
    </row>
    <row r="14541" spans="1:5">
      <c r="A14541" t="s">
        <v>4</v>
      </c>
      <c r="B14541" s="4" t="s">
        <v>5</v>
      </c>
      <c r="C14541" s="4" t="s">
        <v>7</v>
      </c>
      <c r="D14541" s="10" t="s">
        <v>10</v>
      </c>
      <c r="E14541" s="4" t="s">
        <v>5</v>
      </c>
      <c r="F14541" s="4" t="s">
        <v>7</v>
      </c>
      <c r="G14541" s="4" t="s">
        <v>11</v>
      </c>
      <c r="H14541" s="10" t="s">
        <v>12</v>
      </c>
      <c r="I14541" s="4" t="s">
        <v>7</v>
      </c>
      <c r="J14541" s="4" t="s">
        <v>16</v>
      </c>
      <c r="K14541" s="4" t="s">
        <v>7</v>
      </c>
      <c r="L14541" s="4" t="s">
        <v>7</v>
      </c>
      <c r="M14541" s="10" t="s">
        <v>10</v>
      </c>
      <c r="N14541" s="4" t="s">
        <v>5</v>
      </c>
      <c r="O14541" s="4" t="s">
        <v>7</v>
      </c>
      <c r="P14541" s="4" t="s">
        <v>11</v>
      </c>
      <c r="Q14541" s="10" t="s">
        <v>12</v>
      </c>
      <c r="R14541" s="4" t="s">
        <v>7</v>
      </c>
      <c r="S14541" s="4" t="s">
        <v>16</v>
      </c>
      <c r="T14541" s="4" t="s">
        <v>7</v>
      </c>
      <c r="U14541" s="4" t="s">
        <v>7</v>
      </c>
      <c r="V14541" s="4" t="s">
        <v>7</v>
      </c>
      <c r="W14541" s="4" t="s">
        <v>13</v>
      </c>
    </row>
    <row r="14542" spans="1:5">
      <c r="A14542" t="n">
        <v>141394</v>
      </c>
      <c r="B14542" s="9" t="n">
        <v>5</v>
      </c>
      <c r="C14542" s="7" t="n">
        <v>28</v>
      </c>
      <c r="D14542" s="10" t="s">
        <v>3</v>
      </c>
      <c r="E14542" s="8" t="n">
        <v>162</v>
      </c>
      <c r="F14542" s="7" t="n">
        <v>3</v>
      </c>
      <c r="G14542" s="7" t="n">
        <v>32964</v>
      </c>
      <c r="H14542" s="10" t="s">
        <v>3</v>
      </c>
      <c r="I14542" s="7" t="n">
        <v>0</v>
      </c>
      <c r="J14542" s="7" t="n">
        <v>1</v>
      </c>
      <c r="K14542" s="7" t="n">
        <v>3</v>
      </c>
      <c r="L14542" s="7" t="n">
        <v>28</v>
      </c>
      <c r="M14542" s="10" t="s">
        <v>3</v>
      </c>
      <c r="N14542" s="8" t="n">
        <v>162</v>
      </c>
      <c r="O14542" s="7" t="n">
        <v>3</v>
      </c>
      <c r="P14542" s="7" t="n">
        <v>32964</v>
      </c>
      <c r="Q14542" s="10" t="s">
        <v>3</v>
      </c>
      <c r="R14542" s="7" t="n">
        <v>0</v>
      </c>
      <c r="S14542" s="7" t="n">
        <v>2</v>
      </c>
      <c r="T14542" s="7" t="n">
        <v>3</v>
      </c>
      <c r="U14542" s="7" t="n">
        <v>9</v>
      </c>
      <c r="V14542" s="7" t="n">
        <v>1</v>
      </c>
      <c r="W14542" s="11" t="n">
        <f t="normal" ca="1">A14552</f>
        <v>0</v>
      </c>
    </row>
    <row r="14543" spans="1:5">
      <c r="A14543" t="s">
        <v>4</v>
      </c>
      <c r="B14543" s="4" t="s">
        <v>5</v>
      </c>
      <c r="C14543" s="4" t="s">
        <v>7</v>
      </c>
      <c r="D14543" s="10" t="s">
        <v>10</v>
      </c>
      <c r="E14543" s="4" t="s">
        <v>5</v>
      </c>
      <c r="F14543" s="4" t="s">
        <v>11</v>
      </c>
      <c r="G14543" s="4" t="s">
        <v>7</v>
      </c>
      <c r="H14543" s="4" t="s">
        <v>7</v>
      </c>
      <c r="I14543" s="4" t="s">
        <v>8</v>
      </c>
      <c r="J14543" s="10" t="s">
        <v>12</v>
      </c>
      <c r="K14543" s="4" t="s">
        <v>7</v>
      </c>
      <c r="L14543" s="4" t="s">
        <v>7</v>
      </c>
      <c r="M14543" s="10" t="s">
        <v>10</v>
      </c>
      <c r="N14543" s="4" t="s">
        <v>5</v>
      </c>
      <c r="O14543" s="4" t="s">
        <v>7</v>
      </c>
      <c r="P14543" s="10" t="s">
        <v>12</v>
      </c>
      <c r="Q14543" s="4" t="s">
        <v>7</v>
      </c>
      <c r="R14543" s="4" t="s">
        <v>16</v>
      </c>
      <c r="S14543" s="4" t="s">
        <v>7</v>
      </c>
      <c r="T14543" s="4" t="s">
        <v>7</v>
      </c>
      <c r="U14543" s="4" t="s">
        <v>7</v>
      </c>
      <c r="V14543" s="10" t="s">
        <v>10</v>
      </c>
      <c r="W14543" s="4" t="s">
        <v>5</v>
      </c>
      <c r="X14543" s="4" t="s">
        <v>7</v>
      </c>
      <c r="Y14543" s="10" t="s">
        <v>12</v>
      </c>
      <c r="Z14543" s="4" t="s">
        <v>7</v>
      </c>
      <c r="AA14543" s="4" t="s">
        <v>16</v>
      </c>
      <c r="AB14543" s="4" t="s">
        <v>7</v>
      </c>
      <c r="AC14543" s="4" t="s">
        <v>7</v>
      </c>
      <c r="AD14543" s="4" t="s">
        <v>7</v>
      </c>
      <c r="AE14543" s="4" t="s">
        <v>13</v>
      </c>
    </row>
    <row r="14544" spans="1:5">
      <c r="A14544" t="n">
        <v>141423</v>
      </c>
      <c r="B14544" s="9" t="n">
        <v>5</v>
      </c>
      <c r="C14544" s="7" t="n">
        <v>28</v>
      </c>
      <c r="D14544" s="10" t="s">
        <v>3</v>
      </c>
      <c r="E14544" s="51" t="n">
        <v>47</v>
      </c>
      <c r="F14544" s="7" t="n">
        <v>61456</v>
      </c>
      <c r="G14544" s="7" t="n">
        <v>2</v>
      </c>
      <c r="H14544" s="7" t="n">
        <v>0</v>
      </c>
      <c r="I14544" s="7" t="s">
        <v>861</v>
      </c>
      <c r="J14544" s="10" t="s">
        <v>3</v>
      </c>
      <c r="K14544" s="7" t="n">
        <v>8</v>
      </c>
      <c r="L14544" s="7" t="n">
        <v>28</v>
      </c>
      <c r="M14544" s="10" t="s">
        <v>3</v>
      </c>
      <c r="N14544" s="52" t="n">
        <v>74</v>
      </c>
      <c r="O14544" s="7" t="n">
        <v>65</v>
      </c>
      <c r="P14544" s="10" t="s">
        <v>3</v>
      </c>
      <c r="Q14544" s="7" t="n">
        <v>0</v>
      </c>
      <c r="R14544" s="7" t="n">
        <v>1</v>
      </c>
      <c r="S14544" s="7" t="n">
        <v>3</v>
      </c>
      <c r="T14544" s="7" t="n">
        <v>9</v>
      </c>
      <c r="U14544" s="7" t="n">
        <v>28</v>
      </c>
      <c r="V14544" s="10" t="s">
        <v>3</v>
      </c>
      <c r="W14544" s="52" t="n">
        <v>74</v>
      </c>
      <c r="X14544" s="7" t="n">
        <v>65</v>
      </c>
      <c r="Y14544" s="10" t="s">
        <v>3</v>
      </c>
      <c r="Z14544" s="7" t="n">
        <v>0</v>
      </c>
      <c r="AA14544" s="7" t="n">
        <v>2</v>
      </c>
      <c r="AB14544" s="7" t="n">
        <v>3</v>
      </c>
      <c r="AC14544" s="7" t="n">
        <v>9</v>
      </c>
      <c r="AD14544" s="7" t="n">
        <v>1</v>
      </c>
      <c r="AE14544" s="11" t="n">
        <f t="normal" ca="1">A14548</f>
        <v>0</v>
      </c>
    </row>
    <row r="14545" spans="1:31">
      <c r="A14545" t="s">
        <v>4</v>
      </c>
      <c r="B14545" s="4" t="s">
        <v>5</v>
      </c>
      <c r="C14545" s="4" t="s">
        <v>11</v>
      </c>
      <c r="D14545" s="4" t="s">
        <v>7</v>
      </c>
      <c r="E14545" s="4" t="s">
        <v>7</v>
      </c>
      <c r="F14545" s="4" t="s">
        <v>8</v>
      </c>
    </row>
    <row r="14546" spans="1:31">
      <c r="A14546" t="n">
        <v>141471</v>
      </c>
      <c r="B14546" s="51" t="n">
        <v>47</v>
      </c>
      <c r="C14546" s="7" t="n">
        <v>61456</v>
      </c>
      <c r="D14546" s="7" t="n">
        <v>0</v>
      </c>
      <c r="E14546" s="7" t="n">
        <v>0</v>
      </c>
      <c r="F14546" s="7" t="s">
        <v>323</v>
      </c>
    </row>
    <row r="14547" spans="1:31">
      <c r="A14547" t="s">
        <v>4</v>
      </c>
      <c r="B14547" s="4" t="s">
        <v>5</v>
      </c>
      <c r="C14547" s="4" t="s">
        <v>7</v>
      </c>
      <c r="D14547" s="4" t="s">
        <v>11</v>
      </c>
      <c r="E14547" s="4" t="s">
        <v>15</v>
      </c>
    </row>
    <row r="14548" spans="1:31">
      <c r="A14548" t="n">
        <v>141484</v>
      </c>
      <c r="B14548" s="31" t="n">
        <v>58</v>
      </c>
      <c r="C14548" s="7" t="n">
        <v>0</v>
      </c>
      <c r="D14548" s="7" t="n">
        <v>300</v>
      </c>
      <c r="E14548" s="7" t="n">
        <v>1</v>
      </c>
    </row>
    <row r="14549" spans="1:31">
      <c r="A14549" t="s">
        <v>4</v>
      </c>
      <c r="B14549" s="4" t="s">
        <v>5</v>
      </c>
      <c r="C14549" s="4" t="s">
        <v>7</v>
      </c>
      <c r="D14549" s="4" t="s">
        <v>11</v>
      </c>
    </row>
    <row r="14550" spans="1:31">
      <c r="A14550" t="n">
        <v>141492</v>
      </c>
      <c r="B14550" s="31" t="n">
        <v>58</v>
      </c>
      <c r="C14550" s="7" t="n">
        <v>255</v>
      </c>
      <c r="D14550" s="7" t="n">
        <v>0</v>
      </c>
    </row>
    <row r="14551" spans="1:31">
      <c r="A14551" t="s">
        <v>4</v>
      </c>
      <c r="B14551" s="4" t="s">
        <v>5</v>
      </c>
      <c r="C14551" s="4" t="s">
        <v>7</v>
      </c>
      <c r="D14551" s="4" t="s">
        <v>7</v>
      </c>
      <c r="E14551" s="4" t="s">
        <v>7</v>
      </c>
      <c r="F14551" s="4" t="s">
        <v>7</v>
      </c>
    </row>
    <row r="14552" spans="1:31">
      <c r="A14552" t="n">
        <v>141496</v>
      </c>
      <c r="B14552" s="14" t="n">
        <v>14</v>
      </c>
      <c r="C14552" s="7" t="n">
        <v>0</v>
      </c>
      <c r="D14552" s="7" t="n">
        <v>0</v>
      </c>
      <c r="E14552" s="7" t="n">
        <v>0</v>
      </c>
      <c r="F14552" s="7" t="n">
        <v>64</v>
      </c>
    </row>
    <row r="14553" spans="1:31">
      <c r="A14553" t="s">
        <v>4</v>
      </c>
      <c r="B14553" s="4" t="s">
        <v>5</v>
      </c>
      <c r="C14553" s="4" t="s">
        <v>7</v>
      </c>
      <c r="D14553" s="4" t="s">
        <v>11</v>
      </c>
    </row>
    <row r="14554" spans="1:31">
      <c r="A14554" t="n">
        <v>141501</v>
      </c>
      <c r="B14554" s="26" t="n">
        <v>22</v>
      </c>
      <c r="C14554" s="7" t="n">
        <v>0</v>
      </c>
      <c r="D14554" s="7" t="n">
        <v>32964</v>
      </c>
    </row>
    <row r="14555" spans="1:31">
      <c r="A14555" t="s">
        <v>4</v>
      </c>
      <c r="B14555" s="4" t="s">
        <v>5</v>
      </c>
      <c r="C14555" s="4" t="s">
        <v>7</v>
      </c>
      <c r="D14555" s="4" t="s">
        <v>11</v>
      </c>
    </row>
    <row r="14556" spans="1:31">
      <c r="A14556" t="n">
        <v>141505</v>
      </c>
      <c r="B14556" s="31" t="n">
        <v>58</v>
      </c>
      <c r="C14556" s="7" t="n">
        <v>5</v>
      </c>
      <c r="D14556" s="7" t="n">
        <v>300</v>
      </c>
    </row>
    <row r="14557" spans="1:31">
      <c r="A14557" t="s">
        <v>4</v>
      </c>
      <c r="B14557" s="4" t="s">
        <v>5</v>
      </c>
      <c r="C14557" s="4" t="s">
        <v>15</v>
      </c>
      <c r="D14557" s="4" t="s">
        <v>11</v>
      </c>
    </row>
    <row r="14558" spans="1:31">
      <c r="A14558" t="n">
        <v>141509</v>
      </c>
      <c r="B14558" s="32" t="n">
        <v>103</v>
      </c>
      <c r="C14558" s="7" t="n">
        <v>0</v>
      </c>
      <c r="D14558" s="7" t="n">
        <v>300</v>
      </c>
    </row>
    <row r="14559" spans="1:31">
      <c r="A14559" t="s">
        <v>4</v>
      </c>
      <c r="B14559" s="4" t="s">
        <v>5</v>
      </c>
      <c r="C14559" s="4" t="s">
        <v>7</v>
      </c>
    </row>
    <row r="14560" spans="1:31">
      <c r="A14560" t="n">
        <v>141516</v>
      </c>
      <c r="B14560" s="53" t="n">
        <v>64</v>
      </c>
      <c r="C14560" s="7" t="n">
        <v>7</v>
      </c>
    </row>
    <row r="14561" spans="1:6">
      <c r="A14561" t="s">
        <v>4</v>
      </c>
      <c r="B14561" s="4" t="s">
        <v>5</v>
      </c>
      <c r="C14561" s="4" t="s">
        <v>7</v>
      </c>
      <c r="D14561" s="4" t="s">
        <v>11</v>
      </c>
    </row>
    <row r="14562" spans="1:6">
      <c r="A14562" t="n">
        <v>141518</v>
      </c>
      <c r="B14562" s="64" t="n">
        <v>72</v>
      </c>
      <c r="C14562" s="7" t="n">
        <v>5</v>
      </c>
      <c r="D14562" s="7" t="n">
        <v>0</v>
      </c>
    </row>
    <row r="14563" spans="1:6">
      <c r="A14563" t="s">
        <v>4</v>
      </c>
      <c r="B14563" s="4" t="s">
        <v>5</v>
      </c>
      <c r="C14563" s="4" t="s">
        <v>7</v>
      </c>
      <c r="D14563" s="10" t="s">
        <v>10</v>
      </c>
      <c r="E14563" s="4" t="s">
        <v>5</v>
      </c>
      <c r="F14563" s="4" t="s">
        <v>7</v>
      </c>
      <c r="G14563" s="4" t="s">
        <v>11</v>
      </c>
      <c r="H14563" s="10" t="s">
        <v>12</v>
      </c>
      <c r="I14563" s="4" t="s">
        <v>7</v>
      </c>
      <c r="J14563" s="4" t="s">
        <v>16</v>
      </c>
      <c r="K14563" s="4" t="s">
        <v>7</v>
      </c>
      <c r="L14563" s="4" t="s">
        <v>7</v>
      </c>
      <c r="M14563" s="4" t="s">
        <v>13</v>
      </c>
    </row>
    <row r="14564" spans="1:6">
      <c r="A14564" t="n">
        <v>141522</v>
      </c>
      <c r="B14564" s="9" t="n">
        <v>5</v>
      </c>
      <c r="C14564" s="7" t="n">
        <v>28</v>
      </c>
      <c r="D14564" s="10" t="s">
        <v>3</v>
      </c>
      <c r="E14564" s="8" t="n">
        <v>162</v>
      </c>
      <c r="F14564" s="7" t="n">
        <v>4</v>
      </c>
      <c r="G14564" s="7" t="n">
        <v>32964</v>
      </c>
      <c r="H14564" s="10" t="s">
        <v>3</v>
      </c>
      <c r="I14564" s="7" t="n">
        <v>0</v>
      </c>
      <c r="J14564" s="7" t="n">
        <v>1</v>
      </c>
      <c r="K14564" s="7" t="n">
        <v>2</v>
      </c>
      <c r="L14564" s="7" t="n">
        <v>1</v>
      </c>
      <c r="M14564" s="11" t="n">
        <f t="normal" ca="1">A14570</f>
        <v>0</v>
      </c>
    </row>
    <row r="14565" spans="1:6">
      <c r="A14565" t="s">
        <v>4</v>
      </c>
      <c r="B14565" s="4" t="s">
        <v>5</v>
      </c>
      <c r="C14565" s="4" t="s">
        <v>7</v>
      </c>
      <c r="D14565" s="4" t="s">
        <v>8</v>
      </c>
    </row>
    <row r="14566" spans="1:6">
      <c r="A14566" t="n">
        <v>141539</v>
      </c>
      <c r="B14566" s="6" t="n">
        <v>2</v>
      </c>
      <c r="C14566" s="7" t="n">
        <v>10</v>
      </c>
      <c r="D14566" s="7" t="s">
        <v>862</v>
      </c>
    </row>
    <row r="14567" spans="1:6">
      <c r="A14567" t="s">
        <v>4</v>
      </c>
      <c r="B14567" s="4" t="s">
        <v>5</v>
      </c>
      <c r="C14567" s="4" t="s">
        <v>11</v>
      </c>
    </row>
    <row r="14568" spans="1:6">
      <c r="A14568" t="n">
        <v>141556</v>
      </c>
      <c r="B14568" s="34" t="n">
        <v>16</v>
      </c>
      <c r="C14568" s="7" t="n">
        <v>0</v>
      </c>
    </row>
    <row r="14569" spans="1:6">
      <c r="A14569" t="s">
        <v>4</v>
      </c>
      <c r="B14569" s="4" t="s">
        <v>5</v>
      </c>
      <c r="C14569" s="4" t="s">
        <v>11</v>
      </c>
      <c r="D14569" s="4" t="s">
        <v>15</v>
      </c>
      <c r="E14569" s="4" t="s">
        <v>15</v>
      </c>
      <c r="F14569" s="4" t="s">
        <v>15</v>
      </c>
      <c r="G14569" s="4" t="s">
        <v>15</v>
      </c>
    </row>
    <row r="14570" spans="1:6">
      <c r="A14570" t="n">
        <v>141559</v>
      </c>
      <c r="B14570" s="45" t="n">
        <v>46</v>
      </c>
      <c r="C14570" s="7" t="n">
        <v>61456</v>
      </c>
      <c r="D14570" s="7" t="n">
        <v>-69.1100006103516</v>
      </c>
      <c r="E14570" s="7" t="n">
        <v>0</v>
      </c>
      <c r="F14570" s="7" t="n">
        <v>36.5</v>
      </c>
      <c r="G14570" s="7" t="n">
        <v>93.9000015258789</v>
      </c>
    </row>
    <row r="14571" spans="1:6">
      <c r="A14571" t="s">
        <v>4</v>
      </c>
      <c r="B14571" s="4" t="s">
        <v>5</v>
      </c>
      <c r="C14571" s="4" t="s">
        <v>7</v>
      </c>
      <c r="D14571" s="4" t="s">
        <v>7</v>
      </c>
      <c r="E14571" s="4" t="s">
        <v>15</v>
      </c>
      <c r="F14571" s="4" t="s">
        <v>15</v>
      </c>
      <c r="G14571" s="4" t="s">
        <v>15</v>
      </c>
      <c r="H14571" s="4" t="s">
        <v>11</v>
      </c>
      <c r="I14571" s="4" t="s">
        <v>7</v>
      </c>
    </row>
    <row r="14572" spans="1:6">
      <c r="A14572" t="n">
        <v>141578</v>
      </c>
      <c r="B14572" s="15" t="n">
        <v>45</v>
      </c>
      <c r="C14572" s="7" t="n">
        <v>4</v>
      </c>
      <c r="D14572" s="7" t="n">
        <v>3</v>
      </c>
      <c r="E14572" s="7" t="n">
        <v>5</v>
      </c>
      <c r="F14572" s="7" t="n">
        <v>73.1100006103516</v>
      </c>
      <c r="G14572" s="7" t="n">
        <v>0</v>
      </c>
      <c r="H14572" s="7" t="n">
        <v>0</v>
      </c>
      <c r="I14572" s="7" t="n">
        <v>0</v>
      </c>
    </row>
    <row r="14573" spans="1:6">
      <c r="A14573" t="s">
        <v>4</v>
      </c>
      <c r="B14573" s="4" t="s">
        <v>5</v>
      </c>
      <c r="C14573" s="4" t="s">
        <v>7</v>
      </c>
      <c r="D14573" s="4" t="s">
        <v>8</v>
      </c>
    </row>
    <row r="14574" spans="1:6">
      <c r="A14574" t="n">
        <v>141596</v>
      </c>
      <c r="B14574" s="6" t="n">
        <v>2</v>
      </c>
      <c r="C14574" s="7" t="n">
        <v>10</v>
      </c>
      <c r="D14574" s="7" t="s">
        <v>893</v>
      </c>
    </row>
    <row r="14575" spans="1:6">
      <c r="A14575" t="s">
        <v>4</v>
      </c>
      <c r="B14575" s="4" t="s">
        <v>5</v>
      </c>
      <c r="C14575" s="4" t="s">
        <v>11</v>
      </c>
    </row>
    <row r="14576" spans="1:6">
      <c r="A14576" t="n">
        <v>141611</v>
      </c>
      <c r="B14576" s="34" t="n">
        <v>16</v>
      </c>
      <c r="C14576" s="7" t="n">
        <v>0</v>
      </c>
    </row>
    <row r="14577" spans="1:13">
      <c r="A14577" t="s">
        <v>4</v>
      </c>
      <c r="B14577" s="4" t="s">
        <v>5</v>
      </c>
      <c r="C14577" s="4" t="s">
        <v>7</v>
      </c>
      <c r="D14577" s="4" t="s">
        <v>11</v>
      </c>
    </row>
    <row r="14578" spans="1:13">
      <c r="A14578" t="n">
        <v>141614</v>
      </c>
      <c r="B14578" s="31" t="n">
        <v>58</v>
      </c>
      <c r="C14578" s="7" t="n">
        <v>105</v>
      </c>
      <c r="D14578" s="7" t="n">
        <v>300</v>
      </c>
    </row>
    <row r="14579" spans="1:13">
      <c r="A14579" t="s">
        <v>4</v>
      </c>
      <c r="B14579" s="4" t="s">
        <v>5</v>
      </c>
      <c r="C14579" s="4" t="s">
        <v>15</v>
      </c>
      <c r="D14579" s="4" t="s">
        <v>11</v>
      </c>
    </row>
    <row r="14580" spans="1:13">
      <c r="A14580" t="n">
        <v>141618</v>
      </c>
      <c r="B14580" s="32" t="n">
        <v>103</v>
      </c>
      <c r="C14580" s="7" t="n">
        <v>1</v>
      </c>
      <c r="D14580" s="7" t="n">
        <v>300</v>
      </c>
    </row>
    <row r="14581" spans="1:13">
      <c r="A14581" t="s">
        <v>4</v>
      </c>
      <c r="B14581" s="4" t="s">
        <v>5</v>
      </c>
      <c r="C14581" s="4" t="s">
        <v>7</v>
      </c>
      <c r="D14581" s="4" t="s">
        <v>11</v>
      </c>
    </row>
    <row r="14582" spans="1:13">
      <c r="A14582" t="n">
        <v>141625</v>
      </c>
      <c r="B14582" s="64" t="n">
        <v>72</v>
      </c>
      <c r="C14582" s="7" t="n">
        <v>4</v>
      </c>
      <c r="D14582" s="7" t="n">
        <v>0</v>
      </c>
    </row>
    <row r="14583" spans="1:13">
      <c r="A14583" t="s">
        <v>4</v>
      </c>
      <c r="B14583" s="4" t="s">
        <v>5</v>
      </c>
      <c r="C14583" s="4" t="s">
        <v>16</v>
      </c>
    </row>
    <row r="14584" spans="1:13">
      <c r="A14584" t="n">
        <v>141629</v>
      </c>
      <c r="B14584" s="36" t="n">
        <v>15</v>
      </c>
      <c r="C14584" s="7" t="n">
        <v>1073741824</v>
      </c>
    </row>
    <row r="14585" spans="1:13">
      <c r="A14585" t="s">
        <v>4</v>
      </c>
      <c r="B14585" s="4" t="s">
        <v>5</v>
      </c>
      <c r="C14585" s="4" t="s">
        <v>7</v>
      </c>
    </row>
    <row r="14586" spans="1:13">
      <c r="A14586" t="n">
        <v>141634</v>
      </c>
      <c r="B14586" s="53" t="n">
        <v>64</v>
      </c>
      <c r="C14586" s="7" t="n">
        <v>3</v>
      </c>
    </row>
    <row r="14587" spans="1:13">
      <c r="A14587" t="s">
        <v>4</v>
      </c>
      <c r="B14587" s="4" t="s">
        <v>5</v>
      </c>
      <c r="C14587" s="4" t="s">
        <v>7</v>
      </c>
    </row>
    <row r="14588" spans="1:13">
      <c r="A14588" t="n">
        <v>141636</v>
      </c>
      <c r="B14588" s="52" t="n">
        <v>74</v>
      </c>
      <c r="C14588" s="7" t="n">
        <v>67</v>
      </c>
    </row>
    <row r="14589" spans="1:13">
      <c r="A14589" t="s">
        <v>4</v>
      </c>
      <c r="B14589" s="4" t="s">
        <v>5</v>
      </c>
      <c r="C14589" s="4" t="s">
        <v>7</v>
      </c>
      <c r="D14589" s="4" t="s">
        <v>7</v>
      </c>
      <c r="E14589" s="4" t="s">
        <v>11</v>
      </c>
    </row>
    <row r="14590" spans="1:13">
      <c r="A14590" t="n">
        <v>141638</v>
      </c>
      <c r="B14590" s="15" t="n">
        <v>45</v>
      </c>
      <c r="C14590" s="7" t="n">
        <v>8</v>
      </c>
      <c r="D14590" s="7" t="n">
        <v>1</v>
      </c>
      <c r="E14590" s="7" t="n">
        <v>0</v>
      </c>
    </row>
    <row r="14591" spans="1:13">
      <c r="A14591" t="s">
        <v>4</v>
      </c>
      <c r="B14591" s="4" t="s">
        <v>5</v>
      </c>
      <c r="C14591" s="4" t="s">
        <v>11</v>
      </c>
    </row>
    <row r="14592" spans="1:13">
      <c r="A14592" t="n">
        <v>141643</v>
      </c>
      <c r="B14592" s="12" t="n">
        <v>13</v>
      </c>
      <c r="C14592" s="7" t="n">
        <v>6409</v>
      </c>
    </row>
    <row r="14593" spans="1:5">
      <c r="A14593" t="s">
        <v>4</v>
      </c>
      <c r="B14593" s="4" t="s">
        <v>5</v>
      </c>
      <c r="C14593" s="4" t="s">
        <v>11</v>
      </c>
    </row>
    <row r="14594" spans="1:5">
      <c r="A14594" t="n">
        <v>141646</v>
      </c>
      <c r="B14594" s="12" t="n">
        <v>13</v>
      </c>
      <c r="C14594" s="7" t="n">
        <v>6408</v>
      </c>
    </row>
    <row r="14595" spans="1:5">
      <c r="A14595" t="s">
        <v>4</v>
      </c>
      <c r="B14595" s="4" t="s">
        <v>5</v>
      </c>
      <c r="C14595" s="4" t="s">
        <v>11</v>
      </c>
    </row>
    <row r="14596" spans="1:5">
      <c r="A14596" t="n">
        <v>141649</v>
      </c>
      <c r="B14596" s="13" t="n">
        <v>12</v>
      </c>
      <c r="C14596" s="7" t="n">
        <v>6464</v>
      </c>
    </row>
    <row r="14597" spans="1:5">
      <c r="A14597" t="s">
        <v>4</v>
      </c>
      <c r="B14597" s="4" t="s">
        <v>5</v>
      </c>
      <c r="C14597" s="4" t="s">
        <v>11</v>
      </c>
    </row>
    <row r="14598" spans="1:5">
      <c r="A14598" t="n">
        <v>141652</v>
      </c>
      <c r="B14598" s="12" t="n">
        <v>13</v>
      </c>
      <c r="C14598" s="7" t="n">
        <v>6465</v>
      </c>
    </row>
    <row r="14599" spans="1:5">
      <c r="A14599" t="s">
        <v>4</v>
      </c>
      <c r="B14599" s="4" t="s">
        <v>5</v>
      </c>
      <c r="C14599" s="4" t="s">
        <v>11</v>
      </c>
    </row>
    <row r="14600" spans="1:5">
      <c r="A14600" t="n">
        <v>141655</v>
      </c>
      <c r="B14600" s="12" t="n">
        <v>13</v>
      </c>
      <c r="C14600" s="7" t="n">
        <v>6466</v>
      </c>
    </row>
    <row r="14601" spans="1:5">
      <c r="A14601" t="s">
        <v>4</v>
      </c>
      <c r="B14601" s="4" t="s">
        <v>5</v>
      </c>
      <c r="C14601" s="4" t="s">
        <v>11</v>
      </c>
    </row>
    <row r="14602" spans="1:5">
      <c r="A14602" t="n">
        <v>141658</v>
      </c>
      <c r="B14602" s="12" t="n">
        <v>13</v>
      </c>
      <c r="C14602" s="7" t="n">
        <v>6467</v>
      </c>
    </row>
    <row r="14603" spans="1:5">
      <c r="A14603" t="s">
        <v>4</v>
      </c>
      <c r="B14603" s="4" t="s">
        <v>5</v>
      </c>
      <c r="C14603" s="4" t="s">
        <v>11</v>
      </c>
    </row>
    <row r="14604" spans="1:5">
      <c r="A14604" t="n">
        <v>141661</v>
      </c>
      <c r="B14604" s="12" t="n">
        <v>13</v>
      </c>
      <c r="C14604" s="7" t="n">
        <v>6468</v>
      </c>
    </row>
    <row r="14605" spans="1:5">
      <c r="A14605" t="s">
        <v>4</v>
      </c>
      <c r="B14605" s="4" t="s">
        <v>5</v>
      </c>
      <c r="C14605" s="4" t="s">
        <v>11</v>
      </c>
    </row>
    <row r="14606" spans="1:5">
      <c r="A14606" t="n">
        <v>141664</v>
      </c>
      <c r="B14606" s="12" t="n">
        <v>13</v>
      </c>
      <c r="C14606" s="7" t="n">
        <v>6469</v>
      </c>
    </row>
    <row r="14607" spans="1:5">
      <c r="A14607" t="s">
        <v>4</v>
      </c>
      <c r="B14607" s="4" t="s">
        <v>5</v>
      </c>
      <c r="C14607" s="4" t="s">
        <v>11</v>
      </c>
    </row>
    <row r="14608" spans="1:5">
      <c r="A14608" t="n">
        <v>141667</v>
      </c>
      <c r="B14608" s="12" t="n">
        <v>13</v>
      </c>
      <c r="C14608" s="7" t="n">
        <v>6470</v>
      </c>
    </row>
    <row r="14609" spans="1:3">
      <c r="A14609" t="s">
        <v>4</v>
      </c>
      <c r="B14609" s="4" t="s">
        <v>5</v>
      </c>
      <c r="C14609" s="4" t="s">
        <v>11</v>
      </c>
    </row>
    <row r="14610" spans="1:3">
      <c r="A14610" t="n">
        <v>141670</v>
      </c>
      <c r="B14610" s="12" t="n">
        <v>13</v>
      </c>
      <c r="C14610" s="7" t="n">
        <v>6471</v>
      </c>
    </row>
    <row r="14611" spans="1:3">
      <c r="A14611" t="s">
        <v>4</v>
      </c>
      <c r="B14611" s="4" t="s">
        <v>5</v>
      </c>
      <c r="C14611" s="4" t="s">
        <v>7</v>
      </c>
    </row>
    <row r="14612" spans="1:3">
      <c r="A14612" t="n">
        <v>141673</v>
      </c>
      <c r="B14612" s="52" t="n">
        <v>74</v>
      </c>
      <c r="C14612" s="7" t="n">
        <v>18</v>
      </c>
    </row>
    <row r="14613" spans="1:3">
      <c r="A14613" t="s">
        <v>4</v>
      </c>
      <c r="B14613" s="4" t="s">
        <v>5</v>
      </c>
      <c r="C14613" s="4" t="s">
        <v>7</v>
      </c>
    </row>
    <row r="14614" spans="1:3">
      <c r="A14614" t="n">
        <v>141675</v>
      </c>
      <c r="B14614" s="52" t="n">
        <v>74</v>
      </c>
      <c r="C14614" s="7" t="n">
        <v>45</v>
      </c>
    </row>
    <row r="14615" spans="1:3">
      <c r="A14615" t="s">
        <v>4</v>
      </c>
      <c r="B14615" s="4" t="s">
        <v>5</v>
      </c>
      <c r="C14615" s="4" t="s">
        <v>11</v>
      </c>
    </row>
    <row r="14616" spans="1:3">
      <c r="A14616" t="n">
        <v>141677</v>
      </c>
      <c r="B14616" s="34" t="n">
        <v>16</v>
      </c>
      <c r="C14616" s="7" t="n">
        <v>0</v>
      </c>
    </row>
    <row r="14617" spans="1:3">
      <c r="A14617" t="s">
        <v>4</v>
      </c>
      <c r="B14617" s="4" t="s">
        <v>5</v>
      </c>
      <c r="C14617" s="4" t="s">
        <v>7</v>
      </c>
      <c r="D14617" s="4" t="s">
        <v>7</v>
      </c>
      <c r="E14617" s="4" t="s">
        <v>7</v>
      </c>
      <c r="F14617" s="4" t="s">
        <v>7</v>
      </c>
    </row>
    <row r="14618" spans="1:3">
      <c r="A14618" t="n">
        <v>141680</v>
      </c>
      <c r="B14618" s="14" t="n">
        <v>14</v>
      </c>
      <c r="C14618" s="7" t="n">
        <v>0</v>
      </c>
      <c r="D14618" s="7" t="n">
        <v>8</v>
      </c>
      <c r="E14618" s="7" t="n">
        <v>0</v>
      </c>
      <c r="F14618" s="7" t="n">
        <v>0</v>
      </c>
    </row>
    <row r="14619" spans="1:3">
      <c r="A14619" t="s">
        <v>4</v>
      </c>
      <c r="B14619" s="4" t="s">
        <v>5</v>
      </c>
      <c r="C14619" s="4" t="s">
        <v>7</v>
      </c>
      <c r="D14619" s="4" t="s">
        <v>8</v>
      </c>
    </row>
    <row r="14620" spans="1:3">
      <c r="A14620" t="n">
        <v>141685</v>
      </c>
      <c r="B14620" s="6" t="n">
        <v>2</v>
      </c>
      <c r="C14620" s="7" t="n">
        <v>11</v>
      </c>
      <c r="D14620" s="7" t="s">
        <v>24</v>
      </c>
    </row>
    <row r="14621" spans="1:3">
      <c r="A14621" t="s">
        <v>4</v>
      </c>
      <c r="B14621" s="4" t="s">
        <v>5</v>
      </c>
      <c r="C14621" s="4" t="s">
        <v>11</v>
      </c>
    </row>
    <row r="14622" spans="1:3">
      <c r="A14622" t="n">
        <v>141699</v>
      </c>
      <c r="B14622" s="34" t="n">
        <v>16</v>
      </c>
      <c r="C14622" s="7" t="n">
        <v>0</v>
      </c>
    </row>
    <row r="14623" spans="1:3">
      <c r="A14623" t="s">
        <v>4</v>
      </c>
      <c r="B14623" s="4" t="s">
        <v>5</v>
      </c>
      <c r="C14623" s="4" t="s">
        <v>7</v>
      </c>
      <c r="D14623" s="4" t="s">
        <v>8</v>
      </c>
    </row>
    <row r="14624" spans="1:3">
      <c r="A14624" t="n">
        <v>141702</v>
      </c>
      <c r="B14624" s="6" t="n">
        <v>2</v>
      </c>
      <c r="C14624" s="7" t="n">
        <v>11</v>
      </c>
      <c r="D14624" s="7" t="s">
        <v>894</v>
      </c>
    </row>
    <row r="14625" spans="1:6">
      <c r="A14625" t="s">
        <v>4</v>
      </c>
      <c r="B14625" s="4" t="s">
        <v>5</v>
      </c>
      <c r="C14625" s="4" t="s">
        <v>11</v>
      </c>
    </row>
    <row r="14626" spans="1:6">
      <c r="A14626" t="n">
        <v>141711</v>
      </c>
      <c r="B14626" s="34" t="n">
        <v>16</v>
      </c>
      <c r="C14626" s="7" t="n">
        <v>0</v>
      </c>
    </row>
    <row r="14627" spans="1:6">
      <c r="A14627" t="s">
        <v>4</v>
      </c>
      <c r="B14627" s="4" t="s">
        <v>5</v>
      </c>
      <c r="C14627" s="4" t="s">
        <v>16</v>
      </c>
    </row>
    <row r="14628" spans="1:6">
      <c r="A14628" t="n">
        <v>141714</v>
      </c>
      <c r="B14628" s="36" t="n">
        <v>15</v>
      </c>
      <c r="C14628" s="7" t="n">
        <v>2048</v>
      </c>
    </row>
    <row r="14629" spans="1:6">
      <c r="A14629" t="s">
        <v>4</v>
      </c>
      <c r="B14629" s="4" t="s">
        <v>5</v>
      </c>
      <c r="C14629" s="4" t="s">
        <v>7</v>
      </c>
      <c r="D14629" s="4" t="s">
        <v>8</v>
      </c>
    </row>
    <row r="14630" spans="1:6">
      <c r="A14630" t="n">
        <v>141719</v>
      </c>
      <c r="B14630" s="6" t="n">
        <v>2</v>
      </c>
      <c r="C14630" s="7" t="n">
        <v>10</v>
      </c>
      <c r="D14630" s="7" t="s">
        <v>59</v>
      </c>
    </row>
    <row r="14631" spans="1:6">
      <c r="A14631" t="s">
        <v>4</v>
      </c>
      <c r="B14631" s="4" t="s">
        <v>5</v>
      </c>
      <c r="C14631" s="4" t="s">
        <v>11</v>
      </c>
    </row>
    <row r="14632" spans="1:6">
      <c r="A14632" t="n">
        <v>141737</v>
      </c>
      <c r="B14632" s="34" t="n">
        <v>16</v>
      </c>
      <c r="C14632" s="7" t="n">
        <v>0</v>
      </c>
    </row>
    <row r="14633" spans="1:6">
      <c r="A14633" t="s">
        <v>4</v>
      </c>
      <c r="B14633" s="4" t="s">
        <v>5</v>
      </c>
      <c r="C14633" s="4" t="s">
        <v>7</v>
      </c>
      <c r="D14633" s="4" t="s">
        <v>8</v>
      </c>
    </row>
    <row r="14634" spans="1:6">
      <c r="A14634" t="n">
        <v>141740</v>
      </c>
      <c r="B14634" s="6" t="n">
        <v>2</v>
      </c>
      <c r="C14634" s="7" t="n">
        <v>10</v>
      </c>
      <c r="D14634" s="7" t="s">
        <v>60</v>
      </c>
    </row>
    <row r="14635" spans="1:6">
      <c r="A14635" t="s">
        <v>4</v>
      </c>
      <c r="B14635" s="4" t="s">
        <v>5</v>
      </c>
      <c r="C14635" s="4" t="s">
        <v>11</v>
      </c>
    </row>
    <row r="14636" spans="1:6">
      <c r="A14636" t="n">
        <v>141759</v>
      </c>
      <c r="B14636" s="34" t="n">
        <v>16</v>
      </c>
      <c r="C14636" s="7" t="n">
        <v>0</v>
      </c>
    </row>
    <row r="14637" spans="1:6">
      <c r="A14637" t="s">
        <v>4</v>
      </c>
      <c r="B14637" s="4" t="s">
        <v>5</v>
      </c>
      <c r="C14637" s="4" t="s">
        <v>7</v>
      </c>
      <c r="D14637" s="4" t="s">
        <v>11</v>
      </c>
      <c r="E14637" s="4" t="s">
        <v>15</v>
      </c>
    </row>
    <row r="14638" spans="1:6">
      <c r="A14638" t="n">
        <v>141762</v>
      </c>
      <c r="B14638" s="31" t="n">
        <v>58</v>
      </c>
      <c r="C14638" s="7" t="n">
        <v>100</v>
      </c>
      <c r="D14638" s="7" t="n">
        <v>300</v>
      </c>
      <c r="E14638" s="7" t="n">
        <v>1</v>
      </c>
    </row>
    <row r="14639" spans="1:6">
      <c r="A14639" t="s">
        <v>4</v>
      </c>
      <c r="B14639" s="4" t="s">
        <v>5</v>
      </c>
      <c r="C14639" s="4" t="s">
        <v>7</v>
      </c>
      <c r="D14639" s="4" t="s">
        <v>11</v>
      </c>
    </row>
    <row r="14640" spans="1:6">
      <c r="A14640" t="n">
        <v>141770</v>
      </c>
      <c r="B14640" s="31" t="n">
        <v>58</v>
      </c>
      <c r="C14640" s="7" t="n">
        <v>255</v>
      </c>
      <c r="D14640" s="7" t="n">
        <v>0</v>
      </c>
    </row>
    <row r="14641" spans="1:5">
      <c r="A14641" t="s">
        <v>4</v>
      </c>
      <c r="B14641" s="4" t="s">
        <v>5</v>
      </c>
      <c r="C14641" s="4" t="s">
        <v>7</v>
      </c>
    </row>
    <row r="14642" spans="1:5">
      <c r="A14642" t="n">
        <v>141774</v>
      </c>
      <c r="B14642" s="38" t="n">
        <v>23</v>
      </c>
      <c r="C14642" s="7" t="n">
        <v>0</v>
      </c>
    </row>
    <row r="14643" spans="1:5">
      <c r="A14643" t="s">
        <v>4</v>
      </c>
      <c r="B14643" s="4" t="s">
        <v>5</v>
      </c>
    </row>
    <row r="14644" spans="1:5">
      <c r="A14644" t="n">
        <v>141776</v>
      </c>
      <c r="B14644" s="5" t="n">
        <v>1</v>
      </c>
    </row>
    <row r="14645" spans="1:5" s="3" customFormat="1" customHeight="0">
      <c r="A14645" s="3" t="s">
        <v>2</v>
      </c>
      <c r="B14645" s="3" t="s">
        <v>1352</v>
      </c>
    </row>
    <row r="14646" spans="1:5">
      <c r="A14646" t="s">
        <v>4</v>
      </c>
      <c r="B14646" s="4" t="s">
        <v>5</v>
      </c>
      <c r="C14646" s="4" t="s">
        <v>7</v>
      </c>
      <c r="D14646" s="4" t="s">
        <v>7</v>
      </c>
      <c r="E14646" s="4" t="s">
        <v>7</v>
      </c>
      <c r="F14646" s="4" t="s">
        <v>7</v>
      </c>
    </row>
    <row r="14647" spans="1:5">
      <c r="A14647" t="n">
        <v>141780</v>
      </c>
      <c r="B14647" s="14" t="n">
        <v>14</v>
      </c>
      <c r="C14647" s="7" t="n">
        <v>2</v>
      </c>
      <c r="D14647" s="7" t="n">
        <v>0</v>
      </c>
      <c r="E14647" s="7" t="n">
        <v>0</v>
      </c>
      <c r="F14647" s="7" t="n">
        <v>0</v>
      </c>
    </row>
    <row r="14648" spans="1:5">
      <c r="A14648" t="s">
        <v>4</v>
      </c>
      <c r="B14648" s="4" t="s">
        <v>5</v>
      </c>
      <c r="C14648" s="4" t="s">
        <v>7</v>
      </c>
      <c r="D14648" s="10" t="s">
        <v>10</v>
      </c>
      <c r="E14648" s="4" t="s">
        <v>5</v>
      </c>
      <c r="F14648" s="4" t="s">
        <v>7</v>
      </c>
      <c r="G14648" s="4" t="s">
        <v>11</v>
      </c>
      <c r="H14648" s="10" t="s">
        <v>12</v>
      </c>
      <c r="I14648" s="4" t="s">
        <v>7</v>
      </c>
      <c r="J14648" s="4" t="s">
        <v>16</v>
      </c>
      <c r="K14648" s="4" t="s">
        <v>7</v>
      </c>
      <c r="L14648" s="4" t="s">
        <v>7</v>
      </c>
      <c r="M14648" s="10" t="s">
        <v>10</v>
      </c>
      <c r="N14648" s="4" t="s">
        <v>5</v>
      </c>
      <c r="O14648" s="4" t="s">
        <v>7</v>
      </c>
      <c r="P14648" s="4" t="s">
        <v>11</v>
      </c>
      <c r="Q14648" s="10" t="s">
        <v>12</v>
      </c>
      <c r="R14648" s="4" t="s">
        <v>7</v>
      </c>
      <c r="S14648" s="4" t="s">
        <v>16</v>
      </c>
      <c r="T14648" s="4" t="s">
        <v>7</v>
      </c>
      <c r="U14648" s="4" t="s">
        <v>7</v>
      </c>
      <c r="V14648" s="4" t="s">
        <v>7</v>
      </c>
      <c r="W14648" s="4" t="s">
        <v>13</v>
      </c>
    </row>
    <row r="14649" spans="1:5">
      <c r="A14649" t="n">
        <v>141785</v>
      </c>
      <c r="B14649" s="9" t="n">
        <v>5</v>
      </c>
      <c r="C14649" s="7" t="n">
        <v>28</v>
      </c>
      <c r="D14649" s="10" t="s">
        <v>3</v>
      </c>
      <c r="E14649" s="8" t="n">
        <v>162</v>
      </c>
      <c r="F14649" s="7" t="n">
        <v>3</v>
      </c>
      <c r="G14649" s="7" t="n">
        <v>32959</v>
      </c>
      <c r="H14649" s="10" t="s">
        <v>3</v>
      </c>
      <c r="I14649" s="7" t="n">
        <v>0</v>
      </c>
      <c r="J14649" s="7" t="n">
        <v>1</v>
      </c>
      <c r="K14649" s="7" t="n">
        <v>2</v>
      </c>
      <c r="L14649" s="7" t="n">
        <v>28</v>
      </c>
      <c r="M14649" s="10" t="s">
        <v>3</v>
      </c>
      <c r="N14649" s="8" t="n">
        <v>162</v>
      </c>
      <c r="O14649" s="7" t="n">
        <v>3</v>
      </c>
      <c r="P14649" s="7" t="n">
        <v>32959</v>
      </c>
      <c r="Q14649" s="10" t="s">
        <v>3</v>
      </c>
      <c r="R14649" s="7" t="n">
        <v>0</v>
      </c>
      <c r="S14649" s="7" t="n">
        <v>2</v>
      </c>
      <c r="T14649" s="7" t="n">
        <v>2</v>
      </c>
      <c r="U14649" s="7" t="n">
        <v>11</v>
      </c>
      <c r="V14649" s="7" t="n">
        <v>1</v>
      </c>
      <c r="W14649" s="11" t="n">
        <f t="normal" ca="1">A14653</f>
        <v>0</v>
      </c>
    </row>
    <row r="14650" spans="1:5">
      <c r="A14650" t="s">
        <v>4</v>
      </c>
      <c r="B14650" s="4" t="s">
        <v>5</v>
      </c>
      <c r="C14650" s="4" t="s">
        <v>7</v>
      </c>
      <c r="D14650" s="4" t="s">
        <v>11</v>
      </c>
      <c r="E14650" s="4" t="s">
        <v>15</v>
      </c>
    </row>
    <row r="14651" spans="1:5">
      <c r="A14651" t="n">
        <v>141814</v>
      </c>
      <c r="B14651" s="31" t="n">
        <v>58</v>
      </c>
      <c r="C14651" s="7" t="n">
        <v>0</v>
      </c>
      <c r="D14651" s="7" t="n">
        <v>0</v>
      </c>
      <c r="E14651" s="7" t="n">
        <v>1</v>
      </c>
    </row>
    <row r="14652" spans="1:5">
      <c r="A14652" t="s">
        <v>4</v>
      </c>
      <c r="B14652" s="4" t="s">
        <v>5</v>
      </c>
      <c r="C14652" s="4" t="s">
        <v>7</v>
      </c>
      <c r="D14652" s="10" t="s">
        <v>10</v>
      </c>
      <c r="E14652" s="4" t="s">
        <v>5</v>
      </c>
      <c r="F14652" s="4" t="s">
        <v>7</v>
      </c>
      <c r="G14652" s="4" t="s">
        <v>11</v>
      </c>
      <c r="H14652" s="10" t="s">
        <v>12</v>
      </c>
      <c r="I14652" s="4" t="s">
        <v>7</v>
      </c>
      <c r="J14652" s="4" t="s">
        <v>16</v>
      </c>
      <c r="K14652" s="4" t="s">
        <v>7</v>
      </c>
      <c r="L14652" s="4" t="s">
        <v>7</v>
      </c>
      <c r="M14652" s="10" t="s">
        <v>10</v>
      </c>
      <c r="N14652" s="4" t="s">
        <v>5</v>
      </c>
      <c r="O14652" s="4" t="s">
        <v>7</v>
      </c>
      <c r="P14652" s="4" t="s">
        <v>11</v>
      </c>
      <c r="Q14652" s="10" t="s">
        <v>12</v>
      </c>
      <c r="R14652" s="4" t="s">
        <v>7</v>
      </c>
      <c r="S14652" s="4" t="s">
        <v>16</v>
      </c>
      <c r="T14652" s="4" t="s">
        <v>7</v>
      </c>
      <c r="U14652" s="4" t="s">
        <v>7</v>
      </c>
      <c r="V14652" s="4" t="s">
        <v>7</v>
      </c>
      <c r="W14652" s="4" t="s">
        <v>13</v>
      </c>
    </row>
    <row r="14653" spans="1:5">
      <c r="A14653" t="n">
        <v>141822</v>
      </c>
      <c r="B14653" s="9" t="n">
        <v>5</v>
      </c>
      <c r="C14653" s="7" t="n">
        <v>28</v>
      </c>
      <c r="D14653" s="10" t="s">
        <v>3</v>
      </c>
      <c r="E14653" s="8" t="n">
        <v>162</v>
      </c>
      <c r="F14653" s="7" t="n">
        <v>3</v>
      </c>
      <c r="G14653" s="7" t="n">
        <v>32959</v>
      </c>
      <c r="H14653" s="10" t="s">
        <v>3</v>
      </c>
      <c r="I14653" s="7" t="n">
        <v>0</v>
      </c>
      <c r="J14653" s="7" t="n">
        <v>1</v>
      </c>
      <c r="K14653" s="7" t="n">
        <v>3</v>
      </c>
      <c r="L14653" s="7" t="n">
        <v>28</v>
      </c>
      <c r="M14653" s="10" t="s">
        <v>3</v>
      </c>
      <c r="N14653" s="8" t="n">
        <v>162</v>
      </c>
      <c r="O14653" s="7" t="n">
        <v>3</v>
      </c>
      <c r="P14653" s="7" t="n">
        <v>32959</v>
      </c>
      <c r="Q14653" s="10" t="s">
        <v>3</v>
      </c>
      <c r="R14653" s="7" t="n">
        <v>0</v>
      </c>
      <c r="S14653" s="7" t="n">
        <v>2</v>
      </c>
      <c r="T14653" s="7" t="n">
        <v>3</v>
      </c>
      <c r="U14653" s="7" t="n">
        <v>9</v>
      </c>
      <c r="V14653" s="7" t="n">
        <v>1</v>
      </c>
      <c r="W14653" s="11" t="n">
        <f t="normal" ca="1">A14663</f>
        <v>0</v>
      </c>
    </row>
    <row r="14654" spans="1:5">
      <c r="A14654" t="s">
        <v>4</v>
      </c>
      <c r="B14654" s="4" t="s">
        <v>5</v>
      </c>
      <c r="C14654" s="4" t="s">
        <v>7</v>
      </c>
      <c r="D14654" s="10" t="s">
        <v>10</v>
      </c>
      <c r="E14654" s="4" t="s">
        <v>5</v>
      </c>
      <c r="F14654" s="4" t="s">
        <v>11</v>
      </c>
      <c r="G14654" s="4" t="s">
        <v>7</v>
      </c>
      <c r="H14654" s="4" t="s">
        <v>7</v>
      </c>
      <c r="I14654" s="4" t="s">
        <v>8</v>
      </c>
      <c r="J14654" s="10" t="s">
        <v>12</v>
      </c>
      <c r="K14654" s="4" t="s">
        <v>7</v>
      </c>
      <c r="L14654" s="4" t="s">
        <v>7</v>
      </c>
      <c r="M14654" s="10" t="s">
        <v>10</v>
      </c>
      <c r="N14654" s="4" t="s">
        <v>5</v>
      </c>
      <c r="O14654" s="4" t="s">
        <v>7</v>
      </c>
      <c r="P14654" s="10" t="s">
        <v>12</v>
      </c>
      <c r="Q14654" s="4" t="s">
        <v>7</v>
      </c>
      <c r="R14654" s="4" t="s">
        <v>16</v>
      </c>
      <c r="S14654" s="4" t="s">
        <v>7</v>
      </c>
      <c r="T14654" s="4" t="s">
        <v>7</v>
      </c>
      <c r="U14654" s="4" t="s">
        <v>7</v>
      </c>
      <c r="V14654" s="10" t="s">
        <v>10</v>
      </c>
      <c r="W14654" s="4" t="s">
        <v>5</v>
      </c>
      <c r="X14654" s="4" t="s">
        <v>7</v>
      </c>
      <c r="Y14654" s="10" t="s">
        <v>12</v>
      </c>
      <c r="Z14654" s="4" t="s">
        <v>7</v>
      </c>
      <c r="AA14654" s="4" t="s">
        <v>16</v>
      </c>
      <c r="AB14654" s="4" t="s">
        <v>7</v>
      </c>
      <c r="AC14654" s="4" t="s">
        <v>7</v>
      </c>
      <c r="AD14654" s="4" t="s">
        <v>7</v>
      </c>
      <c r="AE14654" s="4" t="s">
        <v>13</v>
      </c>
    </row>
    <row r="14655" spans="1:5">
      <c r="A14655" t="n">
        <v>141851</v>
      </c>
      <c r="B14655" s="9" t="n">
        <v>5</v>
      </c>
      <c r="C14655" s="7" t="n">
        <v>28</v>
      </c>
      <c r="D14655" s="10" t="s">
        <v>3</v>
      </c>
      <c r="E14655" s="51" t="n">
        <v>47</v>
      </c>
      <c r="F14655" s="7" t="n">
        <v>61456</v>
      </c>
      <c r="G14655" s="7" t="n">
        <v>2</v>
      </c>
      <c r="H14655" s="7" t="n">
        <v>0</v>
      </c>
      <c r="I14655" s="7" t="s">
        <v>861</v>
      </c>
      <c r="J14655" s="10" t="s">
        <v>3</v>
      </c>
      <c r="K14655" s="7" t="n">
        <v>8</v>
      </c>
      <c r="L14655" s="7" t="n">
        <v>28</v>
      </c>
      <c r="M14655" s="10" t="s">
        <v>3</v>
      </c>
      <c r="N14655" s="52" t="n">
        <v>74</v>
      </c>
      <c r="O14655" s="7" t="n">
        <v>65</v>
      </c>
      <c r="P14655" s="10" t="s">
        <v>3</v>
      </c>
      <c r="Q14655" s="7" t="n">
        <v>0</v>
      </c>
      <c r="R14655" s="7" t="n">
        <v>1</v>
      </c>
      <c r="S14655" s="7" t="n">
        <v>3</v>
      </c>
      <c r="T14655" s="7" t="n">
        <v>9</v>
      </c>
      <c r="U14655" s="7" t="n">
        <v>28</v>
      </c>
      <c r="V14655" s="10" t="s">
        <v>3</v>
      </c>
      <c r="W14655" s="52" t="n">
        <v>74</v>
      </c>
      <c r="X14655" s="7" t="n">
        <v>65</v>
      </c>
      <c r="Y14655" s="10" t="s">
        <v>3</v>
      </c>
      <c r="Z14655" s="7" t="n">
        <v>0</v>
      </c>
      <c r="AA14655" s="7" t="n">
        <v>2</v>
      </c>
      <c r="AB14655" s="7" t="n">
        <v>3</v>
      </c>
      <c r="AC14655" s="7" t="n">
        <v>9</v>
      </c>
      <c r="AD14655" s="7" t="n">
        <v>1</v>
      </c>
      <c r="AE14655" s="11" t="n">
        <f t="normal" ca="1">A14659</f>
        <v>0</v>
      </c>
    </row>
    <row r="14656" spans="1:5">
      <c r="A14656" t="s">
        <v>4</v>
      </c>
      <c r="B14656" s="4" t="s">
        <v>5</v>
      </c>
      <c r="C14656" s="4" t="s">
        <v>11</v>
      </c>
      <c r="D14656" s="4" t="s">
        <v>7</v>
      </c>
      <c r="E14656" s="4" t="s">
        <v>7</v>
      </c>
      <c r="F14656" s="4" t="s">
        <v>8</v>
      </c>
    </row>
    <row r="14657" spans="1:31">
      <c r="A14657" t="n">
        <v>141899</v>
      </c>
      <c r="B14657" s="51" t="n">
        <v>47</v>
      </c>
      <c r="C14657" s="7" t="n">
        <v>61456</v>
      </c>
      <c r="D14657" s="7" t="n">
        <v>0</v>
      </c>
      <c r="E14657" s="7" t="n">
        <v>0</v>
      </c>
      <c r="F14657" s="7" t="s">
        <v>323</v>
      </c>
    </row>
    <row r="14658" spans="1:31">
      <c r="A14658" t="s">
        <v>4</v>
      </c>
      <c r="B14658" s="4" t="s">
        <v>5</v>
      </c>
      <c r="C14658" s="4" t="s">
        <v>7</v>
      </c>
      <c r="D14658" s="4" t="s">
        <v>11</v>
      </c>
      <c r="E14658" s="4" t="s">
        <v>15</v>
      </c>
    </row>
    <row r="14659" spans="1:31">
      <c r="A14659" t="n">
        <v>141912</v>
      </c>
      <c r="B14659" s="31" t="n">
        <v>58</v>
      </c>
      <c r="C14659" s="7" t="n">
        <v>0</v>
      </c>
      <c r="D14659" s="7" t="n">
        <v>300</v>
      </c>
      <c r="E14659" s="7" t="n">
        <v>1</v>
      </c>
    </row>
    <row r="14660" spans="1:31">
      <c r="A14660" t="s">
        <v>4</v>
      </c>
      <c r="B14660" s="4" t="s">
        <v>5</v>
      </c>
      <c r="C14660" s="4" t="s">
        <v>7</v>
      </c>
      <c r="D14660" s="4" t="s">
        <v>11</v>
      </c>
    </row>
    <row r="14661" spans="1:31">
      <c r="A14661" t="n">
        <v>141920</v>
      </c>
      <c r="B14661" s="31" t="n">
        <v>58</v>
      </c>
      <c r="C14661" s="7" t="n">
        <v>255</v>
      </c>
      <c r="D14661" s="7" t="n">
        <v>0</v>
      </c>
    </row>
    <row r="14662" spans="1:31">
      <c r="A14662" t="s">
        <v>4</v>
      </c>
      <c r="B14662" s="4" t="s">
        <v>5</v>
      </c>
      <c r="C14662" s="4" t="s">
        <v>7</v>
      </c>
      <c r="D14662" s="4" t="s">
        <v>7</v>
      </c>
      <c r="E14662" s="4" t="s">
        <v>7</v>
      </c>
      <c r="F14662" s="4" t="s">
        <v>7</v>
      </c>
    </row>
    <row r="14663" spans="1:31">
      <c r="A14663" t="n">
        <v>141924</v>
      </c>
      <c r="B14663" s="14" t="n">
        <v>14</v>
      </c>
      <c r="C14663" s="7" t="n">
        <v>0</v>
      </c>
      <c r="D14663" s="7" t="n">
        <v>0</v>
      </c>
      <c r="E14663" s="7" t="n">
        <v>0</v>
      </c>
      <c r="F14663" s="7" t="n">
        <v>64</v>
      </c>
    </row>
    <row r="14664" spans="1:31">
      <c r="A14664" t="s">
        <v>4</v>
      </c>
      <c r="B14664" s="4" t="s">
        <v>5</v>
      </c>
      <c r="C14664" s="4" t="s">
        <v>7</v>
      </c>
      <c r="D14664" s="4" t="s">
        <v>11</v>
      </c>
    </row>
    <row r="14665" spans="1:31">
      <c r="A14665" t="n">
        <v>141929</v>
      </c>
      <c r="B14665" s="26" t="n">
        <v>22</v>
      </c>
      <c r="C14665" s="7" t="n">
        <v>0</v>
      </c>
      <c r="D14665" s="7" t="n">
        <v>32959</v>
      </c>
    </row>
    <row r="14666" spans="1:31">
      <c r="A14666" t="s">
        <v>4</v>
      </c>
      <c r="B14666" s="4" t="s">
        <v>5</v>
      </c>
      <c r="C14666" s="4" t="s">
        <v>7</v>
      </c>
      <c r="D14666" s="4" t="s">
        <v>11</v>
      </c>
    </row>
    <row r="14667" spans="1:31">
      <c r="A14667" t="n">
        <v>141933</v>
      </c>
      <c r="B14667" s="31" t="n">
        <v>58</v>
      </c>
      <c r="C14667" s="7" t="n">
        <v>5</v>
      </c>
      <c r="D14667" s="7" t="n">
        <v>300</v>
      </c>
    </row>
    <row r="14668" spans="1:31">
      <c r="A14668" t="s">
        <v>4</v>
      </c>
      <c r="B14668" s="4" t="s">
        <v>5</v>
      </c>
      <c r="C14668" s="4" t="s">
        <v>15</v>
      </c>
      <c r="D14668" s="4" t="s">
        <v>11</v>
      </c>
    </row>
    <row r="14669" spans="1:31">
      <c r="A14669" t="n">
        <v>141937</v>
      </c>
      <c r="B14669" s="32" t="n">
        <v>103</v>
      </c>
      <c r="C14669" s="7" t="n">
        <v>0</v>
      </c>
      <c r="D14669" s="7" t="n">
        <v>300</v>
      </c>
    </row>
    <row r="14670" spans="1:31">
      <c r="A14670" t="s">
        <v>4</v>
      </c>
      <c r="B14670" s="4" t="s">
        <v>5</v>
      </c>
      <c r="C14670" s="4" t="s">
        <v>7</v>
      </c>
    </row>
    <row r="14671" spans="1:31">
      <c r="A14671" t="n">
        <v>141944</v>
      </c>
      <c r="B14671" s="53" t="n">
        <v>64</v>
      </c>
      <c r="C14671" s="7" t="n">
        <v>7</v>
      </c>
    </row>
    <row r="14672" spans="1:31">
      <c r="A14672" t="s">
        <v>4</v>
      </c>
      <c r="B14672" s="4" t="s">
        <v>5</v>
      </c>
      <c r="C14672" s="4" t="s">
        <v>7</v>
      </c>
      <c r="D14672" s="4" t="s">
        <v>11</v>
      </c>
    </row>
    <row r="14673" spans="1:6">
      <c r="A14673" t="n">
        <v>141946</v>
      </c>
      <c r="B14673" s="64" t="n">
        <v>72</v>
      </c>
      <c r="C14673" s="7" t="n">
        <v>5</v>
      </c>
      <c r="D14673" s="7" t="n">
        <v>0</v>
      </c>
    </row>
    <row r="14674" spans="1:6">
      <c r="A14674" t="s">
        <v>4</v>
      </c>
      <c r="B14674" s="4" t="s">
        <v>5</v>
      </c>
      <c r="C14674" s="4" t="s">
        <v>7</v>
      </c>
      <c r="D14674" s="10" t="s">
        <v>10</v>
      </c>
      <c r="E14674" s="4" t="s">
        <v>5</v>
      </c>
      <c r="F14674" s="4" t="s">
        <v>7</v>
      </c>
      <c r="G14674" s="4" t="s">
        <v>11</v>
      </c>
      <c r="H14674" s="10" t="s">
        <v>12</v>
      </c>
      <c r="I14674" s="4" t="s">
        <v>7</v>
      </c>
      <c r="J14674" s="4" t="s">
        <v>16</v>
      </c>
      <c r="K14674" s="4" t="s">
        <v>7</v>
      </c>
      <c r="L14674" s="4" t="s">
        <v>7</v>
      </c>
      <c r="M14674" s="4" t="s">
        <v>13</v>
      </c>
    </row>
    <row r="14675" spans="1:6">
      <c r="A14675" t="n">
        <v>141950</v>
      </c>
      <c r="B14675" s="9" t="n">
        <v>5</v>
      </c>
      <c r="C14675" s="7" t="n">
        <v>28</v>
      </c>
      <c r="D14675" s="10" t="s">
        <v>3</v>
      </c>
      <c r="E14675" s="8" t="n">
        <v>162</v>
      </c>
      <c r="F14675" s="7" t="n">
        <v>4</v>
      </c>
      <c r="G14675" s="7" t="n">
        <v>32959</v>
      </c>
      <c r="H14675" s="10" t="s">
        <v>3</v>
      </c>
      <c r="I14675" s="7" t="n">
        <v>0</v>
      </c>
      <c r="J14675" s="7" t="n">
        <v>1</v>
      </c>
      <c r="K14675" s="7" t="n">
        <v>2</v>
      </c>
      <c r="L14675" s="7" t="n">
        <v>1</v>
      </c>
      <c r="M14675" s="11" t="n">
        <f t="normal" ca="1">A14681</f>
        <v>0</v>
      </c>
    </row>
    <row r="14676" spans="1:6">
      <c r="A14676" t="s">
        <v>4</v>
      </c>
      <c r="B14676" s="4" t="s">
        <v>5</v>
      </c>
      <c r="C14676" s="4" t="s">
        <v>7</v>
      </c>
      <c r="D14676" s="4" t="s">
        <v>8</v>
      </c>
    </row>
    <row r="14677" spans="1:6">
      <c r="A14677" t="n">
        <v>141967</v>
      </c>
      <c r="B14677" s="6" t="n">
        <v>2</v>
      </c>
      <c r="C14677" s="7" t="n">
        <v>10</v>
      </c>
      <c r="D14677" s="7" t="s">
        <v>862</v>
      </c>
    </row>
    <row r="14678" spans="1:6">
      <c r="A14678" t="s">
        <v>4</v>
      </c>
      <c r="B14678" s="4" t="s">
        <v>5</v>
      </c>
      <c r="C14678" s="4" t="s">
        <v>11</v>
      </c>
    </row>
    <row r="14679" spans="1:6">
      <c r="A14679" t="n">
        <v>141984</v>
      </c>
      <c r="B14679" s="34" t="n">
        <v>16</v>
      </c>
      <c r="C14679" s="7" t="n">
        <v>0</v>
      </c>
    </row>
    <row r="14680" spans="1:6">
      <c r="A14680" t="s">
        <v>4</v>
      </c>
      <c r="B14680" s="4" t="s">
        <v>5</v>
      </c>
      <c r="C14680" s="4" t="s">
        <v>11</v>
      </c>
      <c r="D14680" s="4" t="s">
        <v>15</v>
      </c>
      <c r="E14680" s="4" t="s">
        <v>15</v>
      </c>
      <c r="F14680" s="4" t="s">
        <v>15</v>
      </c>
      <c r="G14680" s="4" t="s">
        <v>15</v>
      </c>
    </row>
    <row r="14681" spans="1:6">
      <c r="A14681" t="n">
        <v>141987</v>
      </c>
      <c r="B14681" s="45" t="n">
        <v>46</v>
      </c>
      <c r="C14681" s="7" t="n">
        <v>61456</v>
      </c>
      <c r="D14681" s="7" t="n">
        <v>-38.25</v>
      </c>
      <c r="E14681" s="7" t="n">
        <v>0</v>
      </c>
      <c r="F14681" s="7" t="n">
        <v>35.6699981689453</v>
      </c>
      <c r="G14681" s="7" t="n">
        <v>281.100006103516</v>
      </c>
    </row>
    <row r="14682" spans="1:6">
      <c r="A14682" t="s">
        <v>4</v>
      </c>
      <c r="B14682" s="4" t="s">
        <v>5</v>
      </c>
      <c r="C14682" s="4" t="s">
        <v>7</v>
      </c>
      <c r="D14682" s="4" t="s">
        <v>7</v>
      </c>
      <c r="E14682" s="4" t="s">
        <v>15</v>
      </c>
      <c r="F14682" s="4" t="s">
        <v>15</v>
      </c>
      <c r="G14682" s="4" t="s">
        <v>15</v>
      </c>
      <c r="H14682" s="4" t="s">
        <v>11</v>
      </c>
      <c r="I14682" s="4" t="s">
        <v>7</v>
      </c>
    </row>
    <row r="14683" spans="1:6">
      <c r="A14683" t="n">
        <v>142006</v>
      </c>
      <c r="B14683" s="15" t="n">
        <v>45</v>
      </c>
      <c r="C14683" s="7" t="n">
        <v>4</v>
      </c>
      <c r="D14683" s="7" t="n">
        <v>3</v>
      </c>
      <c r="E14683" s="7" t="n">
        <v>5</v>
      </c>
      <c r="F14683" s="7" t="n">
        <v>324.869995117188</v>
      </c>
      <c r="G14683" s="7" t="n">
        <v>0</v>
      </c>
      <c r="H14683" s="7" t="n">
        <v>0</v>
      </c>
      <c r="I14683" s="7" t="n">
        <v>0</v>
      </c>
    </row>
    <row r="14684" spans="1:6">
      <c r="A14684" t="s">
        <v>4</v>
      </c>
      <c r="B14684" s="4" t="s">
        <v>5</v>
      </c>
      <c r="C14684" s="4" t="s">
        <v>7</v>
      </c>
      <c r="D14684" s="4" t="s">
        <v>8</v>
      </c>
    </row>
    <row r="14685" spans="1:6">
      <c r="A14685" t="n">
        <v>142024</v>
      </c>
      <c r="B14685" s="6" t="n">
        <v>2</v>
      </c>
      <c r="C14685" s="7" t="n">
        <v>10</v>
      </c>
      <c r="D14685" s="7" t="s">
        <v>893</v>
      </c>
    </row>
    <row r="14686" spans="1:6">
      <c r="A14686" t="s">
        <v>4</v>
      </c>
      <c r="B14686" s="4" t="s">
        <v>5</v>
      </c>
      <c r="C14686" s="4" t="s">
        <v>11</v>
      </c>
    </row>
    <row r="14687" spans="1:6">
      <c r="A14687" t="n">
        <v>142039</v>
      </c>
      <c r="B14687" s="34" t="n">
        <v>16</v>
      </c>
      <c r="C14687" s="7" t="n">
        <v>0</v>
      </c>
    </row>
    <row r="14688" spans="1:6">
      <c r="A14688" t="s">
        <v>4</v>
      </c>
      <c r="B14688" s="4" t="s">
        <v>5</v>
      </c>
      <c r="C14688" s="4" t="s">
        <v>7</v>
      </c>
      <c r="D14688" s="4" t="s">
        <v>11</v>
      </c>
    </row>
    <row r="14689" spans="1:13">
      <c r="A14689" t="n">
        <v>142042</v>
      </c>
      <c r="B14689" s="31" t="n">
        <v>58</v>
      </c>
      <c r="C14689" s="7" t="n">
        <v>105</v>
      </c>
      <c r="D14689" s="7" t="n">
        <v>300</v>
      </c>
    </row>
    <row r="14690" spans="1:13">
      <c r="A14690" t="s">
        <v>4</v>
      </c>
      <c r="B14690" s="4" t="s">
        <v>5</v>
      </c>
      <c r="C14690" s="4" t="s">
        <v>15</v>
      </c>
      <c r="D14690" s="4" t="s">
        <v>11</v>
      </c>
    </row>
    <row r="14691" spans="1:13">
      <c r="A14691" t="n">
        <v>142046</v>
      </c>
      <c r="B14691" s="32" t="n">
        <v>103</v>
      </c>
      <c r="C14691" s="7" t="n">
        <v>1</v>
      </c>
      <c r="D14691" s="7" t="n">
        <v>300</v>
      </c>
    </row>
    <row r="14692" spans="1:13">
      <c r="A14692" t="s">
        <v>4</v>
      </c>
      <c r="B14692" s="4" t="s">
        <v>5</v>
      </c>
      <c r="C14692" s="4" t="s">
        <v>7</v>
      </c>
      <c r="D14692" s="4" t="s">
        <v>11</v>
      </c>
    </row>
    <row r="14693" spans="1:13">
      <c r="A14693" t="n">
        <v>142053</v>
      </c>
      <c r="B14693" s="64" t="n">
        <v>72</v>
      </c>
      <c r="C14693" s="7" t="n">
        <v>4</v>
      </c>
      <c r="D14693" s="7" t="n">
        <v>0</v>
      </c>
    </row>
    <row r="14694" spans="1:13">
      <c r="A14694" t="s">
        <v>4</v>
      </c>
      <c r="B14694" s="4" t="s">
        <v>5</v>
      </c>
      <c r="C14694" s="4" t="s">
        <v>16</v>
      </c>
    </row>
    <row r="14695" spans="1:13">
      <c r="A14695" t="n">
        <v>142057</v>
      </c>
      <c r="B14695" s="36" t="n">
        <v>15</v>
      </c>
      <c r="C14695" s="7" t="n">
        <v>1073741824</v>
      </c>
    </row>
    <row r="14696" spans="1:13">
      <c r="A14696" t="s">
        <v>4</v>
      </c>
      <c r="B14696" s="4" t="s">
        <v>5</v>
      </c>
      <c r="C14696" s="4" t="s">
        <v>7</v>
      </c>
    </row>
    <row r="14697" spans="1:13">
      <c r="A14697" t="n">
        <v>142062</v>
      </c>
      <c r="B14697" s="53" t="n">
        <v>64</v>
      </c>
      <c r="C14697" s="7" t="n">
        <v>3</v>
      </c>
    </row>
    <row r="14698" spans="1:13">
      <c r="A14698" t="s">
        <v>4</v>
      </c>
      <c r="B14698" s="4" t="s">
        <v>5</v>
      </c>
      <c r="C14698" s="4" t="s">
        <v>7</v>
      </c>
    </row>
    <row r="14699" spans="1:13">
      <c r="A14699" t="n">
        <v>142064</v>
      </c>
      <c r="B14699" s="52" t="n">
        <v>74</v>
      </c>
      <c r="C14699" s="7" t="n">
        <v>67</v>
      </c>
    </row>
    <row r="14700" spans="1:13">
      <c r="A14700" t="s">
        <v>4</v>
      </c>
      <c r="B14700" s="4" t="s">
        <v>5</v>
      </c>
      <c r="C14700" s="4" t="s">
        <v>7</v>
      </c>
      <c r="D14700" s="4" t="s">
        <v>7</v>
      </c>
      <c r="E14700" s="4" t="s">
        <v>11</v>
      </c>
    </row>
    <row r="14701" spans="1:13">
      <c r="A14701" t="n">
        <v>142066</v>
      </c>
      <c r="B14701" s="15" t="n">
        <v>45</v>
      </c>
      <c r="C14701" s="7" t="n">
        <v>8</v>
      </c>
      <c r="D14701" s="7" t="n">
        <v>1</v>
      </c>
      <c r="E14701" s="7" t="n">
        <v>0</v>
      </c>
    </row>
    <row r="14702" spans="1:13">
      <c r="A14702" t="s">
        <v>4</v>
      </c>
      <c r="B14702" s="4" t="s">
        <v>5</v>
      </c>
      <c r="C14702" s="4" t="s">
        <v>11</v>
      </c>
    </row>
    <row r="14703" spans="1:13">
      <c r="A14703" t="n">
        <v>142071</v>
      </c>
      <c r="B14703" s="12" t="n">
        <v>13</v>
      </c>
      <c r="C14703" s="7" t="n">
        <v>6409</v>
      </c>
    </row>
    <row r="14704" spans="1:13">
      <c r="A14704" t="s">
        <v>4</v>
      </c>
      <c r="B14704" s="4" t="s">
        <v>5</v>
      </c>
      <c r="C14704" s="4" t="s">
        <v>11</v>
      </c>
    </row>
    <row r="14705" spans="1:5">
      <c r="A14705" t="n">
        <v>142074</v>
      </c>
      <c r="B14705" s="12" t="n">
        <v>13</v>
      </c>
      <c r="C14705" s="7" t="n">
        <v>6408</v>
      </c>
    </row>
    <row r="14706" spans="1:5">
      <c r="A14706" t="s">
        <v>4</v>
      </c>
      <c r="B14706" s="4" t="s">
        <v>5</v>
      </c>
      <c r="C14706" s="4" t="s">
        <v>11</v>
      </c>
    </row>
    <row r="14707" spans="1:5">
      <c r="A14707" t="n">
        <v>142077</v>
      </c>
      <c r="B14707" s="13" t="n">
        <v>12</v>
      </c>
      <c r="C14707" s="7" t="n">
        <v>6464</v>
      </c>
    </row>
    <row r="14708" spans="1:5">
      <c r="A14708" t="s">
        <v>4</v>
      </c>
      <c r="B14708" s="4" t="s">
        <v>5</v>
      </c>
      <c r="C14708" s="4" t="s">
        <v>11</v>
      </c>
    </row>
    <row r="14709" spans="1:5">
      <c r="A14709" t="n">
        <v>142080</v>
      </c>
      <c r="B14709" s="12" t="n">
        <v>13</v>
      </c>
      <c r="C14709" s="7" t="n">
        <v>6465</v>
      </c>
    </row>
    <row r="14710" spans="1:5">
      <c r="A14710" t="s">
        <v>4</v>
      </c>
      <c r="B14710" s="4" t="s">
        <v>5</v>
      </c>
      <c r="C14710" s="4" t="s">
        <v>11</v>
      </c>
    </row>
    <row r="14711" spans="1:5">
      <c r="A14711" t="n">
        <v>142083</v>
      </c>
      <c r="B14711" s="12" t="n">
        <v>13</v>
      </c>
      <c r="C14711" s="7" t="n">
        <v>6466</v>
      </c>
    </row>
    <row r="14712" spans="1:5">
      <c r="A14712" t="s">
        <v>4</v>
      </c>
      <c r="B14712" s="4" t="s">
        <v>5</v>
      </c>
      <c r="C14712" s="4" t="s">
        <v>11</v>
      </c>
    </row>
    <row r="14713" spans="1:5">
      <c r="A14713" t="n">
        <v>142086</v>
      </c>
      <c r="B14713" s="12" t="n">
        <v>13</v>
      </c>
      <c r="C14713" s="7" t="n">
        <v>6467</v>
      </c>
    </row>
    <row r="14714" spans="1:5">
      <c r="A14714" t="s">
        <v>4</v>
      </c>
      <c r="B14714" s="4" t="s">
        <v>5</v>
      </c>
      <c r="C14714" s="4" t="s">
        <v>11</v>
      </c>
    </row>
    <row r="14715" spans="1:5">
      <c r="A14715" t="n">
        <v>142089</v>
      </c>
      <c r="B14715" s="12" t="n">
        <v>13</v>
      </c>
      <c r="C14715" s="7" t="n">
        <v>6468</v>
      </c>
    </row>
    <row r="14716" spans="1:5">
      <c r="A14716" t="s">
        <v>4</v>
      </c>
      <c r="B14716" s="4" t="s">
        <v>5</v>
      </c>
      <c r="C14716" s="4" t="s">
        <v>11</v>
      </c>
    </row>
    <row r="14717" spans="1:5">
      <c r="A14717" t="n">
        <v>142092</v>
      </c>
      <c r="B14717" s="12" t="n">
        <v>13</v>
      </c>
      <c r="C14717" s="7" t="n">
        <v>6469</v>
      </c>
    </row>
    <row r="14718" spans="1:5">
      <c r="A14718" t="s">
        <v>4</v>
      </c>
      <c r="B14718" s="4" t="s">
        <v>5</v>
      </c>
      <c r="C14718" s="4" t="s">
        <v>11</v>
      </c>
    </row>
    <row r="14719" spans="1:5">
      <c r="A14719" t="n">
        <v>142095</v>
      </c>
      <c r="B14719" s="12" t="n">
        <v>13</v>
      </c>
      <c r="C14719" s="7" t="n">
        <v>6470</v>
      </c>
    </row>
    <row r="14720" spans="1:5">
      <c r="A14720" t="s">
        <v>4</v>
      </c>
      <c r="B14720" s="4" t="s">
        <v>5</v>
      </c>
      <c r="C14720" s="4" t="s">
        <v>11</v>
      </c>
    </row>
    <row r="14721" spans="1:3">
      <c r="A14721" t="n">
        <v>142098</v>
      </c>
      <c r="B14721" s="12" t="n">
        <v>13</v>
      </c>
      <c r="C14721" s="7" t="n">
        <v>6471</v>
      </c>
    </row>
    <row r="14722" spans="1:3">
      <c r="A14722" t="s">
        <v>4</v>
      </c>
      <c r="B14722" s="4" t="s">
        <v>5</v>
      </c>
      <c r="C14722" s="4" t="s">
        <v>7</v>
      </c>
    </row>
    <row r="14723" spans="1:3">
      <c r="A14723" t="n">
        <v>142101</v>
      </c>
      <c r="B14723" s="52" t="n">
        <v>74</v>
      </c>
      <c r="C14723" s="7" t="n">
        <v>18</v>
      </c>
    </row>
    <row r="14724" spans="1:3">
      <c r="A14724" t="s">
        <v>4</v>
      </c>
      <c r="B14724" s="4" t="s">
        <v>5</v>
      </c>
      <c r="C14724" s="4" t="s">
        <v>7</v>
      </c>
    </row>
    <row r="14725" spans="1:3">
      <c r="A14725" t="n">
        <v>142103</v>
      </c>
      <c r="B14725" s="52" t="n">
        <v>74</v>
      </c>
      <c r="C14725" s="7" t="n">
        <v>45</v>
      </c>
    </row>
    <row r="14726" spans="1:3">
      <c r="A14726" t="s">
        <v>4</v>
      </c>
      <c r="B14726" s="4" t="s">
        <v>5</v>
      </c>
      <c r="C14726" s="4" t="s">
        <v>11</v>
      </c>
    </row>
    <row r="14727" spans="1:3">
      <c r="A14727" t="n">
        <v>142105</v>
      </c>
      <c r="B14727" s="34" t="n">
        <v>16</v>
      </c>
      <c r="C14727" s="7" t="n">
        <v>0</v>
      </c>
    </row>
    <row r="14728" spans="1:3">
      <c r="A14728" t="s">
        <v>4</v>
      </c>
      <c r="B14728" s="4" t="s">
        <v>5</v>
      </c>
      <c r="C14728" s="4" t="s">
        <v>7</v>
      </c>
      <c r="D14728" s="4" t="s">
        <v>7</v>
      </c>
      <c r="E14728" s="4" t="s">
        <v>7</v>
      </c>
      <c r="F14728" s="4" t="s">
        <v>7</v>
      </c>
    </row>
    <row r="14729" spans="1:3">
      <c r="A14729" t="n">
        <v>142108</v>
      </c>
      <c r="B14729" s="14" t="n">
        <v>14</v>
      </c>
      <c r="C14729" s="7" t="n">
        <v>0</v>
      </c>
      <c r="D14729" s="7" t="n">
        <v>8</v>
      </c>
      <c r="E14729" s="7" t="n">
        <v>0</v>
      </c>
      <c r="F14729" s="7" t="n">
        <v>0</v>
      </c>
    </row>
    <row r="14730" spans="1:3">
      <c r="A14730" t="s">
        <v>4</v>
      </c>
      <c r="B14730" s="4" t="s">
        <v>5</v>
      </c>
      <c r="C14730" s="4" t="s">
        <v>7</v>
      </c>
      <c r="D14730" s="4" t="s">
        <v>8</v>
      </c>
    </row>
    <row r="14731" spans="1:3">
      <c r="A14731" t="n">
        <v>142113</v>
      </c>
      <c r="B14731" s="6" t="n">
        <v>2</v>
      </c>
      <c r="C14731" s="7" t="n">
        <v>11</v>
      </c>
      <c r="D14731" s="7" t="s">
        <v>24</v>
      </c>
    </row>
    <row r="14732" spans="1:3">
      <c r="A14732" t="s">
        <v>4</v>
      </c>
      <c r="B14732" s="4" t="s">
        <v>5</v>
      </c>
      <c r="C14732" s="4" t="s">
        <v>11</v>
      </c>
    </row>
    <row r="14733" spans="1:3">
      <c r="A14733" t="n">
        <v>142127</v>
      </c>
      <c r="B14733" s="34" t="n">
        <v>16</v>
      </c>
      <c r="C14733" s="7" t="n">
        <v>0</v>
      </c>
    </row>
    <row r="14734" spans="1:3">
      <c r="A14734" t="s">
        <v>4</v>
      </c>
      <c r="B14734" s="4" t="s">
        <v>5</v>
      </c>
      <c r="C14734" s="4" t="s">
        <v>7</v>
      </c>
      <c r="D14734" s="4" t="s">
        <v>8</v>
      </c>
    </row>
    <row r="14735" spans="1:3">
      <c r="A14735" t="n">
        <v>142130</v>
      </c>
      <c r="B14735" s="6" t="n">
        <v>2</v>
      </c>
      <c r="C14735" s="7" t="n">
        <v>11</v>
      </c>
      <c r="D14735" s="7" t="s">
        <v>894</v>
      </c>
    </row>
    <row r="14736" spans="1:3">
      <c r="A14736" t="s">
        <v>4</v>
      </c>
      <c r="B14736" s="4" t="s">
        <v>5</v>
      </c>
      <c r="C14736" s="4" t="s">
        <v>11</v>
      </c>
    </row>
    <row r="14737" spans="1:6">
      <c r="A14737" t="n">
        <v>142139</v>
      </c>
      <c r="B14737" s="34" t="n">
        <v>16</v>
      </c>
      <c r="C14737" s="7" t="n">
        <v>0</v>
      </c>
    </row>
    <row r="14738" spans="1:6">
      <c r="A14738" t="s">
        <v>4</v>
      </c>
      <c r="B14738" s="4" t="s">
        <v>5</v>
      </c>
      <c r="C14738" s="4" t="s">
        <v>16</v>
      </c>
    </row>
    <row r="14739" spans="1:6">
      <c r="A14739" t="n">
        <v>142142</v>
      </c>
      <c r="B14739" s="36" t="n">
        <v>15</v>
      </c>
      <c r="C14739" s="7" t="n">
        <v>2048</v>
      </c>
    </row>
    <row r="14740" spans="1:6">
      <c r="A14740" t="s">
        <v>4</v>
      </c>
      <c r="B14740" s="4" t="s">
        <v>5</v>
      </c>
      <c r="C14740" s="4" t="s">
        <v>7</v>
      </c>
      <c r="D14740" s="4" t="s">
        <v>8</v>
      </c>
    </row>
    <row r="14741" spans="1:6">
      <c r="A14741" t="n">
        <v>142147</v>
      </c>
      <c r="B14741" s="6" t="n">
        <v>2</v>
      </c>
      <c r="C14741" s="7" t="n">
        <v>10</v>
      </c>
      <c r="D14741" s="7" t="s">
        <v>59</v>
      </c>
    </row>
    <row r="14742" spans="1:6">
      <c r="A14742" t="s">
        <v>4</v>
      </c>
      <c r="B14742" s="4" t="s">
        <v>5</v>
      </c>
      <c r="C14742" s="4" t="s">
        <v>11</v>
      </c>
    </row>
    <row r="14743" spans="1:6">
      <c r="A14743" t="n">
        <v>142165</v>
      </c>
      <c r="B14743" s="34" t="n">
        <v>16</v>
      </c>
      <c r="C14743" s="7" t="n">
        <v>0</v>
      </c>
    </row>
    <row r="14744" spans="1:6">
      <c r="A14744" t="s">
        <v>4</v>
      </c>
      <c r="B14744" s="4" t="s">
        <v>5</v>
      </c>
      <c r="C14744" s="4" t="s">
        <v>7</v>
      </c>
      <c r="D14744" s="4" t="s">
        <v>8</v>
      </c>
    </row>
    <row r="14745" spans="1:6">
      <c r="A14745" t="n">
        <v>142168</v>
      </c>
      <c r="B14745" s="6" t="n">
        <v>2</v>
      </c>
      <c r="C14745" s="7" t="n">
        <v>10</v>
      </c>
      <c r="D14745" s="7" t="s">
        <v>60</v>
      </c>
    </row>
    <row r="14746" spans="1:6">
      <c r="A14746" t="s">
        <v>4</v>
      </c>
      <c r="B14746" s="4" t="s">
        <v>5</v>
      </c>
      <c r="C14746" s="4" t="s">
        <v>11</v>
      </c>
    </row>
    <row r="14747" spans="1:6">
      <c r="A14747" t="n">
        <v>142187</v>
      </c>
      <c r="B14747" s="34" t="n">
        <v>16</v>
      </c>
      <c r="C14747" s="7" t="n">
        <v>0</v>
      </c>
    </row>
    <row r="14748" spans="1:6">
      <c r="A14748" t="s">
        <v>4</v>
      </c>
      <c r="B14748" s="4" t="s">
        <v>5</v>
      </c>
      <c r="C14748" s="4" t="s">
        <v>7</v>
      </c>
      <c r="D14748" s="4" t="s">
        <v>11</v>
      </c>
      <c r="E14748" s="4" t="s">
        <v>15</v>
      </c>
    </row>
    <row r="14749" spans="1:6">
      <c r="A14749" t="n">
        <v>142190</v>
      </c>
      <c r="B14749" s="31" t="n">
        <v>58</v>
      </c>
      <c r="C14749" s="7" t="n">
        <v>100</v>
      </c>
      <c r="D14749" s="7" t="n">
        <v>300</v>
      </c>
      <c r="E14749" s="7" t="n">
        <v>1</v>
      </c>
    </row>
    <row r="14750" spans="1:6">
      <c r="A14750" t="s">
        <v>4</v>
      </c>
      <c r="B14750" s="4" t="s">
        <v>5</v>
      </c>
      <c r="C14750" s="4" t="s">
        <v>7</v>
      </c>
      <c r="D14750" s="4" t="s">
        <v>11</v>
      </c>
    </row>
    <row r="14751" spans="1:6">
      <c r="A14751" t="n">
        <v>142198</v>
      </c>
      <c r="B14751" s="31" t="n">
        <v>58</v>
      </c>
      <c r="C14751" s="7" t="n">
        <v>255</v>
      </c>
      <c r="D14751" s="7" t="n">
        <v>0</v>
      </c>
    </row>
    <row r="14752" spans="1:6">
      <c r="A14752" t="s">
        <v>4</v>
      </c>
      <c r="B14752" s="4" t="s">
        <v>5</v>
      </c>
      <c r="C14752" s="4" t="s">
        <v>7</v>
      </c>
    </row>
    <row r="14753" spans="1:5">
      <c r="A14753" t="n">
        <v>142202</v>
      </c>
      <c r="B14753" s="38" t="n">
        <v>23</v>
      </c>
      <c r="C14753" s="7" t="n">
        <v>0</v>
      </c>
    </row>
    <row r="14754" spans="1:5">
      <c r="A14754" t="s">
        <v>4</v>
      </c>
      <c r="B14754" s="4" t="s">
        <v>5</v>
      </c>
    </row>
    <row r="14755" spans="1:5">
      <c r="A14755" t="n">
        <v>142204</v>
      </c>
      <c r="B14755" s="5" t="n">
        <v>1</v>
      </c>
    </row>
    <row r="14756" spans="1:5" s="3" customFormat="1" customHeight="0">
      <c r="A14756" s="3" t="s">
        <v>2</v>
      </c>
      <c r="B14756" s="3" t="s">
        <v>1353</v>
      </c>
    </row>
    <row r="14757" spans="1:5">
      <c r="A14757" t="s">
        <v>4</v>
      </c>
      <c r="B14757" s="4" t="s">
        <v>5</v>
      </c>
      <c r="C14757" s="4" t="s">
        <v>7</v>
      </c>
      <c r="D14757" s="4" t="s">
        <v>7</v>
      </c>
      <c r="E14757" s="4" t="s">
        <v>7</v>
      </c>
      <c r="F14757" s="4" t="s">
        <v>7</v>
      </c>
    </row>
    <row r="14758" spans="1:5">
      <c r="A14758" t="n">
        <v>142208</v>
      </c>
      <c r="B14758" s="14" t="n">
        <v>14</v>
      </c>
      <c r="C14758" s="7" t="n">
        <v>2</v>
      </c>
      <c r="D14758" s="7" t="n">
        <v>0</v>
      </c>
      <c r="E14758" s="7" t="n">
        <v>0</v>
      </c>
      <c r="F14758" s="7" t="n">
        <v>0</v>
      </c>
    </row>
    <row r="14759" spans="1:5">
      <c r="A14759" t="s">
        <v>4</v>
      </c>
      <c r="B14759" s="4" t="s">
        <v>5</v>
      </c>
      <c r="C14759" s="4" t="s">
        <v>7</v>
      </c>
      <c r="D14759" s="10" t="s">
        <v>10</v>
      </c>
      <c r="E14759" s="4" t="s">
        <v>5</v>
      </c>
      <c r="F14759" s="4" t="s">
        <v>7</v>
      </c>
      <c r="G14759" s="4" t="s">
        <v>11</v>
      </c>
      <c r="H14759" s="10" t="s">
        <v>12</v>
      </c>
      <c r="I14759" s="4" t="s">
        <v>7</v>
      </c>
      <c r="J14759" s="4" t="s">
        <v>16</v>
      </c>
      <c r="K14759" s="4" t="s">
        <v>7</v>
      </c>
      <c r="L14759" s="4" t="s">
        <v>7</v>
      </c>
      <c r="M14759" s="10" t="s">
        <v>10</v>
      </c>
      <c r="N14759" s="4" t="s">
        <v>5</v>
      </c>
      <c r="O14759" s="4" t="s">
        <v>7</v>
      </c>
      <c r="P14759" s="4" t="s">
        <v>11</v>
      </c>
      <c r="Q14759" s="10" t="s">
        <v>12</v>
      </c>
      <c r="R14759" s="4" t="s">
        <v>7</v>
      </c>
      <c r="S14759" s="4" t="s">
        <v>16</v>
      </c>
      <c r="T14759" s="4" t="s">
        <v>7</v>
      </c>
      <c r="U14759" s="4" t="s">
        <v>7</v>
      </c>
      <c r="V14759" s="4" t="s">
        <v>7</v>
      </c>
      <c r="W14759" s="4" t="s">
        <v>13</v>
      </c>
    </row>
    <row r="14760" spans="1:5">
      <c r="A14760" t="n">
        <v>142213</v>
      </c>
      <c r="B14760" s="9" t="n">
        <v>5</v>
      </c>
      <c r="C14760" s="7" t="n">
        <v>28</v>
      </c>
      <c r="D14760" s="10" t="s">
        <v>3</v>
      </c>
      <c r="E14760" s="8" t="n">
        <v>162</v>
      </c>
      <c r="F14760" s="7" t="n">
        <v>3</v>
      </c>
      <c r="G14760" s="7" t="n">
        <v>32969</v>
      </c>
      <c r="H14760" s="10" t="s">
        <v>3</v>
      </c>
      <c r="I14760" s="7" t="n">
        <v>0</v>
      </c>
      <c r="J14760" s="7" t="n">
        <v>1</v>
      </c>
      <c r="K14760" s="7" t="n">
        <v>2</v>
      </c>
      <c r="L14760" s="7" t="n">
        <v>28</v>
      </c>
      <c r="M14760" s="10" t="s">
        <v>3</v>
      </c>
      <c r="N14760" s="8" t="n">
        <v>162</v>
      </c>
      <c r="O14760" s="7" t="n">
        <v>3</v>
      </c>
      <c r="P14760" s="7" t="n">
        <v>32969</v>
      </c>
      <c r="Q14760" s="10" t="s">
        <v>3</v>
      </c>
      <c r="R14760" s="7" t="n">
        <v>0</v>
      </c>
      <c r="S14760" s="7" t="n">
        <v>2</v>
      </c>
      <c r="T14760" s="7" t="n">
        <v>2</v>
      </c>
      <c r="U14760" s="7" t="n">
        <v>11</v>
      </c>
      <c r="V14760" s="7" t="n">
        <v>1</v>
      </c>
      <c r="W14760" s="11" t="n">
        <f t="normal" ca="1">A14764</f>
        <v>0</v>
      </c>
    </row>
    <row r="14761" spans="1:5">
      <c r="A14761" t="s">
        <v>4</v>
      </c>
      <c r="B14761" s="4" t="s">
        <v>5</v>
      </c>
      <c r="C14761" s="4" t="s">
        <v>7</v>
      </c>
      <c r="D14761" s="4" t="s">
        <v>11</v>
      </c>
      <c r="E14761" s="4" t="s">
        <v>15</v>
      </c>
    </row>
    <row r="14762" spans="1:5">
      <c r="A14762" t="n">
        <v>142242</v>
      </c>
      <c r="B14762" s="31" t="n">
        <v>58</v>
      </c>
      <c r="C14762" s="7" t="n">
        <v>0</v>
      </c>
      <c r="D14762" s="7" t="n">
        <v>0</v>
      </c>
      <c r="E14762" s="7" t="n">
        <v>1</v>
      </c>
    </row>
    <row r="14763" spans="1:5">
      <c r="A14763" t="s">
        <v>4</v>
      </c>
      <c r="B14763" s="4" t="s">
        <v>5</v>
      </c>
      <c r="C14763" s="4" t="s">
        <v>7</v>
      </c>
      <c r="D14763" s="10" t="s">
        <v>10</v>
      </c>
      <c r="E14763" s="4" t="s">
        <v>5</v>
      </c>
      <c r="F14763" s="4" t="s">
        <v>7</v>
      </c>
      <c r="G14763" s="4" t="s">
        <v>11</v>
      </c>
      <c r="H14763" s="10" t="s">
        <v>12</v>
      </c>
      <c r="I14763" s="4" t="s">
        <v>7</v>
      </c>
      <c r="J14763" s="4" t="s">
        <v>16</v>
      </c>
      <c r="K14763" s="4" t="s">
        <v>7</v>
      </c>
      <c r="L14763" s="4" t="s">
        <v>7</v>
      </c>
      <c r="M14763" s="10" t="s">
        <v>10</v>
      </c>
      <c r="N14763" s="4" t="s">
        <v>5</v>
      </c>
      <c r="O14763" s="4" t="s">
        <v>7</v>
      </c>
      <c r="P14763" s="4" t="s">
        <v>11</v>
      </c>
      <c r="Q14763" s="10" t="s">
        <v>12</v>
      </c>
      <c r="R14763" s="4" t="s">
        <v>7</v>
      </c>
      <c r="S14763" s="4" t="s">
        <v>16</v>
      </c>
      <c r="T14763" s="4" t="s">
        <v>7</v>
      </c>
      <c r="U14763" s="4" t="s">
        <v>7</v>
      </c>
      <c r="V14763" s="4" t="s">
        <v>7</v>
      </c>
      <c r="W14763" s="4" t="s">
        <v>13</v>
      </c>
    </row>
    <row r="14764" spans="1:5">
      <c r="A14764" t="n">
        <v>142250</v>
      </c>
      <c r="B14764" s="9" t="n">
        <v>5</v>
      </c>
      <c r="C14764" s="7" t="n">
        <v>28</v>
      </c>
      <c r="D14764" s="10" t="s">
        <v>3</v>
      </c>
      <c r="E14764" s="8" t="n">
        <v>162</v>
      </c>
      <c r="F14764" s="7" t="n">
        <v>3</v>
      </c>
      <c r="G14764" s="7" t="n">
        <v>32969</v>
      </c>
      <c r="H14764" s="10" t="s">
        <v>3</v>
      </c>
      <c r="I14764" s="7" t="n">
        <v>0</v>
      </c>
      <c r="J14764" s="7" t="n">
        <v>1</v>
      </c>
      <c r="K14764" s="7" t="n">
        <v>3</v>
      </c>
      <c r="L14764" s="7" t="n">
        <v>28</v>
      </c>
      <c r="M14764" s="10" t="s">
        <v>3</v>
      </c>
      <c r="N14764" s="8" t="n">
        <v>162</v>
      </c>
      <c r="O14764" s="7" t="n">
        <v>3</v>
      </c>
      <c r="P14764" s="7" t="n">
        <v>32969</v>
      </c>
      <c r="Q14764" s="10" t="s">
        <v>3</v>
      </c>
      <c r="R14764" s="7" t="n">
        <v>0</v>
      </c>
      <c r="S14764" s="7" t="n">
        <v>2</v>
      </c>
      <c r="T14764" s="7" t="n">
        <v>3</v>
      </c>
      <c r="U14764" s="7" t="n">
        <v>9</v>
      </c>
      <c r="V14764" s="7" t="n">
        <v>1</v>
      </c>
      <c r="W14764" s="11" t="n">
        <f t="normal" ca="1">A14774</f>
        <v>0</v>
      </c>
    </row>
    <row r="14765" spans="1:5">
      <c r="A14765" t="s">
        <v>4</v>
      </c>
      <c r="B14765" s="4" t="s">
        <v>5</v>
      </c>
      <c r="C14765" s="4" t="s">
        <v>7</v>
      </c>
      <c r="D14765" s="10" t="s">
        <v>10</v>
      </c>
      <c r="E14765" s="4" t="s">
        <v>5</v>
      </c>
      <c r="F14765" s="4" t="s">
        <v>11</v>
      </c>
      <c r="G14765" s="4" t="s">
        <v>7</v>
      </c>
      <c r="H14765" s="4" t="s">
        <v>7</v>
      </c>
      <c r="I14765" s="4" t="s">
        <v>8</v>
      </c>
      <c r="J14765" s="10" t="s">
        <v>12</v>
      </c>
      <c r="K14765" s="4" t="s">
        <v>7</v>
      </c>
      <c r="L14765" s="4" t="s">
        <v>7</v>
      </c>
      <c r="M14765" s="10" t="s">
        <v>10</v>
      </c>
      <c r="N14765" s="4" t="s">
        <v>5</v>
      </c>
      <c r="O14765" s="4" t="s">
        <v>7</v>
      </c>
      <c r="P14765" s="10" t="s">
        <v>12</v>
      </c>
      <c r="Q14765" s="4" t="s">
        <v>7</v>
      </c>
      <c r="R14765" s="4" t="s">
        <v>16</v>
      </c>
      <c r="S14765" s="4" t="s">
        <v>7</v>
      </c>
      <c r="T14765" s="4" t="s">
        <v>7</v>
      </c>
      <c r="U14765" s="4" t="s">
        <v>7</v>
      </c>
      <c r="V14765" s="10" t="s">
        <v>10</v>
      </c>
      <c r="W14765" s="4" t="s">
        <v>5</v>
      </c>
      <c r="X14765" s="4" t="s">
        <v>7</v>
      </c>
      <c r="Y14765" s="10" t="s">
        <v>12</v>
      </c>
      <c r="Z14765" s="4" t="s">
        <v>7</v>
      </c>
      <c r="AA14765" s="4" t="s">
        <v>16</v>
      </c>
      <c r="AB14765" s="4" t="s">
        <v>7</v>
      </c>
      <c r="AC14765" s="4" t="s">
        <v>7</v>
      </c>
      <c r="AD14765" s="4" t="s">
        <v>7</v>
      </c>
      <c r="AE14765" s="4" t="s">
        <v>13</v>
      </c>
    </row>
    <row r="14766" spans="1:5">
      <c r="A14766" t="n">
        <v>142279</v>
      </c>
      <c r="B14766" s="9" t="n">
        <v>5</v>
      </c>
      <c r="C14766" s="7" t="n">
        <v>28</v>
      </c>
      <c r="D14766" s="10" t="s">
        <v>3</v>
      </c>
      <c r="E14766" s="51" t="n">
        <v>47</v>
      </c>
      <c r="F14766" s="7" t="n">
        <v>61456</v>
      </c>
      <c r="G14766" s="7" t="n">
        <v>2</v>
      </c>
      <c r="H14766" s="7" t="n">
        <v>0</v>
      </c>
      <c r="I14766" s="7" t="s">
        <v>861</v>
      </c>
      <c r="J14766" s="10" t="s">
        <v>3</v>
      </c>
      <c r="K14766" s="7" t="n">
        <v>8</v>
      </c>
      <c r="L14766" s="7" t="n">
        <v>28</v>
      </c>
      <c r="M14766" s="10" t="s">
        <v>3</v>
      </c>
      <c r="N14766" s="52" t="n">
        <v>74</v>
      </c>
      <c r="O14766" s="7" t="n">
        <v>65</v>
      </c>
      <c r="P14766" s="10" t="s">
        <v>3</v>
      </c>
      <c r="Q14766" s="7" t="n">
        <v>0</v>
      </c>
      <c r="R14766" s="7" t="n">
        <v>1</v>
      </c>
      <c r="S14766" s="7" t="n">
        <v>3</v>
      </c>
      <c r="T14766" s="7" t="n">
        <v>9</v>
      </c>
      <c r="U14766" s="7" t="n">
        <v>28</v>
      </c>
      <c r="V14766" s="10" t="s">
        <v>3</v>
      </c>
      <c r="W14766" s="52" t="n">
        <v>74</v>
      </c>
      <c r="X14766" s="7" t="n">
        <v>65</v>
      </c>
      <c r="Y14766" s="10" t="s">
        <v>3</v>
      </c>
      <c r="Z14766" s="7" t="n">
        <v>0</v>
      </c>
      <c r="AA14766" s="7" t="n">
        <v>2</v>
      </c>
      <c r="AB14766" s="7" t="n">
        <v>3</v>
      </c>
      <c r="AC14766" s="7" t="n">
        <v>9</v>
      </c>
      <c r="AD14766" s="7" t="n">
        <v>1</v>
      </c>
      <c r="AE14766" s="11" t="n">
        <f t="normal" ca="1">A14770</f>
        <v>0</v>
      </c>
    </row>
    <row r="14767" spans="1:5">
      <c r="A14767" t="s">
        <v>4</v>
      </c>
      <c r="B14767" s="4" t="s">
        <v>5</v>
      </c>
      <c r="C14767" s="4" t="s">
        <v>11</v>
      </c>
      <c r="D14767" s="4" t="s">
        <v>7</v>
      </c>
      <c r="E14767" s="4" t="s">
        <v>7</v>
      </c>
      <c r="F14767" s="4" t="s">
        <v>8</v>
      </c>
    </row>
    <row r="14768" spans="1:5">
      <c r="A14768" t="n">
        <v>142327</v>
      </c>
      <c r="B14768" s="51" t="n">
        <v>47</v>
      </c>
      <c r="C14768" s="7" t="n">
        <v>61456</v>
      </c>
      <c r="D14768" s="7" t="n">
        <v>0</v>
      </c>
      <c r="E14768" s="7" t="n">
        <v>0</v>
      </c>
      <c r="F14768" s="7" t="s">
        <v>323</v>
      </c>
    </row>
    <row r="14769" spans="1:31">
      <c r="A14769" t="s">
        <v>4</v>
      </c>
      <c r="B14769" s="4" t="s">
        <v>5</v>
      </c>
      <c r="C14769" s="4" t="s">
        <v>7</v>
      </c>
      <c r="D14769" s="4" t="s">
        <v>11</v>
      </c>
      <c r="E14769" s="4" t="s">
        <v>15</v>
      </c>
    </row>
    <row r="14770" spans="1:31">
      <c r="A14770" t="n">
        <v>142340</v>
      </c>
      <c r="B14770" s="31" t="n">
        <v>58</v>
      </c>
      <c r="C14770" s="7" t="n">
        <v>0</v>
      </c>
      <c r="D14770" s="7" t="n">
        <v>300</v>
      </c>
      <c r="E14770" s="7" t="n">
        <v>1</v>
      </c>
    </row>
    <row r="14771" spans="1:31">
      <c r="A14771" t="s">
        <v>4</v>
      </c>
      <c r="B14771" s="4" t="s">
        <v>5</v>
      </c>
      <c r="C14771" s="4" t="s">
        <v>7</v>
      </c>
      <c r="D14771" s="4" t="s">
        <v>11</v>
      </c>
    </row>
    <row r="14772" spans="1:31">
      <c r="A14772" t="n">
        <v>142348</v>
      </c>
      <c r="B14772" s="31" t="n">
        <v>58</v>
      </c>
      <c r="C14772" s="7" t="n">
        <v>255</v>
      </c>
      <c r="D14772" s="7" t="n">
        <v>0</v>
      </c>
    </row>
    <row r="14773" spans="1:31">
      <c r="A14773" t="s">
        <v>4</v>
      </c>
      <c r="B14773" s="4" t="s">
        <v>5</v>
      </c>
      <c r="C14773" s="4" t="s">
        <v>7</v>
      </c>
      <c r="D14773" s="4" t="s">
        <v>7</v>
      </c>
      <c r="E14773" s="4" t="s">
        <v>7</v>
      </c>
      <c r="F14773" s="4" t="s">
        <v>7</v>
      </c>
    </row>
    <row r="14774" spans="1:31">
      <c r="A14774" t="n">
        <v>142352</v>
      </c>
      <c r="B14774" s="14" t="n">
        <v>14</v>
      </c>
      <c r="C14774" s="7" t="n">
        <v>0</v>
      </c>
      <c r="D14774" s="7" t="n">
        <v>0</v>
      </c>
      <c r="E14774" s="7" t="n">
        <v>0</v>
      </c>
      <c r="F14774" s="7" t="n">
        <v>64</v>
      </c>
    </row>
    <row r="14775" spans="1:31">
      <c r="A14775" t="s">
        <v>4</v>
      </c>
      <c r="B14775" s="4" t="s">
        <v>5</v>
      </c>
      <c r="C14775" s="4" t="s">
        <v>7</v>
      </c>
      <c r="D14775" s="4" t="s">
        <v>11</v>
      </c>
    </row>
    <row r="14776" spans="1:31">
      <c r="A14776" t="n">
        <v>142357</v>
      </c>
      <c r="B14776" s="26" t="n">
        <v>22</v>
      </c>
      <c r="C14776" s="7" t="n">
        <v>0</v>
      </c>
      <c r="D14776" s="7" t="n">
        <v>32969</v>
      </c>
    </row>
    <row r="14777" spans="1:31">
      <c r="A14777" t="s">
        <v>4</v>
      </c>
      <c r="B14777" s="4" t="s">
        <v>5</v>
      </c>
      <c r="C14777" s="4" t="s">
        <v>7</v>
      </c>
      <c r="D14777" s="4" t="s">
        <v>11</v>
      </c>
    </row>
    <row r="14778" spans="1:31">
      <c r="A14778" t="n">
        <v>142361</v>
      </c>
      <c r="B14778" s="31" t="n">
        <v>58</v>
      </c>
      <c r="C14778" s="7" t="n">
        <v>5</v>
      </c>
      <c r="D14778" s="7" t="n">
        <v>300</v>
      </c>
    </row>
    <row r="14779" spans="1:31">
      <c r="A14779" t="s">
        <v>4</v>
      </c>
      <c r="B14779" s="4" t="s">
        <v>5</v>
      </c>
      <c r="C14779" s="4" t="s">
        <v>15</v>
      </c>
      <c r="D14779" s="4" t="s">
        <v>11</v>
      </c>
    </row>
    <row r="14780" spans="1:31">
      <c r="A14780" t="n">
        <v>142365</v>
      </c>
      <c r="B14780" s="32" t="n">
        <v>103</v>
      </c>
      <c r="C14780" s="7" t="n">
        <v>0</v>
      </c>
      <c r="D14780" s="7" t="n">
        <v>300</v>
      </c>
    </row>
    <row r="14781" spans="1:31">
      <c r="A14781" t="s">
        <v>4</v>
      </c>
      <c r="B14781" s="4" t="s">
        <v>5</v>
      </c>
      <c r="C14781" s="4" t="s">
        <v>7</v>
      </c>
    </row>
    <row r="14782" spans="1:31">
      <c r="A14782" t="n">
        <v>142372</v>
      </c>
      <c r="B14782" s="53" t="n">
        <v>64</v>
      </c>
      <c r="C14782" s="7" t="n">
        <v>7</v>
      </c>
    </row>
    <row r="14783" spans="1:31">
      <c r="A14783" t="s">
        <v>4</v>
      </c>
      <c r="B14783" s="4" t="s">
        <v>5</v>
      </c>
      <c r="C14783" s="4" t="s">
        <v>7</v>
      </c>
      <c r="D14783" s="4" t="s">
        <v>11</v>
      </c>
    </row>
    <row r="14784" spans="1:31">
      <c r="A14784" t="n">
        <v>142374</v>
      </c>
      <c r="B14784" s="64" t="n">
        <v>72</v>
      </c>
      <c r="C14784" s="7" t="n">
        <v>5</v>
      </c>
      <c r="D14784" s="7" t="n">
        <v>0</v>
      </c>
    </row>
    <row r="14785" spans="1:6">
      <c r="A14785" t="s">
        <v>4</v>
      </c>
      <c r="B14785" s="4" t="s">
        <v>5</v>
      </c>
      <c r="C14785" s="4" t="s">
        <v>7</v>
      </c>
      <c r="D14785" s="10" t="s">
        <v>10</v>
      </c>
      <c r="E14785" s="4" t="s">
        <v>5</v>
      </c>
      <c r="F14785" s="4" t="s">
        <v>7</v>
      </c>
      <c r="G14785" s="4" t="s">
        <v>11</v>
      </c>
      <c r="H14785" s="10" t="s">
        <v>12</v>
      </c>
      <c r="I14785" s="4" t="s">
        <v>7</v>
      </c>
      <c r="J14785" s="4" t="s">
        <v>16</v>
      </c>
      <c r="K14785" s="4" t="s">
        <v>7</v>
      </c>
      <c r="L14785" s="4" t="s">
        <v>7</v>
      </c>
      <c r="M14785" s="4" t="s">
        <v>13</v>
      </c>
    </row>
    <row r="14786" spans="1:6">
      <c r="A14786" t="n">
        <v>142378</v>
      </c>
      <c r="B14786" s="9" t="n">
        <v>5</v>
      </c>
      <c r="C14786" s="7" t="n">
        <v>28</v>
      </c>
      <c r="D14786" s="10" t="s">
        <v>3</v>
      </c>
      <c r="E14786" s="8" t="n">
        <v>162</v>
      </c>
      <c r="F14786" s="7" t="n">
        <v>4</v>
      </c>
      <c r="G14786" s="7" t="n">
        <v>32969</v>
      </c>
      <c r="H14786" s="10" t="s">
        <v>3</v>
      </c>
      <c r="I14786" s="7" t="n">
        <v>0</v>
      </c>
      <c r="J14786" s="7" t="n">
        <v>1</v>
      </c>
      <c r="K14786" s="7" t="n">
        <v>2</v>
      </c>
      <c r="L14786" s="7" t="n">
        <v>1</v>
      </c>
      <c r="M14786" s="11" t="n">
        <f t="normal" ca="1">A14792</f>
        <v>0</v>
      </c>
    </row>
    <row r="14787" spans="1:6">
      <c r="A14787" t="s">
        <v>4</v>
      </c>
      <c r="B14787" s="4" t="s">
        <v>5</v>
      </c>
      <c r="C14787" s="4" t="s">
        <v>7</v>
      </c>
      <c r="D14787" s="4" t="s">
        <v>8</v>
      </c>
    </row>
    <row r="14788" spans="1:6">
      <c r="A14788" t="n">
        <v>142395</v>
      </c>
      <c r="B14788" s="6" t="n">
        <v>2</v>
      </c>
      <c r="C14788" s="7" t="n">
        <v>10</v>
      </c>
      <c r="D14788" s="7" t="s">
        <v>862</v>
      </c>
    </row>
    <row r="14789" spans="1:6">
      <c r="A14789" t="s">
        <v>4</v>
      </c>
      <c r="B14789" s="4" t="s">
        <v>5</v>
      </c>
      <c r="C14789" s="4" t="s">
        <v>11</v>
      </c>
    </row>
    <row r="14790" spans="1:6">
      <c r="A14790" t="n">
        <v>142412</v>
      </c>
      <c r="B14790" s="34" t="n">
        <v>16</v>
      </c>
      <c r="C14790" s="7" t="n">
        <v>0</v>
      </c>
    </row>
    <row r="14791" spans="1:6">
      <c r="A14791" t="s">
        <v>4</v>
      </c>
      <c r="B14791" s="4" t="s">
        <v>5</v>
      </c>
      <c r="C14791" s="4" t="s">
        <v>11</v>
      </c>
      <c r="D14791" s="4" t="s">
        <v>15</v>
      </c>
      <c r="E14791" s="4" t="s">
        <v>15</v>
      </c>
      <c r="F14791" s="4" t="s">
        <v>15</v>
      </c>
      <c r="G14791" s="4" t="s">
        <v>15</v>
      </c>
    </row>
    <row r="14792" spans="1:6">
      <c r="A14792" t="n">
        <v>142415</v>
      </c>
      <c r="B14792" s="45" t="n">
        <v>46</v>
      </c>
      <c r="C14792" s="7" t="n">
        <v>61456</v>
      </c>
      <c r="D14792" s="7" t="n">
        <v>-5.71999979019165</v>
      </c>
      <c r="E14792" s="7" t="n">
        <v>0</v>
      </c>
      <c r="F14792" s="7" t="n">
        <v>45.2000007629395</v>
      </c>
      <c r="G14792" s="7" t="n">
        <v>325.899993896484</v>
      </c>
    </row>
    <row r="14793" spans="1:6">
      <c r="A14793" t="s">
        <v>4</v>
      </c>
      <c r="B14793" s="4" t="s">
        <v>5</v>
      </c>
      <c r="C14793" s="4" t="s">
        <v>7</v>
      </c>
      <c r="D14793" s="4" t="s">
        <v>7</v>
      </c>
      <c r="E14793" s="4" t="s">
        <v>15</v>
      </c>
      <c r="F14793" s="4" t="s">
        <v>15</v>
      </c>
      <c r="G14793" s="4" t="s">
        <v>15</v>
      </c>
      <c r="H14793" s="4" t="s">
        <v>11</v>
      </c>
      <c r="I14793" s="4" t="s">
        <v>7</v>
      </c>
    </row>
    <row r="14794" spans="1:6">
      <c r="A14794" t="n">
        <v>142434</v>
      </c>
      <c r="B14794" s="15" t="n">
        <v>45</v>
      </c>
      <c r="C14794" s="7" t="n">
        <v>4</v>
      </c>
      <c r="D14794" s="7" t="n">
        <v>3</v>
      </c>
      <c r="E14794" s="7" t="n">
        <v>5.01999998092651</v>
      </c>
      <c r="F14794" s="7" t="n">
        <v>205.979995727539</v>
      </c>
      <c r="G14794" s="7" t="n">
        <v>0</v>
      </c>
      <c r="H14794" s="7" t="n">
        <v>0</v>
      </c>
      <c r="I14794" s="7" t="n">
        <v>0</v>
      </c>
    </row>
    <row r="14795" spans="1:6">
      <c r="A14795" t="s">
        <v>4</v>
      </c>
      <c r="B14795" s="4" t="s">
        <v>5</v>
      </c>
      <c r="C14795" s="4" t="s">
        <v>7</v>
      </c>
      <c r="D14795" s="4" t="s">
        <v>8</v>
      </c>
    </row>
    <row r="14796" spans="1:6">
      <c r="A14796" t="n">
        <v>142452</v>
      </c>
      <c r="B14796" s="6" t="n">
        <v>2</v>
      </c>
      <c r="C14796" s="7" t="n">
        <v>10</v>
      </c>
      <c r="D14796" s="7" t="s">
        <v>893</v>
      </c>
    </row>
    <row r="14797" spans="1:6">
      <c r="A14797" t="s">
        <v>4</v>
      </c>
      <c r="B14797" s="4" t="s">
        <v>5</v>
      </c>
      <c r="C14797" s="4" t="s">
        <v>11</v>
      </c>
    </row>
    <row r="14798" spans="1:6">
      <c r="A14798" t="n">
        <v>142467</v>
      </c>
      <c r="B14798" s="34" t="n">
        <v>16</v>
      </c>
      <c r="C14798" s="7" t="n">
        <v>0</v>
      </c>
    </row>
    <row r="14799" spans="1:6">
      <c r="A14799" t="s">
        <v>4</v>
      </c>
      <c r="B14799" s="4" t="s">
        <v>5</v>
      </c>
      <c r="C14799" s="4" t="s">
        <v>7</v>
      </c>
      <c r="D14799" s="4" t="s">
        <v>11</v>
      </c>
    </row>
    <row r="14800" spans="1:6">
      <c r="A14800" t="n">
        <v>142470</v>
      </c>
      <c r="B14800" s="31" t="n">
        <v>58</v>
      </c>
      <c r="C14800" s="7" t="n">
        <v>105</v>
      </c>
      <c r="D14800" s="7" t="n">
        <v>300</v>
      </c>
    </row>
    <row r="14801" spans="1:13">
      <c r="A14801" t="s">
        <v>4</v>
      </c>
      <c r="B14801" s="4" t="s">
        <v>5</v>
      </c>
      <c r="C14801" s="4" t="s">
        <v>15</v>
      </c>
      <c r="D14801" s="4" t="s">
        <v>11</v>
      </c>
    </row>
    <row r="14802" spans="1:13">
      <c r="A14802" t="n">
        <v>142474</v>
      </c>
      <c r="B14802" s="32" t="n">
        <v>103</v>
      </c>
      <c r="C14802" s="7" t="n">
        <v>1</v>
      </c>
      <c r="D14802" s="7" t="n">
        <v>300</v>
      </c>
    </row>
    <row r="14803" spans="1:13">
      <c r="A14803" t="s">
        <v>4</v>
      </c>
      <c r="B14803" s="4" t="s">
        <v>5</v>
      </c>
      <c r="C14803" s="4" t="s">
        <v>7</v>
      </c>
      <c r="D14803" s="4" t="s">
        <v>11</v>
      </c>
    </row>
    <row r="14804" spans="1:13">
      <c r="A14804" t="n">
        <v>142481</v>
      </c>
      <c r="B14804" s="64" t="n">
        <v>72</v>
      </c>
      <c r="C14804" s="7" t="n">
        <v>4</v>
      </c>
      <c r="D14804" s="7" t="n">
        <v>0</v>
      </c>
    </row>
    <row r="14805" spans="1:13">
      <c r="A14805" t="s">
        <v>4</v>
      </c>
      <c r="B14805" s="4" t="s">
        <v>5</v>
      </c>
      <c r="C14805" s="4" t="s">
        <v>16</v>
      </c>
    </row>
    <row r="14806" spans="1:13">
      <c r="A14806" t="n">
        <v>142485</v>
      </c>
      <c r="B14806" s="36" t="n">
        <v>15</v>
      </c>
      <c r="C14806" s="7" t="n">
        <v>1073741824</v>
      </c>
    </row>
    <row r="14807" spans="1:13">
      <c r="A14807" t="s">
        <v>4</v>
      </c>
      <c r="B14807" s="4" t="s">
        <v>5</v>
      </c>
      <c r="C14807" s="4" t="s">
        <v>7</v>
      </c>
    </row>
    <row r="14808" spans="1:13">
      <c r="A14808" t="n">
        <v>142490</v>
      </c>
      <c r="B14808" s="53" t="n">
        <v>64</v>
      </c>
      <c r="C14808" s="7" t="n">
        <v>3</v>
      </c>
    </row>
    <row r="14809" spans="1:13">
      <c r="A14809" t="s">
        <v>4</v>
      </c>
      <c r="B14809" s="4" t="s">
        <v>5</v>
      </c>
      <c r="C14809" s="4" t="s">
        <v>7</v>
      </c>
    </row>
    <row r="14810" spans="1:13">
      <c r="A14810" t="n">
        <v>142492</v>
      </c>
      <c r="B14810" s="52" t="n">
        <v>74</v>
      </c>
      <c r="C14810" s="7" t="n">
        <v>67</v>
      </c>
    </row>
    <row r="14811" spans="1:13">
      <c r="A14811" t="s">
        <v>4</v>
      </c>
      <c r="B14811" s="4" t="s">
        <v>5</v>
      </c>
      <c r="C14811" s="4" t="s">
        <v>7</v>
      </c>
      <c r="D14811" s="4" t="s">
        <v>7</v>
      </c>
      <c r="E14811" s="4" t="s">
        <v>11</v>
      </c>
    </row>
    <row r="14812" spans="1:13">
      <c r="A14812" t="n">
        <v>142494</v>
      </c>
      <c r="B14812" s="15" t="n">
        <v>45</v>
      </c>
      <c r="C14812" s="7" t="n">
        <v>8</v>
      </c>
      <c r="D14812" s="7" t="n">
        <v>1</v>
      </c>
      <c r="E14812" s="7" t="n">
        <v>0</v>
      </c>
    </row>
    <row r="14813" spans="1:13">
      <c r="A14813" t="s">
        <v>4</v>
      </c>
      <c r="B14813" s="4" t="s">
        <v>5</v>
      </c>
      <c r="C14813" s="4" t="s">
        <v>11</v>
      </c>
    </row>
    <row r="14814" spans="1:13">
      <c r="A14814" t="n">
        <v>142499</v>
      </c>
      <c r="B14814" s="12" t="n">
        <v>13</v>
      </c>
      <c r="C14814" s="7" t="n">
        <v>6409</v>
      </c>
    </row>
    <row r="14815" spans="1:13">
      <c r="A14815" t="s">
        <v>4</v>
      </c>
      <c r="B14815" s="4" t="s">
        <v>5</v>
      </c>
      <c r="C14815" s="4" t="s">
        <v>11</v>
      </c>
    </row>
    <row r="14816" spans="1:13">
      <c r="A14816" t="n">
        <v>142502</v>
      </c>
      <c r="B14816" s="12" t="n">
        <v>13</v>
      </c>
      <c r="C14816" s="7" t="n">
        <v>6408</v>
      </c>
    </row>
    <row r="14817" spans="1:5">
      <c r="A14817" t="s">
        <v>4</v>
      </c>
      <c r="B14817" s="4" t="s">
        <v>5</v>
      </c>
      <c r="C14817" s="4" t="s">
        <v>11</v>
      </c>
    </row>
    <row r="14818" spans="1:5">
      <c r="A14818" t="n">
        <v>142505</v>
      </c>
      <c r="B14818" s="13" t="n">
        <v>12</v>
      </c>
      <c r="C14818" s="7" t="n">
        <v>6464</v>
      </c>
    </row>
    <row r="14819" spans="1:5">
      <c r="A14819" t="s">
        <v>4</v>
      </c>
      <c r="B14819" s="4" t="s">
        <v>5</v>
      </c>
      <c r="C14819" s="4" t="s">
        <v>11</v>
      </c>
    </row>
    <row r="14820" spans="1:5">
      <c r="A14820" t="n">
        <v>142508</v>
      </c>
      <c r="B14820" s="12" t="n">
        <v>13</v>
      </c>
      <c r="C14820" s="7" t="n">
        <v>6465</v>
      </c>
    </row>
    <row r="14821" spans="1:5">
      <c r="A14821" t="s">
        <v>4</v>
      </c>
      <c r="B14821" s="4" t="s">
        <v>5</v>
      </c>
      <c r="C14821" s="4" t="s">
        <v>11</v>
      </c>
    </row>
    <row r="14822" spans="1:5">
      <c r="A14822" t="n">
        <v>142511</v>
      </c>
      <c r="B14822" s="12" t="n">
        <v>13</v>
      </c>
      <c r="C14822" s="7" t="n">
        <v>6466</v>
      </c>
    </row>
    <row r="14823" spans="1:5">
      <c r="A14823" t="s">
        <v>4</v>
      </c>
      <c r="B14823" s="4" t="s">
        <v>5</v>
      </c>
      <c r="C14823" s="4" t="s">
        <v>11</v>
      </c>
    </row>
    <row r="14824" spans="1:5">
      <c r="A14824" t="n">
        <v>142514</v>
      </c>
      <c r="B14824" s="12" t="n">
        <v>13</v>
      </c>
      <c r="C14824" s="7" t="n">
        <v>6467</v>
      </c>
    </row>
    <row r="14825" spans="1:5">
      <c r="A14825" t="s">
        <v>4</v>
      </c>
      <c r="B14825" s="4" t="s">
        <v>5</v>
      </c>
      <c r="C14825" s="4" t="s">
        <v>11</v>
      </c>
    </row>
    <row r="14826" spans="1:5">
      <c r="A14826" t="n">
        <v>142517</v>
      </c>
      <c r="B14826" s="12" t="n">
        <v>13</v>
      </c>
      <c r="C14826" s="7" t="n">
        <v>6468</v>
      </c>
    </row>
    <row r="14827" spans="1:5">
      <c r="A14827" t="s">
        <v>4</v>
      </c>
      <c r="B14827" s="4" t="s">
        <v>5</v>
      </c>
      <c r="C14827" s="4" t="s">
        <v>11</v>
      </c>
    </row>
    <row r="14828" spans="1:5">
      <c r="A14828" t="n">
        <v>142520</v>
      </c>
      <c r="B14828" s="12" t="n">
        <v>13</v>
      </c>
      <c r="C14828" s="7" t="n">
        <v>6469</v>
      </c>
    </row>
    <row r="14829" spans="1:5">
      <c r="A14829" t="s">
        <v>4</v>
      </c>
      <c r="B14829" s="4" t="s">
        <v>5</v>
      </c>
      <c r="C14829" s="4" t="s">
        <v>11</v>
      </c>
    </row>
    <row r="14830" spans="1:5">
      <c r="A14830" t="n">
        <v>142523</v>
      </c>
      <c r="B14830" s="12" t="n">
        <v>13</v>
      </c>
      <c r="C14830" s="7" t="n">
        <v>6470</v>
      </c>
    </row>
    <row r="14831" spans="1:5">
      <c r="A14831" t="s">
        <v>4</v>
      </c>
      <c r="B14831" s="4" t="s">
        <v>5</v>
      </c>
      <c r="C14831" s="4" t="s">
        <v>11</v>
      </c>
    </row>
    <row r="14832" spans="1:5">
      <c r="A14832" t="n">
        <v>142526</v>
      </c>
      <c r="B14832" s="12" t="n">
        <v>13</v>
      </c>
      <c r="C14832" s="7" t="n">
        <v>6471</v>
      </c>
    </row>
    <row r="14833" spans="1:3">
      <c r="A14833" t="s">
        <v>4</v>
      </c>
      <c r="B14833" s="4" t="s">
        <v>5</v>
      </c>
      <c r="C14833" s="4" t="s">
        <v>7</v>
      </c>
    </row>
    <row r="14834" spans="1:3">
      <c r="A14834" t="n">
        <v>142529</v>
      </c>
      <c r="B14834" s="52" t="n">
        <v>74</v>
      </c>
      <c r="C14834" s="7" t="n">
        <v>18</v>
      </c>
    </row>
    <row r="14835" spans="1:3">
      <c r="A14835" t="s">
        <v>4</v>
      </c>
      <c r="B14835" s="4" t="s">
        <v>5</v>
      </c>
      <c r="C14835" s="4" t="s">
        <v>7</v>
      </c>
    </row>
    <row r="14836" spans="1:3">
      <c r="A14836" t="n">
        <v>142531</v>
      </c>
      <c r="B14836" s="52" t="n">
        <v>74</v>
      </c>
      <c r="C14836" s="7" t="n">
        <v>45</v>
      </c>
    </row>
    <row r="14837" spans="1:3">
      <c r="A14837" t="s">
        <v>4</v>
      </c>
      <c r="B14837" s="4" t="s">
        <v>5</v>
      </c>
      <c r="C14837" s="4" t="s">
        <v>11</v>
      </c>
    </row>
    <row r="14838" spans="1:3">
      <c r="A14838" t="n">
        <v>142533</v>
      </c>
      <c r="B14838" s="34" t="n">
        <v>16</v>
      </c>
      <c r="C14838" s="7" t="n">
        <v>0</v>
      </c>
    </row>
    <row r="14839" spans="1:3">
      <c r="A14839" t="s">
        <v>4</v>
      </c>
      <c r="B14839" s="4" t="s">
        <v>5</v>
      </c>
      <c r="C14839" s="4" t="s">
        <v>7</v>
      </c>
      <c r="D14839" s="4" t="s">
        <v>7</v>
      </c>
      <c r="E14839" s="4" t="s">
        <v>7</v>
      </c>
      <c r="F14839" s="4" t="s">
        <v>7</v>
      </c>
    </row>
    <row r="14840" spans="1:3">
      <c r="A14840" t="n">
        <v>142536</v>
      </c>
      <c r="B14840" s="14" t="n">
        <v>14</v>
      </c>
      <c r="C14840" s="7" t="n">
        <v>0</v>
      </c>
      <c r="D14840" s="7" t="n">
        <v>8</v>
      </c>
      <c r="E14840" s="7" t="n">
        <v>0</v>
      </c>
      <c r="F14840" s="7" t="n">
        <v>0</v>
      </c>
    </row>
    <row r="14841" spans="1:3">
      <c r="A14841" t="s">
        <v>4</v>
      </c>
      <c r="B14841" s="4" t="s">
        <v>5</v>
      </c>
      <c r="C14841" s="4" t="s">
        <v>7</v>
      </c>
      <c r="D14841" s="4" t="s">
        <v>8</v>
      </c>
    </row>
    <row r="14842" spans="1:3">
      <c r="A14842" t="n">
        <v>142541</v>
      </c>
      <c r="B14842" s="6" t="n">
        <v>2</v>
      </c>
      <c r="C14842" s="7" t="n">
        <v>11</v>
      </c>
      <c r="D14842" s="7" t="s">
        <v>24</v>
      </c>
    </row>
    <row r="14843" spans="1:3">
      <c r="A14843" t="s">
        <v>4</v>
      </c>
      <c r="B14843" s="4" t="s">
        <v>5</v>
      </c>
      <c r="C14843" s="4" t="s">
        <v>11</v>
      </c>
    </row>
    <row r="14844" spans="1:3">
      <c r="A14844" t="n">
        <v>142555</v>
      </c>
      <c r="B14844" s="34" t="n">
        <v>16</v>
      </c>
      <c r="C14844" s="7" t="n">
        <v>0</v>
      </c>
    </row>
    <row r="14845" spans="1:3">
      <c r="A14845" t="s">
        <v>4</v>
      </c>
      <c r="B14845" s="4" t="s">
        <v>5</v>
      </c>
      <c r="C14845" s="4" t="s">
        <v>7</v>
      </c>
      <c r="D14845" s="4" t="s">
        <v>8</v>
      </c>
    </row>
    <row r="14846" spans="1:3">
      <c r="A14846" t="n">
        <v>142558</v>
      </c>
      <c r="B14846" s="6" t="n">
        <v>2</v>
      </c>
      <c r="C14846" s="7" t="n">
        <v>11</v>
      </c>
      <c r="D14846" s="7" t="s">
        <v>894</v>
      </c>
    </row>
    <row r="14847" spans="1:3">
      <c r="A14847" t="s">
        <v>4</v>
      </c>
      <c r="B14847" s="4" t="s">
        <v>5</v>
      </c>
      <c r="C14847" s="4" t="s">
        <v>11</v>
      </c>
    </row>
    <row r="14848" spans="1:3">
      <c r="A14848" t="n">
        <v>142567</v>
      </c>
      <c r="B14848" s="34" t="n">
        <v>16</v>
      </c>
      <c r="C14848" s="7" t="n">
        <v>0</v>
      </c>
    </row>
    <row r="14849" spans="1:6">
      <c r="A14849" t="s">
        <v>4</v>
      </c>
      <c r="B14849" s="4" t="s">
        <v>5</v>
      </c>
      <c r="C14849" s="4" t="s">
        <v>16</v>
      </c>
    </row>
    <row r="14850" spans="1:6">
      <c r="A14850" t="n">
        <v>142570</v>
      </c>
      <c r="B14850" s="36" t="n">
        <v>15</v>
      </c>
      <c r="C14850" s="7" t="n">
        <v>2048</v>
      </c>
    </row>
    <row r="14851" spans="1:6">
      <c r="A14851" t="s">
        <v>4</v>
      </c>
      <c r="B14851" s="4" t="s">
        <v>5</v>
      </c>
      <c r="C14851" s="4" t="s">
        <v>7</v>
      </c>
      <c r="D14851" s="4" t="s">
        <v>8</v>
      </c>
    </row>
    <row r="14852" spans="1:6">
      <c r="A14852" t="n">
        <v>142575</v>
      </c>
      <c r="B14852" s="6" t="n">
        <v>2</v>
      </c>
      <c r="C14852" s="7" t="n">
        <v>10</v>
      </c>
      <c r="D14852" s="7" t="s">
        <v>59</v>
      </c>
    </row>
    <row r="14853" spans="1:6">
      <c r="A14853" t="s">
        <v>4</v>
      </c>
      <c r="B14853" s="4" t="s">
        <v>5</v>
      </c>
      <c r="C14853" s="4" t="s">
        <v>11</v>
      </c>
    </row>
    <row r="14854" spans="1:6">
      <c r="A14854" t="n">
        <v>142593</v>
      </c>
      <c r="B14854" s="34" t="n">
        <v>16</v>
      </c>
      <c r="C14854" s="7" t="n">
        <v>0</v>
      </c>
    </row>
    <row r="14855" spans="1:6">
      <c r="A14855" t="s">
        <v>4</v>
      </c>
      <c r="B14855" s="4" t="s">
        <v>5</v>
      </c>
      <c r="C14855" s="4" t="s">
        <v>7</v>
      </c>
      <c r="D14855" s="4" t="s">
        <v>8</v>
      </c>
    </row>
    <row r="14856" spans="1:6">
      <c r="A14856" t="n">
        <v>142596</v>
      </c>
      <c r="B14856" s="6" t="n">
        <v>2</v>
      </c>
      <c r="C14856" s="7" t="n">
        <v>10</v>
      </c>
      <c r="D14856" s="7" t="s">
        <v>60</v>
      </c>
    </row>
    <row r="14857" spans="1:6">
      <c r="A14857" t="s">
        <v>4</v>
      </c>
      <c r="B14857" s="4" t="s">
        <v>5</v>
      </c>
      <c r="C14857" s="4" t="s">
        <v>11</v>
      </c>
    </row>
    <row r="14858" spans="1:6">
      <c r="A14858" t="n">
        <v>142615</v>
      </c>
      <c r="B14858" s="34" t="n">
        <v>16</v>
      </c>
      <c r="C14858" s="7" t="n">
        <v>0</v>
      </c>
    </row>
    <row r="14859" spans="1:6">
      <c r="A14859" t="s">
        <v>4</v>
      </c>
      <c r="B14859" s="4" t="s">
        <v>5</v>
      </c>
      <c r="C14859" s="4" t="s">
        <v>7</v>
      </c>
      <c r="D14859" s="4" t="s">
        <v>11</v>
      </c>
      <c r="E14859" s="4" t="s">
        <v>15</v>
      </c>
    </row>
    <row r="14860" spans="1:6">
      <c r="A14860" t="n">
        <v>142618</v>
      </c>
      <c r="B14860" s="31" t="n">
        <v>58</v>
      </c>
      <c r="C14860" s="7" t="n">
        <v>100</v>
      </c>
      <c r="D14860" s="7" t="n">
        <v>300</v>
      </c>
      <c r="E14860" s="7" t="n">
        <v>1</v>
      </c>
    </row>
    <row r="14861" spans="1:6">
      <c r="A14861" t="s">
        <v>4</v>
      </c>
      <c r="B14861" s="4" t="s">
        <v>5</v>
      </c>
      <c r="C14861" s="4" t="s">
        <v>7</v>
      </c>
      <c r="D14861" s="4" t="s">
        <v>11</v>
      </c>
    </row>
    <row r="14862" spans="1:6">
      <c r="A14862" t="n">
        <v>142626</v>
      </c>
      <c r="B14862" s="31" t="n">
        <v>58</v>
      </c>
      <c r="C14862" s="7" t="n">
        <v>255</v>
      </c>
      <c r="D14862" s="7" t="n">
        <v>0</v>
      </c>
    </row>
    <row r="14863" spans="1:6">
      <c r="A14863" t="s">
        <v>4</v>
      </c>
      <c r="B14863" s="4" t="s">
        <v>5</v>
      </c>
      <c r="C14863" s="4" t="s">
        <v>7</v>
      </c>
    </row>
    <row r="14864" spans="1:6">
      <c r="A14864" t="n">
        <v>142630</v>
      </c>
      <c r="B14864" s="38" t="n">
        <v>23</v>
      </c>
      <c r="C14864" s="7" t="n">
        <v>0</v>
      </c>
    </row>
    <row r="14865" spans="1:5">
      <c r="A14865" t="s">
        <v>4</v>
      </c>
      <c r="B14865" s="4" t="s">
        <v>5</v>
      </c>
    </row>
    <row r="14866" spans="1:5">
      <c r="A14866" t="n">
        <v>142632</v>
      </c>
      <c r="B14866" s="5" t="n">
        <v>1</v>
      </c>
    </row>
    <row r="14867" spans="1:5" s="3" customFormat="1" customHeight="0">
      <c r="A14867" s="3" t="s">
        <v>2</v>
      </c>
      <c r="B14867" s="3" t="s">
        <v>1354</v>
      </c>
    </row>
    <row r="14868" spans="1:5">
      <c r="A14868" t="s">
        <v>4</v>
      </c>
      <c r="B14868" s="4" t="s">
        <v>5</v>
      </c>
      <c r="C14868" s="4" t="s">
        <v>7</v>
      </c>
      <c r="D14868" s="4" t="s">
        <v>7</v>
      </c>
      <c r="E14868" s="4" t="s">
        <v>7</v>
      </c>
      <c r="F14868" s="4" t="s">
        <v>7</v>
      </c>
    </row>
    <row r="14869" spans="1:5">
      <c r="A14869" t="n">
        <v>142636</v>
      </c>
      <c r="B14869" s="14" t="n">
        <v>14</v>
      </c>
      <c r="C14869" s="7" t="n">
        <v>2</v>
      </c>
      <c r="D14869" s="7" t="n">
        <v>0</v>
      </c>
      <c r="E14869" s="7" t="n">
        <v>0</v>
      </c>
      <c r="F14869" s="7" t="n">
        <v>0</v>
      </c>
    </row>
    <row r="14870" spans="1:5">
      <c r="A14870" t="s">
        <v>4</v>
      </c>
      <c r="B14870" s="4" t="s">
        <v>5</v>
      </c>
      <c r="C14870" s="4" t="s">
        <v>7</v>
      </c>
      <c r="D14870" s="10" t="s">
        <v>10</v>
      </c>
      <c r="E14870" s="4" t="s">
        <v>5</v>
      </c>
      <c r="F14870" s="4" t="s">
        <v>7</v>
      </c>
      <c r="G14870" s="4" t="s">
        <v>11</v>
      </c>
      <c r="H14870" s="10" t="s">
        <v>12</v>
      </c>
      <c r="I14870" s="4" t="s">
        <v>7</v>
      </c>
      <c r="J14870" s="4" t="s">
        <v>16</v>
      </c>
      <c r="K14870" s="4" t="s">
        <v>7</v>
      </c>
      <c r="L14870" s="4" t="s">
        <v>7</v>
      </c>
      <c r="M14870" s="10" t="s">
        <v>10</v>
      </c>
      <c r="N14870" s="4" t="s">
        <v>5</v>
      </c>
      <c r="O14870" s="4" t="s">
        <v>7</v>
      </c>
      <c r="P14870" s="4" t="s">
        <v>11</v>
      </c>
      <c r="Q14870" s="10" t="s">
        <v>12</v>
      </c>
      <c r="R14870" s="4" t="s">
        <v>7</v>
      </c>
      <c r="S14870" s="4" t="s">
        <v>16</v>
      </c>
      <c r="T14870" s="4" t="s">
        <v>7</v>
      </c>
      <c r="U14870" s="4" t="s">
        <v>7</v>
      </c>
      <c r="V14870" s="4" t="s">
        <v>7</v>
      </c>
      <c r="W14870" s="4" t="s">
        <v>13</v>
      </c>
    </row>
    <row r="14871" spans="1:5">
      <c r="A14871" t="n">
        <v>142641</v>
      </c>
      <c r="B14871" s="9" t="n">
        <v>5</v>
      </c>
      <c r="C14871" s="7" t="n">
        <v>28</v>
      </c>
      <c r="D14871" s="10" t="s">
        <v>3</v>
      </c>
      <c r="E14871" s="8" t="n">
        <v>162</v>
      </c>
      <c r="F14871" s="7" t="n">
        <v>3</v>
      </c>
      <c r="G14871" s="7" t="n">
        <v>33205</v>
      </c>
      <c r="H14871" s="10" t="s">
        <v>3</v>
      </c>
      <c r="I14871" s="7" t="n">
        <v>0</v>
      </c>
      <c r="J14871" s="7" t="n">
        <v>1</v>
      </c>
      <c r="K14871" s="7" t="n">
        <v>2</v>
      </c>
      <c r="L14871" s="7" t="n">
        <v>28</v>
      </c>
      <c r="M14871" s="10" t="s">
        <v>3</v>
      </c>
      <c r="N14871" s="8" t="n">
        <v>162</v>
      </c>
      <c r="O14871" s="7" t="n">
        <v>3</v>
      </c>
      <c r="P14871" s="7" t="n">
        <v>33205</v>
      </c>
      <c r="Q14871" s="10" t="s">
        <v>3</v>
      </c>
      <c r="R14871" s="7" t="n">
        <v>0</v>
      </c>
      <c r="S14871" s="7" t="n">
        <v>2</v>
      </c>
      <c r="T14871" s="7" t="n">
        <v>2</v>
      </c>
      <c r="U14871" s="7" t="n">
        <v>11</v>
      </c>
      <c r="V14871" s="7" t="n">
        <v>1</v>
      </c>
      <c r="W14871" s="11" t="n">
        <f t="normal" ca="1">A14875</f>
        <v>0</v>
      </c>
    </row>
    <row r="14872" spans="1:5">
      <c r="A14872" t="s">
        <v>4</v>
      </c>
      <c r="B14872" s="4" t="s">
        <v>5</v>
      </c>
      <c r="C14872" s="4" t="s">
        <v>7</v>
      </c>
      <c r="D14872" s="4" t="s">
        <v>11</v>
      </c>
      <c r="E14872" s="4" t="s">
        <v>15</v>
      </c>
    </row>
    <row r="14873" spans="1:5">
      <c r="A14873" t="n">
        <v>142670</v>
      </c>
      <c r="B14873" s="31" t="n">
        <v>58</v>
      </c>
      <c r="C14873" s="7" t="n">
        <v>0</v>
      </c>
      <c r="D14873" s="7" t="n">
        <v>0</v>
      </c>
      <c r="E14873" s="7" t="n">
        <v>1</v>
      </c>
    </row>
    <row r="14874" spans="1:5">
      <c r="A14874" t="s">
        <v>4</v>
      </c>
      <c r="B14874" s="4" t="s">
        <v>5</v>
      </c>
      <c r="C14874" s="4" t="s">
        <v>7</v>
      </c>
      <c r="D14874" s="10" t="s">
        <v>10</v>
      </c>
      <c r="E14874" s="4" t="s">
        <v>5</v>
      </c>
      <c r="F14874" s="4" t="s">
        <v>7</v>
      </c>
      <c r="G14874" s="4" t="s">
        <v>11</v>
      </c>
      <c r="H14874" s="10" t="s">
        <v>12</v>
      </c>
      <c r="I14874" s="4" t="s">
        <v>7</v>
      </c>
      <c r="J14874" s="4" t="s">
        <v>16</v>
      </c>
      <c r="K14874" s="4" t="s">
        <v>7</v>
      </c>
      <c r="L14874" s="4" t="s">
        <v>7</v>
      </c>
      <c r="M14874" s="10" t="s">
        <v>10</v>
      </c>
      <c r="N14874" s="4" t="s">
        <v>5</v>
      </c>
      <c r="O14874" s="4" t="s">
        <v>7</v>
      </c>
      <c r="P14874" s="4" t="s">
        <v>11</v>
      </c>
      <c r="Q14874" s="10" t="s">
        <v>12</v>
      </c>
      <c r="R14874" s="4" t="s">
        <v>7</v>
      </c>
      <c r="S14874" s="4" t="s">
        <v>16</v>
      </c>
      <c r="T14874" s="4" t="s">
        <v>7</v>
      </c>
      <c r="U14874" s="4" t="s">
        <v>7</v>
      </c>
      <c r="V14874" s="4" t="s">
        <v>7</v>
      </c>
      <c r="W14874" s="4" t="s">
        <v>13</v>
      </c>
    </row>
    <row r="14875" spans="1:5">
      <c r="A14875" t="n">
        <v>142678</v>
      </c>
      <c r="B14875" s="9" t="n">
        <v>5</v>
      </c>
      <c r="C14875" s="7" t="n">
        <v>28</v>
      </c>
      <c r="D14875" s="10" t="s">
        <v>3</v>
      </c>
      <c r="E14875" s="8" t="n">
        <v>162</v>
      </c>
      <c r="F14875" s="7" t="n">
        <v>3</v>
      </c>
      <c r="G14875" s="7" t="n">
        <v>33205</v>
      </c>
      <c r="H14875" s="10" t="s">
        <v>3</v>
      </c>
      <c r="I14875" s="7" t="n">
        <v>0</v>
      </c>
      <c r="J14875" s="7" t="n">
        <v>1</v>
      </c>
      <c r="K14875" s="7" t="n">
        <v>3</v>
      </c>
      <c r="L14875" s="7" t="n">
        <v>28</v>
      </c>
      <c r="M14875" s="10" t="s">
        <v>3</v>
      </c>
      <c r="N14875" s="8" t="n">
        <v>162</v>
      </c>
      <c r="O14875" s="7" t="n">
        <v>3</v>
      </c>
      <c r="P14875" s="7" t="n">
        <v>33205</v>
      </c>
      <c r="Q14875" s="10" t="s">
        <v>3</v>
      </c>
      <c r="R14875" s="7" t="n">
        <v>0</v>
      </c>
      <c r="S14875" s="7" t="n">
        <v>2</v>
      </c>
      <c r="T14875" s="7" t="n">
        <v>3</v>
      </c>
      <c r="U14875" s="7" t="n">
        <v>9</v>
      </c>
      <c r="V14875" s="7" t="n">
        <v>1</v>
      </c>
      <c r="W14875" s="11" t="n">
        <f t="normal" ca="1">A14885</f>
        <v>0</v>
      </c>
    </row>
    <row r="14876" spans="1:5">
      <c r="A14876" t="s">
        <v>4</v>
      </c>
      <c r="B14876" s="4" t="s">
        <v>5</v>
      </c>
      <c r="C14876" s="4" t="s">
        <v>7</v>
      </c>
      <c r="D14876" s="10" t="s">
        <v>10</v>
      </c>
      <c r="E14876" s="4" t="s">
        <v>5</v>
      </c>
      <c r="F14876" s="4" t="s">
        <v>11</v>
      </c>
      <c r="G14876" s="4" t="s">
        <v>7</v>
      </c>
      <c r="H14876" s="4" t="s">
        <v>7</v>
      </c>
      <c r="I14876" s="4" t="s">
        <v>8</v>
      </c>
      <c r="J14876" s="10" t="s">
        <v>12</v>
      </c>
      <c r="K14876" s="4" t="s">
        <v>7</v>
      </c>
      <c r="L14876" s="4" t="s">
        <v>7</v>
      </c>
      <c r="M14876" s="10" t="s">
        <v>10</v>
      </c>
      <c r="N14876" s="4" t="s">
        <v>5</v>
      </c>
      <c r="O14876" s="4" t="s">
        <v>7</v>
      </c>
      <c r="P14876" s="10" t="s">
        <v>12</v>
      </c>
      <c r="Q14876" s="4" t="s">
        <v>7</v>
      </c>
      <c r="R14876" s="4" t="s">
        <v>16</v>
      </c>
      <c r="S14876" s="4" t="s">
        <v>7</v>
      </c>
      <c r="T14876" s="4" t="s">
        <v>7</v>
      </c>
      <c r="U14876" s="4" t="s">
        <v>7</v>
      </c>
      <c r="V14876" s="10" t="s">
        <v>10</v>
      </c>
      <c r="W14876" s="4" t="s">
        <v>5</v>
      </c>
      <c r="X14876" s="4" t="s">
        <v>7</v>
      </c>
      <c r="Y14876" s="10" t="s">
        <v>12</v>
      </c>
      <c r="Z14876" s="4" t="s">
        <v>7</v>
      </c>
      <c r="AA14876" s="4" t="s">
        <v>16</v>
      </c>
      <c r="AB14876" s="4" t="s">
        <v>7</v>
      </c>
      <c r="AC14876" s="4" t="s">
        <v>7</v>
      </c>
      <c r="AD14876" s="4" t="s">
        <v>7</v>
      </c>
      <c r="AE14876" s="4" t="s">
        <v>13</v>
      </c>
    </row>
    <row r="14877" spans="1:5">
      <c r="A14877" t="n">
        <v>142707</v>
      </c>
      <c r="B14877" s="9" t="n">
        <v>5</v>
      </c>
      <c r="C14877" s="7" t="n">
        <v>28</v>
      </c>
      <c r="D14877" s="10" t="s">
        <v>3</v>
      </c>
      <c r="E14877" s="51" t="n">
        <v>47</v>
      </c>
      <c r="F14877" s="7" t="n">
        <v>61456</v>
      </c>
      <c r="G14877" s="7" t="n">
        <v>2</v>
      </c>
      <c r="H14877" s="7" t="n">
        <v>0</v>
      </c>
      <c r="I14877" s="7" t="s">
        <v>861</v>
      </c>
      <c r="J14877" s="10" t="s">
        <v>3</v>
      </c>
      <c r="K14877" s="7" t="n">
        <v>8</v>
      </c>
      <c r="L14877" s="7" t="n">
        <v>28</v>
      </c>
      <c r="M14877" s="10" t="s">
        <v>3</v>
      </c>
      <c r="N14877" s="52" t="n">
        <v>74</v>
      </c>
      <c r="O14877" s="7" t="n">
        <v>65</v>
      </c>
      <c r="P14877" s="10" t="s">
        <v>3</v>
      </c>
      <c r="Q14877" s="7" t="n">
        <v>0</v>
      </c>
      <c r="R14877" s="7" t="n">
        <v>1</v>
      </c>
      <c r="S14877" s="7" t="n">
        <v>3</v>
      </c>
      <c r="T14877" s="7" t="n">
        <v>9</v>
      </c>
      <c r="U14877" s="7" t="n">
        <v>28</v>
      </c>
      <c r="V14877" s="10" t="s">
        <v>3</v>
      </c>
      <c r="W14877" s="52" t="n">
        <v>74</v>
      </c>
      <c r="X14877" s="7" t="n">
        <v>65</v>
      </c>
      <c r="Y14877" s="10" t="s">
        <v>3</v>
      </c>
      <c r="Z14877" s="7" t="n">
        <v>0</v>
      </c>
      <c r="AA14877" s="7" t="n">
        <v>2</v>
      </c>
      <c r="AB14877" s="7" t="n">
        <v>3</v>
      </c>
      <c r="AC14877" s="7" t="n">
        <v>9</v>
      </c>
      <c r="AD14877" s="7" t="n">
        <v>1</v>
      </c>
      <c r="AE14877" s="11" t="n">
        <f t="normal" ca="1">A14881</f>
        <v>0</v>
      </c>
    </row>
    <row r="14878" spans="1:5">
      <c r="A14878" t="s">
        <v>4</v>
      </c>
      <c r="B14878" s="4" t="s">
        <v>5</v>
      </c>
      <c r="C14878" s="4" t="s">
        <v>11</v>
      </c>
      <c r="D14878" s="4" t="s">
        <v>7</v>
      </c>
      <c r="E14878" s="4" t="s">
        <v>7</v>
      </c>
      <c r="F14878" s="4" t="s">
        <v>8</v>
      </c>
    </row>
    <row r="14879" spans="1:5">
      <c r="A14879" t="n">
        <v>142755</v>
      </c>
      <c r="B14879" s="51" t="n">
        <v>47</v>
      </c>
      <c r="C14879" s="7" t="n">
        <v>61456</v>
      </c>
      <c r="D14879" s="7" t="n">
        <v>0</v>
      </c>
      <c r="E14879" s="7" t="n">
        <v>0</v>
      </c>
      <c r="F14879" s="7" t="s">
        <v>323</v>
      </c>
    </row>
    <row r="14880" spans="1:5">
      <c r="A14880" t="s">
        <v>4</v>
      </c>
      <c r="B14880" s="4" t="s">
        <v>5</v>
      </c>
      <c r="C14880" s="4" t="s">
        <v>7</v>
      </c>
      <c r="D14880" s="4" t="s">
        <v>11</v>
      </c>
      <c r="E14880" s="4" t="s">
        <v>15</v>
      </c>
    </row>
    <row r="14881" spans="1:31">
      <c r="A14881" t="n">
        <v>142768</v>
      </c>
      <c r="B14881" s="31" t="n">
        <v>58</v>
      </c>
      <c r="C14881" s="7" t="n">
        <v>0</v>
      </c>
      <c r="D14881" s="7" t="n">
        <v>300</v>
      </c>
      <c r="E14881" s="7" t="n">
        <v>1</v>
      </c>
    </row>
    <row r="14882" spans="1:31">
      <c r="A14882" t="s">
        <v>4</v>
      </c>
      <c r="B14882" s="4" t="s">
        <v>5</v>
      </c>
      <c r="C14882" s="4" t="s">
        <v>7</v>
      </c>
      <c r="D14882" s="4" t="s">
        <v>11</v>
      </c>
    </row>
    <row r="14883" spans="1:31">
      <c r="A14883" t="n">
        <v>142776</v>
      </c>
      <c r="B14883" s="31" t="n">
        <v>58</v>
      </c>
      <c r="C14883" s="7" t="n">
        <v>255</v>
      </c>
      <c r="D14883" s="7" t="n">
        <v>0</v>
      </c>
    </row>
    <row r="14884" spans="1:31">
      <c r="A14884" t="s">
        <v>4</v>
      </c>
      <c r="B14884" s="4" t="s">
        <v>5</v>
      </c>
      <c r="C14884" s="4" t="s">
        <v>7</v>
      </c>
      <c r="D14884" s="4" t="s">
        <v>7</v>
      </c>
      <c r="E14884" s="4" t="s">
        <v>7</v>
      </c>
      <c r="F14884" s="4" t="s">
        <v>7</v>
      </c>
    </row>
    <row r="14885" spans="1:31">
      <c r="A14885" t="n">
        <v>142780</v>
      </c>
      <c r="B14885" s="14" t="n">
        <v>14</v>
      </c>
      <c r="C14885" s="7" t="n">
        <v>0</v>
      </c>
      <c r="D14885" s="7" t="n">
        <v>0</v>
      </c>
      <c r="E14885" s="7" t="n">
        <v>0</v>
      </c>
      <c r="F14885" s="7" t="n">
        <v>64</v>
      </c>
    </row>
    <row r="14886" spans="1:31">
      <c r="A14886" t="s">
        <v>4</v>
      </c>
      <c r="B14886" s="4" t="s">
        <v>5</v>
      </c>
      <c r="C14886" s="4" t="s">
        <v>7</v>
      </c>
      <c r="D14886" s="4" t="s">
        <v>11</v>
      </c>
    </row>
    <row r="14887" spans="1:31">
      <c r="A14887" t="n">
        <v>142785</v>
      </c>
      <c r="B14887" s="26" t="n">
        <v>22</v>
      </c>
      <c r="C14887" s="7" t="n">
        <v>0</v>
      </c>
      <c r="D14887" s="7" t="n">
        <v>33205</v>
      </c>
    </row>
    <row r="14888" spans="1:31">
      <c r="A14888" t="s">
        <v>4</v>
      </c>
      <c r="B14888" s="4" t="s">
        <v>5</v>
      </c>
      <c r="C14888" s="4" t="s">
        <v>7</v>
      </c>
      <c r="D14888" s="4" t="s">
        <v>11</v>
      </c>
    </row>
    <row r="14889" spans="1:31">
      <c r="A14889" t="n">
        <v>142789</v>
      </c>
      <c r="B14889" s="31" t="n">
        <v>58</v>
      </c>
      <c r="C14889" s="7" t="n">
        <v>5</v>
      </c>
      <c r="D14889" s="7" t="n">
        <v>300</v>
      </c>
    </row>
    <row r="14890" spans="1:31">
      <c r="A14890" t="s">
        <v>4</v>
      </c>
      <c r="B14890" s="4" t="s">
        <v>5</v>
      </c>
      <c r="C14890" s="4" t="s">
        <v>15</v>
      </c>
      <c r="D14890" s="4" t="s">
        <v>11</v>
      </c>
    </row>
    <row r="14891" spans="1:31">
      <c r="A14891" t="n">
        <v>142793</v>
      </c>
      <c r="B14891" s="32" t="n">
        <v>103</v>
      </c>
      <c r="C14891" s="7" t="n">
        <v>0</v>
      </c>
      <c r="D14891" s="7" t="n">
        <v>300</v>
      </c>
    </row>
    <row r="14892" spans="1:31">
      <c r="A14892" t="s">
        <v>4</v>
      </c>
      <c r="B14892" s="4" t="s">
        <v>5</v>
      </c>
      <c r="C14892" s="4" t="s">
        <v>7</v>
      </c>
    </row>
    <row r="14893" spans="1:31">
      <c r="A14893" t="n">
        <v>142800</v>
      </c>
      <c r="B14893" s="53" t="n">
        <v>64</v>
      </c>
      <c r="C14893" s="7" t="n">
        <v>7</v>
      </c>
    </row>
    <row r="14894" spans="1:31">
      <c r="A14894" t="s">
        <v>4</v>
      </c>
      <c r="B14894" s="4" t="s">
        <v>5</v>
      </c>
      <c r="C14894" s="4" t="s">
        <v>7</v>
      </c>
      <c r="D14894" s="4" t="s">
        <v>11</v>
      </c>
    </row>
    <row r="14895" spans="1:31">
      <c r="A14895" t="n">
        <v>142802</v>
      </c>
      <c r="B14895" s="64" t="n">
        <v>72</v>
      </c>
      <c r="C14895" s="7" t="n">
        <v>5</v>
      </c>
      <c r="D14895" s="7" t="n">
        <v>0</v>
      </c>
    </row>
    <row r="14896" spans="1:31">
      <c r="A14896" t="s">
        <v>4</v>
      </c>
      <c r="B14896" s="4" t="s">
        <v>5</v>
      </c>
      <c r="C14896" s="4" t="s">
        <v>7</v>
      </c>
      <c r="D14896" s="10" t="s">
        <v>10</v>
      </c>
      <c r="E14896" s="4" t="s">
        <v>5</v>
      </c>
      <c r="F14896" s="4" t="s">
        <v>7</v>
      </c>
      <c r="G14896" s="4" t="s">
        <v>11</v>
      </c>
      <c r="H14896" s="10" t="s">
        <v>12</v>
      </c>
      <c r="I14896" s="4" t="s">
        <v>7</v>
      </c>
      <c r="J14896" s="4" t="s">
        <v>16</v>
      </c>
      <c r="K14896" s="4" t="s">
        <v>7</v>
      </c>
      <c r="L14896" s="4" t="s">
        <v>7</v>
      </c>
      <c r="M14896" s="4" t="s">
        <v>13</v>
      </c>
    </row>
    <row r="14897" spans="1:13">
      <c r="A14897" t="n">
        <v>142806</v>
      </c>
      <c r="B14897" s="9" t="n">
        <v>5</v>
      </c>
      <c r="C14897" s="7" t="n">
        <v>28</v>
      </c>
      <c r="D14897" s="10" t="s">
        <v>3</v>
      </c>
      <c r="E14897" s="8" t="n">
        <v>162</v>
      </c>
      <c r="F14897" s="7" t="n">
        <v>4</v>
      </c>
      <c r="G14897" s="7" t="n">
        <v>33205</v>
      </c>
      <c r="H14897" s="10" t="s">
        <v>3</v>
      </c>
      <c r="I14897" s="7" t="n">
        <v>0</v>
      </c>
      <c r="J14897" s="7" t="n">
        <v>1</v>
      </c>
      <c r="K14897" s="7" t="n">
        <v>2</v>
      </c>
      <c r="L14897" s="7" t="n">
        <v>1</v>
      </c>
      <c r="M14897" s="11" t="n">
        <f t="normal" ca="1">A14903</f>
        <v>0</v>
      </c>
    </row>
    <row r="14898" spans="1:13">
      <c r="A14898" t="s">
        <v>4</v>
      </c>
      <c r="B14898" s="4" t="s">
        <v>5</v>
      </c>
      <c r="C14898" s="4" t="s">
        <v>7</v>
      </c>
      <c r="D14898" s="4" t="s">
        <v>8</v>
      </c>
    </row>
    <row r="14899" spans="1:13">
      <c r="A14899" t="n">
        <v>142823</v>
      </c>
      <c r="B14899" s="6" t="n">
        <v>2</v>
      </c>
      <c r="C14899" s="7" t="n">
        <v>10</v>
      </c>
      <c r="D14899" s="7" t="s">
        <v>862</v>
      </c>
    </row>
    <row r="14900" spans="1:13">
      <c r="A14900" t="s">
        <v>4</v>
      </c>
      <c r="B14900" s="4" t="s">
        <v>5</v>
      </c>
      <c r="C14900" s="4" t="s">
        <v>11</v>
      </c>
    </row>
    <row r="14901" spans="1:13">
      <c r="A14901" t="n">
        <v>142840</v>
      </c>
      <c r="B14901" s="34" t="n">
        <v>16</v>
      </c>
      <c r="C14901" s="7" t="n">
        <v>0</v>
      </c>
    </row>
    <row r="14902" spans="1:13">
      <c r="A14902" t="s">
        <v>4</v>
      </c>
      <c r="B14902" s="4" t="s">
        <v>5</v>
      </c>
      <c r="C14902" s="4" t="s">
        <v>7</v>
      </c>
      <c r="D14902" s="4" t="s">
        <v>11</v>
      </c>
      <c r="E14902" s="4" t="s">
        <v>11</v>
      </c>
      <c r="F14902" s="4" t="s">
        <v>11</v>
      </c>
      <c r="G14902" s="4" t="s">
        <v>11</v>
      </c>
      <c r="H14902" s="4" t="s">
        <v>11</v>
      </c>
      <c r="I14902" s="4" t="s">
        <v>11</v>
      </c>
      <c r="J14902" s="4" t="s">
        <v>11</v>
      </c>
      <c r="K14902" s="4" t="s">
        <v>11</v>
      </c>
      <c r="L14902" s="4" t="s">
        <v>11</v>
      </c>
      <c r="M14902" s="4" t="s">
        <v>11</v>
      </c>
      <c r="N14902" s="4" t="s">
        <v>16</v>
      </c>
      <c r="O14902" s="4" t="s">
        <v>16</v>
      </c>
      <c r="P14902" s="4" t="s">
        <v>16</v>
      </c>
      <c r="Q14902" s="4" t="s">
        <v>16</v>
      </c>
      <c r="R14902" s="4" t="s">
        <v>7</v>
      </c>
      <c r="S14902" s="4" t="s">
        <v>8</v>
      </c>
    </row>
    <row r="14903" spans="1:13">
      <c r="A14903" t="n">
        <v>142843</v>
      </c>
      <c r="B14903" s="71" t="n">
        <v>75</v>
      </c>
      <c r="C14903" s="7" t="n">
        <v>0</v>
      </c>
      <c r="D14903" s="7" t="n">
        <v>0</v>
      </c>
      <c r="E14903" s="7" t="n">
        <v>0</v>
      </c>
      <c r="F14903" s="7" t="n">
        <v>1024</v>
      </c>
      <c r="G14903" s="7" t="n">
        <v>720</v>
      </c>
      <c r="H14903" s="7" t="n">
        <v>0</v>
      </c>
      <c r="I14903" s="7" t="n">
        <v>0</v>
      </c>
      <c r="J14903" s="7" t="n">
        <v>0</v>
      </c>
      <c r="K14903" s="7" t="n">
        <v>0</v>
      </c>
      <c r="L14903" s="7" t="n">
        <v>1024</v>
      </c>
      <c r="M14903" s="7" t="n">
        <v>720</v>
      </c>
      <c r="N14903" s="7" t="n">
        <v>1065353216</v>
      </c>
      <c r="O14903" s="7" t="n">
        <v>1065353216</v>
      </c>
      <c r="P14903" s="7" t="n">
        <v>1065353216</v>
      </c>
      <c r="Q14903" s="7" t="n">
        <v>0</v>
      </c>
      <c r="R14903" s="7" t="n">
        <v>0</v>
      </c>
      <c r="S14903" s="7" t="s">
        <v>1355</v>
      </c>
    </row>
    <row r="14904" spans="1:13">
      <c r="A14904" t="s">
        <v>4</v>
      </c>
      <c r="B14904" s="4" t="s">
        <v>5</v>
      </c>
      <c r="C14904" s="4" t="s">
        <v>7</v>
      </c>
      <c r="D14904" s="4" t="s">
        <v>7</v>
      </c>
      <c r="E14904" s="4" t="s">
        <v>7</v>
      </c>
      <c r="F14904" s="4" t="s">
        <v>15</v>
      </c>
      <c r="G14904" s="4" t="s">
        <v>15</v>
      </c>
      <c r="H14904" s="4" t="s">
        <v>15</v>
      </c>
      <c r="I14904" s="4" t="s">
        <v>15</v>
      </c>
      <c r="J14904" s="4" t="s">
        <v>15</v>
      </c>
    </row>
    <row r="14905" spans="1:13">
      <c r="A14905" t="n">
        <v>142892</v>
      </c>
      <c r="B14905" s="72" t="n">
        <v>76</v>
      </c>
      <c r="C14905" s="7" t="n">
        <v>0</v>
      </c>
      <c r="D14905" s="7" t="n">
        <v>9</v>
      </c>
      <c r="E14905" s="7" t="n">
        <v>2</v>
      </c>
      <c r="F14905" s="7" t="n">
        <v>0</v>
      </c>
      <c r="G14905" s="7" t="n">
        <v>0</v>
      </c>
      <c r="H14905" s="7" t="n">
        <v>0</v>
      </c>
      <c r="I14905" s="7" t="n">
        <v>0</v>
      </c>
      <c r="J14905" s="7" t="n">
        <v>0</v>
      </c>
    </row>
    <row r="14906" spans="1:13">
      <c r="A14906" t="s">
        <v>4</v>
      </c>
      <c r="B14906" s="4" t="s">
        <v>5</v>
      </c>
      <c r="C14906" s="4" t="s">
        <v>7</v>
      </c>
      <c r="D14906" s="4" t="s">
        <v>11</v>
      </c>
      <c r="E14906" s="4" t="s">
        <v>11</v>
      </c>
      <c r="F14906" s="4" t="s">
        <v>11</v>
      </c>
      <c r="G14906" s="4" t="s">
        <v>11</v>
      </c>
      <c r="H14906" s="4" t="s">
        <v>11</v>
      </c>
      <c r="I14906" s="4" t="s">
        <v>11</v>
      </c>
      <c r="J14906" s="4" t="s">
        <v>11</v>
      </c>
      <c r="K14906" s="4" t="s">
        <v>11</v>
      </c>
      <c r="L14906" s="4" t="s">
        <v>11</v>
      </c>
      <c r="M14906" s="4" t="s">
        <v>11</v>
      </c>
      <c r="N14906" s="4" t="s">
        <v>16</v>
      </c>
      <c r="O14906" s="4" t="s">
        <v>16</v>
      </c>
      <c r="P14906" s="4" t="s">
        <v>16</v>
      </c>
      <c r="Q14906" s="4" t="s">
        <v>16</v>
      </c>
      <c r="R14906" s="4" t="s">
        <v>7</v>
      </c>
      <c r="S14906" s="4" t="s">
        <v>8</v>
      </c>
    </row>
    <row r="14907" spans="1:13">
      <c r="A14907" t="n">
        <v>142916</v>
      </c>
      <c r="B14907" s="71" t="n">
        <v>75</v>
      </c>
      <c r="C14907" s="7" t="n">
        <v>1</v>
      </c>
      <c r="D14907" s="7" t="n">
        <v>0</v>
      </c>
      <c r="E14907" s="7" t="n">
        <v>0</v>
      </c>
      <c r="F14907" s="7" t="n">
        <v>1024</v>
      </c>
      <c r="G14907" s="7" t="n">
        <v>720</v>
      </c>
      <c r="H14907" s="7" t="n">
        <v>0</v>
      </c>
      <c r="I14907" s="7" t="n">
        <v>0</v>
      </c>
      <c r="J14907" s="7" t="n">
        <v>0</v>
      </c>
      <c r="K14907" s="7" t="n">
        <v>0</v>
      </c>
      <c r="L14907" s="7" t="n">
        <v>1024</v>
      </c>
      <c r="M14907" s="7" t="n">
        <v>720</v>
      </c>
      <c r="N14907" s="7" t="n">
        <v>1065353216</v>
      </c>
      <c r="O14907" s="7" t="n">
        <v>1065353216</v>
      </c>
      <c r="P14907" s="7" t="n">
        <v>1065353216</v>
      </c>
      <c r="Q14907" s="7" t="n">
        <v>0</v>
      </c>
      <c r="R14907" s="7" t="n">
        <v>0</v>
      </c>
      <c r="S14907" s="7" t="s">
        <v>1356</v>
      </c>
    </row>
    <row r="14908" spans="1:13">
      <c r="A14908" t="s">
        <v>4</v>
      </c>
      <c r="B14908" s="4" t="s">
        <v>5</v>
      </c>
      <c r="C14908" s="4" t="s">
        <v>7</v>
      </c>
      <c r="D14908" s="4" t="s">
        <v>7</v>
      </c>
      <c r="E14908" s="4" t="s">
        <v>7</v>
      </c>
      <c r="F14908" s="4" t="s">
        <v>15</v>
      </c>
      <c r="G14908" s="4" t="s">
        <v>15</v>
      </c>
      <c r="H14908" s="4" t="s">
        <v>15</v>
      </c>
      <c r="I14908" s="4" t="s">
        <v>15</v>
      </c>
      <c r="J14908" s="4" t="s">
        <v>15</v>
      </c>
    </row>
    <row r="14909" spans="1:13">
      <c r="A14909" t="n">
        <v>142965</v>
      </c>
      <c r="B14909" s="72" t="n">
        <v>76</v>
      </c>
      <c r="C14909" s="7" t="n">
        <v>1</v>
      </c>
      <c r="D14909" s="7" t="n">
        <v>9</v>
      </c>
      <c r="E14909" s="7" t="n">
        <v>2</v>
      </c>
      <c r="F14909" s="7" t="n">
        <v>0</v>
      </c>
      <c r="G14909" s="7" t="n">
        <v>0</v>
      </c>
      <c r="H14909" s="7" t="n">
        <v>0</v>
      </c>
      <c r="I14909" s="7" t="n">
        <v>0</v>
      </c>
      <c r="J14909" s="7" t="n">
        <v>0</v>
      </c>
    </row>
    <row r="14910" spans="1:13">
      <c r="A14910" t="s">
        <v>4</v>
      </c>
      <c r="B14910" s="4" t="s">
        <v>5</v>
      </c>
      <c r="C14910" s="4" t="s">
        <v>7</v>
      </c>
      <c r="D14910" s="4" t="s">
        <v>11</v>
      </c>
      <c r="E14910" s="4" t="s">
        <v>11</v>
      </c>
      <c r="F14910" s="4" t="s">
        <v>11</v>
      </c>
      <c r="G14910" s="4" t="s">
        <v>11</v>
      </c>
      <c r="H14910" s="4" t="s">
        <v>11</v>
      </c>
      <c r="I14910" s="4" t="s">
        <v>11</v>
      </c>
      <c r="J14910" s="4" t="s">
        <v>11</v>
      </c>
      <c r="K14910" s="4" t="s">
        <v>11</v>
      </c>
      <c r="L14910" s="4" t="s">
        <v>11</v>
      </c>
      <c r="M14910" s="4" t="s">
        <v>11</v>
      </c>
      <c r="N14910" s="4" t="s">
        <v>16</v>
      </c>
      <c r="O14910" s="4" t="s">
        <v>16</v>
      </c>
      <c r="P14910" s="4" t="s">
        <v>16</v>
      </c>
      <c r="Q14910" s="4" t="s">
        <v>16</v>
      </c>
      <c r="R14910" s="4" t="s">
        <v>7</v>
      </c>
      <c r="S14910" s="4" t="s">
        <v>8</v>
      </c>
    </row>
    <row r="14911" spans="1:13">
      <c r="A14911" t="n">
        <v>142989</v>
      </c>
      <c r="B14911" s="71" t="n">
        <v>75</v>
      </c>
      <c r="C14911" s="7" t="n">
        <v>2</v>
      </c>
      <c r="D14911" s="7" t="n">
        <v>0</v>
      </c>
      <c r="E14911" s="7" t="n">
        <v>0</v>
      </c>
      <c r="F14911" s="7" t="n">
        <v>1024</v>
      </c>
      <c r="G14911" s="7" t="n">
        <v>720</v>
      </c>
      <c r="H14911" s="7" t="n">
        <v>0</v>
      </c>
      <c r="I14911" s="7" t="n">
        <v>0</v>
      </c>
      <c r="J14911" s="7" t="n">
        <v>0</v>
      </c>
      <c r="K14911" s="7" t="n">
        <v>0</v>
      </c>
      <c r="L14911" s="7" t="n">
        <v>1024</v>
      </c>
      <c r="M14911" s="7" t="n">
        <v>720</v>
      </c>
      <c r="N14911" s="7" t="n">
        <v>1065353216</v>
      </c>
      <c r="O14911" s="7" t="n">
        <v>1065353216</v>
      </c>
      <c r="P14911" s="7" t="n">
        <v>1065353216</v>
      </c>
      <c r="Q14911" s="7" t="n">
        <v>0</v>
      </c>
      <c r="R14911" s="7" t="n">
        <v>0</v>
      </c>
      <c r="S14911" s="7" t="s">
        <v>1357</v>
      </c>
    </row>
    <row r="14912" spans="1:13">
      <c r="A14912" t="s">
        <v>4</v>
      </c>
      <c r="B14912" s="4" t="s">
        <v>5</v>
      </c>
      <c r="C14912" s="4" t="s">
        <v>7</v>
      </c>
      <c r="D14912" s="4" t="s">
        <v>7</v>
      </c>
      <c r="E14912" s="4" t="s">
        <v>7</v>
      </c>
      <c r="F14912" s="4" t="s">
        <v>15</v>
      </c>
      <c r="G14912" s="4" t="s">
        <v>15</v>
      </c>
      <c r="H14912" s="4" t="s">
        <v>15</v>
      </c>
      <c r="I14912" s="4" t="s">
        <v>15</v>
      </c>
      <c r="J14912" s="4" t="s">
        <v>15</v>
      </c>
    </row>
    <row r="14913" spans="1:19">
      <c r="A14913" t="n">
        <v>143038</v>
      </c>
      <c r="B14913" s="72" t="n">
        <v>76</v>
      </c>
      <c r="C14913" s="7" t="n">
        <v>2</v>
      </c>
      <c r="D14913" s="7" t="n">
        <v>9</v>
      </c>
      <c r="E14913" s="7" t="n">
        <v>2</v>
      </c>
      <c r="F14913" s="7" t="n">
        <v>0</v>
      </c>
      <c r="G14913" s="7" t="n">
        <v>0</v>
      </c>
      <c r="H14913" s="7" t="n">
        <v>0</v>
      </c>
      <c r="I14913" s="7" t="n">
        <v>0</v>
      </c>
      <c r="J14913" s="7" t="n">
        <v>0</v>
      </c>
    </row>
    <row r="14914" spans="1:19">
      <c r="A14914" t="s">
        <v>4</v>
      </c>
      <c r="B14914" s="4" t="s">
        <v>5</v>
      </c>
      <c r="C14914" s="4" t="s">
        <v>11</v>
      </c>
      <c r="D14914" s="4" t="s">
        <v>16</v>
      </c>
    </row>
    <row r="14915" spans="1:19">
      <c r="A14915" t="n">
        <v>143062</v>
      </c>
      <c r="B14915" s="48" t="n">
        <v>43</v>
      </c>
      <c r="C14915" s="7" t="n">
        <v>61456</v>
      </c>
      <c r="D14915" s="7" t="n">
        <v>1</v>
      </c>
    </row>
    <row r="14916" spans="1:19">
      <c r="A14916" t="s">
        <v>4</v>
      </c>
      <c r="B14916" s="4" t="s">
        <v>5</v>
      </c>
      <c r="C14916" s="4" t="s">
        <v>11</v>
      </c>
      <c r="D14916" s="4" t="s">
        <v>7</v>
      </c>
      <c r="E14916" s="4" t="s">
        <v>7</v>
      </c>
      <c r="F14916" s="4" t="s">
        <v>8</v>
      </c>
    </row>
    <row r="14917" spans="1:19">
      <c r="A14917" t="n">
        <v>143069</v>
      </c>
      <c r="B14917" s="25" t="n">
        <v>20</v>
      </c>
      <c r="C14917" s="7" t="n">
        <v>5655</v>
      </c>
      <c r="D14917" s="7" t="n">
        <v>3</v>
      </c>
      <c r="E14917" s="7" t="n">
        <v>10</v>
      </c>
      <c r="F14917" s="7" t="s">
        <v>863</v>
      </c>
    </row>
    <row r="14918" spans="1:19">
      <c r="A14918" t="s">
        <v>4</v>
      </c>
      <c r="B14918" s="4" t="s">
        <v>5</v>
      </c>
      <c r="C14918" s="4" t="s">
        <v>11</v>
      </c>
    </row>
    <row r="14919" spans="1:19">
      <c r="A14919" t="n">
        <v>143087</v>
      </c>
      <c r="B14919" s="34" t="n">
        <v>16</v>
      </c>
      <c r="C14919" s="7" t="n">
        <v>0</v>
      </c>
    </row>
    <row r="14920" spans="1:19">
      <c r="A14920" t="s">
        <v>4</v>
      </c>
      <c r="B14920" s="4" t="s">
        <v>5</v>
      </c>
      <c r="C14920" s="4" t="s">
        <v>11</v>
      </c>
      <c r="D14920" s="4" t="s">
        <v>7</v>
      </c>
      <c r="E14920" s="4" t="s">
        <v>7</v>
      </c>
      <c r="F14920" s="4" t="s">
        <v>8</v>
      </c>
    </row>
    <row r="14921" spans="1:19">
      <c r="A14921" t="n">
        <v>143090</v>
      </c>
      <c r="B14921" s="25" t="n">
        <v>20</v>
      </c>
      <c r="C14921" s="7" t="n">
        <v>6303</v>
      </c>
      <c r="D14921" s="7" t="n">
        <v>3</v>
      </c>
      <c r="E14921" s="7" t="n">
        <v>10</v>
      </c>
      <c r="F14921" s="7" t="s">
        <v>863</v>
      </c>
    </row>
    <row r="14922" spans="1:19">
      <c r="A14922" t="s">
        <v>4</v>
      </c>
      <c r="B14922" s="4" t="s">
        <v>5</v>
      </c>
      <c r="C14922" s="4" t="s">
        <v>11</v>
      </c>
    </row>
    <row r="14923" spans="1:19">
      <c r="A14923" t="n">
        <v>143108</v>
      </c>
      <c r="B14923" s="34" t="n">
        <v>16</v>
      </c>
      <c r="C14923" s="7" t="n">
        <v>0</v>
      </c>
    </row>
    <row r="14924" spans="1:19">
      <c r="A14924" t="s">
        <v>4</v>
      </c>
      <c r="B14924" s="4" t="s">
        <v>5</v>
      </c>
      <c r="C14924" s="4" t="s">
        <v>7</v>
      </c>
      <c r="D14924" s="4" t="s">
        <v>11</v>
      </c>
      <c r="E14924" s="4" t="s">
        <v>7</v>
      </c>
      <c r="F14924" s="4" t="s">
        <v>8</v>
      </c>
      <c r="G14924" s="4" t="s">
        <v>8</v>
      </c>
      <c r="H14924" s="4" t="s">
        <v>8</v>
      </c>
      <c r="I14924" s="4" t="s">
        <v>8</v>
      </c>
      <c r="J14924" s="4" t="s">
        <v>8</v>
      </c>
      <c r="K14924" s="4" t="s">
        <v>8</v>
      </c>
      <c r="L14924" s="4" t="s">
        <v>8</v>
      </c>
      <c r="M14924" s="4" t="s">
        <v>8</v>
      </c>
      <c r="N14924" s="4" t="s">
        <v>8</v>
      </c>
      <c r="O14924" s="4" t="s">
        <v>8</v>
      </c>
      <c r="P14924" s="4" t="s">
        <v>8</v>
      </c>
      <c r="Q14924" s="4" t="s">
        <v>8</v>
      </c>
      <c r="R14924" s="4" t="s">
        <v>8</v>
      </c>
      <c r="S14924" s="4" t="s">
        <v>8</v>
      </c>
      <c r="T14924" s="4" t="s">
        <v>8</v>
      </c>
      <c r="U14924" s="4" t="s">
        <v>8</v>
      </c>
    </row>
    <row r="14925" spans="1:19">
      <c r="A14925" t="n">
        <v>143111</v>
      </c>
      <c r="B14925" s="46" t="n">
        <v>36</v>
      </c>
      <c r="C14925" s="7" t="n">
        <v>8</v>
      </c>
      <c r="D14925" s="7" t="n">
        <v>5655</v>
      </c>
      <c r="E14925" s="7" t="n">
        <v>0</v>
      </c>
      <c r="F14925" s="7" t="s">
        <v>1358</v>
      </c>
      <c r="G14925" s="7" t="s">
        <v>1359</v>
      </c>
      <c r="H14925" s="7" t="s">
        <v>1360</v>
      </c>
      <c r="I14925" s="7" t="s">
        <v>25</v>
      </c>
      <c r="J14925" s="7" t="s">
        <v>25</v>
      </c>
      <c r="K14925" s="7" t="s">
        <v>25</v>
      </c>
      <c r="L14925" s="7" t="s">
        <v>25</v>
      </c>
      <c r="M14925" s="7" t="s">
        <v>25</v>
      </c>
      <c r="N14925" s="7" t="s">
        <v>25</v>
      </c>
      <c r="O14925" s="7" t="s">
        <v>25</v>
      </c>
      <c r="P14925" s="7" t="s">
        <v>25</v>
      </c>
      <c r="Q14925" s="7" t="s">
        <v>25</v>
      </c>
      <c r="R14925" s="7" t="s">
        <v>25</v>
      </c>
      <c r="S14925" s="7" t="s">
        <v>25</v>
      </c>
      <c r="T14925" s="7" t="s">
        <v>25</v>
      </c>
      <c r="U14925" s="7" t="s">
        <v>25</v>
      </c>
    </row>
    <row r="14926" spans="1:19">
      <c r="A14926" t="s">
        <v>4</v>
      </c>
      <c r="B14926" s="4" t="s">
        <v>5</v>
      </c>
      <c r="C14926" s="4" t="s">
        <v>7</v>
      </c>
      <c r="D14926" s="4" t="s">
        <v>11</v>
      </c>
      <c r="E14926" s="4" t="s">
        <v>7</v>
      </c>
      <c r="F14926" s="4" t="s">
        <v>8</v>
      </c>
      <c r="G14926" s="4" t="s">
        <v>8</v>
      </c>
      <c r="H14926" s="4" t="s">
        <v>8</v>
      </c>
      <c r="I14926" s="4" t="s">
        <v>8</v>
      </c>
      <c r="J14926" s="4" t="s">
        <v>8</v>
      </c>
      <c r="K14926" s="4" t="s">
        <v>8</v>
      </c>
      <c r="L14926" s="4" t="s">
        <v>8</v>
      </c>
      <c r="M14926" s="4" t="s">
        <v>8</v>
      </c>
      <c r="N14926" s="4" t="s">
        <v>8</v>
      </c>
      <c r="O14926" s="4" t="s">
        <v>8</v>
      </c>
      <c r="P14926" s="4" t="s">
        <v>8</v>
      </c>
      <c r="Q14926" s="4" t="s">
        <v>8</v>
      </c>
      <c r="R14926" s="4" t="s">
        <v>8</v>
      </c>
      <c r="S14926" s="4" t="s">
        <v>8</v>
      </c>
      <c r="T14926" s="4" t="s">
        <v>8</v>
      </c>
      <c r="U14926" s="4" t="s">
        <v>8</v>
      </c>
    </row>
    <row r="14927" spans="1:19">
      <c r="A14927" t="n">
        <v>143175</v>
      </c>
      <c r="B14927" s="46" t="n">
        <v>36</v>
      </c>
      <c r="C14927" s="7" t="n">
        <v>8</v>
      </c>
      <c r="D14927" s="7" t="n">
        <v>6303</v>
      </c>
      <c r="E14927" s="7" t="n">
        <v>0</v>
      </c>
      <c r="F14927" s="7" t="s">
        <v>1361</v>
      </c>
      <c r="G14927" s="7" t="s">
        <v>25</v>
      </c>
      <c r="H14927" s="7" t="s">
        <v>25</v>
      </c>
      <c r="I14927" s="7" t="s">
        <v>25</v>
      </c>
      <c r="J14927" s="7" t="s">
        <v>25</v>
      </c>
      <c r="K14927" s="7" t="s">
        <v>25</v>
      </c>
      <c r="L14927" s="7" t="s">
        <v>25</v>
      </c>
      <c r="M14927" s="7" t="s">
        <v>25</v>
      </c>
      <c r="N14927" s="7" t="s">
        <v>25</v>
      </c>
      <c r="O14927" s="7" t="s">
        <v>25</v>
      </c>
      <c r="P14927" s="7" t="s">
        <v>25</v>
      </c>
      <c r="Q14927" s="7" t="s">
        <v>25</v>
      </c>
      <c r="R14927" s="7" t="s">
        <v>25</v>
      </c>
      <c r="S14927" s="7" t="s">
        <v>25</v>
      </c>
      <c r="T14927" s="7" t="s">
        <v>25</v>
      </c>
      <c r="U14927" s="7" t="s">
        <v>25</v>
      </c>
    </row>
    <row r="14928" spans="1:19">
      <c r="A14928" t="s">
        <v>4</v>
      </c>
      <c r="B14928" s="4" t="s">
        <v>5</v>
      </c>
      <c r="C14928" s="4" t="s">
        <v>11</v>
      </c>
      <c r="D14928" s="4" t="s">
        <v>15</v>
      </c>
      <c r="E14928" s="4" t="s">
        <v>15</v>
      </c>
      <c r="F14928" s="4" t="s">
        <v>15</v>
      </c>
      <c r="G14928" s="4" t="s">
        <v>15</v>
      </c>
    </row>
    <row r="14929" spans="1:21">
      <c r="A14929" t="n">
        <v>143208</v>
      </c>
      <c r="B14929" s="45" t="n">
        <v>46</v>
      </c>
      <c r="C14929" s="7" t="n">
        <v>5655</v>
      </c>
      <c r="D14929" s="7" t="n">
        <v>-21.2099990844727</v>
      </c>
      <c r="E14929" s="7" t="n">
        <v>14</v>
      </c>
      <c r="F14929" s="7" t="n">
        <v>-16.5200004577637</v>
      </c>
      <c r="G14929" s="7" t="n">
        <v>90</v>
      </c>
    </row>
    <row r="14930" spans="1:21">
      <c r="A14930" t="s">
        <v>4</v>
      </c>
      <c r="B14930" s="4" t="s">
        <v>5</v>
      </c>
      <c r="C14930" s="4" t="s">
        <v>11</v>
      </c>
      <c r="D14930" s="4" t="s">
        <v>15</v>
      </c>
      <c r="E14930" s="4" t="s">
        <v>15</v>
      </c>
      <c r="F14930" s="4" t="s">
        <v>15</v>
      </c>
      <c r="G14930" s="4" t="s">
        <v>15</v>
      </c>
    </row>
    <row r="14931" spans="1:21">
      <c r="A14931" t="n">
        <v>143227</v>
      </c>
      <c r="B14931" s="45" t="n">
        <v>46</v>
      </c>
      <c r="C14931" s="7" t="n">
        <v>6303</v>
      </c>
      <c r="D14931" s="7" t="n">
        <v>-21.2099990844727</v>
      </c>
      <c r="E14931" s="7" t="n">
        <v>14</v>
      </c>
      <c r="F14931" s="7" t="n">
        <v>-15.6000003814697</v>
      </c>
      <c r="G14931" s="7" t="n">
        <v>90</v>
      </c>
    </row>
    <row r="14932" spans="1:21">
      <c r="A14932" t="s">
        <v>4</v>
      </c>
      <c r="B14932" s="4" t="s">
        <v>5</v>
      </c>
      <c r="C14932" s="4" t="s">
        <v>7</v>
      </c>
    </row>
    <row r="14933" spans="1:21">
      <c r="A14933" t="n">
        <v>143246</v>
      </c>
      <c r="B14933" s="52" t="n">
        <v>74</v>
      </c>
      <c r="C14933" s="7" t="n">
        <v>18</v>
      </c>
    </row>
    <row r="14934" spans="1:21">
      <c r="A14934" t="s">
        <v>4</v>
      </c>
      <c r="B14934" s="4" t="s">
        <v>5</v>
      </c>
      <c r="C14934" s="4" t="s">
        <v>11</v>
      </c>
      <c r="D14934" s="4" t="s">
        <v>7</v>
      </c>
      <c r="E14934" s="4" t="s">
        <v>8</v>
      </c>
      <c r="F14934" s="4" t="s">
        <v>15</v>
      </c>
      <c r="G14934" s="4" t="s">
        <v>15</v>
      </c>
      <c r="H14934" s="4" t="s">
        <v>15</v>
      </c>
    </row>
    <row r="14935" spans="1:21">
      <c r="A14935" t="n">
        <v>143248</v>
      </c>
      <c r="B14935" s="47" t="n">
        <v>48</v>
      </c>
      <c r="C14935" s="7" t="n">
        <v>5655</v>
      </c>
      <c r="D14935" s="7" t="n">
        <v>0</v>
      </c>
      <c r="E14935" s="7" t="s">
        <v>86</v>
      </c>
      <c r="F14935" s="7" t="n">
        <v>-1</v>
      </c>
      <c r="G14935" s="7" t="n">
        <v>1</v>
      </c>
      <c r="H14935" s="7" t="n">
        <v>0</v>
      </c>
    </row>
    <row r="14936" spans="1:21">
      <c r="A14936" t="s">
        <v>4</v>
      </c>
      <c r="B14936" s="4" t="s">
        <v>5</v>
      </c>
      <c r="C14936" s="4" t="s">
        <v>11</v>
      </c>
      <c r="D14936" s="4" t="s">
        <v>7</v>
      </c>
      <c r="E14936" s="4" t="s">
        <v>8</v>
      </c>
      <c r="F14936" s="4" t="s">
        <v>15</v>
      </c>
      <c r="G14936" s="4" t="s">
        <v>15</v>
      </c>
      <c r="H14936" s="4" t="s">
        <v>15</v>
      </c>
    </row>
    <row r="14937" spans="1:21">
      <c r="A14937" t="n">
        <v>143275</v>
      </c>
      <c r="B14937" s="47" t="n">
        <v>48</v>
      </c>
      <c r="C14937" s="7" t="n">
        <v>6303</v>
      </c>
      <c r="D14937" s="7" t="n">
        <v>0</v>
      </c>
      <c r="E14937" s="7" t="s">
        <v>86</v>
      </c>
      <c r="F14937" s="7" t="n">
        <v>-1</v>
      </c>
      <c r="G14937" s="7" t="n">
        <v>1</v>
      </c>
      <c r="H14937" s="7" t="n">
        <v>0</v>
      </c>
    </row>
    <row r="14938" spans="1:21">
      <c r="A14938" t="s">
        <v>4</v>
      </c>
      <c r="B14938" s="4" t="s">
        <v>5</v>
      </c>
      <c r="C14938" s="4" t="s">
        <v>11</v>
      </c>
    </row>
    <row r="14939" spans="1:21">
      <c r="A14939" t="n">
        <v>143302</v>
      </c>
      <c r="B14939" s="34" t="n">
        <v>16</v>
      </c>
      <c r="C14939" s="7" t="n">
        <v>0</v>
      </c>
    </row>
    <row r="14940" spans="1:21">
      <c r="A14940" t="s">
        <v>4</v>
      </c>
      <c r="B14940" s="4" t="s">
        <v>5</v>
      </c>
      <c r="C14940" s="4" t="s">
        <v>11</v>
      </c>
      <c r="D14940" s="4" t="s">
        <v>11</v>
      </c>
      <c r="E14940" s="4" t="s">
        <v>11</v>
      </c>
    </row>
    <row r="14941" spans="1:21">
      <c r="A14941" t="n">
        <v>143305</v>
      </c>
      <c r="B14941" s="59" t="n">
        <v>61</v>
      </c>
      <c r="C14941" s="7" t="n">
        <v>6303</v>
      </c>
      <c r="D14941" s="7" t="n">
        <v>5655</v>
      </c>
      <c r="E14941" s="7" t="n">
        <v>0</v>
      </c>
    </row>
    <row r="14942" spans="1:21">
      <c r="A14942" t="s">
        <v>4</v>
      </c>
      <c r="B14942" s="4" t="s">
        <v>5</v>
      </c>
      <c r="C14942" s="4" t="s">
        <v>11</v>
      </c>
      <c r="D14942" s="4" t="s">
        <v>11</v>
      </c>
      <c r="E14942" s="4" t="s">
        <v>11</v>
      </c>
    </row>
    <row r="14943" spans="1:21">
      <c r="A14943" t="n">
        <v>143312</v>
      </c>
      <c r="B14943" s="59" t="n">
        <v>61</v>
      </c>
      <c r="C14943" s="7" t="n">
        <v>5655</v>
      </c>
      <c r="D14943" s="7" t="n">
        <v>6303</v>
      </c>
      <c r="E14943" s="7" t="n">
        <v>0</v>
      </c>
    </row>
    <row r="14944" spans="1:21">
      <c r="A14944" t="s">
        <v>4</v>
      </c>
      <c r="B14944" s="4" t="s">
        <v>5</v>
      </c>
      <c r="C14944" s="4" t="s">
        <v>7</v>
      </c>
      <c r="D14944" s="4" t="s">
        <v>7</v>
      </c>
      <c r="E14944" s="4" t="s">
        <v>15</v>
      </c>
      <c r="F14944" s="4" t="s">
        <v>15</v>
      </c>
      <c r="G14944" s="4" t="s">
        <v>15</v>
      </c>
      <c r="H14944" s="4" t="s">
        <v>11</v>
      </c>
    </row>
    <row r="14945" spans="1:8">
      <c r="A14945" t="n">
        <v>143319</v>
      </c>
      <c r="B14945" s="15" t="n">
        <v>45</v>
      </c>
      <c r="C14945" s="7" t="n">
        <v>2</v>
      </c>
      <c r="D14945" s="7" t="n">
        <v>3</v>
      </c>
      <c r="E14945" s="7" t="n">
        <v>-19.9200000762939</v>
      </c>
      <c r="F14945" s="7" t="n">
        <v>15.3000001907349</v>
      </c>
      <c r="G14945" s="7" t="n">
        <v>-15.5600004196167</v>
      </c>
      <c r="H14945" s="7" t="n">
        <v>0</v>
      </c>
    </row>
    <row r="14946" spans="1:8">
      <c r="A14946" t="s">
        <v>4</v>
      </c>
      <c r="B14946" s="4" t="s">
        <v>5</v>
      </c>
      <c r="C14946" s="4" t="s">
        <v>7</v>
      </c>
      <c r="D14946" s="4" t="s">
        <v>7</v>
      </c>
      <c r="E14946" s="4" t="s">
        <v>15</v>
      </c>
      <c r="F14946" s="4" t="s">
        <v>15</v>
      </c>
      <c r="G14946" s="4" t="s">
        <v>15</v>
      </c>
      <c r="H14946" s="4" t="s">
        <v>11</v>
      </c>
      <c r="I14946" s="4" t="s">
        <v>7</v>
      </c>
    </row>
    <row r="14947" spans="1:8">
      <c r="A14947" t="n">
        <v>143336</v>
      </c>
      <c r="B14947" s="15" t="n">
        <v>45</v>
      </c>
      <c r="C14947" s="7" t="n">
        <v>4</v>
      </c>
      <c r="D14947" s="7" t="n">
        <v>3</v>
      </c>
      <c r="E14947" s="7" t="n">
        <v>5</v>
      </c>
      <c r="F14947" s="7" t="n">
        <v>69.1500015258789</v>
      </c>
      <c r="G14947" s="7" t="n">
        <v>0</v>
      </c>
      <c r="H14947" s="7" t="n">
        <v>0</v>
      </c>
      <c r="I14947" s="7" t="n">
        <v>0</v>
      </c>
    </row>
    <row r="14948" spans="1:8">
      <c r="A14948" t="s">
        <v>4</v>
      </c>
      <c r="B14948" s="4" t="s">
        <v>5</v>
      </c>
      <c r="C14948" s="4" t="s">
        <v>7</v>
      </c>
      <c r="D14948" s="4" t="s">
        <v>7</v>
      </c>
      <c r="E14948" s="4" t="s">
        <v>15</v>
      </c>
      <c r="F14948" s="4" t="s">
        <v>11</v>
      </c>
    </row>
    <row r="14949" spans="1:8">
      <c r="A14949" t="n">
        <v>143354</v>
      </c>
      <c r="B14949" s="15" t="n">
        <v>45</v>
      </c>
      <c r="C14949" s="7" t="n">
        <v>5</v>
      </c>
      <c r="D14949" s="7" t="n">
        <v>3</v>
      </c>
      <c r="E14949" s="7" t="n">
        <v>2.20000004768372</v>
      </c>
      <c r="F14949" s="7" t="n">
        <v>0</v>
      </c>
    </row>
    <row r="14950" spans="1:8">
      <c r="A14950" t="s">
        <v>4</v>
      </c>
      <c r="B14950" s="4" t="s">
        <v>5</v>
      </c>
      <c r="C14950" s="4" t="s">
        <v>7</v>
      </c>
      <c r="D14950" s="4" t="s">
        <v>7</v>
      </c>
      <c r="E14950" s="4" t="s">
        <v>15</v>
      </c>
      <c r="F14950" s="4" t="s">
        <v>11</v>
      </c>
    </row>
    <row r="14951" spans="1:8">
      <c r="A14951" t="n">
        <v>143363</v>
      </c>
      <c r="B14951" s="15" t="n">
        <v>45</v>
      </c>
      <c r="C14951" s="7" t="n">
        <v>11</v>
      </c>
      <c r="D14951" s="7" t="n">
        <v>3</v>
      </c>
      <c r="E14951" s="7" t="n">
        <v>40</v>
      </c>
      <c r="F14951" s="7" t="n">
        <v>0</v>
      </c>
    </row>
    <row r="14952" spans="1:8">
      <c r="A14952" t="s">
        <v>4</v>
      </c>
      <c r="B14952" s="4" t="s">
        <v>5</v>
      </c>
      <c r="C14952" s="4" t="s">
        <v>7</v>
      </c>
      <c r="D14952" s="4" t="s">
        <v>7</v>
      </c>
      <c r="E14952" s="4" t="s">
        <v>15</v>
      </c>
      <c r="F14952" s="4" t="s">
        <v>11</v>
      </c>
    </row>
    <row r="14953" spans="1:8">
      <c r="A14953" t="n">
        <v>143372</v>
      </c>
      <c r="B14953" s="15" t="n">
        <v>45</v>
      </c>
      <c r="C14953" s="7" t="n">
        <v>5</v>
      </c>
      <c r="D14953" s="7" t="n">
        <v>3</v>
      </c>
      <c r="E14953" s="7" t="n">
        <v>1.70000004768372</v>
      </c>
      <c r="F14953" s="7" t="n">
        <v>2000</v>
      </c>
    </row>
    <row r="14954" spans="1:8">
      <c r="A14954" t="s">
        <v>4</v>
      </c>
      <c r="B14954" s="4" t="s">
        <v>5</v>
      </c>
      <c r="C14954" s="4" t="s">
        <v>7</v>
      </c>
      <c r="D14954" s="4" t="s">
        <v>11</v>
      </c>
      <c r="E14954" s="4" t="s">
        <v>15</v>
      </c>
    </row>
    <row r="14955" spans="1:8">
      <c r="A14955" t="n">
        <v>143381</v>
      </c>
      <c r="B14955" s="31" t="n">
        <v>58</v>
      </c>
      <c r="C14955" s="7" t="n">
        <v>100</v>
      </c>
      <c r="D14955" s="7" t="n">
        <v>1000</v>
      </c>
      <c r="E14955" s="7" t="n">
        <v>1</v>
      </c>
    </row>
    <row r="14956" spans="1:8">
      <c r="A14956" t="s">
        <v>4</v>
      </c>
      <c r="B14956" s="4" t="s">
        <v>5</v>
      </c>
      <c r="C14956" s="4" t="s">
        <v>7</v>
      </c>
      <c r="D14956" s="4" t="s">
        <v>11</v>
      </c>
    </row>
    <row r="14957" spans="1:8">
      <c r="A14957" t="n">
        <v>143389</v>
      </c>
      <c r="B14957" s="31" t="n">
        <v>58</v>
      </c>
      <c r="C14957" s="7" t="n">
        <v>255</v>
      </c>
      <c r="D14957" s="7" t="n">
        <v>0</v>
      </c>
    </row>
    <row r="14958" spans="1:8">
      <c r="A14958" t="s">
        <v>4</v>
      </c>
      <c r="B14958" s="4" t="s">
        <v>5</v>
      </c>
      <c r="C14958" s="4" t="s">
        <v>7</v>
      </c>
      <c r="D14958" s="4" t="s">
        <v>11</v>
      </c>
    </row>
    <row r="14959" spans="1:8">
      <c r="A14959" t="n">
        <v>143393</v>
      </c>
      <c r="B14959" s="15" t="n">
        <v>45</v>
      </c>
      <c r="C14959" s="7" t="n">
        <v>7</v>
      </c>
      <c r="D14959" s="7" t="n">
        <v>255</v>
      </c>
    </row>
    <row r="14960" spans="1:8">
      <c r="A14960" t="s">
        <v>4</v>
      </c>
      <c r="B14960" s="4" t="s">
        <v>5</v>
      </c>
      <c r="C14960" s="4" t="s">
        <v>7</v>
      </c>
      <c r="D14960" s="4" t="s">
        <v>11</v>
      </c>
      <c r="E14960" s="4" t="s">
        <v>8</v>
      </c>
    </row>
    <row r="14961" spans="1:9">
      <c r="A14961" t="n">
        <v>143397</v>
      </c>
      <c r="B14961" s="33" t="n">
        <v>51</v>
      </c>
      <c r="C14961" s="7" t="n">
        <v>4</v>
      </c>
      <c r="D14961" s="7" t="n">
        <v>5655</v>
      </c>
      <c r="E14961" s="7" t="s">
        <v>162</v>
      </c>
    </row>
    <row r="14962" spans="1:9">
      <c r="A14962" t="s">
        <v>4</v>
      </c>
      <c r="B14962" s="4" t="s">
        <v>5</v>
      </c>
      <c r="C14962" s="4" t="s">
        <v>11</v>
      </c>
    </row>
    <row r="14963" spans="1:9">
      <c r="A14963" t="n">
        <v>143411</v>
      </c>
      <c r="B14963" s="34" t="n">
        <v>16</v>
      </c>
      <c r="C14963" s="7" t="n">
        <v>0</v>
      </c>
    </row>
    <row r="14964" spans="1:9">
      <c r="A14964" t="s">
        <v>4</v>
      </c>
      <c r="B14964" s="4" t="s">
        <v>5</v>
      </c>
      <c r="C14964" s="4" t="s">
        <v>11</v>
      </c>
      <c r="D14964" s="4" t="s">
        <v>53</v>
      </c>
      <c r="E14964" s="4" t="s">
        <v>7</v>
      </c>
      <c r="F14964" s="4" t="s">
        <v>7</v>
      </c>
    </row>
    <row r="14965" spans="1:9">
      <c r="A14965" t="n">
        <v>143414</v>
      </c>
      <c r="B14965" s="35" t="n">
        <v>26</v>
      </c>
      <c r="C14965" s="7" t="n">
        <v>5655</v>
      </c>
      <c r="D14965" s="7" t="s">
        <v>1362</v>
      </c>
      <c r="E14965" s="7" t="n">
        <v>2</v>
      </c>
      <c r="F14965" s="7" t="n">
        <v>0</v>
      </c>
    </row>
    <row r="14966" spans="1:9">
      <c r="A14966" t="s">
        <v>4</v>
      </c>
      <c r="B14966" s="4" t="s">
        <v>5</v>
      </c>
    </row>
    <row r="14967" spans="1:9">
      <c r="A14967" t="n">
        <v>143524</v>
      </c>
      <c r="B14967" s="29" t="n">
        <v>28</v>
      </c>
    </row>
    <row r="14968" spans="1:9">
      <c r="A14968" t="s">
        <v>4</v>
      </c>
      <c r="B14968" s="4" t="s">
        <v>5</v>
      </c>
      <c r="C14968" s="4" t="s">
        <v>11</v>
      </c>
      <c r="D14968" s="4" t="s">
        <v>11</v>
      </c>
      <c r="E14968" s="4" t="s">
        <v>11</v>
      </c>
    </row>
    <row r="14969" spans="1:9">
      <c r="A14969" t="n">
        <v>143525</v>
      </c>
      <c r="B14969" s="59" t="n">
        <v>61</v>
      </c>
      <c r="C14969" s="7" t="n">
        <v>5655</v>
      </c>
      <c r="D14969" s="7" t="n">
        <v>65533</v>
      </c>
      <c r="E14969" s="7" t="n">
        <v>1000</v>
      </c>
    </row>
    <row r="14970" spans="1:9">
      <c r="A14970" t="s">
        <v>4</v>
      </c>
      <c r="B14970" s="4" t="s">
        <v>5</v>
      </c>
      <c r="C14970" s="4" t="s">
        <v>11</v>
      </c>
    </row>
    <row r="14971" spans="1:9">
      <c r="A14971" t="n">
        <v>143532</v>
      </c>
      <c r="B14971" s="34" t="n">
        <v>16</v>
      </c>
      <c r="C14971" s="7" t="n">
        <v>300</v>
      </c>
    </row>
    <row r="14972" spans="1:9">
      <c r="A14972" t="s">
        <v>4</v>
      </c>
      <c r="B14972" s="4" t="s">
        <v>5</v>
      </c>
      <c r="C14972" s="4" t="s">
        <v>7</v>
      </c>
      <c r="D14972" s="4" t="s">
        <v>11</v>
      </c>
      <c r="E14972" s="4" t="s">
        <v>8</v>
      </c>
    </row>
    <row r="14973" spans="1:9">
      <c r="A14973" t="n">
        <v>143535</v>
      </c>
      <c r="B14973" s="33" t="n">
        <v>51</v>
      </c>
      <c r="C14973" s="7" t="n">
        <v>4</v>
      </c>
      <c r="D14973" s="7" t="n">
        <v>5655</v>
      </c>
      <c r="E14973" s="7" t="s">
        <v>1088</v>
      </c>
    </row>
    <row r="14974" spans="1:9">
      <c r="A14974" t="s">
        <v>4</v>
      </c>
      <c r="B14974" s="4" t="s">
        <v>5</v>
      </c>
      <c r="C14974" s="4" t="s">
        <v>11</v>
      </c>
    </row>
    <row r="14975" spans="1:9">
      <c r="A14975" t="n">
        <v>143548</v>
      </c>
      <c r="B14975" s="34" t="n">
        <v>16</v>
      </c>
      <c r="C14975" s="7" t="n">
        <v>0</v>
      </c>
    </row>
    <row r="14976" spans="1:9">
      <c r="A14976" t="s">
        <v>4</v>
      </c>
      <c r="B14976" s="4" t="s">
        <v>5</v>
      </c>
      <c r="C14976" s="4" t="s">
        <v>11</v>
      </c>
      <c r="D14976" s="4" t="s">
        <v>53</v>
      </c>
      <c r="E14976" s="4" t="s">
        <v>7</v>
      </c>
      <c r="F14976" s="4" t="s">
        <v>7</v>
      </c>
      <c r="G14976" s="4" t="s">
        <v>53</v>
      </c>
      <c r="H14976" s="4" t="s">
        <v>7</v>
      </c>
      <c r="I14976" s="4" t="s">
        <v>7</v>
      </c>
    </row>
    <row r="14977" spans="1:9">
      <c r="A14977" t="n">
        <v>143551</v>
      </c>
      <c r="B14977" s="35" t="n">
        <v>26</v>
      </c>
      <c r="C14977" s="7" t="n">
        <v>5655</v>
      </c>
      <c r="D14977" s="7" t="s">
        <v>1363</v>
      </c>
      <c r="E14977" s="7" t="n">
        <v>2</v>
      </c>
      <c r="F14977" s="7" t="n">
        <v>3</v>
      </c>
      <c r="G14977" s="7" t="s">
        <v>1364</v>
      </c>
      <c r="H14977" s="7" t="n">
        <v>2</v>
      </c>
      <c r="I14977" s="7" t="n">
        <v>0</v>
      </c>
    </row>
    <row r="14978" spans="1:9">
      <c r="A14978" t="s">
        <v>4</v>
      </c>
      <c r="B14978" s="4" t="s">
        <v>5</v>
      </c>
    </row>
    <row r="14979" spans="1:9">
      <c r="A14979" t="n">
        <v>143755</v>
      </c>
      <c r="B14979" s="29" t="n">
        <v>28</v>
      </c>
    </row>
    <row r="14980" spans="1:9">
      <c r="A14980" t="s">
        <v>4</v>
      </c>
      <c r="B14980" s="4" t="s">
        <v>5</v>
      </c>
      <c r="C14980" s="4" t="s">
        <v>7</v>
      </c>
      <c r="D14980" s="4" t="s">
        <v>11</v>
      </c>
      <c r="E14980" s="4" t="s">
        <v>8</v>
      </c>
    </row>
    <row r="14981" spans="1:9">
      <c r="A14981" t="n">
        <v>143756</v>
      </c>
      <c r="B14981" s="33" t="n">
        <v>51</v>
      </c>
      <c r="C14981" s="7" t="n">
        <v>4</v>
      </c>
      <c r="D14981" s="7" t="n">
        <v>6303</v>
      </c>
      <c r="E14981" s="7" t="s">
        <v>55</v>
      </c>
    </row>
    <row r="14982" spans="1:9">
      <c r="A14982" t="s">
        <v>4</v>
      </c>
      <c r="B14982" s="4" t="s">
        <v>5</v>
      </c>
      <c r="C14982" s="4" t="s">
        <v>11</v>
      </c>
    </row>
    <row r="14983" spans="1:9">
      <c r="A14983" t="n">
        <v>143769</v>
      </c>
      <c r="B14983" s="34" t="n">
        <v>16</v>
      </c>
      <c r="C14983" s="7" t="n">
        <v>0</v>
      </c>
    </row>
    <row r="14984" spans="1:9">
      <c r="A14984" t="s">
        <v>4</v>
      </c>
      <c r="B14984" s="4" t="s">
        <v>5</v>
      </c>
      <c r="C14984" s="4" t="s">
        <v>11</v>
      </c>
      <c r="D14984" s="4" t="s">
        <v>53</v>
      </c>
      <c r="E14984" s="4" t="s">
        <v>7</v>
      </c>
      <c r="F14984" s="4" t="s">
        <v>7</v>
      </c>
    </row>
    <row r="14985" spans="1:9">
      <c r="A14985" t="n">
        <v>143772</v>
      </c>
      <c r="B14985" s="35" t="n">
        <v>26</v>
      </c>
      <c r="C14985" s="7" t="n">
        <v>6303</v>
      </c>
      <c r="D14985" s="7" t="s">
        <v>1365</v>
      </c>
      <c r="E14985" s="7" t="n">
        <v>2</v>
      </c>
      <c r="F14985" s="7" t="n">
        <v>0</v>
      </c>
    </row>
    <row r="14986" spans="1:9">
      <c r="A14986" t="s">
        <v>4</v>
      </c>
      <c r="B14986" s="4" t="s">
        <v>5</v>
      </c>
    </row>
    <row r="14987" spans="1:9">
      <c r="A14987" t="n">
        <v>143818</v>
      </c>
      <c r="B14987" s="29" t="n">
        <v>28</v>
      </c>
    </row>
    <row r="14988" spans="1:9">
      <c r="A14988" t="s">
        <v>4</v>
      </c>
      <c r="B14988" s="4" t="s">
        <v>5</v>
      </c>
      <c r="C14988" s="4" t="s">
        <v>11</v>
      </c>
      <c r="D14988" s="4" t="s">
        <v>7</v>
      </c>
      <c r="E14988" s="4" t="s">
        <v>15</v>
      </c>
      <c r="F14988" s="4" t="s">
        <v>11</v>
      </c>
    </row>
    <row r="14989" spans="1:9">
      <c r="A14989" t="n">
        <v>143819</v>
      </c>
      <c r="B14989" s="60" t="n">
        <v>59</v>
      </c>
      <c r="C14989" s="7" t="n">
        <v>5655</v>
      </c>
      <c r="D14989" s="7" t="n">
        <v>1</v>
      </c>
      <c r="E14989" s="7" t="n">
        <v>0.150000005960464</v>
      </c>
      <c r="F14989" s="7" t="n">
        <v>0</v>
      </c>
    </row>
    <row r="14990" spans="1:9">
      <c r="A14990" t="s">
        <v>4</v>
      </c>
      <c r="B14990" s="4" t="s">
        <v>5</v>
      </c>
      <c r="C14990" s="4" t="s">
        <v>11</v>
      </c>
    </row>
    <row r="14991" spans="1:9">
      <c r="A14991" t="n">
        <v>143829</v>
      </c>
      <c r="B14991" s="34" t="n">
        <v>16</v>
      </c>
      <c r="C14991" s="7" t="n">
        <v>300</v>
      </c>
    </row>
    <row r="14992" spans="1:9">
      <c r="A14992" t="s">
        <v>4</v>
      </c>
      <c r="B14992" s="4" t="s">
        <v>5</v>
      </c>
      <c r="C14992" s="4" t="s">
        <v>11</v>
      </c>
      <c r="D14992" s="4" t="s">
        <v>7</v>
      </c>
      <c r="E14992" s="4" t="s">
        <v>15</v>
      </c>
      <c r="F14992" s="4" t="s">
        <v>11</v>
      </c>
    </row>
    <row r="14993" spans="1:9">
      <c r="A14993" t="n">
        <v>143832</v>
      </c>
      <c r="B14993" s="60" t="n">
        <v>59</v>
      </c>
      <c r="C14993" s="7" t="n">
        <v>5655</v>
      </c>
      <c r="D14993" s="7" t="n">
        <v>14</v>
      </c>
      <c r="E14993" s="7" t="n">
        <v>0.150000005960464</v>
      </c>
      <c r="F14993" s="7" t="n">
        <v>0</v>
      </c>
    </row>
    <row r="14994" spans="1:9">
      <c r="A14994" t="s">
        <v>4</v>
      </c>
      <c r="B14994" s="4" t="s">
        <v>5</v>
      </c>
      <c r="C14994" s="4" t="s">
        <v>11</v>
      </c>
      <c r="D14994" s="4" t="s">
        <v>11</v>
      </c>
      <c r="E14994" s="4" t="s">
        <v>11</v>
      </c>
    </row>
    <row r="14995" spans="1:9">
      <c r="A14995" t="n">
        <v>143842</v>
      </c>
      <c r="B14995" s="59" t="n">
        <v>61</v>
      </c>
      <c r="C14995" s="7" t="n">
        <v>5655</v>
      </c>
      <c r="D14995" s="7" t="n">
        <v>6303</v>
      </c>
      <c r="E14995" s="7" t="n">
        <v>1000</v>
      </c>
    </row>
    <row r="14996" spans="1:9">
      <c r="A14996" t="s">
        <v>4</v>
      </c>
      <c r="B14996" s="4" t="s">
        <v>5</v>
      </c>
      <c r="C14996" s="4" t="s">
        <v>11</v>
      </c>
      <c r="D14996" s="4" t="s">
        <v>7</v>
      </c>
      <c r="E14996" s="4" t="s">
        <v>8</v>
      </c>
      <c r="F14996" s="4" t="s">
        <v>15</v>
      </c>
      <c r="G14996" s="4" t="s">
        <v>15</v>
      </c>
      <c r="H14996" s="4" t="s">
        <v>15</v>
      </c>
    </row>
    <row r="14997" spans="1:9">
      <c r="A14997" t="n">
        <v>143849</v>
      </c>
      <c r="B14997" s="47" t="n">
        <v>48</v>
      </c>
      <c r="C14997" s="7" t="n">
        <v>5655</v>
      </c>
      <c r="D14997" s="7" t="n">
        <v>0</v>
      </c>
      <c r="E14997" s="7" t="s">
        <v>1359</v>
      </c>
      <c r="F14997" s="7" t="n">
        <v>-1</v>
      </c>
      <c r="G14997" s="7" t="n">
        <v>1</v>
      </c>
      <c r="H14997" s="7" t="n">
        <v>0</v>
      </c>
    </row>
    <row r="14998" spans="1:9">
      <c r="A14998" t="s">
        <v>4</v>
      </c>
      <c r="B14998" s="4" t="s">
        <v>5</v>
      </c>
      <c r="C14998" s="4" t="s">
        <v>11</v>
      </c>
    </row>
    <row r="14999" spans="1:9">
      <c r="A14999" t="n">
        <v>143879</v>
      </c>
      <c r="B14999" s="34" t="n">
        <v>16</v>
      </c>
      <c r="C14999" s="7" t="n">
        <v>500</v>
      </c>
    </row>
    <row r="15000" spans="1:9">
      <c r="A15000" t="s">
        <v>4</v>
      </c>
      <c r="B15000" s="4" t="s">
        <v>5</v>
      </c>
      <c r="C15000" s="4" t="s">
        <v>7</v>
      </c>
      <c r="D15000" s="4" t="s">
        <v>11</v>
      </c>
      <c r="E15000" s="4" t="s">
        <v>8</v>
      </c>
    </row>
    <row r="15001" spans="1:9">
      <c r="A15001" t="n">
        <v>143882</v>
      </c>
      <c r="B15001" s="33" t="n">
        <v>51</v>
      </c>
      <c r="C15001" s="7" t="n">
        <v>4</v>
      </c>
      <c r="D15001" s="7" t="n">
        <v>5655</v>
      </c>
      <c r="E15001" s="7" t="s">
        <v>110</v>
      </c>
    </row>
    <row r="15002" spans="1:9">
      <c r="A15002" t="s">
        <v>4</v>
      </c>
      <c r="B15002" s="4" t="s">
        <v>5</v>
      </c>
      <c r="C15002" s="4" t="s">
        <v>11</v>
      </c>
    </row>
    <row r="15003" spans="1:9">
      <c r="A15003" t="n">
        <v>143895</v>
      </c>
      <c r="B15003" s="34" t="n">
        <v>16</v>
      </c>
      <c r="C15003" s="7" t="n">
        <v>0</v>
      </c>
    </row>
    <row r="15004" spans="1:9">
      <c r="A15004" t="s">
        <v>4</v>
      </c>
      <c r="B15004" s="4" t="s">
        <v>5</v>
      </c>
      <c r="C15004" s="4" t="s">
        <v>11</v>
      </c>
      <c r="D15004" s="4" t="s">
        <v>53</v>
      </c>
      <c r="E15004" s="4" t="s">
        <v>7</v>
      </c>
      <c r="F15004" s="4" t="s">
        <v>7</v>
      </c>
      <c r="G15004" s="4" t="s">
        <v>53</v>
      </c>
      <c r="H15004" s="4" t="s">
        <v>7</v>
      </c>
      <c r="I15004" s="4" t="s">
        <v>7</v>
      </c>
    </row>
    <row r="15005" spans="1:9">
      <c r="A15005" t="n">
        <v>143898</v>
      </c>
      <c r="B15005" s="35" t="n">
        <v>26</v>
      </c>
      <c r="C15005" s="7" t="n">
        <v>5655</v>
      </c>
      <c r="D15005" s="7" t="s">
        <v>1366</v>
      </c>
      <c r="E15005" s="7" t="n">
        <v>2</v>
      </c>
      <c r="F15005" s="7" t="n">
        <v>3</v>
      </c>
      <c r="G15005" s="7" t="s">
        <v>1367</v>
      </c>
      <c r="H15005" s="7" t="n">
        <v>2</v>
      </c>
      <c r="I15005" s="7" t="n">
        <v>0</v>
      </c>
    </row>
    <row r="15006" spans="1:9">
      <c r="A15006" t="s">
        <v>4</v>
      </c>
      <c r="B15006" s="4" t="s">
        <v>5</v>
      </c>
    </row>
    <row r="15007" spans="1:9">
      <c r="A15007" t="n">
        <v>144020</v>
      </c>
      <c r="B15007" s="29" t="n">
        <v>28</v>
      </c>
    </row>
    <row r="15008" spans="1:9">
      <c r="A15008" t="s">
        <v>4</v>
      </c>
      <c r="B15008" s="4" t="s">
        <v>5</v>
      </c>
      <c r="C15008" s="4" t="s">
        <v>11</v>
      </c>
      <c r="D15008" s="4" t="s">
        <v>7</v>
      </c>
      <c r="E15008" s="4" t="s">
        <v>15</v>
      </c>
      <c r="F15008" s="4" t="s">
        <v>11</v>
      </c>
    </row>
    <row r="15009" spans="1:9">
      <c r="A15009" t="n">
        <v>144021</v>
      </c>
      <c r="B15009" s="60" t="n">
        <v>59</v>
      </c>
      <c r="C15009" s="7" t="n">
        <v>6303</v>
      </c>
      <c r="D15009" s="7" t="n">
        <v>6</v>
      </c>
      <c r="E15009" s="7" t="n">
        <v>0</v>
      </c>
      <c r="F15009" s="7" t="n">
        <v>0</v>
      </c>
    </row>
    <row r="15010" spans="1:9">
      <c r="A15010" t="s">
        <v>4</v>
      </c>
      <c r="B15010" s="4" t="s">
        <v>5</v>
      </c>
      <c r="C15010" s="4" t="s">
        <v>11</v>
      </c>
    </row>
    <row r="15011" spans="1:9">
      <c r="A15011" t="n">
        <v>144031</v>
      </c>
      <c r="B15011" s="34" t="n">
        <v>16</v>
      </c>
      <c r="C15011" s="7" t="n">
        <v>1300</v>
      </c>
    </row>
    <row r="15012" spans="1:9">
      <c r="A15012" t="s">
        <v>4</v>
      </c>
      <c r="B15012" s="4" t="s">
        <v>5</v>
      </c>
      <c r="C15012" s="4" t="s">
        <v>7</v>
      </c>
      <c r="D15012" s="4" t="s">
        <v>11</v>
      </c>
      <c r="E15012" s="4" t="s">
        <v>8</v>
      </c>
    </row>
    <row r="15013" spans="1:9">
      <c r="A15013" t="n">
        <v>144034</v>
      </c>
      <c r="B15013" s="33" t="n">
        <v>51</v>
      </c>
      <c r="C15013" s="7" t="n">
        <v>4</v>
      </c>
      <c r="D15013" s="7" t="n">
        <v>6303</v>
      </c>
      <c r="E15013" s="7" t="s">
        <v>55</v>
      </c>
    </row>
    <row r="15014" spans="1:9">
      <c r="A15014" t="s">
        <v>4</v>
      </c>
      <c r="B15014" s="4" t="s">
        <v>5</v>
      </c>
      <c r="C15014" s="4" t="s">
        <v>11</v>
      </c>
    </row>
    <row r="15015" spans="1:9">
      <c r="A15015" t="n">
        <v>144047</v>
      </c>
      <c r="B15015" s="34" t="n">
        <v>16</v>
      </c>
      <c r="C15015" s="7" t="n">
        <v>0</v>
      </c>
    </row>
    <row r="15016" spans="1:9">
      <c r="A15016" t="s">
        <v>4</v>
      </c>
      <c r="B15016" s="4" t="s">
        <v>5</v>
      </c>
      <c r="C15016" s="4" t="s">
        <v>11</v>
      </c>
      <c r="D15016" s="4" t="s">
        <v>53</v>
      </c>
      <c r="E15016" s="4" t="s">
        <v>7</v>
      </c>
      <c r="F15016" s="4" t="s">
        <v>7</v>
      </c>
    </row>
    <row r="15017" spans="1:9">
      <c r="A15017" t="n">
        <v>144050</v>
      </c>
      <c r="B15017" s="35" t="n">
        <v>26</v>
      </c>
      <c r="C15017" s="7" t="n">
        <v>6303</v>
      </c>
      <c r="D15017" s="7" t="s">
        <v>1368</v>
      </c>
      <c r="E15017" s="7" t="n">
        <v>2</v>
      </c>
      <c r="F15017" s="7" t="n">
        <v>0</v>
      </c>
    </row>
    <row r="15018" spans="1:9">
      <c r="A15018" t="s">
        <v>4</v>
      </c>
      <c r="B15018" s="4" t="s">
        <v>5</v>
      </c>
    </row>
    <row r="15019" spans="1:9">
      <c r="A15019" t="n">
        <v>144095</v>
      </c>
      <c r="B15019" s="29" t="n">
        <v>28</v>
      </c>
    </row>
    <row r="15020" spans="1:9">
      <c r="A15020" t="s">
        <v>4</v>
      </c>
      <c r="B15020" s="4" t="s">
        <v>5</v>
      </c>
      <c r="C15020" s="4" t="s">
        <v>7</v>
      </c>
      <c r="D15020" s="4" t="s">
        <v>11</v>
      </c>
      <c r="E15020" s="4" t="s">
        <v>8</v>
      </c>
    </row>
    <row r="15021" spans="1:9">
      <c r="A15021" t="n">
        <v>144096</v>
      </c>
      <c r="B15021" s="33" t="n">
        <v>51</v>
      </c>
      <c r="C15021" s="7" t="n">
        <v>4</v>
      </c>
      <c r="D15021" s="7" t="n">
        <v>5655</v>
      </c>
      <c r="E15021" s="7" t="s">
        <v>1088</v>
      </c>
    </row>
    <row r="15022" spans="1:9">
      <c r="A15022" t="s">
        <v>4</v>
      </c>
      <c r="B15022" s="4" t="s">
        <v>5</v>
      </c>
      <c r="C15022" s="4" t="s">
        <v>11</v>
      </c>
    </row>
    <row r="15023" spans="1:9">
      <c r="A15023" t="n">
        <v>144109</v>
      </c>
      <c r="B15023" s="34" t="n">
        <v>16</v>
      </c>
      <c r="C15023" s="7" t="n">
        <v>0</v>
      </c>
    </row>
    <row r="15024" spans="1:9">
      <c r="A15024" t="s">
        <v>4</v>
      </c>
      <c r="B15024" s="4" t="s">
        <v>5</v>
      </c>
      <c r="C15024" s="4" t="s">
        <v>11</v>
      </c>
      <c r="D15024" s="4" t="s">
        <v>53</v>
      </c>
      <c r="E15024" s="4" t="s">
        <v>7</v>
      </c>
      <c r="F15024" s="4" t="s">
        <v>7</v>
      </c>
      <c r="G15024" s="4" t="s">
        <v>53</v>
      </c>
      <c r="H15024" s="4" t="s">
        <v>7</v>
      </c>
      <c r="I15024" s="4" t="s">
        <v>7</v>
      </c>
    </row>
    <row r="15025" spans="1:9">
      <c r="A15025" t="n">
        <v>144112</v>
      </c>
      <c r="B15025" s="35" t="n">
        <v>26</v>
      </c>
      <c r="C15025" s="7" t="n">
        <v>5655</v>
      </c>
      <c r="D15025" s="7" t="s">
        <v>1369</v>
      </c>
      <c r="E15025" s="7" t="n">
        <v>2</v>
      </c>
      <c r="F15025" s="7" t="n">
        <v>3</v>
      </c>
      <c r="G15025" s="7" t="s">
        <v>1370</v>
      </c>
      <c r="H15025" s="7" t="n">
        <v>2</v>
      </c>
      <c r="I15025" s="7" t="n">
        <v>0</v>
      </c>
    </row>
    <row r="15026" spans="1:9">
      <c r="A15026" t="s">
        <v>4</v>
      </c>
      <c r="B15026" s="4" t="s">
        <v>5</v>
      </c>
    </row>
    <row r="15027" spans="1:9">
      <c r="A15027" t="n">
        <v>144286</v>
      </c>
      <c r="B15027" s="29" t="n">
        <v>28</v>
      </c>
    </row>
    <row r="15028" spans="1:9">
      <c r="A15028" t="s">
        <v>4</v>
      </c>
      <c r="B15028" s="4" t="s">
        <v>5</v>
      </c>
      <c r="C15028" s="4" t="s">
        <v>11</v>
      </c>
      <c r="D15028" s="4" t="s">
        <v>7</v>
      </c>
      <c r="E15028" s="4" t="s">
        <v>15</v>
      </c>
      <c r="F15028" s="4" t="s">
        <v>11</v>
      </c>
    </row>
    <row r="15029" spans="1:9">
      <c r="A15029" t="n">
        <v>144287</v>
      </c>
      <c r="B15029" s="60" t="n">
        <v>59</v>
      </c>
      <c r="C15029" s="7" t="n">
        <v>6303</v>
      </c>
      <c r="D15029" s="7" t="n">
        <v>13</v>
      </c>
      <c r="E15029" s="7" t="n">
        <v>0.150000005960464</v>
      </c>
      <c r="F15029" s="7" t="n">
        <v>0</v>
      </c>
    </row>
    <row r="15030" spans="1:9">
      <c r="A15030" t="s">
        <v>4</v>
      </c>
      <c r="B15030" s="4" t="s">
        <v>5</v>
      </c>
      <c r="C15030" s="4" t="s">
        <v>11</v>
      </c>
    </row>
    <row r="15031" spans="1:9">
      <c r="A15031" t="n">
        <v>144297</v>
      </c>
      <c r="B15031" s="34" t="n">
        <v>16</v>
      </c>
      <c r="C15031" s="7" t="n">
        <v>1300</v>
      </c>
    </row>
    <row r="15032" spans="1:9">
      <c r="A15032" t="s">
        <v>4</v>
      </c>
      <c r="B15032" s="4" t="s">
        <v>5</v>
      </c>
      <c r="C15032" s="4" t="s">
        <v>7</v>
      </c>
      <c r="D15032" s="4" t="s">
        <v>15</v>
      </c>
      <c r="E15032" s="4" t="s">
        <v>11</v>
      </c>
      <c r="F15032" s="4" t="s">
        <v>7</v>
      </c>
    </row>
    <row r="15033" spans="1:9">
      <c r="A15033" t="n">
        <v>144300</v>
      </c>
      <c r="B15033" s="16" t="n">
        <v>49</v>
      </c>
      <c r="C15033" s="7" t="n">
        <v>3</v>
      </c>
      <c r="D15033" s="7" t="n">
        <v>0.5</v>
      </c>
      <c r="E15033" s="7" t="n">
        <v>500</v>
      </c>
      <c r="F15033" s="7" t="n">
        <v>0</v>
      </c>
    </row>
    <row r="15034" spans="1:9">
      <c r="A15034" t="s">
        <v>4</v>
      </c>
      <c r="B15034" s="4" t="s">
        <v>5</v>
      </c>
      <c r="C15034" s="4" t="s">
        <v>7</v>
      </c>
      <c r="D15034" s="4" t="s">
        <v>11</v>
      </c>
      <c r="E15034" s="4" t="s">
        <v>15</v>
      </c>
      <c r="F15034" s="4" t="s">
        <v>11</v>
      </c>
      <c r="G15034" s="4" t="s">
        <v>16</v>
      </c>
      <c r="H15034" s="4" t="s">
        <v>16</v>
      </c>
      <c r="I15034" s="4" t="s">
        <v>11</v>
      </c>
      <c r="J15034" s="4" t="s">
        <v>11</v>
      </c>
      <c r="K15034" s="4" t="s">
        <v>16</v>
      </c>
      <c r="L15034" s="4" t="s">
        <v>16</v>
      </c>
      <c r="M15034" s="4" t="s">
        <v>16</v>
      </c>
      <c r="N15034" s="4" t="s">
        <v>16</v>
      </c>
      <c r="O15034" s="4" t="s">
        <v>8</v>
      </c>
    </row>
    <row r="15035" spans="1:9">
      <c r="A15035" t="n">
        <v>144309</v>
      </c>
      <c r="B15035" s="18" t="n">
        <v>50</v>
      </c>
      <c r="C15035" s="7" t="n">
        <v>0</v>
      </c>
      <c r="D15035" s="7" t="n">
        <v>4124</v>
      </c>
      <c r="E15035" s="7" t="n">
        <v>0.5</v>
      </c>
      <c r="F15035" s="7" t="n">
        <v>300</v>
      </c>
      <c r="G15035" s="7" t="n">
        <v>0</v>
      </c>
      <c r="H15035" s="7" t="n">
        <v>-1056964608</v>
      </c>
      <c r="I15035" s="7" t="n">
        <v>0</v>
      </c>
      <c r="J15035" s="7" t="n">
        <v>65533</v>
      </c>
      <c r="K15035" s="7" t="n">
        <v>0</v>
      </c>
      <c r="L15035" s="7" t="n">
        <v>0</v>
      </c>
      <c r="M15035" s="7" t="n">
        <v>0</v>
      </c>
      <c r="N15035" s="7" t="n">
        <v>0</v>
      </c>
      <c r="O15035" s="7" t="s">
        <v>25</v>
      </c>
    </row>
    <row r="15036" spans="1:9">
      <c r="A15036" t="s">
        <v>4</v>
      </c>
      <c r="B15036" s="4" t="s">
        <v>5</v>
      </c>
      <c r="C15036" s="4" t="s">
        <v>7</v>
      </c>
      <c r="D15036" s="4" t="s">
        <v>7</v>
      </c>
      <c r="E15036" s="4" t="s">
        <v>7</v>
      </c>
      <c r="F15036" s="4" t="s">
        <v>15</v>
      </c>
      <c r="G15036" s="4" t="s">
        <v>15</v>
      </c>
      <c r="H15036" s="4" t="s">
        <v>15</v>
      </c>
      <c r="I15036" s="4" t="s">
        <v>15</v>
      </c>
      <c r="J15036" s="4" t="s">
        <v>15</v>
      </c>
    </row>
    <row r="15037" spans="1:9">
      <c r="A15037" t="n">
        <v>144348</v>
      </c>
      <c r="B15037" s="72" t="n">
        <v>76</v>
      </c>
      <c r="C15037" s="7" t="n">
        <v>0</v>
      </c>
      <c r="D15037" s="7" t="n">
        <v>3</v>
      </c>
      <c r="E15037" s="7" t="n">
        <v>1</v>
      </c>
      <c r="F15037" s="7" t="n">
        <v>0.5</v>
      </c>
      <c r="G15037" s="7" t="n">
        <v>0.5</v>
      </c>
      <c r="H15037" s="7" t="n">
        <v>0.5</v>
      </c>
      <c r="I15037" s="7" t="n">
        <v>1</v>
      </c>
      <c r="J15037" s="7" t="n">
        <v>1200</v>
      </c>
    </row>
    <row r="15038" spans="1:9">
      <c r="A15038" t="s">
        <v>4</v>
      </c>
      <c r="B15038" s="4" t="s">
        <v>5</v>
      </c>
      <c r="C15038" s="4" t="s">
        <v>7</v>
      </c>
      <c r="D15038" s="4" t="s">
        <v>7</v>
      </c>
    </row>
    <row r="15039" spans="1:9">
      <c r="A15039" t="n">
        <v>144372</v>
      </c>
      <c r="B15039" s="73" t="n">
        <v>77</v>
      </c>
      <c r="C15039" s="7" t="n">
        <v>0</v>
      </c>
      <c r="D15039" s="7" t="n">
        <v>3</v>
      </c>
    </row>
    <row r="15040" spans="1:9">
      <c r="A15040" t="s">
        <v>4</v>
      </c>
      <c r="B15040" s="4" t="s">
        <v>5</v>
      </c>
      <c r="C15040" s="4" t="s">
        <v>11</v>
      </c>
    </row>
    <row r="15041" spans="1:15">
      <c r="A15041" t="n">
        <v>144375</v>
      </c>
      <c r="B15041" s="34" t="n">
        <v>16</v>
      </c>
      <c r="C15041" s="7" t="n">
        <v>1000</v>
      </c>
    </row>
    <row r="15042" spans="1:15">
      <c r="A15042" t="s">
        <v>4</v>
      </c>
      <c r="B15042" s="4" t="s">
        <v>5</v>
      </c>
      <c r="C15042" s="4" t="s">
        <v>7</v>
      </c>
      <c r="D15042" s="4" t="s">
        <v>7</v>
      </c>
      <c r="E15042" s="4" t="s">
        <v>7</v>
      </c>
      <c r="F15042" s="4" t="s">
        <v>15</v>
      </c>
      <c r="G15042" s="4" t="s">
        <v>15</v>
      </c>
      <c r="H15042" s="4" t="s">
        <v>15</v>
      </c>
      <c r="I15042" s="4" t="s">
        <v>15</v>
      </c>
      <c r="J15042" s="4" t="s">
        <v>15</v>
      </c>
    </row>
    <row r="15043" spans="1:15">
      <c r="A15043" t="n">
        <v>144378</v>
      </c>
      <c r="B15043" s="72" t="n">
        <v>76</v>
      </c>
      <c r="C15043" s="7" t="n">
        <v>0</v>
      </c>
      <c r="D15043" s="7" t="n">
        <v>3</v>
      </c>
      <c r="E15043" s="7" t="n">
        <v>1</v>
      </c>
      <c r="F15043" s="7" t="n">
        <v>0</v>
      </c>
      <c r="G15043" s="7" t="n">
        <v>0</v>
      </c>
      <c r="H15043" s="7" t="n">
        <v>0</v>
      </c>
      <c r="I15043" s="7" t="n">
        <v>0</v>
      </c>
      <c r="J15043" s="7" t="n">
        <v>1200</v>
      </c>
    </row>
    <row r="15044" spans="1:15">
      <c r="A15044" t="s">
        <v>4</v>
      </c>
      <c r="B15044" s="4" t="s">
        <v>5</v>
      </c>
      <c r="C15044" s="4" t="s">
        <v>7</v>
      </c>
      <c r="D15044" s="4" t="s">
        <v>7</v>
      </c>
    </row>
    <row r="15045" spans="1:15">
      <c r="A15045" t="n">
        <v>144402</v>
      </c>
      <c r="B15045" s="73" t="n">
        <v>77</v>
      </c>
      <c r="C15045" s="7" t="n">
        <v>0</v>
      </c>
      <c r="D15045" s="7" t="n">
        <v>3</v>
      </c>
    </row>
    <row r="15046" spans="1:15">
      <c r="A15046" t="s">
        <v>4</v>
      </c>
      <c r="B15046" s="4" t="s">
        <v>5</v>
      </c>
      <c r="C15046" s="4" t="s">
        <v>7</v>
      </c>
      <c r="D15046" s="4" t="s">
        <v>15</v>
      </c>
      <c r="E15046" s="4" t="s">
        <v>11</v>
      </c>
      <c r="F15046" s="4" t="s">
        <v>7</v>
      </c>
    </row>
    <row r="15047" spans="1:15">
      <c r="A15047" t="n">
        <v>144405</v>
      </c>
      <c r="B15047" s="16" t="n">
        <v>49</v>
      </c>
      <c r="C15047" s="7" t="n">
        <v>3</v>
      </c>
      <c r="D15047" s="7" t="n">
        <v>1</v>
      </c>
      <c r="E15047" s="7" t="n">
        <v>500</v>
      </c>
      <c r="F15047" s="7" t="n">
        <v>0</v>
      </c>
    </row>
    <row r="15048" spans="1:15">
      <c r="A15048" t="s">
        <v>4</v>
      </c>
      <c r="B15048" s="4" t="s">
        <v>5</v>
      </c>
      <c r="C15048" s="4" t="s">
        <v>11</v>
      </c>
      <c r="D15048" s="4" t="s">
        <v>11</v>
      </c>
      <c r="E15048" s="4" t="s">
        <v>11</v>
      </c>
    </row>
    <row r="15049" spans="1:15">
      <c r="A15049" t="n">
        <v>144414</v>
      </c>
      <c r="B15049" s="59" t="n">
        <v>61</v>
      </c>
      <c r="C15049" s="7" t="n">
        <v>6303</v>
      </c>
      <c r="D15049" s="7" t="n">
        <v>65533</v>
      </c>
      <c r="E15049" s="7" t="n">
        <v>1000</v>
      </c>
    </row>
    <row r="15050" spans="1:15">
      <c r="A15050" t="s">
        <v>4</v>
      </c>
      <c r="B15050" s="4" t="s">
        <v>5</v>
      </c>
      <c r="C15050" s="4" t="s">
        <v>11</v>
      </c>
    </row>
    <row r="15051" spans="1:15">
      <c r="A15051" t="n">
        <v>144421</v>
      </c>
      <c r="B15051" s="34" t="n">
        <v>16</v>
      </c>
      <c r="C15051" s="7" t="n">
        <v>300</v>
      </c>
    </row>
    <row r="15052" spans="1:15">
      <c r="A15052" t="s">
        <v>4</v>
      </c>
      <c r="B15052" s="4" t="s">
        <v>5</v>
      </c>
      <c r="C15052" s="4" t="s">
        <v>11</v>
      </c>
      <c r="D15052" s="4" t="s">
        <v>7</v>
      </c>
      <c r="E15052" s="4" t="s">
        <v>8</v>
      </c>
      <c r="F15052" s="4" t="s">
        <v>15</v>
      </c>
      <c r="G15052" s="4" t="s">
        <v>15</v>
      </c>
      <c r="H15052" s="4" t="s">
        <v>15</v>
      </c>
    </row>
    <row r="15053" spans="1:15">
      <c r="A15053" t="n">
        <v>144424</v>
      </c>
      <c r="B15053" s="47" t="n">
        <v>48</v>
      </c>
      <c r="C15053" s="7" t="n">
        <v>6303</v>
      </c>
      <c r="D15053" s="7" t="n">
        <v>0</v>
      </c>
      <c r="E15053" s="7" t="s">
        <v>1361</v>
      </c>
      <c r="F15053" s="7" t="n">
        <v>-1</v>
      </c>
      <c r="G15053" s="7" t="n">
        <v>1</v>
      </c>
      <c r="H15053" s="7" t="n">
        <v>0</v>
      </c>
    </row>
    <row r="15054" spans="1:15">
      <c r="A15054" t="s">
        <v>4</v>
      </c>
      <c r="B15054" s="4" t="s">
        <v>5</v>
      </c>
      <c r="C15054" s="4" t="s">
        <v>11</v>
      </c>
    </row>
    <row r="15055" spans="1:15">
      <c r="A15055" t="n">
        <v>144453</v>
      </c>
      <c r="B15055" s="34" t="n">
        <v>16</v>
      </c>
      <c r="C15055" s="7" t="n">
        <v>800</v>
      </c>
    </row>
    <row r="15056" spans="1:15">
      <c r="A15056" t="s">
        <v>4</v>
      </c>
      <c r="B15056" s="4" t="s">
        <v>5</v>
      </c>
      <c r="C15056" s="4" t="s">
        <v>7</v>
      </c>
      <c r="D15056" s="4" t="s">
        <v>11</v>
      </c>
      <c r="E15056" s="4" t="s">
        <v>8</v>
      </c>
    </row>
    <row r="15057" spans="1:10">
      <c r="A15057" t="n">
        <v>144456</v>
      </c>
      <c r="B15057" s="33" t="n">
        <v>51</v>
      </c>
      <c r="C15057" s="7" t="n">
        <v>4</v>
      </c>
      <c r="D15057" s="7" t="n">
        <v>6303</v>
      </c>
      <c r="E15057" s="7" t="s">
        <v>1371</v>
      </c>
    </row>
    <row r="15058" spans="1:10">
      <c r="A15058" t="s">
        <v>4</v>
      </c>
      <c r="B15058" s="4" t="s">
        <v>5</v>
      </c>
      <c r="C15058" s="4" t="s">
        <v>11</v>
      </c>
    </row>
    <row r="15059" spans="1:10">
      <c r="A15059" t="n">
        <v>144470</v>
      </c>
      <c r="B15059" s="34" t="n">
        <v>16</v>
      </c>
      <c r="C15059" s="7" t="n">
        <v>0</v>
      </c>
    </row>
    <row r="15060" spans="1:10">
      <c r="A15060" t="s">
        <v>4</v>
      </c>
      <c r="B15060" s="4" t="s">
        <v>5</v>
      </c>
      <c r="C15060" s="4" t="s">
        <v>11</v>
      </c>
      <c r="D15060" s="4" t="s">
        <v>53</v>
      </c>
      <c r="E15060" s="4" t="s">
        <v>7</v>
      </c>
      <c r="F15060" s="4" t="s">
        <v>7</v>
      </c>
    </row>
    <row r="15061" spans="1:10">
      <c r="A15061" t="n">
        <v>144473</v>
      </c>
      <c r="B15061" s="35" t="n">
        <v>26</v>
      </c>
      <c r="C15061" s="7" t="n">
        <v>6303</v>
      </c>
      <c r="D15061" s="7" t="s">
        <v>1372</v>
      </c>
      <c r="E15061" s="7" t="n">
        <v>2</v>
      </c>
      <c r="F15061" s="7" t="n">
        <v>0</v>
      </c>
    </row>
    <row r="15062" spans="1:10">
      <c r="A15062" t="s">
        <v>4</v>
      </c>
      <c r="B15062" s="4" t="s">
        <v>5</v>
      </c>
    </row>
    <row r="15063" spans="1:10">
      <c r="A15063" t="n">
        <v>144529</v>
      </c>
      <c r="B15063" s="29" t="n">
        <v>28</v>
      </c>
    </row>
    <row r="15064" spans="1:10">
      <c r="A15064" t="s">
        <v>4</v>
      </c>
      <c r="B15064" s="4" t="s">
        <v>5</v>
      </c>
      <c r="C15064" s="4" t="s">
        <v>7</v>
      </c>
      <c r="D15064" s="4" t="s">
        <v>11</v>
      </c>
      <c r="E15064" s="4" t="s">
        <v>8</v>
      </c>
    </row>
    <row r="15065" spans="1:10">
      <c r="A15065" t="n">
        <v>144530</v>
      </c>
      <c r="B15065" s="33" t="n">
        <v>51</v>
      </c>
      <c r="C15065" s="7" t="n">
        <v>4</v>
      </c>
      <c r="D15065" s="7" t="n">
        <v>5655</v>
      </c>
      <c r="E15065" s="7" t="s">
        <v>882</v>
      </c>
    </row>
    <row r="15066" spans="1:10">
      <c r="A15066" t="s">
        <v>4</v>
      </c>
      <c r="B15066" s="4" t="s">
        <v>5</v>
      </c>
      <c r="C15066" s="4" t="s">
        <v>11</v>
      </c>
    </row>
    <row r="15067" spans="1:10">
      <c r="A15067" t="n">
        <v>144543</v>
      </c>
      <c r="B15067" s="34" t="n">
        <v>16</v>
      </c>
      <c r="C15067" s="7" t="n">
        <v>0</v>
      </c>
    </row>
    <row r="15068" spans="1:10">
      <c r="A15068" t="s">
        <v>4</v>
      </c>
      <c r="B15068" s="4" t="s">
        <v>5</v>
      </c>
      <c r="C15068" s="4" t="s">
        <v>11</v>
      </c>
      <c r="D15068" s="4" t="s">
        <v>53</v>
      </c>
      <c r="E15068" s="4" t="s">
        <v>7</v>
      </c>
      <c r="F15068" s="4" t="s">
        <v>7</v>
      </c>
    </row>
    <row r="15069" spans="1:10">
      <c r="A15069" t="n">
        <v>144546</v>
      </c>
      <c r="B15069" s="35" t="n">
        <v>26</v>
      </c>
      <c r="C15069" s="7" t="n">
        <v>5655</v>
      </c>
      <c r="D15069" s="7" t="s">
        <v>1373</v>
      </c>
      <c r="E15069" s="7" t="n">
        <v>2</v>
      </c>
      <c r="F15069" s="7" t="n">
        <v>0</v>
      </c>
    </row>
    <row r="15070" spans="1:10">
      <c r="A15070" t="s">
        <v>4</v>
      </c>
      <c r="B15070" s="4" t="s">
        <v>5</v>
      </c>
    </row>
    <row r="15071" spans="1:10">
      <c r="A15071" t="n">
        <v>144592</v>
      </c>
      <c r="B15071" s="29" t="n">
        <v>28</v>
      </c>
    </row>
    <row r="15072" spans="1:10">
      <c r="A15072" t="s">
        <v>4</v>
      </c>
      <c r="B15072" s="4" t="s">
        <v>5</v>
      </c>
      <c r="C15072" s="4" t="s">
        <v>11</v>
      </c>
      <c r="D15072" s="4" t="s">
        <v>7</v>
      </c>
      <c r="E15072" s="4" t="s">
        <v>8</v>
      </c>
      <c r="F15072" s="4" t="s">
        <v>15</v>
      </c>
      <c r="G15072" s="4" t="s">
        <v>15</v>
      </c>
      <c r="H15072" s="4" t="s">
        <v>15</v>
      </c>
    </row>
    <row r="15073" spans="1:8">
      <c r="A15073" t="n">
        <v>144593</v>
      </c>
      <c r="B15073" s="47" t="n">
        <v>48</v>
      </c>
      <c r="C15073" s="7" t="n">
        <v>5655</v>
      </c>
      <c r="D15073" s="7" t="n">
        <v>0</v>
      </c>
      <c r="E15073" s="7" t="s">
        <v>1360</v>
      </c>
      <c r="F15073" s="7" t="n">
        <v>-1</v>
      </c>
      <c r="G15073" s="7" t="n">
        <v>1</v>
      </c>
      <c r="H15073" s="7" t="n">
        <v>0</v>
      </c>
    </row>
    <row r="15074" spans="1:8">
      <c r="A15074" t="s">
        <v>4</v>
      </c>
      <c r="B15074" s="4" t="s">
        <v>5</v>
      </c>
      <c r="C15074" s="4" t="s">
        <v>11</v>
      </c>
    </row>
    <row r="15075" spans="1:8">
      <c r="A15075" t="n">
        <v>144624</v>
      </c>
      <c r="B15075" s="34" t="n">
        <v>16</v>
      </c>
      <c r="C15075" s="7" t="n">
        <v>200</v>
      </c>
    </row>
    <row r="15076" spans="1:8">
      <c r="A15076" t="s">
        <v>4</v>
      </c>
      <c r="B15076" s="4" t="s">
        <v>5</v>
      </c>
      <c r="C15076" s="4" t="s">
        <v>7</v>
      </c>
      <c r="D15076" s="4" t="s">
        <v>11</v>
      </c>
      <c r="E15076" s="4" t="s">
        <v>8</v>
      </c>
    </row>
    <row r="15077" spans="1:8">
      <c r="A15077" t="n">
        <v>144627</v>
      </c>
      <c r="B15077" s="33" t="n">
        <v>51</v>
      </c>
      <c r="C15077" s="7" t="n">
        <v>4</v>
      </c>
      <c r="D15077" s="7" t="n">
        <v>5655</v>
      </c>
      <c r="E15077" s="7" t="s">
        <v>882</v>
      </c>
    </row>
    <row r="15078" spans="1:8">
      <c r="A15078" t="s">
        <v>4</v>
      </c>
      <c r="B15078" s="4" t="s">
        <v>5</v>
      </c>
      <c r="C15078" s="4" t="s">
        <v>11</v>
      </c>
    </row>
    <row r="15079" spans="1:8">
      <c r="A15079" t="n">
        <v>144640</v>
      </c>
      <c r="B15079" s="34" t="n">
        <v>16</v>
      </c>
      <c r="C15079" s="7" t="n">
        <v>0</v>
      </c>
    </row>
    <row r="15080" spans="1:8">
      <c r="A15080" t="s">
        <v>4</v>
      </c>
      <c r="B15080" s="4" t="s">
        <v>5</v>
      </c>
      <c r="C15080" s="4" t="s">
        <v>11</v>
      </c>
      <c r="D15080" s="4" t="s">
        <v>53</v>
      </c>
      <c r="E15080" s="4" t="s">
        <v>7</v>
      </c>
      <c r="F15080" s="4" t="s">
        <v>7</v>
      </c>
    </row>
    <row r="15081" spans="1:8">
      <c r="A15081" t="n">
        <v>144643</v>
      </c>
      <c r="B15081" s="35" t="n">
        <v>26</v>
      </c>
      <c r="C15081" s="7" t="n">
        <v>5655</v>
      </c>
      <c r="D15081" s="7" t="s">
        <v>1374</v>
      </c>
      <c r="E15081" s="7" t="n">
        <v>2</v>
      </c>
      <c r="F15081" s="7" t="n">
        <v>0</v>
      </c>
    </row>
    <row r="15082" spans="1:8">
      <c r="A15082" t="s">
        <v>4</v>
      </c>
      <c r="B15082" s="4" t="s">
        <v>5</v>
      </c>
    </row>
    <row r="15083" spans="1:8">
      <c r="A15083" t="n">
        <v>144730</v>
      </c>
      <c r="B15083" s="29" t="n">
        <v>28</v>
      </c>
    </row>
    <row r="15084" spans="1:8">
      <c r="A15084" t="s">
        <v>4</v>
      </c>
      <c r="B15084" s="4" t="s">
        <v>5</v>
      </c>
      <c r="C15084" s="4" t="s">
        <v>11</v>
      </c>
    </row>
    <row r="15085" spans="1:8">
      <c r="A15085" t="n">
        <v>144731</v>
      </c>
      <c r="B15085" s="34" t="n">
        <v>16</v>
      </c>
      <c r="C15085" s="7" t="n">
        <v>500</v>
      </c>
    </row>
    <row r="15086" spans="1:8">
      <c r="A15086" t="s">
        <v>4</v>
      </c>
      <c r="B15086" s="4" t="s">
        <v>5</v>
      </c>
      <c r="C15086" s="4" t="s">
        <v>7</v>
      </c>
      <c r="D15086" s="4" t="s">
        <v>15</v>
      </c>
      <c r="E15086" s="4" t="s">
        <v>11</v>
      </c>
      <c r="F15086" s="4" t="s">
        <v>7</v>
      </c>
    </row>
    <row r="15087" spans="1:8">
      <c r="A15087" t="n">
        <v>144734</v>
      </c>
      <c r="B15087" s="16" t="n">
        <v>49</v>
      </c>
      <c r="C15087" s="7" t="n">
        <v>3</v>
      </c>
      <c r="D15087" s="7" t="n">
        <v>0.5</v>
      </c>
      <c r="E15087" s="7" t="n">
        <v>500</v>
      </c>
      <c r="F15087" s="7" t="n">
        <v>0</v>
      </c>
    </row>
    <row r="15088" spans="1:8">
      <c r="A15088" t="s">
        <v>4</v>
      </c>
      <c r="B15088" s="4" t="s">
        <v>5</v>
      </c>
      <c r="C15088" s="4" t="s">
        <v>7</v>
      </c>
      <c r="D15088" s="4" t="s">
        <v>11</v>
      </c>
      <c r="E15088" s="4" t="s">
        <v>15</v>
      </c>
      <c r="F15088" s="4" t="s">
        <v>11</v>
      </c>
      <c r="G15088" s="4" t="s">
        <v>16</v>
      </c>
      <c r="H15088" s="4" t="s">
        <v>16</v>
      </c>
      <c r="I15088" s="4" t="s">
        <v>11</v>
      </c>
      <c r="J15088" s="4" t="s">
        <v>11</v>
      </c>
      <c r="K15088" s="4" t="s">
        <v>16</v>
      </c>
      <c r="L15088" s="4" t="s">
        <v>16</v>
      </c>
      <c r="M15088" s="4" t="s">
        <v>16</v>
      </c>
      <c r="N15088" s="4" t="s">
        <v>16</v>
      </c>
      <c r="O15088" s="4" t="s">
        <v>8</v>
      </c>
    </row>
    <row r="15089" spans="1:15">
      <c r="A15089" t="n">
        <v>144743</v>
      </c>
      <c r="B15089" s="18" t="n">
        <v>50</v>
      </c>
      <c r="C15089" s="7" t="n">
        <v>0</v>
      </c>
      <c r="D15089" s="7" t="n">
        <v>4124</v>
      </c>
      <c r="E15089" s="7" t="n">
        <v>0.5</v>
      </c>
      <c r="F15089" s="7" t="n">
        <v>300</v>
      </c>
      <c r="G15089" s="7" t="n">
        <v>0</v>
      </c>
      <c r="H15089" s="7" t="n">
        <v>-1056964608</v>
      </c>
      <c r="I15089" s="7" t="n">
        <v>0</v>
      </c>
      <c r="J15089" s="7" t="n">
        <v>65533</v>
      </c>
      <c r="K15089" s="7" t="n">
        <v>0</v>
      </c>
      <c r="L15089" s="7" t="n">
        <v>0</v>
      </c>
      <c r="M15089" s="7" t="n">
        <v>0</v>
      </c>
      <c r="N15089" s="7" t="n">
        <v>0</v>
      </c>
      <c r="O15089" s="7" t="s">
        <v>25</v>
      </c>
    </row>
    <row r="15090" spans="1:15">
      <c r="A15090" t="s">
        <v>4</v>
      </c>
      <c r="B15090" s="4" t="s">
        <v>5</v>
      </c>
      <c r="C15090" s="4" t="s">
        <v>7</v>
      </c>
      <c r="D15090" s="4" t="s">
        <v>7</v>
      </c>
      <c r="E15090" s="4" t="s">
        <v>7</v>
      </c>
      <c r="F15090" s="4" t="s">
        <v>15</v>
      </c>
      <c r="G15090" s="4" t="s">
        <v>15</v>
      </c>
      <c r="H15090" s="4" t="s">
        <v>15</v>
      </c>
      <c r="I15090" s="4" t="s">
        <v>15</v>
      </c>
      <c r="J15090" s="4" t="s">
        <v>15</v>
      </c>
    </row>
    <row r="15091" spans="1:15">
      <c r="A15091" t="n">
        <v>144782</v>
      </c>
      <c r="B15091" s="72" t="n">
        <v>76</v>
      </c>
      <c r="C15091" s="7" t="n">
        <v>1</v>
      </c>
      <c r="D15091" s="7" t="n">
        <v>3</v>
      </c>
      <c r="E15091" s="7" t="n">
        <v>1</v>
      </c>
      <c r="F15091" s="7" t="n">
        <v>0.5</v>
      </c>
      <c r="G15091" s="7" t="n">
        <v>0.5</v>
      </c>
      <c r="H15091" s="7" t="n">
        <v>0.5</v>
      </c>
      <c r="I15091" s="7" t="n">
        <v>1</v>
      </c>
      <c r="J15091" s="7" t="n">
        <v>1200</v>
      </c>
    </row>
    <row r="15092" spans="1:15">
      <c r="A15092" t="s">
        <v>4</v>
      </c>
      <c r="B15092" s="4" t="s">
        <v>5</v>
      </c>
      <c r="C15092" s="4" t="s">
        <v>7</v>
      </c>
      <c r="D15092" s="4" t="s">
        <v>7</v>
      </c>
    </row>
    <row r="15093" spans="1:15">
      <c r="A15093" t="n">
        <v>144806</v>
      </c>
      <c r="B15093" s="73" t="n">
        <v>77</v>
      </c>
      <c r="C15093" s="7" t="n">
        <v>1</v>
      </c>
      <c r="D15093" s="7" t="n">
        <v>3</v>
      </c>
    </row>
    <row r="15094" spans="1:15">
      <c r="A15094" t="s">
        <v>4</v>
      </c>
      <c r="B15094" s="4" t="s">
        <v>5</v>
      </c>
      <c r="C15094" s="4" t="s">
        <v>11</v>
      </c>
    </row>
    <row r="15095" spans="1:15">
      <c r="A15095" t="n">
        <v>144809</v>
      </c>
      <c r="B15095" s="34" t="n">
        <v>16</v>
      </c>
      <c r="C15095" s="7" t="n">
        <v>1000</v>
      </c>
    </row>
    <row r="15096" spans="1:15">
      <c r="A15096" t="s">
        <v>4</v>
      </c>
      <c r="B15096" s="4" t="s">
        <v>5</v>
      </c>
      <c r="C15096" s="4" t="s">
        <v>7</v>
      </c>
      <c r="D15096" s="4" t="s">
        <v>7</v>
      </c>
      <c r="E15096" s="4" t="s">
        <v>7</v>
      </c>
      <c r="F15096" s="4" t="s">
        <v>15</v>
      </c>
      <c r="G15096" s="4" t="s">
        <v>15</v>
      </c>
      <c r="H15096" s="4" t="s">
        <v>15</v>
      </c>
      <c r="I15096" s="4" t="s">
        <v>15</v>
      </c>
      <c r="J15096" s="4" t="s">
        <v>15</v>
      </c>
    </row>
    <row r="15097" spans="1:15">
      <c r="A15097" t="n">
        <v>144812</v>
      </c>
      <c r="B15097" s="72" t="n">
        <v>76</v>
      </c>
      <c r="C15097" s="7" t="n">
        <v>1</v>
      </c>
      <c r="D15097" s="7" t="n">
        <v>3</v>
      </c>
      <c r="E15097" s="7" t="n">
        <v>1</v>
      </c>
      <c r="F15097" s="7" t="n">
        <v>0</v>
      </c>
      <c r="G15097" s="7" t="n">
        <v>0</v>
      </c>
      <c r="H15097" s="7" t="n">
        <v>0</v>
      </c>
      <c r="I15097" s="7" t="n">
        <v>0</v>
      </c>
      <c r="J15097" s="7" t="n">
        <v>1200</v>
      </c>
    </row>
    <row r="15098" spans="1:15">
      <c r="A15098" t="s">
        <v>4</v>
      </c>
      <c r="B15098" s="4" t="s">
        <v>5</v>
      </c>
      <c r="C15098" s="4" t="s">
        <v>7</v>
      </c>
      <c r="D15098" s="4" t="s">
        <v>7</v>
      </c>
    </row>
    <row r="15099" spans="1:15">
      <c r="A15099" t="n">
        <v>144836</v>
      </c>
      <c r="B15099" s="73" t="n">
        <v>77</v>
      </c>
      <c r="C15099" s="7" t="n">
        <v>1</v>
      </c>
      <c r="D15099" s="7" t="n">
        <v>3</v>
      </c>
    </row>
    <row r="15100" spans="1:15">
      <c r="A15100" t="s">
        <v>4</v>
      </c>
      <c r="B15100" s="4" t="s">
        <v>5</v>
      </c>
      <c r="C15100" s="4" t="s">
        <v>7</v>
      </c>
      <c r="D15100" s="4" t="s">
        <v>15</v>
      </c>
      <c r="E15100" s="4" t="s">
        <v>11</v>
      </c>
      <c r="F15100" s="4" t="s">
        <v>7</v>
      </c>
    </row>
    <row r="15101" spans="1:15">
      <c r="A15101" t="n">
        <v>144839</v>
      </c>
      <c r="B15101" s="16" t="n">
        <v>49</v>
      </c>
      <c r="C15101" s="7" t="n">
        <v>3</v>
      </c>
      <c r="D15101" s="7" t="n">
        <v>1</v>
      </c>
      <c r="E15101" s="7" t="n">
        <v>500</v>
      </c>
      <c r="F15101" s="7" t="n">
        <v>0</v>
      </c>
    </row>
    <row r="15102" spans="1:15">
      <c r="A15102" t="s">
        <v>4</v>
      </c>
      <c r="B15102" s="4" t="s">
        <v>5</v>
      </c>
      <c r="C15102" s="4" t="s">
        <v>11</v>
      </c>
      <c r="D15102" s="4" t="s">
        <v>15</v>
      </c>
      <c r="E15102" s="4" t="s">
        <v>15</v>
      </c>
      <c r="F15102" s="4" t="s">
        <v>15</v>
      </c>
      <c r="G15102" s="4" t="s">
        <v>11</v>
      </c>
      <c r="H15102" s="4" t="s">
        <v>11</v>
      </c>
    </row>
    <row r="15103" spans="1:15">
      <c r="A15103" t="n">
        <v>144848</v>
      </c>
      <c r="B15103" s="49" t="n">
        <v>60</v>
      </c>
      <c r="C15103" s="7" t="n">
        <v>6303</v>
      </c>
      <c r="D15103" s="7" t="n">
        <v>0</v>
      </c>
      <c r="E15103" s="7" t="n">
        <v>-10</v>
      </c>
      <c r="F15103" s="7" t="n">
        <v>0</v>
      </c>
      <c r="G15103" s="7" t="n">
        <v>700</v>
      </c>
      <c r="H15103" s="7" t="n">
        <v>0</v>
      </c>
    </row>
    <row r="15104" spans="1:15">
      <c r="A15104" t="s">
        <v>4</v>
      </c>
      <c r="B15104" s="4" t="s">
        <v>5</v>
      </c>
      <c r="C15104" s="4" t="s">
        <v>7</v>
      </c>
      <c r="D15104" s="4" t="s">
        <v>11</v>
      </c>
      <c r="E15104" s="4" t="s">
        <v>8</v>
      </c>
    </row>
    <row r="15105" spans="1:15">
      <c r="A15105" t="n">
        <v>144867</v>
      </c>
      <c r="B15105" s="33" t="n">
        <v>51</v>
      </c>
      <c r="C15105" s="7" t="n">
        <v>4</v>
      </c>
      <c r="D15105" s="7" t="n">
        <v>6303</v>
      </c>
      <c r="E15105" s="7" t="s">
        <v>1371</v>
      </c>
    </row>
    <row r="15106" spans="1:15">
      <c r="A15106" t="s">
        <v>4</v>
      </c>
      <c r="B15106" s="4" t="s">
        <v>5</v>
      </c>
      <c r="C15106" s="4" t="s">
        <v>11</v>
      </c>
    </row>
    <row r="15107" spans="1:15">
      <c r="A15107" t="n">
        <v>144881</v>
      </c>
      <c r="B15107" s="34" t="n">
        <v>16</v>
      </c>
      <c r="C15107" s="7" t="n">
        <v>0</v>
      </c>
    </row>
    <row r="15108" spans="1:15">
      <c r="A15108" t="s">
        <v>4</v>
      </c>
      <c r="B15108" s="4" t="s">
        <v>5</v>
      </c>
      <c r="C15108" s="4" t="s">
        <v>11</v>
      </c>
      <c r="D15108" s="4" t="s">
        <v>53</v>
      </c>
      <c r="E15108" s="4" t="s">
        <v>7</v>
      </c>
      <c r="F15108" s="4" t="s">
        <v>7</v>
      </c>
    </row>
    <row r="15109" spans="1:15">
      <c r="A15109" t="n">
        <v>144884</v>
      </c>
      <c r="B15109" s="35" t="n">
        <v>26</v>
      </c>
      <c r="C15109" s="7" t="n">
        <v>6303</v>
      </c>
      <c r="D15109" s="7" t="s">
        <v>1375</v>
      </c>
      <c r="E15109" s="7" t="n">
        <v>2</v>
      </c>
      <c r="F15109" s="7" t="n">
        <v>0</v>
      </c>
    </row>
    <row r="15110" spans="1:15">
      <c r="A15110" t="s">
        <v>4</v>
      </c>
      <c r="B15110" s="4" t="s">
        <v>5</v>
      </c>
    </row>
    <row r="15111" spans="1:15">
      <c r="A15111" t="n">
        <v>144892</v>
      </c>
      <c r="B15111" s="29" t="n">
        <v>28</v>
      </c>
    </row>
    <row r="15112" spans="1:15">
      <c r="A15112" t="s">
        <v>4</v>
      </c>
      <c r="B15112" s="4" t="s">
        <v>5</v>
      </c>
      <c r="C15112" s="4" t="s">
        <v>11</v>
      </c>
      <c r="D15112" s="4" t="s">
        <v>7</v>
      </c>
      <c r="E15112" s="4" t="s">
        <v>15</v>
      </c>
      <c r="F15112" s="4" t="s">
        <v>11</v>
      </c>
    </row>
    <row r="15113" spans="1:15">
      <c r="A15113" t="n">
        <v>144893</v>
      </c>
      <c r="B15113" s="60" t="n">
        <v>59</v>
      </c>
      <c r="C15113" s="7" t="n">
        <v>5655</v>
      </c>
      <c r="D15113" s="7" t="n">
        <v>13</v>
      </c>
      <c r="E15113" s="7" t="n">
        <v>0.150000005960464</v>
      </c>
      <c r="F15113" s="7" t="n">
        <v>0</v>
      </c>
    </row>
    <row r="15114" spans="1:15">
      <c r="A15114" t="s">
        <v>4</v>
      </c>
      <c r="B15114" s="4" t="s">
        <v>5</v>
      </c>
      <c r="C15114" s="4" t="s">
        <v>11</v>
      </c>
    </row>
    <row r="15115" spans="1:15">
      <c r="A15115" t="n">
        <v>144903</v>
      </c>
      <c r="B15115" s="34" t="n">
        <v>16</v>
      </c>
      <c r="C15115" s="7" t="n">
        <v>500</v>
      </c>
    </row>
    <row r="15116" spans="1:15">
      <c r="A15116" t="s">
        <v>4</v>
      </c>
      <c r="B15116" s="4" t="s">
        <v>5</v>
      </c>
      <c r="C15116" s="4" t="s">
        <v>11</v>
      </c>
      <c r="D15116" s="4" t="s">
        <v>7</v>
      </c>
      <c r="E15116" s="4" t="s">
        <v>8</v>
      </c>
      <c r="F15116" s="4" t="s">
        <v>15</v>
      </c>
      <c r="G15116" s="4" t="s">
        <v>15</v>
      </c>
      <c r="H15116" s="4" t="s">
        <v>15</v>
      </c>
    </row>
    <row r="15117" spans="1:15">
      <c r="A15117" t="n">
        <v>144906</v>
      </c>
      <c r="B15117" s="47" t="n">
        <v>48</v>
      </c>
      <c r="C15117" s="7" t="n">
        <v>5655</v>
      </c>
      <c r="D15117" s="7" t="n">
        <v>0</v>
      </c>
      <c r="E15117" s="7" t="s">
        <v>1358</v>
      </c>
      <c r="F15117" s="7" t="n">
        <v>-1</v>
      </c>
      <c r="G15117" s="7" t="n">
        <v>1.79999995231628</v>
      </c>
      <c r="H15117" s="7" t="n">
        <v>0</v>
      </c>
    </row>
    <row r="15118" spans="1:15">
      <c r="A15118" t="s">
        <v>4</v>
      </c>
      <c r="B15118" s="4" t="s">
        <v>5</v>
      </c>
      <c r="C15118" s="4" t="s">
        <v>11</v>
      </c>
      <c r="D15118" s="4" t="s">
        <v>11</v>
      </c>
      <c r="E15118" s="4" t="s">
        <v>11</v>
      </c>
    </row>
    <row r="15119" spans="1:15">
      <c r="A15119" t="n">
        <v>144939</v>
      </c>
      <c r="B15119" s="59" t="n">
        <v>61</v>
      </c>
      <c r="C15119" s="7" t="n">
        <v>5655</v>
      </c>
      <c r="D15119" s="7" t="n">
        <v>65533</v>
      </c>
      <c r="E15119" s="7" t="n">
        <v>1000</v>
      </c>
    </row>
    <row r="15120" spans="1:15">
      <c r="A15120" t="s">
        <v>4</v>
      </c>
      <c r="B15120" s="4" t="s">
        <v>5</v>
      </c>
      <c r="C15120" s="4" t="s">
        <v>11</v>
      </c>
    </row>
    <row r="15121" spans="1:8">
      <c r="A15121" t="n">
        <v>144946</v>
      </c>
      <c r="B15121" s="34" t="n">
        <v>16</v>
      </c>
      <c r="C15121" s="7" t="n">
        <v>500</v>
      </c>
    </row>
    <row r="15122" spans="1:8">
      <c r="A15122" t="s">
        <v>4</v>
      </c>
      <c r="B15122" s="4" t="s">
        <v>5</v>
      </c>
      <c r="C15122" s="4" t="s">
        <v>7</v>
      </c>
      <c r="D15122" s="4" t="s">
        <v>11</v>
      </c>
      <c r="E15122" s="4" t="s">
        <v>8</v>
      </c>
    </row>
    <row r="15123" spans="1:8">
      <c r="A15123" t="n">
        <v>144949</v>
      </c>
      <c r="B15123" s="33" t="n">
        <v>51</v>
      </c>
      <c r="C15123" s="7" t="n">
        <v>4</v>
      </c>
      <c r="D15123" s="7" t="n">
        <v>5655</v>
      </c>
      <c r="E15123" s="7" t="s">
        <v>55</v>
      </c>
    </row>
    <row r="15124" spans="1:8">
      <c r="A15124" t="s">
        <v>4</v>
      </c>
      <c r="B15124" s="4" t="s">
        <v>5</v>
      </c>
      <c r="C15124" s="4" t="s">
        <v>11</v>
      </c>
    </row>
    <row r="15125" spans="1:8">
      <c r="A15125" t="n">
        <v>144962</v>
      </c>
      <c r="B15125" s="34" t="n">
        <v>16</v>
      </c>
      <c r="C15125" s="7" t="n">
        <v>0</v>
      </c>
    </row>
    <row r="15126" spans="1:8">
      <c r="A15126" t="s">
        <v>4</v>
      </c>
      <c r="B15126" s="4" t="s">
        <v>5</v>
      </c>
      <c r="C15126" s="4" t="s">
        <v>11</v>
      </c>
      <c r="D15126" s="4" t="s">
        <v>53</v>
      </c>
      <c r="E15126" s="4" t="s">
        <v>7</v>
      </c>
      <c r="F15126" s="4" t="s">
        <v>7</v>
      </c>
    </row>
    <row r="15127" spans="1:8">
      <c r="A15127" t="n">
        <v>144965</v>
      </c>
      <c r="B15127" s="35" t="n">
        <v>26</v>
      </c>
      <c r="C15127" s="7" t="n">
        <v>5655</v>
      </c>
      <c r="D15127" s="7" t="s">
        <v>1376</v>
      </c>
      <c r="E15127" s="7" t="n">
        <v>2</v>
      </c>
      <c r="F15127" s="7" t="n">
        <v>0</v>
      </c>
    </row>
    <row r="15128" spans="1:8">
      <c r="A15128" t="s">
        <v>4</v>
      </c>
      <c r="B15128" s="4" t="s">
        <v>5</v>
      </c>
    </row>
    <row r="15129" spans="1:8">
      <c r="A15129" t="n">
        <v>145090</v>
      </c>
      <c r="B15129" s="29" t="n">
        <v>28</v>
      </c>
    </row>
    <row r="15130" spans="1:8">
      <c r="A15130" t="s">
        <v>4</v>
      </c>
      <c r="B15130" s="4" t="s">
        <v>5</v>
      </c>
      <c r="C15130" s="4" t="s">
        <v>11</v>
      </c>
      <c r="D15130" s="4" t="s">
        <v>15</v>
      </c>
      <c r="E15130" s="4" t="s">
        <v>15</v>
      </c>
      <c r="F15130" s="4" t="s">
        <v>15</v>
      </c>
      <c r="G15130" s="4" t="s">
        <v>11</v>
      </c>
      <c r="H15130" s="4" t="s">
        <v>11</v>
      </c>
    </row>
    <row r="15131" spans="1:8">
      <c r="A15131" t="n">
        <v>145091</v>
      </c>
      <c r="B15131" s="49" t="n">
        <v>60</v>
      </c>
      <c r="C15131" s="7" t="n">
        <v>5655</v>
      </c>
      <c r="D15131" s="7" t="n">
        <v>0</v>
      </c>
      <c r="E15131" s="7" t="n">
        <v>15</v>
      </c>
      <c r="F15131" s="7" t="n">
        <v>0</v>
      </c>
      <c r="G15131" s="7" t="n">
        <v>300</v>
      </c>
      <c r="H15131" s="7" t="n">
        <v>0</v>
      </c>
    </row>
    <row r="15132" spans="1:8">
      <c r="A15132" t="s">
        <v>4</v>
      </c>
      <c r="B15132" s="4" t="s">
        <v>5</v>
      </c>
      <c r="C15132" s="4" t="s">
        <v>7</v>
      </c>
      <c r="D15132" s="4" t="s">
        <v>11</v>
      </c>
      <c r="E15132" s="4" t="s">
        <v>8</v>
      </c>
    </row>
    <row r="15133" spans="1:8">
      <c r="A15133" t="n">
        <v>145110</v>
      </c>
      <c r="B15133" s="33" t="n">
        <v>51</v>
      </c>
      <c r="C15133" s="7" t="n">
        <v>4</v>
      </c>
      <c r="D15133" s="7" t="n">
        <v>5655</v>
      </c>
      <c r="E15133" s="7" t="s">
        <v>55</v>
      </c>
    </row>
    <row r="15134" spans="1:8">
      <c r="A15134" t="s">
        <v>4</v>
      </c>
      <c r="B15134" s="4" t="s">
        <v>5</v>
      </c>
      <c r="C15134" s="4" t="s">
        <v>11</v>
      </c>
    </row>
    <row r="15135" spans="1:8">
      <c r="A15135" t="n">
        <v>145123</v>
      </c>
      <c r="B15135" s="34" t="n">
        <v>16</v>
      </c>
      <c r="C15135" s="7" t="n">
        <v>0</v>
      </c>
    </row>
    <row r="15136" spans="1:8">
      <c r="A15136" t="s">
        <v>4</v>
      </c>
      <c r="B15136" s="4" t="s">
        <v>5</v>
      </c>
      <c r="C15136" s="4" t="s">
        <v>11</v>
      </c>
      <c r="D15136" s="4" t="s">
        <v>53</v>
      </c>
      <c r="E15136" s="4" t="s">
        <v>7</v>
      </c>
      <c r="F15136" s="4" t="s">
        <v>7</v>
      </c>
    </row>
    <row r="15137" spans="1:8">
      <c r="A15137" t="n">
        <v>145126</v>
      </c>
      <c r="B15137" s="35" t="n">
        <v>26</v>
      </c>
      <c r="C15137" s="7" t="n">
        <v>5655</v>
      </c>
      <c r="D15137" s="7" t="s">
        <v>1377</v>
      </c>
      <c r="E15137" s="7" t="n">
        <v>2</v>
      </c>
      <c r="F15137" s="7" t="n">
        <v>0</v>
      </c>
    </row>
    <row r="15138" spans="1:8">
      <c r="A15138" t="s">
        <v>4</v>
      </c>
      <c r="B15138" s="4" t="s">
        <v>5</v>
      </c>
    </row>
    <row r="15139" spans="1:8">
      <c r="A15139" t="n">
        <v>145241</v>
      </c>
      <c r="B15139" s="29" t="n">
        <v>28</v>
      </c>
    </row>
    <row r="15140" spans="1:8">
      <c r="A15140" t="s">
        <v>4</v>
      </c>
      <c r="B15140" s="4" t="s">
        <v>5</v>
      </c>
      <c r="C15140" s="4" t="s">
        <v>11</v>
      </c>
      <c r="D15140" s="4" t="s">
        <v>7</v>
      </c>
      <c r="E15140" s="4" t="s">
        <v>7</v>
      </c>
      <c r="F15140" s="4" t="s">
        <v>8</v>
      </c>
    </row>
    <row r="15141" spans="1:8">
      <c r="A15141" t="n">
        <v>145242</v>
      </c>
      <c r="B15141" s="25" t="n">
        <v>20</v>
      </c>
      <c r="C15141" s="7" t="n">
        <v>5655</v>
      </c>
      <c r="D15141" s="7" t="n">
        <v>2</v>
      </c>
      <c r="E15141" s="7" t="n">
        <v>11</v>
      </c>
      <c r="F15141" s="7" t="s">
        <v>1378</v>
      </c>
    </row>
    <row r="15142" spans="1:8">
      <c r="A15142" t="s">
        <v>4</v>
      </c>
      <c r="B15142" s="4" t="s">
        <v>5</v>
      </c>
      <c r="C15142" s="4" t="s">
        <v>11</v>
      </c>
    </row>
    <row r="15143" spans="1:8">
      <c r="A15143" t="n">
        <v>145267</v>
      </c>
      <c r="B15143" s="34" t="n">
        <v>16</v>
      </c>
      <c r="C15143" s="7" t="n">
        <v>3500</v>
      </c>
    </row>
    <row r="15144" spans="1:8">
      <c r="A15144" t="s">
        <v>4</v>
      </c>
      <c r="B15144" s="4" t="s">
        <v>5</v>
      </c>
      <c r="C15144" s="4" t="s">
        <v>7</v>
      </c>
      <c r="D15144" s="4" t="s">
        <v>11</v>
      </c>
      <c r="E15144" s="4" t="s">
        <v>15</v>
      </c>
      <c r="F15144" s="4" t="s">
        <v>11</v>
      </c>
      <c r="G15144" s="4" t="s">
        <v>16</v>
      </c>
      <c r="H15144" s="4" t="s">
        <v>16</v>
      </c>
      <c r="I15144" s="4" t="s">
        <v>11</v>
      </c>
      <c r="J15144" s="4" t="s">
        <v>11</v>
      </c>
      <c r="K15144" s="4" t="s">
        <v>16</v>
      </c>
      <c r="L15144" s="4" t="s">
        <v>16</v>
      </c>
      <c r="M15144" s="4" t="s">
        <v>16</v>
      </c>
      <c r="N15144" s="4" t="s">
        <v>16</v>
      </c>
      <c r="O15144" s="4" t="s">
        <v>8</v>
      </c>
    </row>
    <row r="15145" spans="1:8">
      <c r="A15145" t="n">
        <v>145270</v>
      </c>
      <c r="B15145" s="18" t="n">
        <v>50</v>
      </c>
      <c r="C15145" s="7" t="n">
        <v>0</v>
      </c>
      <c r="D15145" s="7" t="n">
        <v>4124</v>
      </c>
      <c r="E15145" s="7" t="n">
        <v>0.5</v>
      </c>
      <c r="F15145" s="7" t="n">
        <v>300</v>
      </c>
      <c r="G15145" s="7" t="n">
        <v>0</v>
      </c>
      <c r="H15145" s="7" t="n">
        <v>-1056964608</v>
      </c>
      <c r="I15145" s="7" t="n">
        <v>0</v>
      </c>
      <c r="J15145" s="7" t="n">
        <v>65533</v>
      </c>
      <c r="K15145" s="7" t="n">
        <v>0</v>
      </c>
      <c r="L15145" s="7" t="n">
        <v>0</v>
      </c>
      <c r="M15145" s="7" t="n">
        <v>0</v>
      </c>
      <c r="N15145" s="7" t="n">
        <v>0</v>
      </c>
      <c r="O15145" s="7" t="s">
        <v>25</v>
      </c>
    </row>
    <row r="15146" spans="1:8">
      <c r="A15146" t="s">
        <v>4</v>
      </c>
      <c r="B15146" s="4" t="s">
        <v>5</v>
      </c>
      <c r="C15146" s="4" t="s">
        <v>7</v>
      </c>
      <c r="D15146" s="4" t="s">
        <v>15</v>
      </c>
      <c r="E15146" s="4" t="s">
        <v>11</v>
      </c>
      <c r="F15146" s="4" t="s">
        <v>7</v>
      </c>
    </row>
    <row r="15147" spans="1:8">
      <c r="A15147" t="n">
        <v>145309</v>
      </c>
      <c r="B15147" s="16" t="n">
        <v>49</v>
      </c>
      <c r="C15147" s="7" t="n">
        <v>3</v>
      </c>
      <c r="D15147" s="7" t="n">
        <v>0.5</v>
      </c>
      <c r="E15147" s="7" t="n">
        <v>1000</v>
      </c>
      <c r="F15147" s="7" t="n">
        <v>0</v>
      </c>
    </row>
    <row r="15148" spans="1:8">
      <c r="A15148" t="s">
        <v>4</v>
      </c>
      <c r="B15148" s="4" t="s">
        <v>5</v>
      </c>
      <c r="C15148" s="4" t="s">
        <v>7</v>
      </c>
      <c r="D15148" s="4" t="s">
        <v>11</v>
      </c>
      <c r="E15148" s="4" t="s">
        <v>15</v>
      </c>
    </row>
    <row r="15149" spans="1:8">
      <c r="A15149" t="n">
        <v>145318</v>
      </c>
      <c r="B15149" s="31" t="n">
        <v>58</v>
      </c>
      <c r="C15149" s="7" t="n">
        <v>0</v>
      </c>
      <c r="D15149" s="7" t="n">
        <v>1000</v>
      </c>
      <c r="E15149" s="7" t="n">
        <v>1</v>
      </c>
    </row>
    <row r="15150" spans="1:8">
      <c r="A15150" t="s">
        <v>4</v>
      </c>
      <c r="B15150" s="4" t="s">
        <v>5</v>
      </c>
      <c r="C15150" s="4" t="s">
        <v>7</v>
      </c>
      <c r="D15150" s="4" t="s">
        <v>11</v>
      </c>
    </row>
    <row r="15151" spans="1:8">
      <c r="A15151" t="n">
        <v>145326</v>
      </c>
      <c r="B15151" s="31" t="n">
        <v>58</v>
      </c>
      <c r="C15151" s="7" t="n">
        <v>255</v>
      </c>
      <c r="D15151" s="7" t="n">
        <v>0</v>
      </c>
    </row>
    <row r="15152" spans="1:8">
      <c r="A15152" t="s">
        <v>4</v>
      </c>
      <c r="B15152" s="4" t="s">
        <v>5</v>
      </c>
      <c r="C15152" s="4" t="s">
        <v>11</v>
      </c>
      <c r="D15152" s="4" t="s">
        <v>7</v>
      </c>
    </row>
    <row r="15153" spans="1:15">
      <c r="A15153" t="n">
        <v>145330</v>
      </c>
      <c r="B15153" s="78" t="n">
        <v>21</v>
      </c>
      <c r="C15153" s="7" t="n">
        <v>5655</v>
      </c>
      <c r="D15153" s="7" t="n">
        <v>2</v>
      </c>
    </row>
    <row r="15154" spans="1:15">
      <c r="A15154" t="s">
        <v>4</v>
      </c>
      <c r="B15154" s="4" t="s">
        <v>5</v>
      </c>
      <c r="C15154" s="4" t="s">
        <v>11</v>
      </c>
      <c r="D15154" s="4" t="s">
        <v>7</v>
      </c>
      <c r="E15154" s="4" t="s">
        <v>15</v>
      </c>
      <c r="F15154" s="4" t="s">
        <v>11</v>
      </c>
    </row>
    <row r="15155" spans="1:15">
      <c r="A15155" t="n">
        <v>145334</v>
      </c>
      <c r="B15155" s="60" t="n">
        <v>59</v>
      </c>
      <c r="C15155" s="7" t="n">
        <v>5655</v>
      </c>
      <c r="D15155" s="7" t="n">
        <v>255</v>
      </c>
      <c r="E15155" s="7" t="n">
        <v>0</v>
      </c>
      <c r="F15155" s="7" t="n">
        <v>0</v>
      </c>
    </row>
    <row r="15156" spans="1:15">
      <c r="A15156" t="s">
        <v>4</v>
      </c>
      <c r="B15156" s="4" t="s">
        <v>5</v>
      </c>
      <c r="C15156" s="4" t="s">
        <v>11</v>
      </c>
    </row>
    <row r="15157" spans="1:15">
      <c r="A15157" t="n">
        <v>145344</v>
      </c>
      <c r="B15157" s="34" t="n">
        <v>16</v>
      </c>
      <c r="C15157" s="7" t="n">
        <v>300</v>
      </c>
    </row>
    <row r="15158" spans="1:15">
      <c r="A15158" t="s">
        <v>4</v>
      </c>
      <c r="B15158" s="4" t="s">
        <v>5</v>
      </c>
      <c r="C15158" s="4" t="s">
        <v>8</v>
      </c>
      <c r="D15158" s="4" t="s">
        <v>11</v>
      </c>
    </row>
    <row r="15159" spans="1:15">
      <c r="A15159" t="n">
        <v>145347</v>
      </c>
      <c r="B15159" s="54" t="n">
        <v>29</v>
      </c>
      <c r="C15159" s="7" t="s">
        <v>988</v>
      </c>
      <c r="D15159" s="7" t="n">
        <v>65533</v>
      </c>
    </row>
    <row r="15160" spans="1:15">
      <c r="A15160" t="s">
        <v>4</v>
      </c>
      <c r="B15160" s="4" t="s">
        <v>5</v>
      </c>
      <c r="C15160" s="4" t="s">
        <v>7</v>
      </c>
      <c r="D15160" s="4" t="s">
        <v>11</v>
      </c>
      <c r="E15160" s="4" t="s">
        <v>11</v>
      </c>
      <c r="F15160" s="4" t="s">
        <v>7</v>
      </c>
    </row>
    <row r="15161" spans="1:15">
      <c r="A15161" t="n">
        <v>145356</v>
      </c>
      <c r="B15161" s="27" t="n">
        <v>25</v>
      </c>
      <c r="C15161" s="7" t="n">
        <v>1</v>
      </c>
      <c r="D15161" s="7" t="n">
        <v>140</v>
      </c>
      <c r="E15161" s="7" t="n">
        <v>300</v>
      </c>
      <c r="F15161" s="7" t="n">
        <v>1</v>
      </c>
    </row>
    <row r="15162" spans="1:15">
      <c r="A15162" t="s">
        <v>4</v>
      </c>
      <c r="B15162" s="4" t="s">
        <v>5</v>
      </c>
      <c r="C15162" s="4" t="s">
        <v>7</v>
      </c>
      <c r="D15162" s="4" t="s">
        <v>11</v>
      </c>
      <c r="E15162" s="4" t="s">
        <v>8</v>
      </c>
    </row>
    <row r="15163" spans="1:15">
      <c r="A15163" t="n">
        <v>145363</v>
      </c>
      <c r="B15163" s="33" t="n">
        <v>51</v>
      </c>
      <c r="C15163" s="7" t="n">
        <v>4</v>
      </c>
      <c r="D15163" s="7" t="n">
        <v>65534</v>
      </c>
      <c r="E15163" s="7" t="s">
        <v>55</v>
      </c>
    </row>
    <row r="15164" spans="1:15">
      <c r="A15164" t="s">
        <v>4</v>
      </c>
      <c r="B15164" s="4" t="s">
        <v>5</v>
      </c>
      <c r="C15164" s="4" t="s">
        <v>11</v>
      </c>
    </row>
    <row r="15165" spans="1:15">
      <c r="A15165" t="n">
        <v>145376</v>
      </c>
      <c r="B15165" s="34" t="n">
        <v>16</v>
      </c>
      <c r="C15165" s="7" t="n">
        <v>0</v>
      </c>
    </row>
    <row r="15166" spans="1:15">
      <c r="A15166" t="s">
        <v>4</v>
      </c>
      <c r="B15166" s="4" t="s">
        <v>5</v>
      </c>
      <c r="C15166" s="4" t="s">
        <v>11</v>
      </c>
      <c r="D15166" s="4" t="s">
        <v>53</v>
      </c>
      <c r="E15166" s="4" t="s">
        <v>7</v>
      </c>
      <c r="F15166" s="4" t="s">
        <v>7</v>
      </c>
    </row>
    <row r="15167" spans="1:15">
      <c r="A15167" t="n">
        <v>145379</v>
      </c>
      <c r="B15167" s="35" t="n">
        <v>26</v>
      </c>
      <c r="C15167" s="7" t="n">
        <v>65534</v>
      </c>
      <c r="D15167" s="7" t="s">
        <v>1379</v>
      </c>
      <c r="E15167" s="7" t="n">
        <v>2</v>
      </c>
      <c r="F15167" s="7" t="n">
        <v>0</v>
      </c>
    </row>
    <row r="15168" spans="1:15">
      <c r="A15168" t="s">
        <v>4</v>
      </c>
      <c r="B15168" s="4" t="s">
        <v>5</v>
      </c>
    </row>
    <row r="15169" spans="1:6">
      <c r="A15169" t="n">
        <v>145499</v>
      </c>
      <c r="B15169" s="29" t="n">
        <v>28</v>
      </c>
    </row>
    <row r="15170" spans="1:6">
      <c r="A15170" t="s">
        <v>4</v>
      </c>
      <c r="B15170" s="4" t="s">
        <v>5</v>
      </c>
      <c r="C15170" s="4" t="s">
        <v>11</v>
      </c>
      <c r="D15170" s="4" t="s">
        <v>7</v>
      </c>
    </row>
    <row r="15171" spans="1:6">
      <c r="A15171" t="n">
        <v>145500</v>
      </c>
      <c r="B15171" s="37" t="n">
        <v>89</v>
      </c>
      <c r="C15171" s="7" t="n">
        <v>65533</v>
      </c>
      <c r="D15171" s="7" t="n">
        <v>1</v>
      </c>
    </row>
    <row r="15172" spans="1:6">
      <c r="A15172" t="s">
        <v>4</v>
      </c>
      <c r="B15172" s="4" t="s">
        <v>5</v>
      </c>
      <c r="C15172" s="4" t="s">
        <v>7</v>
      </c>
      <c r="D15172" s="4" t="s">
        <v>11</v>
      </c>
      <c r="E15172" s="4" t="s">
        <v>11</v>
      </c>
      <c r="F15172" s="4" t="s">
        <v>7</v>
      </c>
    </row>
    <row r="15173" spans="1:6">
      <c r="A15173" t="n">
        <v>145504</v>
      </c>
      <c r="B15173" s="27" t="n">
        <v>25</v>
      </c>
      <c r="C15173" s="7" t="n">
        <v>1</v>
      </c>
      <c r="D15173" s="7" t="n">
        <v>180</v>
      </c>
      <c r="E15173" s="7" t="n">
        <v>480</v>
      </c>
      <c r="F15173" s="7" t="n">
        <v>2</v>
      </c>
    </row>
    <row r="15174" spans="1:6">
      <c r="A15174" t="s">
        <v>4</v>
      </c>
      <c r="B15174" s="4" t="s">
        <v>5</v>
      </c>
      <c r="C15174" s="4" t="s">
        <v>7</v>
      </c>
      <c r="D15174" s="4" t="s">
        <v>11</v>
      </c>
      <c r="E15174" s="4" t="s">
        <v>8</v>
      </c>
    </row>
    <row r="15175" spans="1:6">
      <c r="A15175" t="n">
        <v>145511</v>
      </c>
      <c r="B15175" s="33" t="n">
        <v>51</v>
      </c>
      <c r="C15175" s="7" t="n">
        <v>4</v>
      </c>
      <c r="D15175" s="7" t="n">
        <v>65534</v>
      </c>
      <c r="E15175" s="7" t="s">
        <v>55</v>
      </c>
    </row>
    <row r="15176" spans="1:6">
      <c r="A15176" t="s">
        <v>4</v>
      </c>
      <c r="B15176" s="4" t="s">
        <v>5</v>
      </c>
      <c r="C15176" s="4" t="s">
        <v>11</v>
      </c>
    </row>
    <row r="15177" spans="1:6">
      <c r="A15177" t="n">
        <v>145524</v>
      </c>
      <c r="B15177" s="34" t="n">
        <v>16</v>
      </c>
      <c r="C15177" s="7" t="n">
        <v>0</v>
      </c>
    </row>
    <row r="15178" spans="1:6">
      <c r="A15178" t="s">
        <v>4</v>
      </c>
      <c r="B15178" s="4" t="s">
        <v>5</v>
      </c>
      <c r="C15178" s="4" t="s">
        <v>11</v>
      </c>
      <c r="D15178" s="4" t="s">
        <v>53</v>
      </c>
      <c r="E15178" s="4" t="s">
        <v>7</v>
      </c>
      <c r="F15178" s="4" t="s">
        <v>7</v>
      </c>
    </row>
    <row r="15179" spans="1:6">
      <c r="A15179" t="n">
        <v>145527</v>
      </c>
      <c r="B15179" s="35" t="n">
        <v>26</v>
      </c>
      <c r="C15179" s="7" t="n">
        <v>65534</v>
      </c>
      <c r="D15179" s="7" t="s">
        <v>1380</v>
      </c>
      <c r="E15179" s="7" t="n">
        <v>2</v>
      </c>
      <c r="F15179" s="7" t="n">
        <v>0</v>
      </c>
    </row>
    <row r="15180" spans="1:6">
      <c r="A15180" t="s">
        <v>4</v>
      </c>
      <c r="B15180" s="4" t="s">
        <v>5</v>
      </c>
    </row>
    <row r="15181" spans="1:6">
      <c r="A15181" t="n">
        <v>145599</v>
      </c>
      <c r="B15181" s="29" t="n">
        <v>28</v>
      </c>
    </row>
    <row r="15182" spans="1:6">
      <c r="A15182" t="s">
        <v>4</v>
      </c>
      <c r="B15182" s="4" t="s">
        <v>5</v>
      </c>
      <c r="C15182" s="4" t="s">
        <v>11</v>
      </c>
      <c r="D15182" s="4" t="s">
        <v>7</v>
      </c>
    </row>
    <row r="15183" spans="1:6">
      <c r="A15183" t="n">
        <v>145600</v>
      </c>
      <c r="B15183" s="37" t="n">
        <v>89</v>
      </c>
      <c r="C15183" s="7" t="n">
        <v>65533</v>
      </c>
      <c r="D15183" s="7" t="n">
        <v>1</v>
      </c>
    </row>
    <row r="15184" spans="1:6">
      <c r="A15184" t="s">
        <v>4</v>
      </c>
      <c r="B15184" s="4" t="s">
        <v>5</v>
      </c>
      <c r="C15184" s="4" t="s">
        <v>7</v>
      </c>
      <c r="D15184" s="4" t="s">
        <v>11</v>
      </c>
      <c r="E15184" s="4" t="s">
        <v>11</v>
      </c>
      <c r="F15184" s="4" t="s">
        <v>7</v>
      </c>
    </row>
    <row r="15185" spans="1:6">
      <c r="A15185" t="n">
        <v>145604</v>
      </c>
      <c r="B15185" s="27" t="n">
        <v>25</v>
      </c>
      <c r="C15185" s="7" t="n">
        <v>1</v>
      </c>
      <c r="D15185" s="7" t="n">
        <v>280</v>
      </c>
      <c r="E15185" s="7" t="n">
        <v>320</v>
      </c>
      <c r="F15185" s="7" t="n">
        <v>2</v>
      </c>
    </row>
    <row r="15186" spans="1:6">
      <c r="A15186" t="s">
        <v>4</v>
      </c>
      <c r="B15186" s="4" t="s">
        <v>5</v>
      </c>
      <c r="C15186" s="4" t="s">
        <v>7</v>
      </c>
      <c r="D15186" s="4" t="s">
        <v>11</v>
      </c>
      <c r="E15186" s="4" t="s">
        <v>8</v>
      </c>
    </row>
    <row r="15187" spans="1:6">
      <c r="A15187" t="n">
        <v>145611</v>
      </c>
      <c r="B15187" s="33" t="n">
        <v>51</v>
      </c>
      <c r="C15187" s="7" t="n">
        <v>4</v>
      </c>
      <c r="D15187" s="7" t="n">
        <v>65534</v>
      </c>
      <c r="E15187" s="7" t="s">
        <v>55</v>
      </c>
    </row>
    <row r="15188" spans="1:6">
      <c r="A15188" t="s">
        <v>4</v>
      </c>
      <c r="B15188" s="4" t="s">
        <v>5</v>
      </c>
      <c r="C15188" s="4" t="s">
        <v>11</v>
      </c>
    </row>
    <row r="15189" spans="1:6">
      <c r="A15189" t="n">
        <v>145624</v>
      </c>
      <c r="B15189" s="34" t="n">
        <v>16</v>
      </c>
      <c r="C15189" s="7" t="n">
        <v>0</v>
      </c>
    </row>
    <row r="15190" spans="1:6">
      <c r="A15190" t="s">
        <v>4</v>
      </c>
      <c r="B15190" s="4" t="s">
        <v>5</v>
      </c>
      <c r="C15190" s="4" t="s">
        <v>11</v>
      </c>
      <c r="D15190" s="4" t="s">
        <v>53</v>
      </c>
      <c r="E15190" s="4" t="s">
        <v>7</v>
      </c>
      <c r="F15190" s="4" t="s">
        <v>7</v>
      </c>
    </row>
    <row r="15191" spans="1:6">
      <c r="A15191" t="n">
        <v>145627</v>
      </c>
      <c r="B15191" s="35" t="n">
        <v>26</v>
      </c>
      <c r="C15191" s="7" t="n">
        <v>65534</v>
      </c>
      <c r="D15191" s="7" t="s">
        <v>1381</v>
      </c>
      <c r="E15191" s="7" t="n">
        <v>2</v>
      </c>
      <c r="F15191" s="7" t="n">
        <v>0</v>
      </c>
    </row>
    <row r="15192" spans="1:6">
      <c r="A15192" t="s">
        <v>4</v>
      </c>
      <c r="B15192" s="4" t="s">
        <v>5</v>
      </c>
    </row>
    <row r="15193" spans="1:6">
      <c r="A15193" t="n">
        <v>145753</v>
      </c>
      <c r="B15193" s="29" t="n">
        <v>28</v>
      </c>
    </row>
    <row r="15194" spans="1:6">
      <c r="A15194" t="s">
        <v>4</v>
      </c>
      <c r="B15194" s="4" t="s">
        <v>5</v>
      </c>
      <c r="C15194" s="4" t="s">
        <v>11</v>
      </c>
      <c r="D15194" s="4" t="s">
        <v>7</v>
      </c>
    </row>
    <row r="15195" spans="1:6">
      <c r="A15195" t="n">
        <v>145754</v>
      </c>
      <c r="B15195" s="37" t="n">
        <v>89</v>
      </c>
      <c r="C15195" s="7" t="n">
        <v>65533</v>
      </c>
      <c r="D15195" s="7" t="n">
        <v>1</v>
      </c>
    </row>
    <row r="15196" spans="1:6">
      <c r="A15196" t="s">
        <v>4</v>
      </c>
      <c r="B15196" s="4" t="s">
        <v>5</v>
      </c>
      <c r="C15196" s="4" t="s">
        <v>7</v>
      </c>
      <c r="D15196" s="4" t="s">
        <v>11</v>
      </c>
      <c r="E15196" s="4" t="s">
        <v>11</v>
      </c>
      <c r="F15196" s="4" t="s">
        <v>7</v>
      </c>
    </row>
    <row r="15197" spans="1:6">
      <c r="A15197" t="n">
        <v>145758</v>
      </c>
      <c r="B15197" s="27" t="n">
        <v>25</v>
      </c>
      <c r="C15197" s="7" t="n">
        <v>1</v>
      </c>
      <c r="D15197" s="7" t="n">
        <v>180</v>
      </c>
      <c r="E15197" s="7" t="n">
        <v>520</v>
      </c>
      <c r="F15197" s="7" t="n">
        <v>1</v>
      </c>
    </row>
    <row r="15198" spans="1:6">
      <c r="A15198" t="s">
        <v>4</v>
      </c>
      <c r="B15198" s="4" t="s">
        <v>5</v>
      </c>
      <c r="C15198" s="4" t="s">
        <v>7</v>
      </c>
      <c r="D15198" s="4" t="s">
        <v>11</v>
      </c>
      <c r="E15198" s="4" t="s">
        <v>8</v>
      </c>
    </row>
    <row r="15199" spans="1:6">
      <c r="A15199" t="n">
        <v>145765</v>
      </c>
      <c r="B15199" s="33" t="n">
        <v>51</v>
      </c>
      <c r="C15199" s="7" t="n">
        <v>4</v>
      </c>
      <c r="D15199" s="7" t="n">
        <v>65534</v>
      </c>
      <c r="E15199" s="7" t="s">
        <v>55</v>
      </c>
    </row>
    <row r="15200" spans="1:6">
      <c r="A15200" t="s">
        <v>4</v>
      </c>
      <c r="B15200" s="4" t="s">
        <v>5</v>
      </c>
      <c r="C15200" s="4" t="s">
        <v>11</v>
      </c>
    </row>
    <row r="15201" spans="1:6">
      <c r="A15201" t="n">
        <v>145778</v>
      </c>
      <c r="B15201" s="34" t="n">
        <v>16</v>
      </c>
      <c r="C15201" s="7" t="n">
        <v>0</v>
      </c>
    </row>
    <row r="15202" spans="1:6">
      <c r="A15202" t="s">
        <v>4</v>
      </c>
      <c r="B15202" s="4" t="s">
        <v>5</v>
      </c>
      <c r="C15202" s="4" t="s">
        <v>11</v>
      </c>
      <c r="D15202" s="4" t="s">
        <v>53</v>
      </c>
      <c r="E15202" s="4" t="s">
        <v>7</v>
      </c>
      <c r="F15202" s="4" t="s">
        <v>7</v>
      </c>
    </row>
    <row r="15203" spans="1:6">
      <c r="A15203" t="n">
        <v>145781</v>
      </c>
      <c r="B15203" s="35" t="n">
        <v>26</v>
      </c>
      <c r="C15203" s="7" t="n">
        <v>65534</v>
      </c>
      <c r="D15203" s="7" t="s">
        <v>1382</v>
      </c>
      <c r="E15203" s="7" t="n">
        <v>2</v>
      </c>
      <c r="F15203" s="7" t="n">
        <v>0</v>
      </c>
    </row>
    <row r="15204" spans="1:6">
      <c r="A15204" t="s">
        <v>4</v>
      </c>
      <c r="B15204" s="4" t="s">
        <v>5</v>
      </c>
    </row>
    <row r="15205" spans="1:6">
      <c r="A15205" t="n">
        <v>145858</v>
      </c>
      <c r="B15205" s="29" t="n">
        <v>28</v>
      </c>
    </row>
    <row r="15206" spans="1:6">
      <c r="A15206" t="s">
        <v>4</v>
      </c>
      <c r="B15206" s="4" t="s">
        <v>5</v>
      </c>
      <c r="C15206" s="4" t="s">
        <v>11</v>
      </c>
      <c r="D15206" s="4" t="s">
        <v>7</v>
      </c>
    </row>
    <row r="15207" spans="1:6">
      <c r="A15207" t="n">
        <v>145859</v>
      </c>
      <c r="B15207" s="37" t="n">
        <v>89</v>
      </c>
      <c r="C15207" s="7" t="n">
        <v>65533</v>
      </c>
      <c r="D15207" s="7" t="n">
        <v>1</v>
      </c>
    </row>
    <row r="15208" spans="1:6">
      <c r="A15208" t="s">
        <v>4</v>
      </c>
      <c r="B15208" s="4" t="s">
        <v>5</v>
      </c>
      <c r="C15208" s="4" t="s">
        <v>7</v>
      </c>
      <c r="D15208" s="4" t="s">
        <v>11</v>
      </c>
      <c r="E15208" s="4" t="s">
        <v>11</v>
      </c>
      <c r="F15208" s="4" t="s">
        <v>7</v>
      </c>
    </row>
    <row r="15209" spans="1:6">
      <c r="A15209" t="n">
        <v>145863</v>
      </c>
      <c r="B15209" s="27" t="n">
        <v>25</v>
      </c>
      <c r="C15209" s="7" t="n">
        <v>1</v>
      </c>
      <c r="D15209" s="7" t="n">
        <v>65535</v>
      </c>
      <c r="E15209" s="7" t="n">
        <v>65535</v>
      </c>
      <c r="F15209" s="7" t="n">
        <v>5</v>
      </c>
    </row>
    <row r="15210" spans="1:6">
      <c r="A15210" t="s">
        <v>4</v>
      </c>
      <c r="B15210" s="4" t="s">
        <v>5</v>
      </c>
      <c r="C15210" s="4" t="s">
        <v>7</v>
      </c>
      <c r="D15210" s="4" t="s">
        <v>11</v>
      </c>
      <c r="E15210" s="4" t="s">
        <v>8</v>
      </c>
    </row>
    <row r="15211" spans="1:6">
      <c r="A15211" t="n">
        <v>145870</v>
      </c>
      <c r="B15211" s="33" t="n">
        <v>51</v>
      </c>
      <c r="C15211" s="7" t="n">
        <v>4</v>
      </c>
      <c r="D15211" s="7" t="n">
        <v>65534</v>
      </c>
      <c r="E15211" s="7" t="s">
        <v>55</v>
      </c>
    </row>
    <row r="15212" spans="1:6">
      <c r="A15212" t="s">
        <v>4</v>
      </c>
      <c r="B15212" s="4" t="s">
        <v>5</v>
      </c>
      <c r="C15212" s="4" t="s">
        <v>11</v>
      </c>
    </row>
    <row r="15213" spans="1:6">
      <c r="A15213" t="n">
        <v>145883</v>
      </c>
      <c r="B15213" s="34" t="n">
        <v>16</v>
      </c>
      <c r="C15213" s="7" t="n">
        <v>0</v>
      </c>
    </row>
    <row r="15214" spans="1:6">
      <c r="A15214" t="s">
        <v>4</v>
      </c>
      <c r="B15214" s="4" t="s">
        <v>5</v>
      </c>
      <c r="C15214" s="4" t="s">
        <v>11</v>
      </c>
      <c r="D15214" s="4" t="s">
        <v>53</v>
      </c>
      <c r="E15214" s="4" t="s">
        <v>7</v>
      </c>
      <c r="F15214" s="4" t="s">
        <v>7</v>
      </c>
    </row>
    <row r="15215" spans="1:6">
      <c r="A15215" t="n">
        <v>145886</v>
      </c>
      <c r="B15215" s="35" t="n">
        <v>26</v>
      </c>
      <c r="C15215" s="7" t="n">
        <v>65534</v>
      </c>
      <c r="D15215" s="7" t="s">
        <v>1383</v>
      </c>
      <c r="E15215" s="7" t="n">
        <v>2</v>
      </c>
      <c r="F15215" s="7" t="n">
        <v>0</v>
      </c>
    </row>
    <row r="15216" spans="1:6">
      <c r="A15216" t="s">
        <v>4</v>
      </c>
      <c r="B15216" s="4" t="s">
        <v>5</v>
      </c>
    </row>
    <row r="15217" spans="1:6">
      <c r="A15217" t="n">
        <v>145951</v>
      </c>
      <c r="B15217" s="29" t="n">
        <v>28</v>
      </c>
    </row>
    <row r="15218" spans="1:6">
      <c r="A15218" t="s">
        <v>4</v>
      </c>
      <c r="B15218" s="4" t="s">
        <v>5</v>
      </c>
      <c r="C15218" s="4" t="s">
        <v>11</v>
      </c>
      <c r="D15218" s="4" t="s">
        <v>7</v>
      </c>
    </row>
    <row r="15219" spans="1:6">
      <c r="A15219" t="n">
        <v>145952</v>
      </c>
      <c r="B15219" s="37" t="n">
        <v>89</v>
      </c>
      <c r="C15219" s="7" t="n">
        <v>65533</v>
      </c>
      <c r="D15219" s="7" t="n">
        <v>1</v>
      </c>
    </row>
    <row r="15220" spans="1:6">
      <c r="A15220" t="s">
        <v>4</v>
      </c>
      <c r="B15220" s="4" t="s">
        <v>5</v>
      </c>
      <c r="C15220" s="4" t="s">
        <v>8</v>
      </c>
      <c r="D15220" s="4" t="s">
        <v>11</v>
      </c>
    </row>
    <row r="15221" spans="1:6">
      <c r="A15221" t="n">
        <v>145956</v>
      </c>
      <c r="B15221" s="54" t="n">
        <v>29</v>
      </c>
      <c r="C15221" s="7" t="s">
        <v>25</v>
      </c>
      <c r="D15221" s="7" t="n">
        <v>65533</v>
      </c>
    </row>
    <row r="15222" spans="1:6">
      <c r="A15222" t="s">
        <v>4</v>
      </c>
      <c r="B15222" s="4" t="s">
        <v>5</v>
      </c>
      <c r="C15222" s="4" t="s">
        <v>7</v>
      </c>
      <c r="D15222" s="4" t="s">
        <v>7</v>
      </c>
      <c r="E15222" s="4" t="s">
        <v>7</v>
      </c>
      <c r="F15222" s="4" t="s">
        <v>15</v>
      </c>
      <c r="G15222" s="4" t="s">
        <v>15</v>
      </c>
      <c r="H15222" s="4" t="s">
        <v>15</v>
      </c>
      <c r="I15222" s="4" t="s">
        <v>15</v>
      </c>
      <c r="J15222" s="4" t="s">
        <v>15</v>
      </c>
    </row>
    <row r="15223" spans="1:6">
      <c r="A15223" t="n">
        <v>145960</v>
      </c>
      <c r="B15223" s="72" t="n">
        <v>76</v>
      </c>
      <c r="C15223" s="7" t="n">
        <v>2</v>
      </c>
      <c r="D15223" s="7" t="n">
        <v>3</v>
      </c>
      <c r="E15223" s="7" t="n">
        <v>1</v>
      </c>
      <c r="F15223" s="7" t="n">
        <v>1</v>
      </c>
      <c r="G15223" s="7" t="n">
        <v>1</v>
      </c>
      <c r="H15223" s="7" t="n">
        <v>1</v>
      </c>
      <c r="I15223" s="7" t="n">
        <v>1</v>
      </c>
      <c r="J15223" s="7" t="n">
        <v>4000</v>
      </c>
    </row>
    <row r="15224" spans="1:6">
      <c r="A15224" t="s">
        <v>4</v>
      </c>
      <c r="B15224" s="4" t="s">
        <v>5</v>
      </c>
      <c r="C15224" s="4" t="s">
        <v>7</v>
      </c>
      <c r="D15224" s="4" t="s">
        <v>7</v>
      </c>
    </row>
    <row r="15225" spans="1:6">
      <c r="A15225" t="n">
        <v>145984</v>
      </c>
      <c r="B15225" s="73" t="n">
        <v>77</v>
      </c>
      <c r="C15225" s="7" t="n">
        <v>2</v>
      </c>
      <c r="D15225" s="7" t="n">
        <v>3</v>
      </c>
    </row>
    <row r="15226" spans="1:6">
      <c r="A15226" t="s">
        <v>4</v>
      </c>
      <c r="B15226" s="4" t="s">
        <v>5</v>
      </c>
      <c r="C15226" s="4" t="s">
        <v>11</v>
      </c>
    </row>
    <row r="15227" spans="1:6">
      <c r="A15227" t="n">
        <v>145987</v>
      </c>
      <c r="B15227" s="34" t="n">
        <v>16</v>
      </c>
      <c r="C15227" s="7" t="n">
        <v>500</v>
      </c>
    </row>
    <row r="15228" spans="1:6">
      <c r="A15228" t="s">
        <v>4</v>
      </c>
      <c r="B15228" s="4" t="s">
        <v>5</v>
      </c>
      <c r="C15228" s="4" t="s">
        <v>7</v>
      </c>
      <c r="D15228" s="4" t="s">
        <v>11</v>
      </c>
      <c r="E15228" s="4" t="s">
        <v>11</v>
      </c>
      <c r="F15228" s="4" t="s">
        <v>7</v>
      </c>
    </row>
    <row r="15229" spans="1:6">
      <c r="A15229" t="n">
        <v>145990</v>
      </c>
      <c r="B15229" s="27" t="n">
        <v>25</v>
      </c>
      <c r="C15229" s="7" t="n">
        <v>1</v>
      </c>
      <c r="D15229" s="7" t="n">
        <v>250</v>
      </c>
      <c r="E15229" s="7" t="n">
        <v>220</v>
      </c>
      <c r="F15229" s="7" t="n">
        <v>1</v>
      </c>
    </row>
    <row r="15230" spans="1:6">
      <c r="A15230" t="s">
        <v>4</v>
      </c>
      <c r="B15230" s="4" t="s">
        <v>5</v>
      </c>
      <c r="C15230" s="4" t="s">
        <v>7</v>
      </c>
      <c r="D15230" s="4" t="s">
        <v>11</v>
      </c>
      <c r="E15230" s="4" t="s">
        <v>8</v>
      </c>
    </row>
    <row r="15231" spans="1:6">
      <c r="A15231" t="n">
        <v>145997</v>
      </c>
      <c r="B15231" s="33" t="n">
        <v>51</v>
      </c>
      <c r="C15231" s="7" t="n">
        <v>4</v>
      </c>
      <c r="D15231" s="7" t="n">
        <v>6303</v>
      </c>
      <c r="E15231" s="7" t="s">
        <v>55</v>
      </c>
    </row>
    <row r="15232" spans="1:6">
      <c r="A15232" t="s">
        <v>4</v>
      </c>
      <c r="B15232" s="4" t="s">
        <v>5</v>
      </c>
      <c r="C15232" s="4" t="s">
        <v>11</v>
      </c>
    </row>
    <row r="15233" spans="1:10">
      <c r="A15233" t="n">
        <v>146010</v>
      </c>
      <c r="B15233" s="34" t="n">
        <v>16</v>
      </c>
      <c r="C15233" s="7" t="n">
        <v>0</v>
      </c>
    </row>
    <row r="15234" spans="1:10">
      <c r="A15234" t="s">
        <v>4</v>
      </c>
      <c r="B15234" s="4" t="s">
        <v>5</v>
      </c>
      <c r="C15234" s="4" t="s">
        <v>11</v>
      </c>
      <c r="D15234" s="4" t="s">
        <v>53</v>
      </c>
      <c r="E15234" s="4" t="s">
        <v>7</v>
      </c>
      <c r="F15234" s="4" t="s">
        <v>7</v>
      </c>
    </row>
    <row r="15235" spans="1:10">
      <c r="A15235" t="n">
        <v>146013</v>
      </c>
      <c r="B15235" s="35" t="n">
        <v>26</v>
      </c>
      <c r="C15235" s="7" t="n">
        <v>6303</v>
      </c>
      <c r="D15235" s="7" t="s">
        <v>1384</v>
      </c>
      <c r="E15235" s="7" t="n">
        <v>2</v>
      </c>
      <c r="F15235" s="7" t="n">
        <v>0</v>
      </c>
    </row>
    <row r="15236" spans="1:10">
      <c r="A15236" t="s">
        <v>4</v>
      </c>
      <c r="B15236" s="4" t="s">
        <v>5</v>
      </c>
    </row>
    <row r="15237" spans="1:10">
      <c r="A15237" t="n">
        <v>146085</v>
      </c>
      <c r="B15237" s="29" t="n">
        <v>28</v>
      </c>
    </row>
    <row r="15238" spans="1:10">
      <c r="A15238" t="s">
        <v>4</v>
      </c>
      <c r="B15238" s="4" t="s">
        <v>5</v>
      </c>
      <c r="C15238" s="4" t="s">
        <v>11</v>
      </c>
      <c r="D15238" s="4" t="s">
        <v>7</v>
      </c>
    </row>
    <row r="15239" spans="1:10">
      <c r="A15239" t="n">
        <v>146086</v>
      </c>
      <c r="B15239" s="37" t="n">
        <v>89</v>
      </c>
      <c r="C15239" s="7" t="n">
        <v>65533</v>
      </c>
      <c r="D15239" s="7" t="n">
        <v>1</v>
      </c>
    </row>
    <row r="15240" spans="1:10">
      <c r="A15240" t="s">
        <v>4</v>
      </c>
      <c r="B15240" s="4" t="s">
        <v>5</v>
      </c>
      <c r="C15240" s="4" t="s">
        <v>7</v>
      </c>
      <c r="D15240" s="4" t="s">
        <v>11</v>
      </c>
      <c r="E15240" s="4" t="s">
        <v>11</v>
      </c>
      <c r="F15240" s="4" t="s">
        <v>7</v>
      </c>
    </row>
    <row r="15241" spans="1:10">
      <c r="A15241" t="n">
        <v>146090</v>
      </c>
      <c r="B15241" s="27" t="n">
        <v>25</v>
      </c>
      <c r="C15241" s="7" t="n">
        <v>1</v>
      </c>
      <c r="D15241" s="7" t="n">
        <v>65535</v>
      </c>
      <c r="E15241" s="7" t="n">
        <v>65535</v>
      </c>
      <c r="F15241" s="7" t="n">
        <v>0</v>
      </c>
    </row>
    <row r="15242" spans="1:10">
      <c r="A15242" t="s">
        <v>4</v>
      </c>
      <c r="B15242" s="4" t="s">
        <v>5</v>
      </c>
      <c r="C15242" s="4" t="s">
        <v>7</v>
      </c>
      <c r="D15242" s="4" t="s">
        <v>7</v>
      </c>
      <c r="E15242" s="4" t="s">
        <v>7</v>
      </c>
      <c r="F15242" s="4" t="s">
        <v>15</v>
      </c>
      <c r="G15242" s="4" t="s">
        <v>15</v>
      </c>
      <c r="H15242" s="4" t="s">
        <v>15</v>
      </c>
      <c r="I15242" s="4" t="s">
        <v>15</v>
      </c>
      <c r="J15242" s="4" t="s">
        <v>15</v>
      </c>
    </row>
    <row r="15243" spans="1:10">
      <c r="A15243" t="n">
        <v>146097</v>
      </c>
      <c r="B15243" s="72" t="n">
        <v>76</v>
      </c>
      <c r="C15243" s="7" t="n">
        <v>2</v>
      </c>
      <c r="D15243" s="7" t="n">
        <v>3</v>
      </c>
      <c r="E15243" s="7" t="n">
        <v>0</v>
      </c>
      <c r="F15243" s="7" t="n">
        <v>1</v>
      </c>
      <c r="G15243" s="7" t="n">
        <v>1</v>
      </c>
      <c r="H15243" s="7" t="n">
        <v>1</v>
      </c>
      <c r="I15243" s="7" t="n">
        <v>0</v>
      </c>
      <c r="J15243" s="7" t="n">
        <v>2000</v>
      </c>
    </row>
    <row r="15244" spans="1:10">
      <c r="A15244" t="s">
        <v>4</v>
      </c>
      <c r="B15244" s="4" t="s">
        <v>5</v>
      </c>
      <c r="C15244" s="4" t="s">
        <v>7</v>
      </c>
      <c r="D15244" s="4" t="s">
        <v>7</v>
      </c>
    </row>
    <row r="15245" spans="1:10">
      <c r="A15245" t="n">
        <v>146121</v>
      </c>
      <c r="B15245" s="73" t="n">
        <v>77</v>
      </c>
      <c r="C15245" s="7" t="n">
        <v>2</v>
      </c>
      <c r="D15245" s="7" t="n">
        <v>3</v>
      </c>
    </row>
    <row r="15246" spans="1:10">
      <c r="A15246" t="s">
        <v>4</v>
      </c>
      <c r="B15246" s="4" t="s">
        <v>5</v>
      </c>
      <c r="C15246" s="4" t="s">
        <v>7</v>
      </c>
      <c r="D15246" s="4" t="s">
        <v>7</v>
      </c>
      <c r="E15246" s="4" t="s">
        <v>15</v>
      </c>
      <c r="F15246" s="4" t="s">
        <v>11</v>
      </c>
    </row>
    <row r="15247" spans="1:10">
      <c r="A15247" t="n">
        <v>146124</v>
      </c>
      <c r="B15247" s="15" t="n">
        <v>45</v>
      </c>
      <c r="C15247" s="7" t="n">
        <v>5</v>
      </c>
      <c r="D15247" s="7" t="n">
        <v>3</v>
      </c>
      <c r="E15247" s="7" t="n">
        <v>1.5</v>
      </c>
      <c r="F15247" s="7" t="n">
        <v>2000</v>
      </c>
    </row>
    <row r="15248" spans="1:10">
      <c r="A15248" t="s">
        <v>4</v>
      </c>
      <c r="B15248" s="4" t="s">
        <v>5</v>
      </c>
      <c r="C15248" s="4" t="s">
        <v>11</v>
      </c>
      <c r="D15248" s="4" t="s">
        <v>7</v>
      </c>
      <c r="E15248" s="4" t="s">
        <v>7</v>
      </c>
      <c r="F15248" s="4" t="s">
        <v>8</v>
      </c>
    </row>
    <row r="15249" spans="1:10">
      <c r="A15249" t="n">
        <v>146133</v>
      </c>
      <c r="B15249" s="25" t="n">
        <v>20</v>
      </c>
      <c r="C15249" s="7" t="n">
        <v>5655</v>
      </c>
      <c r="D15249" s="7" t="n">
        <v>2</v>
      </c>
      <c r="E15249" s="7" t="n">
        <v>11</v>
      </c>
      <c r="F15249" s="7" t="s">
        <v>1378</v>
      </c>
    </row>
    <row r="15250" spans="1:10">
      <c r="A15250" t="s">
        <v>4</v>
      </c>
      <c r="B15250" s="4" t="s">
        <v>5</v>
      </c>
      <c r="C15250" s="4" t="s">
        <v>7</v>
      </c>
      <c r="D15250" s="4" t="s">
        <v>11</v>
      </c>
      <c r="E15250" s="4" t="s">
        <v>15</v>
      </c>
    </row>
    <row r="15251" spans="1:10">
      <c r="A15251" t="n">
        <v>146158</v>
      </c>
      <c r="B15251" s="31" t="n">
        <v>58</v>
      </c>
      <c r="C15251" s="7" t="n">
        <v>100</v>
      </c>
      <c r="D15251" s="7" t="n">
        <v>2000</v>
      </c>
      <c r="E15251" s="7" t="n">
        <v>1</v>
      </c>
    </row>
    <row r="15252" spans="1:10">
      <c r="A15252" t="s">
        <v>4</v>
      </c>
      <c r="B15252" s="4" t="s">
        <v>5</v>
      </c>
      <c r="C15252" s="4" t="s">
        <v>7</v>
      </c>
      <c r="D15252" s="4" t="s">
        <v>11</v>
      </c>
      <c r="E15252" s="4" t="s">
        <v>15</v>
      </c>
      <c r="F15252" s="4" t="s">
        <v>11</v>
      </c>
      <c r="G15252" s="4" t="s">
        <v>16</v>
      </c>
      <c r="H15252" s="4" t="s">
        <v>16</v>
      </c>
      <c r="I15252" s="4" t="s">
        <v>11</v>
      </c>
      <c r="J15252" s="4" t="s">
        <v>11</v>
      </c>
      <c r="K15252" s="4" t="s">
        <v>16</v>
      </c>
      <c r="L15252" s="4" t="s">
        <v>16</v>
      </c>
      <c r="M15252" s="4" t="s">
        <v>16</v>
      </c>
      <c r="N15252" s="4" t="s">
        <v>16</v>
      </c>
      <c r="O15252" s="4" t="s">
        <v>8</v>
      </c>
    </row>
    <row r="15253" spans="1:10">
      <c r="A15253" t="n">
        <v>146166</v>
      </c>
      <c r="B15253" s="18" t="n">
        <v>50</v>
      </c>
      <c r="C15253" s="7" t="n">
        <v>0</v>
      </c>
      <c r="D15253" s="7" t="n">
        <v>4348</v>
      </c>
      <c r="E15253" s="7" t="n">
        <v>0.600000023841858</v>
      </c>
      <c r="F15253" s="7" t="n">
        <v>300</v>
      </c>
      <c r="G15253" s="7" t="n">
        <v>0</v>
      </c>
      <c r="H15253" s="7" t="n">
        <v>-1056964608</v>
      </c>
      <c r="I15253" s="7" t="n">
        <v>0</v>
      </c>
      <c r="J15253" s="7" t="n">
        <v>65533</v>
      </c>
      <c r="K15253" s="7" t="n">
        <v>0</v>
      </c>
      <c r="L15253" s="7" t="n">
        <v>0</v>
      </c>
      <c r="M15253" s="7" t="n">
        <v>0</v>
      </c>
      <c r="N15253" s="7" t="n">
        <v>0</v>
      </c>
      <c r="O15253" s="7" t="s">
        <v>25</v>
      </c>
    </row>
    <row r="15254" spans="1:10">
      <c r="A15254" t="s">
        <v>4</v>
      </c>
      <c r="B15254" s="4" t="s">
        <v>5</v>
      </c>
      <c r="C15254" s="4" t="s">
        <v>7</v>
      </c>
      <c r="D15254" s="4" t="s">
        <v>11</v>
      </c>
    </row>
    <row r="15255" spans="1:10">
      <c r="A15255" t="n">
        <v>146205</v>
      </c>
      <c r="B15255" s="31" t="n">
        <v>58</v>
      </c>
      <c r="C15255" s="7" t="n">
        <v>255</v>
      </c>
      <c r="D15255" s="7" t="n">
        <v>0</v>
      </c>
    </row>
    <row r="15256" spans="1:10">
      <c r="A15256" t="s">
        <v>4</v>
      </c>
      <c r="B15256" s="4" t="s">
        <v>5</v>
      </c>
      <c r="C15256" s="4" t="s">
        <v>7</v>
      </c>
      <c r="D15256" s="4" t="s">
        <v>15</v>
      </c>
      <c r="E15256" s="4" t="s">
        <v>11</v>
      </c>
      <c r="F15256" s="4" t="s">
        <v>7</v>
      </c>
    </row>
    <row r="15257" spans="1:10">
      <c r="A15257" t="n">
        <v>146209</v>
      </c>
      <c r="B15257" s="16" t="n">
        <v>49</v>
      </c>
      <c r="C15257" s="7" t="n">
        <v>3</v>
      </c>
      <c r="D15257" s="7" t="n">
        <v>1</v>
      </c>
      <c r="E15257" s="7" t="n">
        <v>1000</v>
      </c>
      <c r="F15257" s="7" t="n">
        <v>0</v>
      </c>
    </row>
    <row r="15258" spans="1:10">
      <c r="A15258" t="s">
        <v>4</v>
      </c>
      <c r="B15258" s="4" t="s">
        <v>5</v>
      </c>
      <c r="C15258" s="4" t="s">
        <v>11</v>
      </c>
    </row>
    <row r="15259" spans="1:10">
      <c r="A15259" t="n">
        <v>146218</v>
      </c>
      <c r="B15259" s="34" t="n">
        <v>16</v>
      </c>
      <c r="C15259" s="7" t="n">
        <v>1000</v>
      </c>
    </row>
    <row r="15260" spans="1:10">
      <c r="A15260" t="s">
        <v>4</v>
      </c>
      <c r="B15260" s="4" t="s">
        <v>5</v>
      </c>
      <c r="C15260" s="4" t="s">
        <v>7</v>
      </c>
      <c r="D15260" s="4" t="s">
        <v>11</v>
      </c>
    </row>
    <row r="15261" spans="1:10">
      <c r="A15261" t="n">
        <v>146221</v>
      </c>
      <c r="B15261" s="15" t="n">
        <v>45</v>
      </c>
      <c r="C15261" s="7" t="n">
        <v>7</v>
      </c>
      <c r="D15261" s="7" t="n">
        <v>255</v>
      </c>
    </row>
    <row r="15262" spans="1:10">
      <c r="A15262" t="s">
        <v>4</v>
      </c>
      <c r="B15262" s="4" t="s">
        <v>5</v>
      </c>
      <c r="C15262" s="4" t="s">
        <v>11</v>
      </c>
      <c r="D15262" s="4" t="s">
        <v>7</v>
      </c>
      <c r="E15262" s="4" t="s">
        <v>15</v>
      </c>
      <c r="F15262" s="4" t="s">
        <v>11</v>
      </c>
    </row>
    <row r="15263" spans="1:10">
      <c r="A15263" t="n">
        <v>146225</v>
      </c>
      <c r="B15263" s="60" t="n">
        <v>59</v>
      </c>
      <c r="C15263" s="7" t="n">
        <v>6303</v>
      </c>
      <c r="D15263" s="7" t="n">
        <v>9</v>
      </c>
      <c r="E15263" s="7" t="n">
        <v>0.150000005960464</v>
      </c>
      <c r="F15263" s="7" t="n">
        <v>0</v>
      </c>
    </row>
    <row r="15264" spans="1:10">
      <c r="A15264" t="s">
        <v>4</v>
      </c>
      <c r="B15264" s="4" t="s">
        <v>5</v>
      </c>
      <c r="C15264" s="4" t="s">
        <v>11</v>
      </c>
    </row>
    <row r="15265" spans="1:15">
      <c r="A15265" t="n">
        <v>146235</v>
      </c>
      <c r="B15265" s="34" t="n">
        <v>16</v>
      </c>
      <c r="C15265" s="7" t="n">
        <v>1300</v>
      </c>
    </row>
    <row r="15266" spans="1:15">
      <c r="A15266" t="s">
        <v>4</v>
      </c>
      <c r="B15266" s="4" t="s">
        <v>5</v>
      </c>
      <c r="C15266" s="4" t="s">
        <v>11</v>
      </c>
    </row>
    <row r="15267" spans="1:15">
      <c r="A15267" t="n">
        <v>146238</v>
      </c>
      <c r="B15267" s="34" t="n">
        <v>16</v>
      </c>
      <c r="C15267" s="7" t="n">
        <v>500</v>
      </c>
    </row>
    <row r="15268" spans="1:15">
      <c r="A15268" t="s">
        <v>4</v>
      </c>
      <c r="B15268" s="4" t="s">
        <v>5</v>
      </c>
      <c r="C15268" s="4" t="s">
        <v>7</v>
      </c>
      <c r="D15268" s="4" t="s">
        <v>11</v>
      </c>
      <c r="E15268" s="4" t="s">
        <v>8</v>
      </c>
    </row>
    <row r="15269" spans="1:15">
      <c r="A15269" t="n">
        <v>146241</v>
      </c>
      <c r="B15269" s="33" t="n">
        <v>51</v>
      </c>
      <c r="C15269" s="7" t="n">
        <v>4</v>
      </c>
      <c r="D15269" s="7" t="n">
        <v>6303</v>
      </c>
      <c r="E15269" s="7" t="s">
        <v>920</v>
      </c>
    </row>
    <row r="15270" spans="1:15">
      <c r="A15270" t="s">
        <v>4</v>
      </c>
      <c r="B15270" s="4" t="s">
        <v>5</v>
      </c>
      <c r="C15270" s="4" t="s">
        <v>11</v>
      </c>
    </row>
    <row r="15271" spans="1:15">
      <c r="A15271" t="n">
        <v>146255</v>
      </c>
      <c r="B15271" s="34" t="n">
        <v>16</v>
      </c>
      <c r="C15271" s="7" t="n">
        <v>0</v>
      </c>
    </row>
    <row r="15272" spans="1:15">
      <c r="A15272" t="s">
        <v>4</v>
      </c>
      <c r="B15272" s="4" t="s">
        <v>5</v>
      </c>
      <c r="C15272" s="4" t="s">
        <v>11</v>
      </c>
      <c r="D15272" s="4" t="s">
        <v>53</v>
      </c>
      <c r="E15272" s="4" t="s">
        <v>7</v>
      </c>
      <c r="F15272" s="4" t="s">
        <v>7</v>
      </c>
    </row>
    <row r="15273" spans="1:15">
      <c r="A15273" t="n">
        <v>146258</v>
      </c>
      <c r="B15273" s="35" t="n">
        <v>26</v>
      </c>
      <c r="C15273" s="7" t="n">
        <v>6303</v>
      </c>
      <c r="D15273" s="7" t="s">
        <v>1385</v>
      </c>
      <c r="E15273" s="7" t="n">
        <v>2</v>
      </c>
      <c r="F15273" s="7" t="n">
        <v>0</v>
      </c>
    </row>
    <row r="15274" spans="1:15">
      <c r="A15274" t="s">
        <v>4</v>
      </c>
      <c r="B15274" s="4" t="s">
        <v>5</v>
      </c>
    </row>
    <row r="15275" spans="1:15">
      <c r="A15275" t="n">
        <v>146269</v>
      </c>
      <c r="B15275" s="29" t="n">
        <v>28</v>
      </c>
    </row>
    <row r="15276" spans="1:15">
      <c r="A15276" t="s">
        <v>4</v>
      </c>
      <c r="B15276" s="4" t="s">
        <v>5</v>
      </c>
      <c r="C15276" s="4" t="s">
        <v>11</v>
      </c>
      <c r="D15276" s="4" t="s">
        <v>11</v>
      </c>
      <c r="E15276" s="4" t="s">
        <v>11</v>
      </c>
    </row>
    <row r="15277" spans="1:15">
      <c r="A15277" t="n">
        <v>146270</v>
      </c>
      <c r="B15277" s="59" t="n">
        <v>61</v>
      </c>
      <c r="C15277" s="7" t="n">
        <v>6303</v>
      </c>
      <c r="D15277" s="7" t="n">
        <v>5655</v>
      </c>
      <c r="E15277" s="7" t="n">
        <v>1000</v>
      </c>
    </row>
    <row r="15278" spans="1:15">
      <c r="A15278" t="s">
        <v>4</v>
      </c>
      <c r="B15278" s="4" t="s">
        <v>5</v>
      </c>
      <c r="C15278" s="4" t="s">
        <v>11</v>
      </c>
    </row>
    <row r="15279" spans="1:15">
      <c r="A15279" t="n">
        <v>146277</v>
      </c>
      <c r="B15279" s="34" t="n">
        <v>16</v>
      </c>
      <c r="C15279" s="7" t="n">
        <v>300</v>
      </c>
    </row>
    <row r="15280" spans="1:15">
      <c r="A15280" t="s">
        <v>4</v>
      </c>
      <c r="B15280" s="4" t="s">
        <v>5</v>
      </c>
      <c r="C15280" s="4" t="s">
        <v>7</v>
      </c>
      <c r="D15280" s="4" t="s">
        <v>11</v>
      </c>
      <c r="E15280" s="4" t="s">
        <v>8</v>
      </c>
    </row>
    <row r="15281" spans="1:6">
      <c r="A15281" t="n">
        <v>146280</v>
      </c>
      <c r="B15281" s="33" t="n">
        <v>51</v>
      </c>
      <c r="C15281" s="7" t="n">
        <v>4</v>
      </c>
      <c r="D15281" s="7" t="n">
        <v>6303</v>
      </c>
      <c r="E15281" s="7" t="s">
        <v>55</v>
      </c>
    </row>
    <row r="15282" spans="1:6">
      <c r="A15282" t="s">
        <v>4</v>
      </c>
      <c r="B15282" s="4" t="s">
        <v>5</v>
      </c>
      <c r="C15282" s="4" t="s">
        <v>11</v>
      </c>
    </row>
    <row r="15283" spans="1:6">
      <c r="A15283" t="n">
        <v>146293</v>
      </c>
      <c r="B15283" s="34" t="n">
        <v>16</v>
      </c>
      <c r="C15283" s="7" t="n">
        <v>0</v>
      </c>
    </row>
    <row r="15284" spans="1:6">
      <c r="A15284" t="s">
        <v>4</v>
      </c>
      <c r="B15284" s="4" t="s">
        <v>5</v>
      </c>
      <c r="C15284" s="4" t="s">
        <v>11</v>
      </c>
      <c r="D15284" s="4" t="s">
        <v>53</v>
      </c>
      <c r="E15284" s="4" t="s">
        <v>7</v>
      </c>
      <c r="F15284" s="4" t="s">
        <v>7</v>
      </c>
    </row>
    <row r="15285" spans="1:6">
      <c r="A15285" t="n">
        <v>146296</v>
      </c>
      <c r="B15285" s="35" t="n">
        <v>26</v>
      </c>
      <c r="C15285" s="7" t="n">
        <v>6303</v>
      </c>
      <c r="D15285" s="7" t="s">
        <v>1386</v>
      </c>
      <c r="E15285" s="7" t="n">
        <v>2</v>
      </c>
      <c r="F15285" s="7" t="n">
        <v>0</v>
      </c>
    </row>
    <row r="15286" spans="1:6">
      <c r="A15286" t="s">
        <v>4</v>
      </c>
      <c r="B15286" s="4" t="s">
        <v>5</v>
      </c>
    </row>
    <row r="15287" spans="1:6">
      <c r="A15287" t="n">
        <v>146397</v>
      </c>
      <c r="B15287" s="29" t="n">
        <v>28</v>
      </c>
    </row>
    <row r="15288" spans="1:6">
      <c r="A15288" t="s">
        <v>4</v>
      </c>
      <c r="B15288" s="4" t="s">
        <v>5</v>
      </c>
      <c r="C15288" s="4" t="s">
        <v>11</v>
      </c>
      <c r="D15288" s="4" t="s">
        <v>7</v>
      </c>
    </row>
    <row r="15289" spans="1:6">
      <c r="A15289" t="n">
        <v>146398</v>
      </c>
      <c r="B15289" s="78" t="n">
        <v>21</v>
      </c>
      <c r="C15289" s="7" t="n">
        <v>5655</v>
      </c>
      <c r="D15289" s="7" t="n">
        <v>2</v>
      </c>
    </row>
    <row r="15290" spans="1:6">
      <c r="A15290" t="s">
        <v>4</v>
      </c>
      <c r="B15290" s="4" t="s">
        <v>5</v>
      </c>
      <c r="C15290" s="4" t="s">
        <v>11</v>
      </c>
      <c r="D15290" s="4" t="s">
        <v>7</v>
      </c>
      <c r="E15290" s="4" t="s">
        <v>15</v>
      </c>
      <c r="F15290" s="4" t="s">
        <v>11</v>
      </c>
    </row>
    <row r="15291" spans="1:6">
      <c r="A15291" t="n">
        <v>146402</v>
      </c>
      <c r="B15291" s="60" t="n">
        <v>59</v>
      </c>
      <c r="C15291" s="7" t="n">
        <v>5655</v>
      </c>
      <c r="D15291" s="7" t="n">
        <v>255</v>
      </c>
      <c r="E15291" s="7" t="n">
        <v>0</v>
      </c>
      <c r="F15291" s="7" t="n">
        <v>0</v>
      </c>
    </row>
    <row r="15292" spans="1:6">
      <c r="A15292" t="s">
        <v>4</v>
      </c>
      <c r="B15292" s="4" t="s">
        <v>5</v>
      </c>
      <c r="C15292" s="4" t="s">
        <v>7</v>
      </c>
      <c r="D15292" s="4" t="s">
        <v>11</v>
      </c>
      <c r="E15292" s="4" t="s">
        <v>8</v>
      </c>
    </row>
    <row r="15293" spans="1:6">
      <c r="A15293" t="n">
        <v>146412</v>
      </c>
      <c r="B15293" s="33" t="n">
        <v>51</v>
      </c>
      <c r="C15293" s="7" t="n">
        <v>4</v>
      </c>
      <c r="D15293" s="7" t="n">
        <v>5655</v>
      </c>
      <c r="E15293" s="7" t="s">
        <v>1193</v>
      </c>
    </row>
    <row r="15294" spans="1:6">
      <c r="A15294" t="s">
        <v>4</v>
      </c>
      <c r="B15294" s="4" t="s">
        <v>5</v>
      </c>
      <c r="C15294" s="4" t="s">
        <v>11</v>
      </c>
    </row>
    <row r="15295" spans="1:6">
      <c r="A15295" t="n">
        <v>146425</v>
      </c>
      <c r="B15295" s="34" t="n">
        <v>16</v>
      </c>
      <c r="C15295" s="7" t="n">
        <v>0</v>
      </c>
    </row>
    <row r="15296" spans="1:6">
      <c r="A15296" t="s">
        <v>4</v>
      </c>
      <c r="B15296" s="4" t="s">
        <v>5</v>
      </c>
      <c r="C15296" s="4" t="s">
        <v>11</v>
      </c>
      <c r="D15296" s="4" t="s">
        <v>53</v>
      </c>
      <c r="E15296" s="4" t="s">
        <v>7</v>
      </c>
      <c r="F15296" s="4" t="s">
        <v>7</v>
      </c>
    </row>
    <row r="15297" spans="1:6">
      <c r="A15297" t="n">
        <v>146428</v>
      </c>
      <c r="B15297" s="35" t="n">
        <v>26</v>
      </c>
      <c r="C15297" s="7" t="n">
        <v>5655</v>
      </c>
      <c r="D15297" s="7" t="s">
        <v>1387</v>
      </c>
      <c r="E15297" s="7" t="n">
        <v>2</v>
      </c>
      <c r="F15297" s="7" t="n">
        <v>0</v>
      </c>
    </row>
    <row r="15298" spans="1:6">
      <c r="A15298" t="s">
        <v>4</v>
      </c>
      <c r="B15298" s="4" t="s">
        <v>5</v>
      </c>
    </row>
    <row r="15299" spans="1:6">
      <c r="A15299" t="n">
        <v>146440</v>
      </c>
      <c r="B15299" s="29" t="n">
        <v>28</v>
      </c>
    </row>
    <row r="15300" spans="1:6">
      <c r="A15300" t="s">
        <v>4</v>
      </c>
      <c r="B15300" s="4" t="s">
        <v>5</v>
      </c>
      <c r="C15300" s="4" t="s">
        <v>11</v>
      </c>
      <c r="D15300" s="4" t="s">
        <v>15</v>
      </c>
      <c r="E15300" s="4" t="s">
        <v>15</v>
      </c>
      <c r="F15300" s="4" t="s">
        <v>15</v>
      </c>
      <c r="G15300" s="4" t="s">
        <v>11</v>
      </c>
      <c r="H15300" s="4" t="s">
        <v>11</v>
      </c>
    </row>
    <row r="15301" spans="1:6">
      <c r="A15301" t="n">
        <v>146441</v>
      </c>
      <c r="B15301" s="49" t="n">
        <v>60</v>
      </c>
      <c r="C15301" s="7" t="n">
        <v>5655</v>
      </c>
      <c r="D15301" s="7" t="n">
        <v>0</v>
      </c>
      <c r="E15301" s="7" t="n">
        <v>0</v>
      </c>
      <c r="F15301" s="7" t="n">
        <v>0</v>
      </c>
      <c r="G15301" s="7" t="n">
        <v>300</v>
      </c>
      <c r="H15301" s="7" t="n">
        <v>0</v>
      </c>
    </row>
    <row r="15302" spans="1:6">
      <c r="A15302" t="s">
        <v>4</v>
      </c>
      <c r="B15302" s="4" t="s">
        <v>5</v>
      </c>
      <c r="C15302" s="4" t="s">
        <v>11</v>
      </c>
      <c r="D15302" s="4" t="s">
        <v>11</v>
      </c>
      <c r="E15302" s="4" t="s">
        <v>11</v>
      </c>
    </row>
    <row r="15303" spans="1:6">
      <c r="A15303" t="n">
        <v>146460</v>
      </c>
      <c r="B15303" s="59" t="n">
        <v>61</v>
      </c>
      <c r="C15303" s="7" t="n">
        <v>5655</v>
      </c>
      <c r="D15303" s="7" t="n">
        <v>6303</v>
      </c>
      <c r="E15303" s="7" t="n">
        <v>1000</v>
      </c>
    </row>
    <row r="15304" spans="1:6">
      <c r="A15304" t="s">
        <v>4</v>
      </c>
      <c r="B15304" s="4" t="s">
        <v>5</v>
      </c>
      <c r="C15304" s="4" t="s">
        <v>11</v>
      </c>
      <c r="D15304" s="4" t="s">
        <v>7</v>
      </c>
      <c r="E15304" s="4" t="s">
        <v>15</v>
      </c>
      <c r="F15304" s="4" t="s">
        <v>11</v>
      </c>
    </row>
    <row r="15305" spans="1:6">
      <c r="A15305" t="n">
        <v>146467</v>
      </c>
      <c r="B15305" s="60" t="n">
        <v>59</v>
      </c>
      <c r="C15305" s="7" t="n">
        <v>5655</v>
      </c>
      <c r="D15305" s="7" t="n">
        <v>20</v>
      </c>
      <c r="E15305" s="7" t="n">
        <v>0.150000005960464</v>
      </c>
      <c r="F15305" s="7" t="n">
        <v>0</v>
      </c>
    </row>
    <row r="15306" spans="1:6">
      <c r="A15306" t="s">
        <v>4</v>
      </c>
      <c r="B15306" s="4" t="s">
        <v>5</v>
      </c>
      <c r="C15306" s="4" t="s">
        <v>11</v>
      </c>
    </row>
    <row r="15307" spans="1:6">
      <c r="A15307" t="n">
        <v>146477</v>
      </c>
      <c r="B15307" s="34" t="n">
        <v>16</v>
      </c>
      <c r="C15307" s="7" t="n">
        <v>1300</v>
      </c>
    </row>
    <row r="15308" spans="1:6">
      <c r="A15308" t="s">
        <v>4</v>
      </c>
      <c r="B15308" s="4" t="s">
        <v>5</v>
      </c>
      <c r="C15308" s="4" t="s">
        <v>7</v>
      </c>
      <c r="D15308" s="4" t="s">
        <v>11</v>
      </c>
      <c r="E15308" s="4" t="s">
        <v>15</v>
      </c>
    </row>
    <row r="15309" spans="1:6">
      <c r="A15309" t="n">
        <v>146480</v>
      </c>
      <c r="B15309" s="31" t="n">
        <v>58</v>
      </c>
      <c r="C15309" s="7" t="n">
        <v>101</v>
      </c>
      <c r="D15309" s="7" t="n">
        <v>300</v>
      </c>
      <c r="E15309" s="7" t="n">
        <v>1</v>
      </c>
    </row>
    <row r="15310" spans="1:6">
      <c r="A15310" t="s">
        <v>4</v>
      </c>
      <c r="B15310" s="4" t="s">
        <v>5</v>
      </c>
      <c r="C15310" s="4" t="s">
        <v>7</v>
      </c>
      <c r="D15310" s="4" t="s">
        <v>11</v>
      </c>
    </row>
    <row r="15311" spans="1:6">
      <c r="A15311" t="n">
        <v>146488</v>
      </c>
      <c r="B15311" s="31" t="n">
        <v>58</v>
      </c>
      <c r="C15311" s="7" t="n">
        <v>254</v>
      </c>
      <c r="D15311" s="7" t="n">
        <v>0</v>
      </c>
    </row>
    <row r="15312" spans="1:6">
      <c r="A15312" t="s">
        <v>4</v>
      </c>
      <c r="B15312" s="4" t="s">
        <v>5</v>
      </c>
      <c r="C15312" s="4" t="s">
        <v>11</v>
      </c>
      <c r="D15312" s="4" t="s">
        <v>7</v>
      </c>
      <c r="E15312" s="4" t="s">
        <v>8</v>
      </c>
      <c r="F15312" s="4" t="s">
        <v>15</v>
      </c>
      <c r="G15312" s="4" t="s">
        <v>15</v>
      </c>
      <c r="H15312" s="4" t="s">
        <v>15</v>
      </c>
    </row>
    <row r="15313" spans="1:8">
      <c r="A15313" t="n">
        <v>146492</v>
      </c>
      <c r="B15313" s="47" t="n">
        <v>48</v>
      </c>
      <c r="C15313" s="7" t="n">
        <v>5655</v>
      </c>
      <c r="D15313" s="7" t="n">
        <v>0</v>
      </c>
      <c r="E15313" s="7" t="s">
        <v>323</v>
      </c>
      <c r="F15313" s="7" t="n">
        <v>0</v>
      </c>
      <c r="G15313" s="7" t="n">
        <v>1</v>
      </c>
      <c r="H15313" s="7" t="n">
        <v>0</v>
      </c>
    </row>
    <row r="15314" spans="1:8">
      <c r="A15314" t="s">
        <v>4</v>
      </c>
      <c r="B15314" s="4" t="s">
        <v>5</v>
      </c>
      <c r="C15314" s="4" t="s">
        <v>11</v>
      </c>
      <c r="D15314" s="4" t="s">
        <v>15</v>
      </c>
      <c r="E15314" s="4" t="s">
        <v>15</v>
      </c>
      <c r="F15314" s="4" t="s">
        <v>15</v>
      </c>
      <c r="G15314" s="4" t="s">
        <v>15</v>
      </c>
    </row>
    <row r="15315" spans="1:8">
      <c r="A15315" t="n">
        <v>146516</v>
      </c>
      <c r="B15315" s="45" t="n">
        <v>46</v>
      </c>
      <c r="C15315" s="7" t="n">
        <v>5655</v>
      </c>
      <c r="D15315" s="7" t="n">
        <v>-20.6700000762939</v>
      </c>
      <c r="E15315" s="7" t="n">
        <v>14</v>
      </c>
      <c r="F15315" s="7" t="n">
        <v>-16.0400009155273</v>
      </c>
      <c r="G15315" s="7" t="n">
        <v>293.600006103516</v>
      </c>
    </row>
    <row r="15316" spans="1:8">
      <c r="A15316" t="s">
        <v>4</v>
      </c>
      <c r="B15316" s="4" t="s">
        <v>5</v>
      </c>
      <c r="C15316" s="4" t="s">
        <v>11</v>
      </c>
    </row>
    <row r="15317" spans="1:8">
      <c r="A15317" t="n">
        <v>146535</v>
      </c>
      <c r="B15317" s="34" t="n">
        <v>16</v>
      </c>
      <c r="C15317" s="7" t="n">
        <v>0</v>
      </c>
    </row>
    <row r="15318" spans="1:8">
      <c r="A15318" t="s">
        <v>4</v>
      </c>
      <c r="B15318" s="4" t="s">
        <v>5</v>
      </c>
      <c r="C15318" s="4" t="s">
        <v>11</v>
      </c>
      <c r="D15318" s="4" t="s">
        <v>11</v>
      </c>
      <c r="E15318" s="4" t="s">
        <v>11</v>
      </c>
    </row>
    <row r="15319" spans="1:8">
      <c r="A15319" t="n">
        <v>146538</v>
      </c>
      <c r="B15319" s="59" t="n">
        <v>61</v>
      </c>
      <c r="C15319" s="7" t="n">
        <v>5655</v>
      </c>
      <c r="D15319" s="7" t="n">
        <v>6303</v>
      </c>
      <c r="E15319" s="7" t="n">
        <v>0</v>
      </c>
    </row>
    <row r="15320" spans="1:8">
      <c r="A15320" t="s">
        <v>4</v>
      </c>
      <c r="B15320" s="4" t="s">
        <v>5</v>
      </c>
      <c r="C15320" s="4" t="s">
        <v>7</v>
      </c>
      <c r="D15320" s="4" t="s">
        <v>11</v>
      </c>
      <c r="E15320" s="4" t="s">
        <v>15</v>
      </c>
      <c r="F15320" s="4" t="s">
        <v>11</v>
      </c>
      <c r="G15320" s="4" t="s">
        <v>16</v>
      </c>
      <c r="H15320" s="4" t="s">
        <v>16</v>
      </c>
      <c r="I15320" s="4" t="s">
        <v>11</v>
      </c>
      <c r="J15320" s="4" t="s">
        <v>11</v>
      </c>
      <c r="K15320" s="4" t="s">
        <v>16</v>
      </c>
      <c r="L15320" s="4" t="s">
        <v>16</v>
      </c>
      <c r="M15320" s="4" t="s">
        <v>16</v>
      </c>
      <c r="N15320" s="4" t="s">
        <v>16</v>
      </c>
      <c r="O15320" s="4" t="s">
        <v>8</v>
      </c>
    </row>
    <row r="15321" spans="1:8">
      <c r="A15321" t="n">
        <v>146545</v>
      </c>
      <c r="B15321" s="18" t="n">
        <v>50</v>
      </c>
      <c r="C15321" s="7" t="n">
        <v>0</v>
      </c>
      <c r="D15321" s="7" t="n">
        <v>2000</v>
      </c>
      <c r="E15321" s="7" t="n">
        <v>0.800000011920929</v>
      </c>
      <c r="F15321" s="7" t="n">
        <v>0</v>
      </c>
      <c r="G15321" s="7" t="n">
        <v>0</v>
      </c>
      <c r="H15321" s="7" t="n">
        <v>0</v>
      </c>
      <c r="I15321" s="7" t="n">
        <v>0</v>
      </c>
      <c r="J15321" s="7" t="n">
        <v>65533</v>
      </c>
      <c r="K15321" s="7" t="n">
        <v>0</v>
      </c>
      <c r="L15321" s="7" t="n">
        <v>0</v>
      </c>
      <c r="M15321" s="7" t="n">
        <v>0</v>
      </c>
      <c r="N15321" s="7" t="n">
        <v>0</v>
      </c>
      <c r="O15321" s="7" t="s">
        <v>25</v>
      </c>
    </row>
    <row r="15322" spans="1:8">
      <c r="A15322" t="s">
        <v>4</v>
      </c>
      <c r="B15322" s="4" t="s">
        <v>5</v>
      </c>
      <c r="C15322" s="4" t="s">
        <v>7</v>
      </c>
      <c r="D15322" s="4" t="s">
        <v>11</v>
      </c>
    </row>
    <row r="15323" spans="1:8">
      <c r="A15323" t="n">
        <v>146584</v>
      </c>
      <c r="B15323" s="31" t="n">
        <v>58</v>
      </c>
      <c r="C15323" s="7" t="n">
        <v>255</v>
      </c>
      <c r="D15323" s="7" t="n">
        <v>0</v>
      </c>
    </row>
    <row r="15324" spans="1:8">
      <c r="A15324" t="s">
        <v>4</v>
      </c>
      <c r="B15324" s="4" t="s">
        <v>5</v>
      </c>
      <c r="C15324" s="4" t="s">
        <v>11</v>
      </c>
      <c r="D15324" s="4" t="s">
        <v>7</v>
      </c>
      <c r="E15324" s="4" t="s">
        <v>15</v>
      </c>
      <c r="F15324" s="4" t="s">
        <v>11</v>
      </c>
    </row>
    <row r="15325" spans="1:8">
      <c r="A15325" t="n">
        <v>146588</v>
      </c>
      <c r="B15325" s="60" t="n">
        <v>59</v>
      </c>
      <c r="C15325" s="7" t="n">
        <v>5655</v>
      </c>
      <c r="D15325" s="7" t="n">
        <v>15</v>
      </c>
      <c r="E15325" s="7" t="n">
        <v>0.150000005960464</v>
      </c>
      <c r="F15325" s="7" t="n">
        <v>0</v>
      </c>
    </row>
    <row r="15326" spans="1:8">
      <c r="A15326" t="s">
        <v>4</v>
      </c>
      <c r="B15326" s="4" t="s">
        <v>5</v>
      </c>
      <c r="C15326" s="4" t="s">
        <v>7</v>
      </c>
      <c r="D15326" s="4" t="s">
        <v>15</v>
      </c>
      <c r="E15326" s="4" t="s">
        <v>15</v>
      </c>
      <c r="F15326" s="4" t="s">
        <v>15</v>
      </c>
    </row>
    <row r="15327" spans="1:8">
      <c r="A15327" t="n">
        <v>146598</v>
      </c>
      <c r="B15327" s="15" t="n">
        <v>45</v>
      </c>
      <c r="C15327" s="7" t="n">
        <v>9</v>
      </c>
      <c r="D15327" s="7" t="n">
        <v>0.0199999995529652</v>
      </c>
      <c r="E15327" s="7" t="n">
        <v>0.0199999995529652</v>
      </c>
      <c r="F15327" s="7" t="n">
        <v>0.5</v>
      </c>
    </row>
    <row r="15328" spans="1:8">
      <c r="A15328" t="s">
        <v>4</v>
      </c>
      <c r="B15328" s="4" t="s">
        <v>5</v>
      </c>
      <c r="C15328" s="4" t="s">
        <v>7</v>
      </c>
      <c r="D15328" s="4" t="s">
        <v>11</v>
      </c>
      <c r="E15328" s="4" t="s">
        <v>8</v>
      </c>
    </row>
    <row r="15329" spans="1:15">
      <c r="A15329" t="n">
        <v>146612</v>
      </c>
      <c r="B15329" s="33" t="n">
        <v>51</v>
      </c>
      <c r="C15329" s="7" t="n">
        <v>4</v>
      </c>
      <c r="D15329" s="7" t="n">
        <v>5655</v>
      </c>
      <c r="E15329" s="7" t="s">
        <v>55</v>
      </c>
    </row>
    <row r="15330" spans="1:15">
      <c r="A15330" t="s">
        <v>4</v>
      </c>
      <c r="B15330" s="4" t="s">
        <v>5</v>
      </c>
      <c r="C15330" s="4" t="s">
        <v>11</v>
      </c>
    </row>
    <row r="15331" spans="1:15">
      <c r="A15331" t="n">
        <v>146625</v>
      </c>
      <c r="B15331" s="34" t="n">
        <v>16</v>
      </c>
      <c r="C15331" s="7" t="n">
        <v>0</v>
      </c>
    </row>
    <row r="15332" spans="1:15">
      <c r="A15332" t="s">
        <v>4</v>
      </c>
      <c r="B15332" s="4" t="s">
        <v>5</v>
      </c>
      <c r="C15332" s="4" t="s">
        <v>11</v>
      </c>
      <c r="D15332" s="4" t="s">
        <v>53</v>
      </c>
      <c r="E15332" s="4" t="s">
        <v>7</v>
      </c>
      <c r="F15332" s="4" t="s">
        <v>7</v>
      </c>
    </row>
    <row r="15333" spans="1:15">
      <c r="A15333" t="n">
        <v>146628</v>
      </c>
      <c r="B15333" s="35" t="n">
        <v>26</v>
      </c>
      <c r="C15333" s="7" t="n">
        <v>5655</v>
      </c>
      <c r="D15333" s="7" t="s">
        <v>1388</v>
      </c>
      <c r="E15333" s="7" t="n">
        <v>2</v>
      </c>
      <c r="F15333" s="7" t="n">
        <v>0</v>
      </c>
    </row>
    <row r="15334" spans="1:15">
      <c r="A15334" t="s">
        <v>4</v>
      </c>
      <c r="B15334" s="4" t="s">
        <v>5</v>
      </c>
    </row>
    <row r="15335" spans="1:15">
      <c r="A15335" t="n">
        <v>146677</v>
      </c>
      <c r="B15335" s="29" t="n">
        <v>28</v>
      </c>
    </row>
    <row r="15336" spans="1:15">
      <c r="A15336" t="s">
        <v>4</v>
      </c>
      <c r="B15336" s="4" t="s">
        <v>5</v>
      </c>
      <c r="C15336" s="4" t="s">
        <v>11</v>
      </c>
      <c r="D15336" s="4" t="s">
        <v>7</v>
      </c>
      <c r="E15336" s="4" t="s">
        <v>8</v>
      </c>
      <c r="F15336" s="4" t="s">
        <v>15</v>
      </c>
      <c r="G15336" s="4" t="s">
        <v>15</v>
      </c>
      <c r="H15336" s="4" t="s">
        <v>15</v>
      </c>
    </row>
    <row r="15337" spans="1:15">
      <c r="A15337" t="n">
        <v>146678</v>
      </c>
      <c r="B15337" s="47" t="n">
        <v>48</v>
      </c>
      <c r="C15337" s="7" t="n">
        <v>6303</v>
      </c>
      <c r="D15337" s="7" t="n">
        <v>0</v>
      </c>
      <c r="E15337" s="7" t="s">
        <v>86</v>
      </c>
      <c r="F15337" s="7" t="n">
        <v>0.600000023841858</v>
      </c>
      <c r="G15337" s="7" t="n">
        <v>1</v>
      </c>
      <c r="H15337" s="7" t="n">
        <v>0</v>
      </c>
    </row>
    <row r="15338" spans="1:15">
      <c r="A15338" t="s">
        <v>4</v>
      </c>
      <c r="B15338" s="4" t="s">
        <v>5</v>
      </c>
      <c r="C15338" s="4" t="s">
        <v>7</v>
      </c>
      <c r="D15338" s="4" t="s">
        <v>11</v>
      </c>
      <c r="E15338" s="4" t="s">
        <v>8</v>
      </c>
    </row>
    <row r="15339" spans="1:15">
      <c r="A15339" t="n">
        <v>146705</v>
      </c>
      <c r="B15339" s="33" t="n">
        <v>51</v>
      </c>
      <c r="C15339" s="7" t="n">
        <v>4</v>
      </c>
      <c r="D15339" s="7" t="n">
        <v>6303</v>
      </c>
      <c r="E15339" s="7" t="s">
        <v>160</v>
      </c>
    </row>
    <row r="15340" spans="1:15">
      <c r="A15340" t="s">
        <v>4</v>
      </c>
      <c r="B15340" s="4" t="s">
        <v>5</v>
      </c>
      <c r="C15340" s="4" t="s">
        <v>11</v>
      </c>
    </row>
    <row r="15341" spans="1:15">
      <c r="A15341" t="n">
        <v>146718</v>
      </c>
      <c r="B15341" s="34" t="n">
        <v>16</v>
      </c>
      <c r="C15341" s="7" t="n">
        <v>0</v>
      </c>
    </row>
    <row r="15342" spans="1:15">
      <c r="A15342" t="s">
        <v>4</v>
      </c>
      <c r="B15342" s="4" t="s">
        <v>5</v>
      </c>
      <c r="C15342" s="4" t="s">
        <v>11</v>
      </c>
      <c r="D15342" s="4" t="s">
        <v>53</v>
      </c>
      <c r="E15342" s="4" t="s">
        <v>7</v>
      </c>
      <c r="F15342" s="4" t="s">
        <v>7</v>
      </c>
    </row>
    <row r="15343" spans="1:15">
      <c r="A15343" t="n">
        <v>146721</v>
      </c>
      <c r="B15343" s="35" t="n">
        <v>26</v>
      </c>
      <c r="C15343" s="7" t="n">
        <v>6303</v>
      </c>
      <c r="D15343" s="7" t="s">
        <v>1389</v>
      </c>
      <c r="E15343" s="7" t="n">
        <v>2</v>
      </c>
      <c r="F15343" s="7" t="n">
        <v>0</v>
      </c>
    </row>
    <row r="15344" spans="1:15">
      <c r="A15344" t="s">
        <v>4</v>
      </c>
      <c r="B15344" s="4" t="s">
        <v>5</v>
      </c>
    </row>
    <row r="15345" spans="1:8">
      <c r="A15345" t="n">
        <v>146752</v>
      </c>
      <c r="B15345" s="29" t="n">
        <v>28</v>
      </c>
    </row>
    <row r="15346" spans="1:8">
      <c r="A15346" t="s">
        <v>4</v>
      </c>
      <c r="B15346" s="4" t="s">
        <v>5</v>
      </c>
      <c r="C15346" s="4" t="s">
        <v>7</v>
      </c>
      <c r="D15346" s="4" t="s">
        <v>11</v>
      </c>
      <c r="E15346" s="4" t="s">
        <v>15</v>
      </c>
    </row>
    <row r="15347" spans="1:8">
      <c r="A15347" t="n">
        <v>146753</v>
      </c>
      <c r="B15347" s="31" t="n">
        <v>58</v>
      </c>
      <c r="C15347" s="7" t="n">
        <v>0</v>
      </c>
      <c r="D15347" s="7" t="n">
        <v>1000</v>
      </c>
      <c r="E15347" s="7" t="n">
        <v>1</v>
      </c>
    </row>
    <row r="15348" spans="1:8">
      <c r="A15348" t="s">
        <v>4</v>
      </c>
      <c r="B15348" s="4" t="s">
        <v>5</v>
      </c>
      <c r="C15348" s="4" t="s">
        <v>7</v>
      </c>
      <c r="D15348" s="4" t="s">
        <v>11</v>
      </c>
    </row>
    <row r="15349" spans="1:8">
      <c r="A15349" t="n">
        <v>146761</v>
      </c>
      <c r="B15349" s="31" t="n">
        <v>58</v>
      </c>
      <c r="C15349" s="7" t="n">
        <v>255</v>
      </c>
      <c r="D15349" s="7" t="n">
        <v>0</v>
      </c>
    </row>
    <row r="15350" spans="1:8">
      <c r="A15350" t="s">
        <v>4</v>
      </c>
      <c r="B15350" s="4" t="s">
        <v>5</v>
      </c>
      <c r="C15350" s="4" t="s">
        <v>11</v>
      </c>
      <c r="D15350" s="4" t="s">
        <v>7</v>
      </c>
      <c r="E15350" s="4" t="s">
        <v>15</v>
      </c>
      <c r="F15350" s="4" t="s">
        <v>11</v>
      </c>
    </row>
    <row r="15351" spans="1:8">
      <c r="A15351" t="n">
        <v>146765</v>
      </c>
      <c r="B15351" s="60" t="n">
        <v>59</v>
      </c>
      <c r="C15351" s="7" t="n">
        <v>5655</v>
      </c>
      <c r="D15351" s="7" t="n">
        <v>255</v>
      </c>
      <c r="E15351" s="7" t="n">
        <v>0</v>
      </c>
      <c r="F15351" s="7" t="n">
        <v>0</v>
      </c>
    </row>
    <row r="15352" spans="1:8">
      <c r="A15352" t="s">
        <v>4</v>
      </c>
      <c r="B15352" s="4" t="s">
        <v>5</v>
      </c>
      <c r="C15352" s="4" t="s">
        <v>7</v>
      </c>
    </row>
    <row r="15353" spans="1:8">
      <c r="A15353" t="n">
        <v>146775</v>
      </c>
      <c r="B15353" s="79" t="n">
        <v>78</v>
      </c>
      <c r="C15353" s="7" t="n">
        <v>255</v>
      </c>
    </row>
    <row r="15354" spans="1:8">
      <c r="A15354" t="s">
        <v>4</v>
      </c>
      <c r="B15354" s="4" t="s">
        <v>5</v>
      </c>
      <c r="C15354" s="4" t="s">
        <v>7</v>
      </c>
      <c r="D15354" s="4" t="s">
        <v>11</v>
      </c>
      <c r="E15354" s="4" t="s">
        <v>7</v>
      </c>
    </row>
    <row r="15355" spans="1:8">
      <c r="A15355" t="n">
        <v>146777</v>
      </c>
      <c r="B15355" s="46" t="n">
        <v>36</v>
      </c>
      <c r="C15355" s="7" t="n">
        <v>9</v>
      </c>
      <c r="D15355" s="7" t="n">
        <v>5655</v>
      </c>
      <c r="E15355" s="7" t="n">
        <v>0</v>
      </c>
    </row>
    <row r="15356" spans="1:8">
      <c r="A15356" t="s">
        <v>4</v>
      </c>
      <c r="B15356" s="4" t="s">
        <v>5</v>
      </c>
      <c r="C15356" s="4" t="s">
        <v>7</v>
      </c>
      <c r="D15356" s="4" t="s">
        <v>11</v>
      </c>
      <c r="E15356" s="4" t="s">
        <v>7</v>
      </c>
    </row>
    <row r="15357" spans="1:8">
      <c r="A15357" t="n">
        <v>146782</v>
      </c>
      <c r="B15357" s="46" t="n">
        <v>36</v>
      </c>
      <c r="C15357" s="7" t="n">
        <v>9</v>
      </c>
      <c r="D15357" s="7" t="n">
        <v>6303</v>
      </c>
      <c r="E15357" s="7" t="n">
        <v>0</v>
      </c>
    </row>
    <row r="15358" spans="1:8">
      <c r="A15358" t="s">
        <v>4</v>
      </c>
      <c r="B15358" s="4" t="s">
        <v>5</v>
      </c>
      <c r="C15358" s="4" t="s">
        <v>11</v>
      </c>
    </row>
    <row r="15359" spans="1:8">
      <c r="A15359" t="n">
        <v>146787</v>
      </c>
      <c r="B15359" s="13" t="n">
        <v>12</v>
      </c>
      <c r="C15359" s="7" t="n">
        <v>10093</v>
      </c>
    </row>
    <row r="15360" spans="1:8">
      <c r="A15360" t="s">
        <v>4</v>
      </c>
      <c r="B15360" s="4" t="s">
        <v>5</v>
      </c>
      <c r="C15360" s="4" t="s">
        <v>11</v>
      </c>
      <c r="D15360" s="4" t="s">
        <v>15</v>
      </c>
      <c r="E15360" s="4" t="s">
        <v>15</v>
      </c>
      <c r="F15360" s="4" t="s">
        <v>15</v>
      </c>
      <c r="G15360" s="4" t="s">
        <v>15</v>
      </c>
    </row>
    <row r="15361" spans="1:7">
      <c r="A15361" t="n">
        <v>146790</v>
      </c>
      <c r="B15361" s="45" t="n">
        <v>46</v>
      </c>
      <c r="C15361" s="7" t="n">
        <v>61456</v>
      </c>
      <c r="D15361" s="7" t="n">
        <v>-19.2800006866455</v>
      </c>
      <c r="E15361" s="7" t="n">
        <v>14</v>
      </c>
      <c r="F15361" s="7" t="n">
        <v>-17.2000007629395</v>
      </c>
      <c r="G15361" s="7" t="n">
        <v>273.200012207031</v>
      </c>
    </row>
    <row r="15362" spans="1:7">
      <c r="A15362" t="s">
        <v>4</v>
      </c>
      <c r="B15362" s="4" t="s">
        <v>5</v>
      </c>
      <c r="C15362" s="4" t="s">
        <v>7</v>
      </c>
      <c r="D15362" s="4" t="s">
        <v>8</v>
      </c>
    </row>
    <row r="15363" spans="1:7">
      <c r="A15363" t="n">
        <v>146809</v>
      </c>
      <c r="B15363" s="6" t="n">
        <v>2</v>
      </c>
      <c r="C15363" s="7" t="n">
        <v>10</v>
      </c>
      <c r="D15363" s="7" t="s">
        <v>893</v>
      </c>
    </row>
    <row r="15364" spans="1:7">
      <c r="A15364" t="s">
        <v>4</v>
      </c>
      <c r="B15364" s="4" t="s">
        <v>5</v>
      </c>
      <c r="C15364" s="4" t="s">
        <v>11</v>
      </c>
    </row>
    <row r="15365" spans="1:7">
      <c r="A15365" t="n">
        <v>146824</v>
      </c>
      <c r="B15365" s="34" t="n">
        <v>16</v>
      </c>
      <c r="C15365" s="7" t="n">
        <v>0</v>
      </c>
    </row>
    <row r="15366" spans="1:7">
      <c r="A15366" t="s">
        <v>4</v>
      </c>
      <c r="B15366" s="4" t="s">
        <v>5</v>
      </c>
      <c r="C15366" s="4" t="s">
        <v>7</v>
      </c>
      <c r="D15366" s="4" t="s">
        <v>11</v>
      </c>
    </row>
    <row r="15367" spans="1:7">
      <c r="A15367" t="n">
        <v>146827</v>
      </c>
      <c r="B15367" s="31" t="n">
        <v>58</v>
      </c>
      <c r="C15367" s="7" t="n">
        <v>105</v>
      </c>
      <c r="D15367" s="7" t="n">
        <v>300</v>
      </c>
    </row>
    <row r="15368" spans="1:7">
      <c r="A15368" t="s">
        <v>4</v>
      </c>
      <c r="B15368" s="4" t="s">
        <v>5</v>
      </c>
      <c r="C15368" s="4" t="s">
        <v>15</v>
      </c>
      <c r="D15368" s="4" t="s">
        <v>11</v>
      </c>
    </row>
    <row r="15369" spans="1:7">
      <c r="A15369" t="n">
        <v>146831</v>
      </c>
      <c r="B15369" s="32" t="n">
        <v>103</v>
      </c>
      <c r="C15369" s="7" t="n">
        <v>1</v>
      </c>
      <c r="D15369" s="7" t="n">
        <v>300</v>
      </c>
    </row>
    <row r="15370" spans="1:7">
      <c r="A15370" t="s">
        <v>4</v>
      </c>
      <c r="B15370" s="4" t="s">
        <v>5</v>
      </c>
      <c r="C15370" s="4" t="s">
        <v>7</v>
      </c>
      <c r="D15370" s="4" t="s">
        <v>11</v>
      </c>
    </row>
    <row r="15371" spans="1:7">
      <c r="A15371" t="n">
        <v>146838</v>
      </c>
      <c r="B15371" s="64" t="n">
        <v>72</v>
      </c>
      <c r="C15371" s="7" t="n">
        <v>4</v>
      </c>
      <c r="D15371" s="7" t="n">
        <v>0</v>
      </c>
    </row>
    <row r="15372" spans="1:7">
      <c r="A15372" t="s">
        <v>4</v>
      </c>
      <c r="B15372" s="4" t="s">
        <v>5</v>
      </c>
      <c r="C15372" s="4" t="s">
        <v>16</v>
      </c>
    </row>
    <row r="15373" spans="1:7">
      <c r="A15373" t="n">
        <v>146842</v>
      </c>
      <c r="B15373" s="36" t="n">
        <v>15</v>
      </c>
      <c r="C15373" s="7" t="n">
        <v>1073741824</v>
      </c>
    </row>
    <row r="15374" spans="1:7">
      <c r="A15374" t="s">
        <v>4</v>
      </c>
      <c r="B15374" s="4" t="s">
        <v>5</v>
      </c>
      <c r="C15374" s="4" t="s">
        <v>7</v>
      </c>
    </row>
    <row r="15375" spans="1:7">
      <c r="A15375" t="n">
        <v>146847</v>
      </c>
      <c r="B15375" s="53" t="n">
        <v>64</v>
      </c>
      <c r="C15375" s="7" t="n">
        <v>3</v>
      </c>
    </row>
    <row r="15376" spans="1:7">
      <c r="A15376" t="s">
        <v>4</v>
      </c>
      <c r="B15376" s="4" t="s">
        <v>5</v>
      </c>
      <c r="C15376" s="4" t="s">
        <v>7</v>
      </c>
    </row>
    <row r="15377" spans="1:7">
      <c r="A15377" t="n">
        <v>146849</v>
      </c>
      <c r="B15377" s="52" t="n">
        <v>74</v>
      </c>
      <c r="C15377" s="7" t="n">
        <v>67</v>
      </c>
    </row>
    <row r="15378" spans="1:7">
      <c r="A15378" t="s">
        <v>4</v>
      </c>
      <c r="B15378" s="4" t="s">
        <v>5</v>
      </c>
      <c r="C15378" s="4" t="s">
        <v>7</v>
      </c>
      <c r="D15378" s="4" t="s">
        <v>7</v>
      </c>
      <c r="E15378" s="4" t="s">
        <v>11</v>
      </c>
    </row>
    <row r="15379" spans="1:7">
      <c r="A15379" t="n">
        <v>146851</v>
      </c>
      <c r="B15379" s="15" t="n">
        <v>45</v>
      </c>
      <c r="C15379" s="7" t="n">
        <v>8</v>
      </c>
      <c r="D15379" s="7" t="n">
        <v>1</v>
      </c>
      <c r="E15379" s="7" t="n">
        <v>0</v>
      </c>
    </row>
    <row r="15380" spans="1:7">
      <c r="A15380" t="s">
        <v>4</v>
      </c>
      <c r="B15380" s="4" t="s">
        <v>5</v>
      </c>
      <c r="C15380" s="4" t="s">
        <v>11</v>
      </c>
    </row>
    <row r="15381" spans="1:7">
      <c r="A15381" t="n">
        <v>146856</v>
      </c>
      <c r="B15381" s="12" t="n">
        <v>13</v>
      </c>
      <c r="C15381" s="7" t="n">
        <v>6409</v>
      </c>
    </row>
    <row r="15382" spans="1:7">
      <c r="A15382" t="s">
        <v>4</v>
      </c>
      <c r="B15382" s="4" t="s">
        <v>5</v>
      </c>
      <c r="C15382" s="4" t="s">
        <v>11</v>
      </c>
    </row>
    <row r="15383" spans="1:7">
      <c r="A15383" t="n">
        <v>146859</v>
      </c>
      <c r="B15383" s="12" t="n">
        <v>13</v>
      </c>
      <c r="C15383" s="7" t="n">
        <v>6408</v>
      </c>
    </row>
    <row r="15384" spans="1:7">
      <c r="A15384" t="s">
        <v>4</v>
      </c>
      <c r="B15384" s="4" t="s">
        <v>5</v>
      </c>
      <c r="C15384" s="4" t="s">
        <v>11</v>
      </c>
    </row>
    <row r="15385" spans="1:7">
      <c r="A15385" t="n">
        <v>146862</v>
      </c>
      <c r="B15385" s="13" t="n">
        <v>12</v>
      </c>
      <c r="C15385" s="7" t="n">
        <v>6464</v>
      </c>
    </row>
    <row r="15386" spans="1:7">
      <c r="A15386" t="s">
        <v>4</v>
      </c>
      <c r="B15386" s="4" t="s">
        <v>5</v>
      </c>
      <c r="C15386" s="4" t="s">
        <v>11</v>
      </c>
    </row>
    <row r="15387" spans="1:7">
      <c r="A15387" t="n">
        <v>146865</v>
      </c>
      <c r="B15387" s="12" t="n">
        <v>13</v>
      </c>
      <c r="C15387" s="7" t="n">
        <v>6465</v>
      </c>
    </row>
    <row r="15388" spans="1:7">
      <c r="A15388" t="s">
        <v>4</v>
      </c>
      <c r="B15388" s="4" t="s">
        <v>5</v>
      </c>
      <c r="C15388" s="4" t="s">
        <v>11</v>
      </c>
    </row>
    <row r="15389" spans="1:7">
      <c r="A15389" t="n">
        <v>146868</v>
      </c>
      <c r="B15389" s="12" t="n">
        <v>13</v>
      </c>
      <c r="C15389" s="7" t="n">
        <v>6466</v>
      </c>
    </row>
    <row r="15390" spans="1:7">
      <c r="A15390" t="s">
        <v>4</v>
      </c>
      <c r="B15390" s="4" t="s">
        <v>5</v>
      </c>
      <c r="C15390" s="4" t="s">
        <v>11</v>
      </c>
    </row>
    <row r="15391" spans="1:7">
      <c r="A15391" t="n">
        <v>146871</v>
      </c>
      <c r="B15391" s="12" t="n">
        <v>13</v>
      </c>
      <c r="C15391" s="7" t="n">
        <v>6467</v>
      </c>
    </row>
    <row r="15392" spans="1:7">
      <c r="A15392" t="s">
        <v>4</v>
      </c>
      <c r="B15392" s="4" t="s">
        <v>5</v>
      </c>
      <c r="C15392" s="4" t="s">
        <v>11</v>
      </c>
    </row>
    <row r="15393" spans="1:5">
      <c r="A15393" t="n">
        <v>146874</v>
      </c>
      <c r="B15393" s="12" t="n">
        <v>13</v>
      </c>
      <c r="C15393" s="7" t="n">
        <v>6468</v>
      </c>
    </row>
    <row r="15394" spans="1:5">
      <c r="A15394" t="s">
        <v>4</v>
      </c>
      <c r="B15394" s="4" t="s">
        <v>5</v>
      </c>
      <c r="C15394" s="4" t="s">
        <v>11</v>
      </c>
    </row>
    <row r="15395" spans="1:5">
      <c r="A15395" t="n">
        <v>146877</v>
      </c>
      <c r="B15395" s="12" t="n">
        <v>13</v>
      </c>
      <c r="C15395" s="7" t="n">
        <v>6469</v>
      </c>
    </row>
    <row r="15396" spans="1:5">
      <c r="A15396" t="s">
        <v>4</v>
      </c>
      <c r="B15396" s="4" t="s">
        <v>5</v>
      </c>
      <c r="C15396" s="4" t="s">
        <v>11</v>
      </c>
    </row>
    <row r="15397" spans="1:5">
      <c r="A15397" t="n">
        <v>146880</v>
      </c>
      <c r="B15397" s="12" t="n">
        <v>13</v>
      </c>
      <c r="C15397" s="7" t="n">
        <v>6470</v>
      </c>
    </row>
    <row r="15398" spans="1:5">
      <c r="A15398" t="s">
        <v>4</v>
      </c>
      <c r="B15398" s="4" t="s">
        <v>5</v>
      </c>
      <c r="C15398" s="4" t="s">
        <v>11</v>
      </c>
    </row>
    <row r="15399" spans="1:5">
      <c r="A15399" t="n">
        <v>146883</v>
      </c>
      <c r="B15399" s="12" t="n">
        <v>13</v>
      </c>
      <c r="C15399" s="7" t="n">
        <v>6471</v>
      </c>
    </row>
    <row r="15400" spans="1:5">
      <c r="A15400" t="s">
        <v>4</v>
      </c>
      <c r="B15400" s="4" t="s">
        <v>5</v>
      </c>
      <c r="C15400" s="4" t="s">
        <v>7</v>
      </c>
    </row>
    <row r="15401" spans="1:5">
      <c r="A15401" t="n">
        <v>146886</v>
      </c>
      <c r="B15401" s="52" t="n">
        <v>74</v>
      </c>
      <c r="C15401" s="7" t="n">
        <v>18</v>
      </c>
    </row>
    <row r="15402" spans="1:5">
      <c r="A15402" t="s">
        <v>4</v>
      </c>
      <c r="B15402" s="4" t="s">
        <v>5</v>
      </c>
      <c r="C15402" s="4" t="s">
        <v>7</v>
      </c>
    </row>
    <row r="15403" spans="1:5">
      <c r="A15403" t="n">
        <v>146888</v>
      </c>
      <c r="B15403" s="52" t="n">
        <v>74</v>
      </c>
      <c r="C15403" s="7" t="n">
        <v>45</v>
      </c>
    </row>
    <row r="15404" spans="1:5">
      <c r="A15404" t="s">
        <v>4</v>
      </c>
      <c r="B15404" s="4" t="s">
        <v>5</v>
      </c>
      <c r="C15404" s="4" t="s">
        <v>11</v>
      </c>
    </row>
    <row r="15405" spans="1:5">
      <c r="A15405" t="n">
        <v>146890</v>
      </c>
      <c r="B15405" s="34" t="n">
        <v>16</v>
      </c>
      <c r="C15405" s="7" t="n">
        <v>0</v>
      </c>
    </row>
    <row r="15406" spans="1:5">
      <c r="A15406" t="s">
        <v>4</v>
      </c>
      <c r="B15406" s="4" t="s">
        <v>5</v>
      </c>
      <c r="C15406" s="4" t="s">
        <v>7</v>
      </c>
      <c r="D15406" s="4" t="s">
        <v>7</v>
      </c>
      <c r="E15406" s="4" t="s">
        <v>7</v>
      </c>
      <c r="F15406" s="4" t="s">
        <v>7</v>
      </c>
    </row>
    <row r="15407" spans="1:5">
      <c r="A15407" t="n">
        <v>146893</v>
      </c>
      <c r="B15407" s="14" t="n">
        <v>14</v>
      </c>
      <c r="C15407" s="7" t="n">
        <v>0</v>
      </c>
      <c r="D15407" s="7" t="n">
        <v>8</v>
      </c>
      <c r="E15407" s="7" t="n">
        <v>0</v>
      </c>
      <c r="F15407" s="7" t="n">
        <v>0</v>
      </c>
    </row>
    <row r="15408" spans="1:5">
      <c r="A15408" t="s">
        <v>4</v>
      </c>
      <c r="B15408" s="4" t="s">
        <v>5</v>
      </c>
      <c r="C15408" s="4" t="s">
        <v>7</v>
      </c>
      <c r="D15408" s="4" t="s">
        <v>8</v>
      </c>
    </row>
    <row r="15409" spans="1:6">
      <c r="A15409" t="n">
        <v>146898</v>
      </c>
      <c r="B15409" s="6" t="n">
        <v>2</v>
      </c>
      <c r="C15409" s="7" t="n">
        <v>11</v>
      </c>
      <c r="D15409" s="7" t="s">
        <v>24</v>
      </c>
    </row>
    <row r="15410" spans="1:6">
      <c r="A15410" t="s">
        <v>4</v>
      </c>
      <c r="B15410" s="4" t="s">
        <v>5</v>
      </c>
      <c r="C15410" s="4" t="s">
        <v>11</v>
      </c>
    </row>
    <row r="15411" spans="1:6">
      <c r="A15411" t="n">
        <v>146912</v>
      </c>
      <c r="B15411" s="34" t="n">
        <v>16</v>
      </c>
      <c r="C15411" s="7" t="n">
        <v>0</v>
      </c>
    </row>
    <row r="15412" spans="1:6">
      <c r="A15412" t="s">
        <v>4</v>
      </c>
      <c r="B15412" s="4" t="s">
        <v>5</v>
      </c>
      <c r="C15412" s="4" t="s">
        <v>7</v>
      </c>
      <c r="D15412" s="4" t="s">
        <v>8</v>
      </c>
    </row>
    <row r="15413" spans="1:6">
      <c r="A15413" t="n">
        <v>146915</v>
      </c>
      <c r="B15413" s="6" t="n">
        <v>2</v>
      </c>
      <c r="C15413" s="7" t="n">
        <v>11</v>
      </c>
      <c r="D15413" s="7" t="s">
        <v>894</v>
      </c>
    </row>
    <row r="15414" spans="1:6">
      <c r="A15414" t="s">
        <v>4</v>
      </c>
      <c r="B15414" s="4" t="s">
        <v>5</v>
      </c>
      <c r="C15414" s="4" t="s">
        <v>11</v>
      </c>
    </row>
    <row r="15415" spans="1:6">
      <c r="A15415" t="n">
        <v>146924</v>
      </c>
      <c r="B15415" s="34" t="n">
        <v>16</v>
      </c>
      <c r="C15415" s="7" t="n">
        <v>0</v>
      </c>
    </row>
    <row r="15416" spans="1:6">
      <c r="A15416" t="s">
        <v>4</v>
      </c>
      <c r="B15416" s="4" t="s">
        <v>5</v>
      </c>
      <c r="C15416" s="4" t="s">
        <v>16</v>
      </c>
    </row>
    <row r="15417" spans="1:6">
      <c r="A15417" t="n">
        <v>146927</v>
      </c>
      <c r="B15417" s="36" t="n">
        <v>15</v>
      </c>
      <c r="C15417" s="7" t="n">
        <v>2048</v>
      </c>
    </row>
    <row r="15418" spans="1:6">
      <c r="A15418" t="s">
        <v>4</v>
      </c>
      <c r="B15418" s="4" t="s">
        <v>5</v>
      </c>
      <c r="C15418" s="4" t="s">
        <v>7</v>
      </c>
      <c r="D15418" s="4" t="s">
        <v>8</v>
      </c>
    </row>
    <row r="15419" spans="1:6">
      <c r="A15419" t="n">
        <v>146932</v>
      </c>
      <c r="B15419" s="6" t="n">
        <v>2</v>
      </c>
      <c r="C15419" s="7" t="n">
        <v>10</v>
      </c>
      <c r="D15419" s="7" t="s">
        <v>59</v>
      </c>
    </row>
    <row r="15420" spans="1:6">
      <c r="A15420" t="s">
        <v>4</v>
      </c>
      <c r="B15420" s="4" t="s">
        <v>5</v>
      </c>
      <c r="C15420" s="4" t="s">
        <v>11</v>
      </c>
    </row>
    <row r="15421" spans="1:6">
      <c r="A15421" t="n">
        <v>146950</v>
      </c>
      <c r="B15421" s="34" t="n">
        <v>16</v>
      </c>
      <c r="C15421" s="7" t="n">
        <v>0</v>
      </c>
    </row>
    <row r="15422" spans="1:6">
      <c r="A15422" t="s">
        <v>4</v>
      </c>
      <c r="B15422" s="4" t="s">
        <v>5</v>
      </c>
      <c r="C15422" s="4" t="s">
        <v>7</v>
      </c>
      <c r="D15422" s="4" t="s">
        <v>8</v>
      </c>
    </row>
    <row r="15423" spans="1:6">
      <c r="A15423" t="n">
        <v>146953</v>
      </c>
      <c r="B15423" s="6" t="n">
        <v>2</v>
      </c>
      <c r="C15423" s="7" t="n">
        <v>10</v>
      </c>
      <c r="D15423" s="7" t="s">
        <v>60</v>
      </c>
    </row>
    <row r="15424" spans="1:6">
      <c r="A15424" t="s">
        <v>4</v>
      </c>
      <c r="B15424" s="4" t="s">
        <v>5</v>
      </c>
      <c r="C15424" s="4" t="s">
        <v>11</v>
      </c>
    </row>
    <row r="15425" spans="1:4">
      <c r="A15425" t="n">
        <v>146972</v>
      </c>
      <c r="B15425" s="34" t="n">
        <v>16</v>
      </c>
      <c r="C15425" s="7" t="n">
        <v>0</v>
      </c>
    </row>
    <row r="15426" spans="1:4">
      <c r="A15426" t="s">
        <v>4</v>
      </c>
      <c r="B15426" s="4" t="s">
        <v>5</v>
      </c>
      <c r="C15426" s="4" t="s">
        <v>7</v>
      </c>
      <c r="D15426" s="4" t="s">
        <v>11</v>
      </c>
      <c r="E15426" s="4" t="s">
        <v>15</v>
      </c>
    </row>
    <row r="15427" spans="1:4">
      <c r="A15427" t="n">
        <v>146975</v>
      </c>
      <c r="B15427" s="31" t="n">
        <v>58</v>
      </c>
      <c r="C15427" s="7" t="n">
        <v>100</v>
      </c>
      <c r="D15427" s="7" t="n">
        <v>300</v>
      </c>
      <c r="E15427" s="7" t="n">
        <v>1</v>
      </c>
    </row>
    <row r="15428" spans="1:4">
      <c r="A15428" t="s">
        <v>4</v>
      </c>
      <c r="B15428" s="4" t="s">
        <v>5</v>
      </c>
      <c r="C15428" s="4" t="s">
        <v>7</v>
      </c>
      <c r="D15428" s="4" t="s">
        <v>11</v>
      </c>
    </row>
    <row r="15429" spans="1:4">
      <c r="A15429" t="n">
        <v>146983</v>
      </c>
      <c r="B15429" s="31" t="n">
        <v>58</v>
      </c>
      <c r="C15429" s="7" t="n">
        <v>255</v>
      </c>
      <c r="D15429" s="7" t="n">
        <v>0</v>
      </c>
    </row>
    <row r="15430" spans="1:4">
      <c r="A15430" t="s">
        <v>4</v>
      </c>
      <c r="B15430" s="4" t="s">
        <v>5</v>
      </c>
      <c r="C15430" s="4" t="s">
        <v>7</v>
      </c>
    </row>
    <row r="15431" spans="1:4">
      <c r="A15431" t="n">
        <v>146987</v>
      </c>
      <c r="B15431" s="38" t="n">
        <v>23</v>
      </c>
      <c r="C15431" s="7" t="n">
        <v>0</v>
      </c>
    </row>
    <row r="15432" spans="1:4">
      <c r="A15432" t="s">
        <v>4</v>
      </c>
      <c r="B15432" s="4" t="s">
        <v>5</v>
      </c>
    </row>
    <row r="15433" spans="1:4">
      <c r="A15433" t="n">
        <v>146989</v>
      </c>
      <c r="B15433" s="5" t="n">
        <v>1</v>
      </c>
    </row>
    <row r="15434" spans="1:4" s="3" customFormat="1" customHeight="0">
      <c r="A15434" s="3" t="s">
        <v>2</v>
      </c>
      <c r="B15434" s="3" t="s">
        <v>1390</v>
      </c>
    </row>
    <row r="15435" spans="1:4">
      <c r="A15435" t="s">
        <v>4</v>
      </c>
      <c r="B15435" s="4" t="s">
        <v>5</v>
      </c>
      <c r="C15435" s="4" t="s">
        <v>7</v>
      </c>
      <c r="D15435" s="4" t="s">
        <v>16</v>
      </c>
      <c r="E15435" s="4" t="s">
        <v>7</v>
      </c>
      <c r="F15435" s="4" t="s">
        <v>13</v>
      </c>
    </row>
    <row r="15436" spans="1:4">
      <c r="A15436" t="n">
        <v>146992</v>
      </c>
      <c r="B15436" s="9" t="n">
        <v>5</v>
      </c>
      <c r="C15436" s="7" t="n">
        <v>0</v>
      </c>
      <c r="D15436" s="7" t="n">
        <v>1</v>
      </c>
      <c r="E15436" s="7" t="n">
        <v>1</v>
      </c>
      <c r="F15436" s="11" t="n">
        <f t="normal" ca="1">A15448</f>
        <v>0</v>
      </c>
    </row>
    <row r="15437" spans="1:4">
      <c r="A15437" t="s">
        <v>4</v>
      </c>
      <c r="B15437" s="4" t="s">
        <v>5</v>
      </c>
      <c r="C15437" s="4" t="s">
        <v>11</v>
      </c>
      <c r="D15437" s="4" t="s">
        <v>7</v>
      </c>
      <c r="E15437" s="4" t="s">
        <v>15</v>
      </c>
      <c r="F15437" s="4" t="s">
        <v>11</v>
      </c>
    </row>
    <row r="15438" spans="1:4">
      <c r="A15438" t="n">
        <v>147003</v>
      </c>
      <c r="B15438" s="60" t="n">
        <v>59</v>
      </c>
      <c r="C15438" s="7" t="n">
        <v>65534</v>
      </c>
      <c r="D15438" s="7" t="n">
        <v>12</v>
      </c>
      <c r="E15438" s="7" t="n">
        <v>0.150000005960464</v>
      </c>
      <c r="F15438" s="7" t="n">
        <v>0</v>
      </c>
    </row>
    <row r="15439" spans="1:4">
      <c r="A15439" t="s">
        <v>4</v>
      </c>
      <c r="B15439" s="4" t="s">
        <v>5</v>
      </c>
      <c r="C15439" s="4" t="s">
        <v>11</v>
      </c>
    </row>
    <row r="15440" spans="1:4">
      <c r="A15440" t="n">
        <v>147013</v>
      </c>
      <c r="B15440" s="34" t="n">
        <v>16</v>
      </c>
      <c r="C15440" s="7" t="n">
        <v>1300</v>
      </c>
    </row>
    <row r="15441" spans="1:6">
      <c r="A15441" t="s">
        <v>4</v>
      </c>
      <c r="B15441" s="4" t="s">
        <v>5</v>
      </c>
      <c r="C15441" s="4" t="s">
        <v>11</v>
      </c>
      <c r="D15441" s="4" t="s">
        <v>7</v>
      </c>
      <c r="E15441" s="4" t="s">
        <v>15</v>
      </c>
      <c r="F15441" s="4" t="s">
        <v>11</v>
      </c>
    </row>
    <row r="15442" spans="1:6">
      <c r="A15442" t="n">
        <v>147016</v>
      </c>
      <c r="B15442" s="60" t="n">
        <v>59</v>
      </c>
      <c r="C15442" s="7" t="n">
        <v>65534</v>
      </c>
      <c r="D15442" s="7" t="n">
        <v>3</v>
      </c>
      <c r="E15442" s="7" t="n">
        <v>0.150000005960464</v>
      </c>
      <c r="F15442" s="7" t="n">
        <v>0</v>
      </c>
    </row>
    <row r="15443" spans="1:6">
      <c r="A15443" t="s">
        <v>4</v>
      </c>
      <c r="B15443" s="4" t="s">
        <v>5</v>
      </c>
      <c r="C15443" s="4" t="s">
        <v>11</v>
      </c>
    </row>
    <row r="15444" spans="1:6">
      <c r="A15444" t="n">
        <v>147026</v>
      </c>
      <c r="B15444" s="34" t="n">
        <v>16</v>
      </c>
      <c r="C15444" s="7" t="n">
        <v>1300</v>
      </c>
    </row>
    <row r="15445" spans="1:6">
      <c r="A15445" t="s">
        <v>4</v>
      </c>
      <c r="B15445" s="4" t="s">
        <v>5</v>
      </c>
      <c r="C15445" s="4" t="s">
        <v>13</v>
      </c>
    </row>
    <row r="15446" spans="1:6">
      <c r="A15446" t="n">
        <v>147029</v>
      </c>
      <c r="B15446" s="17" t="n">
        <v>3</v>
      </c>
      <c r="C15446" s="11" t="n">
        <f t="normal" ca="1">A15436</f>
        <v>0</v>
      </c>
    </row>
    <row r="15447" spans="1:6">
      <c r="A15447" t="s">
        <v>4</v>
      </c>
      <c r="B15447" s="4" t="s">
        <v>5</v>
      </c>
    </row>
    <row r="15448" spans="1:6">
      <c r="A15448" t="n">
        <v>147034</v>
      </c>
      <c r="B15448" s="5" t="n">
        <v>1</v>
      </c>
    </row>
    <row r="15449" spans="1:6" s="3" customFormat="1" customHeight="0">
      <c r="A15449" s="3" t="s">
        <v>2</v>
      </c>
      <c r="B15449" s="3" t="s">
        <v>1391</v>
      </c>
    </row>
    <row r="15450" spans="1:6">
      <c r="A15450" t="s">
        <v>4</v>
      </c>
      <c r="B15450" s="4" t="s">
        <v>5</v>
      </c>
      <c r="C15450" s="4" t="s">
        <v>7</v>
      </c>
      <c r="D15450" s="4" t="s">
        <v>11</v>
      </c>
      <c r="E15450" s="4" t="s">
        <v>15</v>
      </c>
    </row>
    <row r="15451" spans="1:6">
      <c r="A15451" t="n">
        <v>147036</v>
      </c>
      <c r="B15451" s="31" t="n">
        <v>58</v>
      </c>
      <c r="C15451" s="7" t="n">
        <v>100</v>
      </c>
      <c r="D15451" s="7" t="n">
        <v>1000</v>
      </c>
      <c r="E15451" s="7" t="n">
        <v>1</v>
      </c>
    </row>
    <row r="15452" spans="1:6">
      <c r="A15452" t="s">
        <v>4</v>
      </c>
      <c r="B15452" s="4" t="s">
        <v>5</v>
      </c>
      <c r="C15452" s="4" t="s">
        <v>7</v>
      </c>
      <c r="D15452" s="4" t="s">
        <v>11</v>
      </c>
    </row>
    <row r="15453" spans="1:6">
      <c r="A15453" t="n">
        <v>147044</v>
      </c>
      <c r="B15453" s="31" t="n">
        <v>58</v>
      </c>
      <c r="C15453" s="7" t="n">
        <v>255</v>
      </c>
      <c r="D15453" s="7" t="n">
        <v>0</v>
      </c>
    </row>
    <row r="15454" spans="1:6">
      <c r="A15454" t="s">
        <v>4</v>
      </c>
      <c r="B15454" s="4" t="s">
        <v>5</v>
      </c>
      <c r="C15454" s="4" t="s">
        <v>7</v>
      </c>
      <c r="D15454" s="4" t="s">
        <v>11</v>
      </c>
      <c r="E15454" s="4" t="s">
        <v>15</v>
      </c>
    </row>
    <row r="15455" spans="1:6">
      <c r="A15455" t="n">
        <v>147048</v>
      </c>
      <c r="B15455" s="31" t="n">
        <v>58</v>
      </c>
      <c r="C15455" s="7" t="n">
        <v>0</v>
      </c>
      <c r="D15455" s="7" t="n">
        <v>300</v>
      </c>
      <c r="E15455" s="7" t="n">
        <v>0.300000011920929</v>
      </c>
    </row>
    <row r="15456" spans="1:6">
      <c r="A15456" t="s">
        <v>4</v>
      </c>
      <c r="B15456" s="4" t="s">
        <v>5</v>
      </c>
      <c r="C15456" s="4" t="s">
        <v>7</v>
      </c>
      <c r="D15456" s="4" t="s">
        <v>11</v>
      </c>
    </row>
    <row r="15457" spans="1:6">
      <c r="A15457" t="n">
        <v>147056</v>
      </c>
      <c r="B15457" s="31" t="n">
        <v>58</v>
      </c>
      <c r="C15457" s="7" t="n">
        <v>255</v>
      </c>
      <c r="D15457" s="7" t="n">
        <v>0</v>
      </c>
    </row>
    <row r="15458" spans="1:6">
      <c r="A15458" t="s">
        <v>4</v>
      </c>
      <c r="B15458" s="4" t="s">
        <v>5</v>
      </c>
      <c r="C15458" s="4" t="s">
        <v>11</v>
      </c>
    </row>
    <row r="15459" spans="1:6">
      <c r="A15459" t="n">
        <v>147060</v>
      </c>
      <c r="B15459" s="34" t="n">
        <v>16</v>
      </c>
      <c r="C15459" s="7" t="n">
        <v>500</v>
      </c>
    </row>
    <row r="15460" spans="1:6">
      <c r="A15460" t="s">
        <v>4</v>
      </c>
      <c r="B15460" s="4" t="s">
        <v>5</v>
      </c>
      <c r="C15460" s="4" t="s">
        <v>7</v>
      </c>
      <c r="D15460" s="4" t="s">
        <v>11</v>
      </c>
      <c r="E15460" s="4" t="s">
        <v>15</v>
      </c>
      <c r="F15460" s="4" t="s">
        <v>11</v>
      </c>
      <c r="G15460" s="4" t="s">
        <v>16</v>
      </c>
      <c r="H15460" s="4" t="s">
        <v>16</v>
      </c>
      <c r="I15460" s="4" t="s">
        <v>11</v>
      </c>
      <c r="J15460" s="4" t="s">
        <v>11</v>
      </c>
      <c r="K15460" s="4" t="s">
        <v>16</v>
      </c>
      <c r="L15460" s="4" t="s">
        <v>16</v>
      </c>
      <c r="M15460" s="4" t="s">
        <v>16</v>
      </c>
      <c r="N15460" s="4" t="s">
        <v>16</v>
      </c>
      <c r="O15460" s="4" t="s">
        <v>8</v>
      </c>
    </row>
    <row r="15461" spans="1:6">
      <c r="A15461" t="n">
        <v>147063</v>
      </c>
      <c r="B15461" s="18" t="n">
        <v>50</v>
      </c>
      <c r="C15461" s="7" t="n">
        <v>0</v>
      </c>
      <c r="D15461" s="7" t="n">
        <v>12105</v>
      </c>
      <c r="E15461" s="7" t="n">
        <v>1</v>
      </c>
      <c r="F15461" s="7" t="n">
        <v>0</v>
      </c>
      <c r="G15461" s="7" t="n">
        <v>0</v>
      </c>
      <c r="H15461" s="7" t="n">
        <v>0</v>
      </c>
      <c r="I15461" s="7" t="n">
        <v>0</v>
      </c>
      <c r="J15461" s="7" t="n">
        <v>65533</v>
      </c>
      <c r="K15461" s="7" t="n">
        <v>0</v>
      </c>
      <c r="L15461" s="7" t="n">
        <v>0</v>
      </c>
      <c r="M15461" s="7" t="n">
        <v>0</v>
      </c>
      <c r="N15461" s="7" t="n">
        <v>0</v>
      </c>
      <c r="O15461" s="7" t="s">
        <v>25</v>
      </c>
    </row>
    <row r="15462" spans="1:6">
      <c r="A15462" t="s">
        <v>4</v>
      </c>
      <c r="B15462" s="4" t="s">
        <v>5</v>
      </c>
      <c r="C15462" s="4" t="s">
        <v>7</v>
      </c>
      <c r="D15462" s="4" t="s">
        <v>11</v>
      </c>
      <c r="E15462" s="4" t="s">
        <v>11</v>
      </c>
      <c r="F15462" s="4" t="s">
        <v>11</v>
      </c>
      <c r="G15462" s="4" t="s">
        <v>11</v>
      </c>
      <c r="H15462" s="4" t="s">
        <v>7</v>
      </c>
    </row>
    <row r="15463" spans="1:6">
      <c r="A15463" t="n">
        <v>147102</v>
      </c>
      <c r="B15463" s="27" t="n">
        <v>25</v>
      </c>
      <c r="C15463" s="7" t="n">
        <v>5</v>
      </c>
      <c r="D15463" s="7" t="n">
        <v>65535</v>
      </c>
      <c r="E15463" s="7" t="n">
        <v>65535</v>
      </c>
      <c r="F15463" s="7" t="n">
        <v>65535</v>
      </c>
      <c r="G15463" s="7" t="n">
        <v>65535</v>
      </c>
      <c r="H15463" s="7" t="n">
        <v>0</v>
      </c>
    </row>
    <row r="15464" spans="1:6">
      <c r="A15464" t="s">
        <v>4</v>
      </c>
      <c r="B15464" s="4" t="s">
        <v>5</v>
      </c>
      <c r="C15464" s="4" t="s">
        <v>11</v>
      </c>
      <c r="D15464" s="4" t="s">
        <v>7</v>
      </c>
      <c r="E15464" s="4" t="s">
        <v>53</v>
      </c>
      <c r="F15464" s="4" t="s">
        <v>7</v>
      </c>
      <c r="G15464" s="4" t="s">
        <v>7</v>
      </c>
    </row>
    <row r="15465" spans="1:6">
      <c r="A15465" t="n">
        <v>147113</v>
      </c>
      <c r="B15465" s="28" t="n">
        <v>24</v>
      </c>
      <c r="C15465" s="7" t="n">
        <v>65533</v>
      </c>
      <c r="D15465" s="7" t="n">
        <v>11</v>
      </c>
      <c r="E15465" s="7" t="s">
        <v>1392</v>
      </c>
      <c r="F15465" s="7" t="n">
        <v>2</v>
      </c>
      <c r="G15465" s="7" t="n">
        <v>0</v>
      </c>
    </row>
    <row r="15466" spans="1:6">
      <c r="A15466" t="s">
        <v>4</v>
      </c>
      <c r="B15466" s="4" t="s">
        <v>5</v>
      </c>
    </row>
    <row r="15467" spans="1:6">
      <c r="A15467" t="n">
        <v>147143</v>
      </c>
      <c r="B15467" s="29" t="n">
        <v>28</v>
      </c>
    </row>
    <row r="15468" spans="1:6">
      <c r="A15468" t="s">
        <v>4</v>
      </c>
      <c r="B15468" s="4" t="s">
        <v>5</v>
      </c>
      <c r="C15468" s="4" t="s">
        <v>7</v>
      </c>
    </row>
    <row r="15469" spans="1:6">
      <c r="A15469" t="n">
        <v>147144</v>
      </c>
      <c r="B15469" s="30" t="n">
        <v>27</v>
      </c>
      <c r="C15469" s="7" t="n">
        <v>0</v>
      </c>
    </row>
    <row r="15470" spans="1:6">
      <c r="A15470" t="s">
        <v>4</v>
      </c>
      <c r="B15470" s="4" t="s">
        <v>5</v>
      </c>
      <c r="C15470" s="4" t="s">
        <v>7</v>
      </c>
    </row>
    <row r="15471" spans="1:6">
      <c r="A15471" t="n">
        <v>147146</v>
      </c>
      <c r="B15471" s="30" t="n">
        <v>27</v>
      </c>
      <c r="C15471" s="7" t="n">
        <v>1</v>
      </c>
    </row>
    <row r="15472" spans="1:6">
      <c r="A15472" t="s">
        <v>4</v>
      </c>
      <c r="B15472" s="4" t="s">
        <v>5</v>
      </c>
      <c r="C15472" s="4" t="s">
        <v>11</v>
      </c>
      <c r="D15472" s="4" t="s">
        <v>7</v>
      </c>
      <c r="E15472" s="4" t="s">
        <v>53</v>
      </c>
      <c r="F15472" s="4" t="s">
        <v>7</v>
      </c>
      <c r="G15472" s="4" t="s">
        <v>7</v>
      </c>
    </row>
    <row r="15473" spans="1:15">
      <c r="A15473" t="n">
        <v>147148</v>
      </c>
      <c r="B15473" s="28" t="n">
        <v>24</v>
      </c>
      <c r="C15473" s="7" t="n">
        <v>65533</v>
      </c>
      <c r="D15473" s="7" t="n">
        <v>11</v>
      </c>
      <c r="E15473" s="7" t="s">
        <v>1393</v>
      </c>
      <c r="F15473" s="7" t="n">
        <v>2</v>
      </c>
      <c r="G15473" s="7" t="n">
        <v>0</v>
      </c>
    </row>
    <row r="15474" spans="1:15">
      <c r="A15474" t="s">
        <v>4</v>
      </c>
      <c r="B15474" s="4" t="s">
        <v>5</v>
      </c>
    </row>
    <row r="15475" spans="1:15">
      <c r="A15475" t="n">
        <v>147252</v>
      </c>
      <c r="B15475" s="29" t="n">
        <v>28</v>
      </c>
    </row>
    <row r="15476" spans="1:15">
      <c r="A15476" t="s">
        <v>4</v>
      </c>
      <c r="B15476" s="4" t="s">
        <v>5</v>
      </c>
      <c r="C15476" s="4" t="s">
        <v>7</v>
      </c>
    </row>
    <row r="15477" spans="1:15">
      <c r="A15477" t="n">
        <v>147253</v>
      </c>
      <c r="B15477" s="30" t="n">
        <v>27</v>
      </c>
      <c r="C15477" s="7" t="n">
        <v>0</v>
      </c>
    </row>
    <row r="15478" spans="1:15">
      <c r="A15478" t="s">
        <v>4</v>
      </c>
      <c r="B15478" s="4" t="s">
        <v>5</v>
      </c>
      <c r="C15478" s="4" t="s">
        <v>7</v>
      </c>
    </row>
    <row r="15479" spans="1:15">
      <c r="A15479" t="n">
        <v>147255</v>
      </c>
      <c r="B15479" s="30" t="n">
        <v>27</v>
      </c>
      <c r="C15479" s="7" t="n">
        <v>1</v>
      </c>
    </row>
    <row r="15480" spans="1:15">
      <c r="A15480" t="s">
        <v>4</v>
      </c>
      <c r="B15480" s="4" t="s">
        <v>5</v>
      </c>
      <c r="C15480" s="4" t="s">
        <v>7</v>
      </c>
      <c r="D15480" s="4" t="s">
        <v>11</v>
      </c>
      <c r="E15480" s="4" t="s">
        <v>11</v>
      </c>
      <c r="F15480" s="4" t="s">
        <v>11</v>
      </c>
      <c r="G15480" s="4" t="s">
        <v>11</v>
      </c>
      <c r="H15480" s="4" t="s">
        <v>7</v>
      </c>
    </row>
    <row r="15481" spans="1:15">
      <c r="A15481" t="n">
        <v>147257</v>
      </c>
      <c r="B15481" s="27" t="n">
        <v>25</v>
      </c>
      <c r="C15481" s="7" t="n">
        <v>5</v>
      </c>
      <c r="D15481" s="7" t="n">
        <v>65535</v>
      </c>
      <c r="E15481" s="7" t="n">
        <v>65535</v>
      </c>
      <c r="F15481" s="7" t="n">
        <v>65535</v>
      </c>
      <c r="G15481" s="7" t="n">
        <v>65535</v>
      </c>
      <c r="H15481" s="7" t="n">
        <v>0</v>
      </c>
    </row>
    <row r="15482" spans="1:15">
      <c r="A15482" t="s">
        <v>4</v>
      </c>
      <c r="B15482" s="4" t="s">
        <v>5</v>
      </c>
      <c r="C15482" s="4" t="s">
        <v>11</v>
      </c>
    </row>
    <row r="15483" spans="1:15">
      <c r="A15483" t="n">
        <v>147268</v>
      </c>
      <c r="B15483" s="34" t="n">
        <v>16</v>
      </c>
      <c r="C15483" s="7" t="n">
        <v>500</v>
      </c>
    </row>
    <row r="15484" spans="1:15">
      <c r="A15484" t="s">
        <v>4</v>
      </c>
      <c r="B15484" s="4" t="s">
        <v>5</v>
      </c>
      <c r="C15484" s="4" t="s">
        <v>7</v>
      </c>
      <c r="D15484" s="4" t="s">
        <v>11</v>
      </c>
      <c r="E15484" s="4" t="s">
        <v>15</v>
      </c>
    </row>
    <row r="15485" spans="1:15">
      <c r="A15485" t="n">
        <v>147271</v>
      </c>
      <c r="B15485" s="31" t="n">
        <v>58</v>
      </c>
      <c r="C15485" s="7" t="n">
        <v>100</v>
      </c>
      <c r="D15485" s="7" t="n">
        <v>300</v>
      </c>
      <c r="E15485" s="7" t="n">
        <v>0.300000011920929</v>
      </c>
    </row>
    <row r="15486" spans="1:15">
      <c r="A15486" t="s">
        <v>4</v>
      </c>
      <c r="B15486" s="4" t="s">
        <v>5</v>
      </c>
      <c r="C15486" s="4" t="s">
        <v>7</v>
      </c>
      <c r="D15486" s="4" t="s">
        <v>11</v>
      </c>
    </row>
    <row r="15487" spans="1:15">
      <c r="A15487" t="n">
        <v>147279</v>
      </c>
      <c r="B15487" s="31" t="n">
        <v>58</v>
      </c>
      <c r="C15487" s="7" t="n">
        <v>255</v>
      </c>
      <c r="D15487" s="7" t="n">
        <v>0</v>
      </c>
    </row>
    <row r="15488" spans="1:15">
      <c r="A15488" t="s">
        <v>4</v>
      </c>
      <c r="B15488" s="4" t="s">
        <v>5</v>
      </c>
      <c r="C15488" s="4" t="s">
        <v>7</v>
      </c>
    </row>
    <row r="15489" spans="1:8">
      <c r="A15489" t="n">
        <v>147283</v>
      </c>
      <c r="B15489" s="38" t="n">
        <v>23</v>
      </c>
      <c r="C15489" s="7" t="n">
        <v>0</v>
      </c>
    </row>
    <row r="15490" spans="1:8">
      <c r="A15490" t="s">
        <v>4</v>
      </c>
      <c r="B15490" s="4" t="s">
        <v>5</v>
      </c>
    </row>
    <row r="15491" spans="1:8">
      <c r="A15491" t="n">
        <v>147285</v>
      </c>
      <c r="B15491" s="5" t="n">
        <v>1</v>
      </c>
    </row>
    <row r="15492" spans="1:8" s="3" customFormat="1" customHeight="0">
      <c r="A15492" s="3" t="s">
        <v>2</v>
      </c>
      <c r="B15492" s="3" t="s">
        <v>1394</v>
      </c>
    </row>
    <row r="15493" spans="1:8">
      <c r="A15493" t="s">
        <v>4</v>
      </c>
      <c r="B15493" s="4" t="s">
        <v>5</v>
      </c>
      <c r="C15493" s="4" t="s">
        <v>7</v>
      </c>
      <c r="D15493" s="4" t="s">
        <v>11</v>
      </c>
    </row>
    <row r="15494" spans="1:8">
      <c r="A15494" t="n">
        <v>147288</v>
      </c>
      <c r="B15494" s="26" t="n">
        <v>22</v>
      </c>
      <c r="C15494" s="7" t="n">
        <v>0</v>
      </c>
      <c r="D15494" s="7" t="n">
        <v>0</v>
      </c>
    </row>
    <row r="15495" spans="1:8">
      <c r="A15495" t="s">
        <v>4</v>
      </c>
      <c r="B15495" s="4" t="s">
        <v>5</v>
      </c>
      <c r="C15495" s="4" t="s">
        <v>7</v>
      </c>
      <c r="D15495" s="4" t="s">
        <v>11</v>
      </c>
    </row>
    <row r="15496" spans="1:8">
      <c r="A15496" t="n">
        <v>147292</v>
      </c>
      <c r="B15496" s="31" t="n">
        <v>58</v>
      </c>
      <c r="C15496" s="7" t="n">
        <v>5</v>
      </c>
      <c r="D15496" s="7" t="n">
        <v>300</v>
      </c>
    </row>
    <row r="15497" spans="1:8">
      <c r="A15497" t="s">
        <v>4</v>
      </c>
      <c r="B15497" s="4" t="s">
        <v>5</v>
      </c>
      <c r="C15497" s="4" t="s">
        <v>15</v>
      </c>
      <c r="D15497" s="4" t="s">
        <v>11</v>
      </c>
    </row>
    <row r="15498" spans="1:8">
      <c r="A15498" t="n">
        <v>147296</v>
      </c>
      <c r="B15498" s="32" t="n">
        <v>103</v>
      </c>
      <c r="C15498" s="7" t="n">
        <v>0</v>
      </c>
      <c r="D15498" s="7" t="n">
        <v>300</v>
      </c>
    </row>
    <row r="15499" spans="1:8">
      <c r="A15499" t="s">
        <v>4</v>
      </c>
      <c r="B15499" s="4" t="s">
        <v>5</v>
      </c>
      <c r="C15499" s="4" t="s">
        <v>7</v>
      </c>
      <c r="D15499" s="4" t="s">
        <v>15</v>
      </c>
      <c r="E15499" s="4" t="s">
        <v>11</v>
      </c>
      <c r="F15499" s="4" t="s">
        <v>7</v>
      </c>
    </row>
    <row r="15500" spans="1:8">
      <c r="A15500" t="n">
        <v>147303</v>
      </c>
      <c r="B15500" s="16" t="n">
        <v>49</v>
      </c>
      <c r="C15500" s="7" t="n">
        <v>3</v>
      </c>
      <c r="D15500" s="7" t="n">
        <v>0.699999988079071</v>
      </c>
      <c r="E15500" s="7" t="n">
        <v>500</v>
      </c>
      <c r="F15500" s="7" t="n">
        <v>0</v>
      </c>
    </row>
    <row r="15501" spans="1:8">
      <c r="A15501" t="s">
        <v>4</v>
      </c>
      <c r="B15501" s="4" t="s">
        <v>5</v>
      </c>
      <c r="C15501" s="4" t="s">
        <v>7</v>
      </c>
      <c r="D15501" s="4" t="s">
        <v>11</v>
      </c>
    </row>
    <row r="15502" spans="1:8">
      <c r="A15502" t="n">
        <v>147312</v>
      </c>
      <c r="B15502" s="31" t="n">
        <v>58</v>
      </c>
      <c r="C15502" s="7" t="n">
        <v>10</v>
      </c>
      <c r="D15502" s="7" t="n">
        <v>300</v>
      </c>
    </row>
    <row r="15503" spans="1:8">
      <c r="A15503" t="s">
        <v>4</v>
      </c>
      <c r="B15503" s="4" t="s">
        <v>5</v>
      </c>
      <c r="C15503" s="4" t="s">
        <v>7</v>
      </c>
      <c r="D15503" s="4" t="s">
        <v>11</v>
      </c>
    </row>
    <row r="15504" spans="1:8">
      <c r="A15504" t="n">
        <v>147316</v>
      </c>
      <c r="B15504" s="31" t="n">
        <v>58</v>
      </c>
      <c r="C15504" s="7" t="n">
        <v>12</v>
      </c>
      <c r="D15504" s="7" t="n">
        <v>0</v>
      </c>
    </row>
    <row r="15505" spans="1:6">
      <c r="A15505" t="s">
        <v>4</v>
      </c>
      <c r="B15505" s="4" t="s">
        <v>5</v>
      </c>
      <c r="C15505" s="4" t="s">
        <v>7</v>
      </c>
    </row>
    <row r="15506" spans="1:6">
      <c r="A15506" t="n">
        <v>147320</v>
      </c>
      <c r="B15506" s="53" t="n">
        <v>64</v>
      </c>
      <c r="C15506" s="7" t="n">
        <v>7</v>
      </c>
    </row>
    <row r="15507" spans="1:6">
      <c r="A15507" t="s">
        <v>4</v>
      </c>
      <c r="B15507" s="4" t="s">
        <v>5</v>
      </c>
      <c r="C15507" s="4" t="s">
        <v>7</v>
      </c>
      <c r="D15507" s="4" t="s">
        <v>11</v>
      </c>
      <c r="E15507" s="4" t="s">
        <v>11</v>
      </c>
      <c r="F15507" s="4" t="s">
        <v>7</v>
      </c>
    </row>
    <row r="15508" spans="1:6">
      <c r="A15508" t="n">
        <v>147322</v>
      </c>
      <c r="B15508" s="27" t="n">
        <v>25</v>
      </c>
      <c r="C15508" s="7" t="n">
        <v>1</v>
      </c>
      <c r="D15508" s="7" t="n">
        <v>65535</v>
      </c>
      <c r="E15508" s="7" t="n">
        <v>420</v>
      </c>
      <c r="F15508" s="7" t="n">
        <v>5</v>
      </c>
    </row>
    <row r="15509" spans="1:6">
      <c r="A15509" t="s">
        <v>4</v>
      </c>
      <c r="B15509" s="4" t="s">
        <v>5</v>
      </c>
      <c r="C15509" s="4" t="s">
        <v>7</v>
      </c>
      <c r="D15509" s="4" t="s">
        <v>11</v>
      </c>
      <c r="E15509" s="4" t="s">
        <v>8</v>
      </c>
    </row>
    <row r="15510" spans="1:6">
      <c r="A15510" t="n">
        <v>147329</v>
      </c>
      <c r="B15510" s="33" t="n">
        <v>51</v>
      </c>
      <c r="C15510" s="7" t="n">
        <v>4</v>
      </c>
      <c r="D15510" s="7" t="n">
        <v>1</v>
      </c>
      <c r="E15510" s="7" t="s">
        <v>69</v>
      </c>
    </row>
    <row r="15511" spans="1:6">
      <c r="A15511" t="s">
        <v>4</v>
      </c>
      <c r="B15511" s="4" t="s">
        <v>5</v>
      </c>
      <c r="C15511" s="4" t="s">
        <v>11</v>
      </c>
    </row>
    <row r="15512" spans="1:6">
      <c r="A15512" t="n">
        <v>147342</v>
      </c>
      <c r="B15512" s="34" t="n">
        <v>16</v>
      </c>
      <c r="C15512" s="7" t="n">
        <v>0</v>
      </c>
    </row>
    <row r="15513" spans="1:6">
      <c r="A15513" t="s">
        <v>4</v>
      </c>
      <c r="B15513" s="4" t="s">
        <v>5</v>
      </c>
      <c r="C15513" s="4" t="s">
        <v>11</v>
      </c>
      <c r="D15513" s="4" t="s">
        <v>53</v>
      </c>
      <c r="E15513" s="4" t="s">
        <v>7</v>
      </c>
      <c r="F15513" s="4" t="s">
        <v>7</v>
      </c>
    </row>
    <row r="15514" spans="1:6">
      <c r="A15514" t="n">
        <v>147345</v>
      </c>
      <c r="B15514" s="35" t="n">
        <v>26</v>
      </c>
      <c r="C15514" s="7" t="n">
        <v>1</v>
      </c>
      <c r="D15514" s="7" t="s">
        <v>1395</v>
      </c>
      <c r="E15514" s="7" t="n">
        <v>2</v>
      </c>
      <c r="F15514" s="7" t="n">
        <v>0</v>
      </c>
    </row>
    <row r="15515" spans="1:6">
      <c r="A15515" t="s">
        <v>4</v>
      </c>
      <c r="B15515" s="4" t="s">
        <v>5</v>
      </c>
    </row>
    <row r="15516" spans="1:6">
      <c r="A15516" t="n">
        <v>147475</v>
      </c>
      <c r="B15516" s="29" t="n">
        <v>28</v>
      </c>
    </row>
    <row r="15517" spans="1:6">
      <c r="A15517" t="s">
        <v>4</v>
      </c>
      <c r="B15517" s="4" t="s">
        <v>5</v>
      </c>
      <c r="C15517" s="4" t="s">
        <v>7</v>
      </c>
      <c r="D15517" s="4" t="s">
        <v>11</v>
      </c>
      <c r="E15517" s="4" t="s">
        <v>11</v>
      </c>
      <c r="F15517" s="4" t="s">
        <v>7</v>
      </c>
    </row>
    <row r="15518" spans="1:6">
      <c r="A15518" t="n">
        <v>147476</v>
      </c>
      <c r="B15518" s="27" t="n">
        <v>25</v>
      </c>
      <c r="C15518" s="7" t="n">
        <v>1</v>
      </c>
      <c r="D15518" s="7" t="n">
        <v>260</v>
      </c>
      <c r="E15518" s="7" t="n">
        <v>640</v>
      </c>
      <c r="F15518" s="7" t="n">
        <v>2</v>
      </c>
    </row>
    <row r="15519" spans="1:6">
      <c r="A15519" t="s">
        <v>4</v>
      </c>
      <c r="B15519" s="4" t="s">
        <v>5</v>
      </c>
      <c r="C15519" s="4" t="s">
        <v>7</v>
      </c>
      <c r="D15519" s="4" t="s">
        <v>11</v>
      </c>
      <c r="E15519" s="4" t="s">
        <v>8</v>
      </c>
    </row>
    <row r="15520" spans="1:6">
      <c r="A15520" t="n">
        <v>147483</v>
      </c>
      <c r="B15520" s="33" t="n">
        <v>51</v>
      </c>
      <c r="C15520" s="7" t="n">
        <v>4</v>
      </c>
      <c r="D15520" s="7" t="n">
        <v>0</v>
      </c>
      <c r="E15520" s="7" t="s">
        <v>873</v>
      </c>
    </row>
    <row r="15521" spans="1:6">
      <c r="A15521" t="s">
        <v>4</v>
      </c>
      <c r="B15521" s="4" t="s">
        <v>5</v>
      </c>
      <c r="C15521" s="4" t="s">
        <v>11</v>
      </c>
    </row>
    <row r="15522" spans="1:6">
      <c r="A15522" t="n">
        <v>147496</v>
      </c>
      <c r="B15522" s="34" t="n">
        <v>16</v>
      </c>
      <c r="C15522" s="7" t="n">
        <v>0</v>
      </c>
    </row>
    <row r="15523" spans="1:6">
      <c r="A15523" t="s">
        <v>4</v>
      </c>
      <c r="B15523" s="4" t="s">
        <v>5</v>
      </c>
      <c r="C15523" s="4" t="s">
        <v>11</v>
      </c>
      <c r="D15523" s="4" t="s">
        <v>53</v>
      </c>
      <c r="E15523" s="4" t="s">
        <v>7</v>
      </c>
      <c r="F15523" s="4" t="s">
        <v>7</v>
      </c>
    </row>
    <row r="15524" spans="1:6">
      <c r="A15524" t="n">
        <v>147499</v>
      </c>
      <c r="B15524" s="35" t="n">
        <v>26</v>
      </c>
      <c r="C15524" s="7" t="n">
        <v>0</v>
      </c>
      <c r="D15524" s="7" t="s">
        <v>1396</v>
      </c>
      <c r="E15524" s="7" t="n">
        <v>2</v>
      </c>
      <c r="F15524" s="7" t="n">
        <v>0</v>
      </c>
    </row>
    <row r="15525" spans="1:6">
      <c r="A15525" t="s">
        <v>4</v>
      </c>
      <c r="B15525" s="4" t="s">
        <v>5</v>
      </c>
    </row>
    <row r="15526" spans="1:6">
      <c r="A15526" t="n">
        <v>147604</v>
      </c>
      <c r="B15526" s="29" t="n">
        <v>28</v>
      </c>
    </row>
    <row r="15527" spans="1:6">
      <c r="A15527" t="s">
        <v>4</v>
      </c>
      <c r="B15527" s="4" t="s">
        <v>5</v>
      </c>
      <c r="C15527" s="4" t="s">
        <v>7</v>
      </c>
      <c r="D15527" s="4" t="s">
        <v>11</v>
      </c>
      <c r="E15527" s="4" t="s">
        <v>11</v>
      </c>
      <c r="F15527" s="4" t="s">
        <v>7</v>
      </c>
    </row>
    <row r="15528" spans="1:6">
      <c r="A15528" t="n">
        <v>147605</v>
      </c>
      <c r="B15528" s="27" t="n">
        <v>25</v>
      </c>
      <c r="C15528" s="7" t="n">
        <v>1</v>
      </c>
      <c r="D15528" s="7" t="n">
        <v>65535</v>
      </c>
      <c r="E15528" s="7" t="n">
        <v>420</v>
      </c>
      <c r="F15528" s="7" t="n">
        <v>5</v>
      </c>
    </row>
    <row r="15529" spans="1:6">
      <c r="A15529" t="s">
        <v>4</v>
      </c>
      <c r="B15529" s="4" t="s">
        <v>5</v>
      </c>
      <c r="C15529" s="4" t="s">
        <v>7</v>
      </c>
      <c r="D15529" s="4" t="s">
        <v>11</v>
      </c>
      <c r="E15529" s="4" t="s">
        <v>8</v>
      </c>
    </row>
    <row r="15530" spans="1:6">
      <c r="A15530" t="n">
        <v>147612</v>
      </c>
      <c r="B15530" s="33" t="n">
        <v>51</v>
      </c>
      <c r="C15530" s="7" t="n">
        <v>4</v>
      </c>
      <c r="D15530" s="7" t="n">
        <v>1</v>
      </c>
      <c r="E15530" s="7" t="s">
        <v>873</v>
      </c>
    </row>
    <row r="15531" spans="1:6">
      <c r="A15531" t="s">
        <v>4</v>
      </c>
      <c r="B15531" s="4" t="s">
        <v>5</v>
      </c>
      <c r="C15531" s="4" t="s">
        <v>11</v>
      </c>
    </row>
    <row r="15532" spans="1:6">
      <c r="A15532" t="n">
        <v>147625</v>
      </c>
      <c r="B15532" s="34" t="n">
        <v>16</v>
      </c>
      <c r="C15532" s="7" t="n">
        <v>0</v>
      </c>
    </row>
    <row r="15533" spans="1:6">
      <c r="A15533" t="s">
        <v>4</v>
      </c>
      <c r="B15533" s="4" t="s">
        <v>5</v>
      </c>
      <c r="C15533" s="4" t="s">
        <v>11</v>
      </c>
      <c r="D15533" s="4" t="s">
        <v>53</v>
      </c>
      <c r="E15533" s="4" t="s">
        <v>7</v>
      </c>
      <c r="F15533" s="4" t="s">
        <v>7</v>
      </c>
    </row>
    <row r="15534" spans="1:6">
      <c r="A15534" t="n">
        <v>147628</v>
      </c>
      <c r="B15534" s="35" t="n">
        <v>26</v>
      </c>
      <c r="C15534" s="7" t="n">
        <v>1</v>
      </c>
      <c r="D15534" s="7" t="s">
        <v>1397</v>
      </c>
      <c r="E15534" s="7" t="n">
        <v>2</v>
      </c>
      <c r="F15534" s="7" t="n">
        <v>0</v>
      </c>
    </row>
    <row r="15535" spans="1:6">
      <c r="A15535" t="s">
        <v>4</v>
      </c>
      <c r="B15535" s="4" t="s">
        <v>5</v>
      </c>
    </row>
    <row r="15536" spans="1:6">
      <c r="A15536" t="n">
        <v>147751</v>
      </c>
      <c r="B15536" s="29" t="n">
        <v>28</v>
      </c>
    </row>
    <row r="15537" spans="1:6">
      <c r="A15537" t="s">
        <v>4</v>
      </c>
      <c r="B15537" s="4" t="s">
        <v>5</v>
      </c>
      <c r="C15537" s="4" t="s">
        <v>11</v>
      </c>
      <c r="D15537" s="4" t="s">
        <v>7</v>
      </c>
    </row>
    <row r="15538" spans="1:6">
      <c r="A15538" t="n">
        <v>147752</v>
      </c>
      <c r="B15538" s="37" t="n">
        <v>89</v>
      </c>
      <c r="C15538" s="7" t="n">
        <v>65533</v>
      </c>
      <c r="D15538" s="7" t="n">
        <v>1</v>
      </c>
    </row>
    <row r="15539" spans="1:6">
      <c r="A15539" t="s">
        <v>4</v>
      </c>
      <c r="B15539" s="4" t="s">
        <v>5</v>
      </c>
      <c r="C15539" s="4" t="s">
        <v>7</v>
      </c>
      <c r="D15539" s="4" t="s">
        <v>11</v>
      </c>
      <c r="E15539" s="4" t="s">
        <v>11</v>
      </c>
      <c r="F15539" s="4" t="s">
        <v>7</v>
      </c>
    </row>
    <row r="15540" spans="1:6">
      <c r="A15540" t="n">
        <v>147756</v>
      </c>
      <c r="B15540" s="27" t="n">
        <v>25</v>
      </c>
      <c r="C15540" s="7" t="n">
        <v>1</v>
      </c>
      <c r="D15540" s="7" t="n">
        <v>65535</v>
      </c>
      <c r="E15540" s="7" t="n">
        <v>65535</v>
      </c>
      <c r="F15540" s="7" t="n">
        <v>0</v>
      </c>
    </row>
    <row r="15541" spans="1:6">
      <c r="A15541" t="s">
        <v>4</v>
      </c>
      <c r="B15541" s="4" t="s">
        <v>5</v>
      </c>
      <c r="C15541" s="4" t="s">
        <v>11</v>
      </c>
      <c r="D15541" s="4" t="s">
        <v>15</v>
      </c>
      <c r="E15541" s="4" t="s">
        <v>15</v>
      </c>
      <c r="F15541" s="4" t="s">
        <v>15</v>
      </c>
      <c r="G15541" s="4" t="s">
        <v>15</v>
      </c>
    </row>
    <row r="15542" spans="1:6">
      <c r="A15542" t="n">
        <v>147763</v>
      </c>
      <c r="B15542" s="45" t="n">
        <v>46</v>
      </c>
      <c r="C15542" s="7" t="n">
        <v>61456</v>
      </c>
      <c r="D15542" s="7" t="n">
        <v>0</v>
      </c>
      <c r="E15542" s="7" t="n">
        <v>15.289999961853</v>
      </c>
      <c r="F15542" s="7" t="n">
        <v>-44.1199989318848</v>
      </c>
      <c r="G15542" s="7" t="n">
        <v>0</v>
      </c>
    </row>
    <row r="15543" spans="1:6">
      <c r="A15543" t="s">
        <v>4</v>
      </c>
      <c r="B15543" s="4" t="s">
        <v>5</v>
      </c>
      <c r="C15543" s="4" t="s">
        <v>11</v>
      </c>
      <c r="D15543" s="4" t="s">
        <v>15</v>
      </c>
      <c r="E15543" s="4" t="s">
        <v>15</v>
      </c>
      <c r="F15543" s="4" t="s">
        <v>15</v>
      </c>
      <c r="G15543" s="4" t="s">
        <v>15</v>
      </c>
    </row>
    <row r="15544" spans="1:6">
      <c r="A15544" t="n">
        <v>147782</v>
      </c>
      <c r="B15544" s="45" t="n">
        <v>46</v>
      </c>
      <c r="C15544" s="7" t="n">
        <v>61457</v>
      </c>
      <c r="D15544" s="7" t="n">
        <v>0</v>
      </c>
      <c r="E15544" s="7" t="n">
        <v>15.289999961853</v>
      </c>
      <c r="F15544" s="7" t="n">
        <v>-44.1199989318848</v>
      </c>
      <c r="G15544" s="7" t="n">
        <v>0</v>
      </c>
    </row>
    <row r="15545" spans="1:6">
      <c r="A15545" t="s">
        <v>4</v>
      </c>
      <c r="B15545" s="4" t="s">
        <v>5</v>
      </c>
      <c r="C15545" s="4" t="s">
        <v>7</v>
      </c>
      <c r="D15545" s="4" t="s">
        <v>7</v>
      </c>
      <c r="E15545" s="4" t="s">
        <v>11</v>
      </c>
    </row>
    <row r="15546" spans="1:6">
      <c r="A15546" t="n">
        <v>147801</v>
      </c>
      <c r="B15546" s="15" t="n">
        <v>45</v>
      </c>
      <c r="C15546" s="7" t="n">
        <v>8</v>
      </c>
      <c r="D15546" s="7" t="n">
        <v>1</v>
      </c>
      <c r="E15546" s="7" t="n">
        <v>0</v>
      </c>
    </row>
    <row r="15547" spans="1:6">
      <c r="A15547" t="s">
        <v>4</v>
      </c>
      <c r="B15547" s="4" t="s">
        <v>5</v>
      </c>
      <c r="C15547" s="4" t="s">
        <v>7</v>
      </c>
      <c r="D15547" s="4" t="s">
        <v>11</v>
      </c>
      <c r="E15547" s="4" t="s">
        <v>11</v>
      </c>
      <c r="F15547" s="4" t="s">
        <v>7</v>
      </c>
    </row>
    <row r="15548" spans="1:6">
      <c r="A15548" t="n">
        <v>147806</v>
      </c>
      <c r="B15548" s="27" t="n">
        <v>25</v>
      </c>
      <c r="C15548" s="7" t="n">
        <v>1</v>
      </c>
      <c r="D15548" s="7" t="n">
        <v>65535</v>
      </c>
      <c r="E15548" s="7" t="n">
        <v>65535</v>
      </c>
      <c r="F15548" s="7" t="n">
        <v>0</v>
      </c>
    </row>
    <row r="15549" spans="1:6">
      <c r="A15549" t="s">
        <v>4</v>
      </c>
      <c r="B15549" s="4" t="s">
        <v>5</v>
      </c>
      <c r="C15549" s="4" t="s">
        <v>7</v>
      </c>
      <c r="D15549" s="4" t="s">
        <v>8</v>
      </c>
    </row>
    <row r="15550" spans="1:6">
      <c r="A15550" t="n">
        <v>147813</v>
      </c>
      <c r="B15550" s="6" t="n">
        <v>2</v>
      </c>
      <c r="C15550" s="7" t="n">
        <v>10</v>
      </c>
      <c r="D15550" s="7" t="s">
        <v>58</v>
      </c>
    </row>
    <row r="15551" spans="1:6">
      <c r="A15551" t="s">
        <v>4</v>
      </c>
      <c r="B15551" s="4" t="s">
        <v>5</v>
      </c>
      <c r="C15551" s="4" t="s">
        <v>7</v>
      </c>
      <c r="D15551" s="4" t="s">
        <v>11</v>
      </c>
    </row>
    <row r="15552" spans="1:6">
      <c r="A15552" t="n">
        <v>147836</v>
      </c>
      <c r="B15552" s="31" t="n">
        <v>58</v>
      </c>
      <c r="C15552" s="7" t="n">
        <v>105</v>
      </c>
      <c r="D15552" s="7" t="n">
        <v>300</v>
      </c>
    </row>
    <row r="15553" spans="1:7">
      <c r="A15553" t="s">
        <v>4</v>
      </c>
      <c r="B15553" s="4" t="s">
        <v>5</v>
      </c>
      <c r="C15553" s="4" t="s">
        <v>15</v>
      </c>
      <c r="D15553" s="4" t="s">
        <v>11</v>
      </c>
    </row>
    <row r="15554" spans="1:7">
      <c r="A15554" t="n">
        <v>147840</v>
      </c>
      <c r="B15554" s="32" t="n">
        <v>103</v>
      </c>
      <c r="C15554" s="7" t="n">
        <v>1</v>
      </c>
      <c r="D15554" s="7" t="n">
        <v>300</v>
      </c>
    </row>
    <row r="15555" spans="1:7">
      <c r="A15555" t="s">
        <v>4</v>
      </c>
      <c r="B15555" s="4" t="s">
        <v>5</v>
      </c>
      <c r="C15555" s="4" t="s">
        <v>7</v>
      </c>
    </row>
    <row r="15556" spans="1:7">
      <c r="A15556" t="n">
        <v>147847</v>
      </c>
      <c r="B15556" s="52" t="n">
        <v>74</v>
      </c>
      <c r="C15556" s="7" t="n">
        <v>67</v>
      </c>
    </row>
    <row r="15557" spans="1:7">
      <c r="A15557" t="s">
        <v>4</v>
      </c>
      <c r="B15557" s="4" t="s">
        <v>5</v>
      </c>
      <c r="C15557" s="4" t="s">
        <v>7</v>
      </c>
      <c r="D15557" s="4" t="s">
        <v>15</v>
      </c>
      <c r="E15557" s="4" t="s">
        <v>11</v>
      </c>
      <c r="F15557" s="4" t="s">
        <v>7</v>
      </c>
    </row>
    <row r="15558" spans="1:7">
      <c r="A15558" t="n">
        <v>147849</v>
      </c>
      <c r="B15558" s="16" t="n">
        <v>49</v>
      </c>
      <c r="C15558" s="7" t="n">
        <v>3</v>
      </c>
      <c r="D15558" s="7" t="n">
        <v>1</v>
      </c>
      <c r="E15558" s="7" t="n">
        <v>500</v>
      </c>
      <c r="F15558" s="7" t="n">
        <v>0</v>
      </c>
    </row>
    <row r="15559" spans="1:7">
      <c r="A15559" t="s">
        <v>4</v>
      </c>
      <c r="B15559" s="4" t="s">
        <v>5</v>
      </c>
      <c r="C15559" s="4" t="s">
        <v>7</v>
      </c>
      <c r="D15559" s="4" t="s">
        <v>11</v>
      </c>
    </row>
    <row r="15560" spans="1:7">
      <c r="A15560" t="n">
        <v>147858</v>
      </c>
      <c r="B15560" s="31" t="n">
        <v>58</v>
      </c>
      <c r="C15560" s="7" t="n">
        <v>11</v>
      </c>
      <c r="D15560" s="7" t="n">
        <v>300</v>
      </c>
    </row>
    <row r="15561" spans="1:7">
      <c r="A15561" t="s">
        <v>4</v>
      </c>
      <c r="B15561" s="4" t="s">
        <v>5</v>
      </c>
      <c r="C15561" s="4" t="s">
        <v>7</v>
      </c>
      <c r="D15561" s="4" t="s">
        <v>11</v>
      </c>
    </row>
    <row r="15562" spans="1:7">
      <c r="A15562" t="n">
        <v>147862</v>
      </c>
      <c r="B15562" s="31" t="n">
        <v>58</v>
      </c>
      <c r="C15562" s="7" t="n">
        <v>12</v>
      </c>
      <c r="D15562" s="7" t="n">
        <v>0</v>
      </c>
    </row>
    <row r="15563" spans="1:7">
      <c r="A15563" t="s">
        <v>4</v>
      </c>
      <c r="B15563" s="4" t="s">
        <v>5</v>
      </c>
      <c r="C15563" s="4" t="s">
        <v>7</v>
      </c>
    </row>
    <row r="15564" spans="1:7">
      <c r="A15564" t="n">
        <v>147866</v>
      </c>
      <c r="B15564" s="52" t="n">
        <v>74</v>
      </c>
      <c r="C15564" s="7" t="n">
        <v>46</v>
      </c>
    </row>
    <row r="15565" spans="1:7">
      <c r="A15565" t="s">
        <v>4</v>
      </c>
      <c r="B15565" s="4" t="s">
        <v>5</v>
      </c>
      <c r="C15565" s="4" t="s">
        <v>7</v>
      </c>
    </row>
    <row r="15566" spans="1:7">
      <c r="A15566" t="n">
        <v>147868</v>
      </c>
      <c r="B15566" s="38" t="n">
        <v>23</v>
      </c>
      <c r="C15566" s="7" t="n">
        <v>0</v>
      </c>
    </row>
    <row r="15567" spans="1:7">
      <c r="A15567" t="s">
        <v>4</v>
      </c>
      <c r="B15567" s="4" t="s">
        <v>5</v>
      </c>
      <c r="C15567" s="4" t="s">
        <v>7</v>
      </c>
      <c r="D15567" s="4" t="s">
        <v>16</v>
      </c>
    </row>
    <row r="15568" spans="1:7">
      <c r="A15568" t="n">
        <v>147870</v>
      </c>
      <c r="B15568" s="52" t="n">
        <v>74</v>
      </c>
      <c r="C15568" s="7" t="n">
        <v>52</v>
      </c>
      <c r="D15568" s="7" t="n">
        <v>8192</v>
      </c>
    </row>
    <row r="15569" spans="1:6">
      <c r="A15569" t="s">
        <v>4</v>
      </c>
      <c r="B15569" s="4" t="s">
        <v>5</v>
      </c>
    </row>
    <row r="15570" spans="1:6">
      <c r="A15570" t="n">
        <v>147876</v>
      </c>
      <c r="B15570" s="5" t="n">
        <v>1</v>
      </c>
    </row>
    <row r="15571" spans="1:6" s="3" customFormat="1" customHeight="0">
      <c r="A15571" s="3" t="s">
        <v>2</v>
      </c>
      <c r="B15571" s="3" t="s">
        <v>1398</v>
      </c>
    </row>
    <row r="15572" spans="1:6">
      <c r="A15572" t="s">
        <v>4</v>
      </c>
      <c r="B15572" s="4" t="s">
        <v>5</v>
      </c>
      <c r="C15572" s="4" t="s">
        <v>7</v>
      </c>
      <c r="D15572" s="4" t="s">
        <v>11</v>
      </c>
    </row>
    <row r="15573" spans="1:6">
      <c r="A15573" t="n">
        <v>147880</v>
      </c>
      <c r="B15573" s="26" t="n">
        <v>22</v>
      </c>
      <c r="C15573" s="7" t="n">
        <v>0</v>
      </c>
      <c r="D15573" s="7" t="n">
        <v>0</v>
      </c>
    </row>
    <row r="15574" spans="1:6">
      <c r="A15574" t="s">
        <v>4</v>
      </c>
      <c r="B15574" s="4" t="s">
        <v>5</v>
      </c>
      <c r="C15574" s="4" t="s">
        <v>7</v>
      </c>
      <c r="D15574" s="4" t="s">
        <v>11</v>
      </c>
    </row>
    <row r="15575" spans="1:6">
      <c r="A15575" t="n">
        <v>147884</v>
      </c>
      <c r="B15575" s="31" t="n">
        <v>58</v>
      </c>
      <c r="C15575" s="7" t="n">
        <v>5</v>
      </c>
      <c r="D15575" s="7" t="n">
        <v>300</v>
      </c>
    </row>
    <row r="15576" spans="1:6">
      <c r="A15576" t="s">
        <v>4</v>
      </c>
      <c r="B15576" s="4" t="s">
        <v>5</v>
      </c>
      <c r="C15576" s="4" t="s">
        <v>15</v>
      </c>
      <c r="D15576" s="4" t="s">
        <v>11</v>
      </c>
    </row>
    <row r="15577" spans="1:6">
      <c r="A15577" t="n">
        <v>147888</v>
      </c>
      <c r="B15577" s="32" t="n">
        <v>103</v>
      </c>
      <c r="C15577" s="7" t="n">
        <v>0</v>
      </c>
      <c r="D15577" s="7" t="n">
        <v>300</v>
      </c>
    </row>
    <row r="15578" spans="1:6">
      <c r="A15578" t="s">
        <v>4</v>
      </c>
      <c r="B15578" s="4" t="s">
        <v>5</v>
      </c>
      <c r="C15578" s="4" t="s">
        <v>7</v>
      </c>
      <c r="D15578" s="4" t="s">
        <v>15</v>
      </c>
      <c r="E15578" s="4" t="s">
        <v>11</v>
      </c>
      <c r="F15578" s="4" t="s">
        <v>7</v>
      </c>
    </row>
    <row r="15579" spans="1:6">
      <c r="A15579" t="n">
        <v>147895</v>
      </c>
      <c r="B15579" s="16" t="n">
        <v>49</v>
      </c>
      <c r="C15579" s="7" t="n">
        <v>3</v>
      </c>
      <c r="D15579" s="7" t="n">
        <v>0.699999988079071</v>
      </c>
      <c r="E15579" s="7" t="n">
        <v>500</v>
      </c>
      <c r="F15579" s="7" t="n">
        <v>0</v>
      </c>
    </row>
    <row r="15580" spans="1:6">
      <c r="A15580" t="s">
        <v>4</v>
      </c>
      <c r="B15580" s="4" t="s">
        <v>5</v>
      </c>
      <c r="C15580" s="4" t="s">
        <v>7</v>
      </c>
      <c r="D15580" s="4" t="s">
        <v>11</v>
      </c>
    </row>
    <row r="15581" spans="1:6">
      <c r="A15581" t="n">
        <v>147904</v>
      </c>
      <c r="B15581" s="31" t="n">
        <v>58</v>
      </c>
      <c r="C15581" s="7" t="n">
        <v>10</v>
      </c>
      <c r="D15581" s="7" t="n">
        <v>300</v>
      </c>
    </row>
    <row r="15582" spans="1:6">
      <c r="A15582" t="s">
        <v>4</v>
      </c>
      <c r="B15582" s="4" t="s">
        <v>5</v>
      </c>
      <c r="C15582" s="4" t="s">
        <v>7</v>
      </c>
      <c r="D15582" s="4" t="s">
        <v>11</v>
      </c>
    </row>
    <row r="15583" spans="1:6">
      <c r="A15583" t="n">
        <v>147908</v>
      </c>
      <c r="B15583" s="31" t="n">
        <v>58</v>
      </c>
      <c r="C15583" s="7" t="n">
        <v>12</v>
      </c>
      <c r="D15583" s="7" t="n">
        <v>0</v>
      </c>
    </row>
    <row r="15584" spans="1:6">
      <c r="A15584" t="s">
        <v>4</v>
      </c>
      <c r="B15584" s="4" t="s">
        <v>5</v>
      </c>
      <c r="C15584" s="4" t="s">
        <v>7</v>
      </c>
    </row>
    <row r="15585" spans="1:6">
      <c r="A15585" t="n">
        <v>147912</v>
      </c>
      <c r="B15585" s="53" t="n">
        <v>64</v>
      </c>
      <c r="C15585" s="7" t="n">
        <v>7</v>
      </c>
    </row>
    <row r="15586" spans="1:6">
      <c r="A15586" t="s">
        <v>4</v>
      </c>
      <c r="B15586" s="4" t="s">
        <v>5</v>
      </c>
      <c r="C15586" s="4" t="s">
        <v>7</v>
      </c>
      <c r="D15586" s="4" t="s">
        <v>11</v>
      </c>
      <c r="E15586" s="4" t="s">
        <v>7</v>
      </c>
      <c r="F15586" s="4" t="s">
        <v>11</v>
      </c>
      <c r="G15586" s="4" t="s">
        <v>7</v>
      </c>
      <c r="H15586" s="4" t="s">
        <v>7</v>
      </c>
      <c r="I15586" s="4" t="s">
        <v>7</v>
      </c>
      <c r="J15586" s="4" t="s">
        <v>13</v>
      </c>
    </row>
    <row r="15587" spans="1:6">
      <c r="A15587" t="n">
        <v>147914</v>
      </c>
      <c r="B15587" s="9" t="n">
        <v>5</v>
      </c>
      <c r="C15587" s="7" t="n">
        <v>30</v>
      </c>
      <c r="D15587" s="7" t="n">
        <v>9232</v>
      </c>
      <c r="E15587" s="7" t="n">
        <v>30</v>
      </c>
      <c r="F15587" s="7" t="n">
        <v>9233</v>
      </c>
      <c r="G15587" s="7" t="n">
        <v>8</v>
      </c>
      <c r="H15587" s="7" t="n">
        <v>9</v>
      </c>
      <c r="I15587" s="7" t="n">
        <v>1</v>
      </c>
      <c r="J15587" s="11" t="n">
        <f t="normal" ca="1">A15603</f>
        <v>0</v>
      </c>
    </row>
    <row r="15588" spans="1:6">
      <c r="A15588" t="s">
        <v>4</v>
      </c>
      <c r="B15588" s="4" t="s">
        <v>5</v>
      </c>
      <c r="C15588" s="4" t="s">
        <v>7</v>
      </c>
      <c r="D15588" s="4" t="s">
        <v>11</v>
      </c>
      <c r="E15588" s="4" t="s">
        <v>11</v>
      </c>
      <c r="F15588" s="4" t="s">
        <v>7</v>
      </c>
    </row>
    <row r="15589" spans="1:6">
      <c r="A15589" t="n">
        <v>147928</v>
      </c>
      <c r="B15589" s="27" t="n">
        <v>25</v>
      </c>
      <c r="C15589" s="7" t="n">
        <v>1</v>
      </c>
      <c r="D15589" s="7" t="n">
        <v>65535</v>
      </c>
      <c r="E15589" s="7" t="n">
        <v>420</v>
      </c>
      <c r="F15589" s="7" t="n">
        <v>5</v>
      </c>
    </row>
    <row r="15590" spans="1:6">
      <c r="A15590" t="s">
        <v>4</v>
      </c>
      <c r="B15590" s="4" t="s">
        <v>5</v>
      </c>
      <c r="C15590" s="4" t="s">
        <v>7</v>
      </c>
      <c r="D15590" s="4" t="s">
        <v>11</v>
      </c>
      <c r="E15590" s="4" t="s">
        <v>8</v>
      </c>
    </row>
    <row r="15591" spans="1:6">
      <c r="A15591" t="n">
        <v>147935</v>
      </c>
      <c r="B15591" s="33" t="n">
        <v>51</v>
      </c>
      <c r="C15591" s="7" t="n">
        <v>4</v>
      </c>
      <c r="D15591" s="7" t="n">
        <v>0</v>
      </c>
      <c r="E15591" s="7" t="s">
        <v>55</v>
      </c>
    </row>
    <row r="15592" spans="1:6">
      <c r="A15592" t="s">
        <v>4</v>
      </c>
      <c r="B15592" s="4" t="s">
        <v>5</v>
      </c>
      <c r="C15592" s="4" t="s">
        <v>11</v>
      </c>
    </row>
    <row r="15593" spans="1:6">
      <c r="A15593" t="n">
        <v>147948</v>
      </c>
      <c r="B15593" s="34" t="n">
        <v>16</v>
      </c>
      <c r="C15593" s="7" t="n">
        <v>0</v>
      </c>
    </row>
    <row r="15594" spans="1:6">
      <c r="A15594" t="s">
        <v>4</v>
      </c>
      <c r="B15594" s="4" t="s">
        <v>5</v>
      </c>
      <c r="C15594" s="4" t="s">
        <v>11</v>
      </c>
      <c r="D15594" s="4" t="s">
        <v>53</v>
      </c>
      <c r="E15594" s="4" t="s">
        <v>7</v>
      </c>
      <c r="F15594" s="4" t="s">
        <v>7</v>
      </c>
    </row>
    <row r="15595" spans="1:6">
      <c r="A15595" t="n">
        <v>147951</v>
      </c>
      <c r="B15595" s="35" t="n">
        <v>26</v>
      </c>
      <c r="C15595" s="7" t="n">
        <v>0</v>
      </c>
      <c r="D15595" s="7" t="s">
        <v>1399</v>
      </c>
      <c r="E15595" s="7" t="n">
        <v>2</v>
      </c>
      <c r="F15595" s="7" t="n">
        <v>0</v>
      </c>
    </row>
    <row r="15596" spans="1:6">
      <c r="A15596" t="s">
        <v>4</v>
      </c>
      <c r="B15596" s="4" t="s">
        <v>5</v>
      </c>
    </row>
    <row r="15597" spans="1:6">
      <c r="A15597" t="n">
        <v>148035</v>
      </c>
      <c r="B15597" s="29" t="n">
        <v>28</v>
      </c>
    </row>
    <row r="15598" spans="1:6">
      <c r="A15598" t="s">
        <v>4</v>
      </c>
      <c r="B15598" s="4" t="s">
        <v>5</v>
      </c>
      <c r="C15598" s="4" t="s">
        <v>11</v>
      </c>
      <c r="D15598" s="4" t="s">
        <v>7</v>
      </c>
    </row>
    <row r="15599" spans="1:6">
      <c r="A15599" t="n">
        <v>148036</v>
      </c>
      <c r="B15599" s="37" t="n">
        <v>89</v>
      </c>
      <c r="C15599" s="7" t="n">
        <v>65533</v>
      </c>
      <c r="D15599" s="7" t="n">
        <v>1</v>
      </c>
    </row>
    <row r="15600" spans="1:6">
      <c r="A15600" t="s">
        <v>4</v>
      </c>
      <c r="B15600" s="4" t="s">
        <v>5</v>
      </c>
      <c r="C15600" s="4" t="s">
        <v>13</v>
      </c>
    </row>
    <row r="15601" spans="1:10">
      <c r="A15601" t="n">
        <v>148040</v>
      </c>
      <c r="B15601" s="17" t="n">
        <v>3</v>
      </c>
      <c r="C15601" s="11" t="n">
        <f t="normal" ca="1">A15627</f>
        <v>0</v>
      </c>
    </row>
    <row r="15602" spans="1:10">
      <c r="A15602" t="s">
        <v>4</v>
      </c>
      <c r="B15602" s="4" t="s">
        <v>5</v>
      </c>
      <c r="C15602" s="4" t="s">
        <v>7</v>
      </c>
      <c r="D15602" s="4" t="s">
        <v>11</v>
      </c>
      <c r="E15602" s="4" t="s">
        <v>7</v>
      </c>
      <c r="F15602" s="4" t="s">
        <v>11</v>
      </c>
      <c r="G15602" s="4" t="s">
        <v>7</v>
      </c>
      <c r="H15602" s="4" t="s">
        <v>7</v>
      </c>
      <c r="I15602" s="4" t="s">
        <v>7</v>
      </c>
      <c r="J15602" s="4" t="s">
        <v>13</v>
      </c>
    </row>
    <row r="15603" spans="1:10">
      <c r="A15603" t="n">
        <v>148045</v>
      </c>
      <c r="B15603" s="9" t="n">
        <v>5</v>
      </c>
      <c r="C15603" s="7" t="n">
        <v>30</v>
      </c>
      <c r="D15603" s="7" t="n">
        <v>9224</v>
      </c>
      <c r="E15603" s="7" t="n">
        <v>30</v>
      </c>
      <c r="F15603" s="7" t="n">
        <v>9227</v>
      </c>
      <c r="G15603" s="7" t="n">
        <v>8</v>
      </c>
      <c r="H15603" s="7" t="n">
        <v>9</v>
      </c>
      <c r="I15603" s="7" t="n">
        <v>1</v>
      </c>
      <c r="J15603" s="11" t="n">
        <f t="normal" ca="1">A15627</f>
        <v>0</v>
      </c>
    </row>
    <row r="15604" spans="1:10">
      <c r="A15604" t="s">
        <v>4</v>
      </c>
      <c r="B15604" s="4" t="s">
        <v>5</v>
      </c>
      <c r="C15604" s="4" t="s">
        <v>7</v>
      </c>
      <c r="D15604" s="4" t="s">
        <v>11</v>
      </c>
      <c r="E15604" s="4" t="s">
        <v>11</v>
      </c>
      <c r="F15604" s="4" t="s">
        <v>7</v>
      </c>
    </row>
    <row r="15605" spans="1:10">
      <c r="A15605" t="n">
        <v>148059</v>
      </c>
      <c r="B15605" s="27" t="n">
        <v>25</v>
      </c>
      <c r="C15605" s="7" t="n">
        <v>1</v>
      </c>
      <c r="D15605" s="7" t="n">
        <v>65535</v>
      </c>
      <c r="E15605" s="7" t="n">
        <v>420</v>
      </c>
      <c r="F15605" s="7" t="n">
        <v>5</v>
      </c>
    </row>
    <row r="15606" spans="1:10">
      <c r="A15606" t="s">
        <v>4</v>
      </c>
      <c r="B15606" s="4" t="s">
        <v>5</v>
      </c>
      <c r="C15606" s="4" t="s">
        <v>7</v>
      </c>
      <c r="D15606" s="4" t="s">
        <v>11</v>
      </c>
      <c r="E15606" s="4" t="s">
        <v>8</v>
      </c>
    </row>
    <row r="15607" spans="1:10">
      <c r="A15607" t="n">
        <v>148066</v>
      </c>
      <c r="B15607" s="33" t="n">
        <v>51</v>
      </c>
      <c r="C15607" s="7" t="n">
        <v>4</v>
      </c>
      <c r="D15607" s="7" t="n">
        <v>0</v>
      </c>
      <c r="E15607" s="7" t="s">
        <v>55</v>
      </c>
    </row>
    <row r="15608" spans="1:10">
      <c r="A15608" t="s">
        <v>4</v>
      </c>
      <c r="B15608" s="4" t="s">
        <v>5</v>
      </c>
      <c r="C15608" s="4" t="s">
        <v>11</v>
      </c>
    </row>
    <row r="15609" spans="1:10">
      <c r="A15609" t="n">
        <v>148079</v>
      </c>
      <c r="B15609" s="34" t="n">
        <v>16</v>
      </c>
      <c r="C15609" s="7" t="n">
        <v>0</v>
      </c>
    </row>
    <row r="15610" spans="1:10">
      <c r="A15610" t="s">
        <v>4</v>
      </c>
      <c r="B15610" s="4" t="s">
        <v>5</v>
      </c>
      <c r="C15610" s="4" t="s">
        <v>11</v>
      </c>
      <c r="D15610" s="4" t="s">
        <v>53</v>
      </c>
      <c r="E15610" s="4" t="s">
        <v>7</v>
      </c>
      <c r="F15610" s="4" t="s">
        <v>7</v>
      </c>
    </row>
    <row r="15611" spans="1:10">
      <c r="A15611" t="n">
        <v>148082</v>
      </c>
      <c r="B15611" s="35" t="n">
        <v>26</v>
      </c>
      <c r="C15611" s="7" t="n">
        <v>0</v>
      </c>
      <c r="D15611" s="7" t="s">
        <v>1400</v>
      </c>
      <c r="E15611" s="7" t="n">
        <v>2</v>
      </c>
      <c r="F15611" s="7" t="n">
        <v>0</v>
      </c>
    </row>
    <row r="15612" spans="1:10">
      <c r="A15612" t="s">
        <v>4</v>
      </c>
      <c r="B15612" s="4" t="s">
        <v>5</v>
      </c>
    </row>
    <row r="15613" spans="1:10">
      <c r="A15613" t="n">
        <v>148148</v>
      </c>
      <c r="B15613" s="29" t="n">
        <v>28</v>
      </c>
    </row>
    <row r="15614" spans="1:10">
      <c r="A15614" t="s">
        <v>4</v>
      </c>
      <c r="B15614" s="4" t="s">
        <v>5</v>
      </c>
      <c r="C15614" s="4" t="s">
        <v>7</v>
      </c>
      <c r="D15614" s="4" t="s">
        <v>11</v>
      </c>
      <c r="E15614" s="4" t="s">
        <v>11</v>
      </c>
      <c r="F15614" s="4" t="s">
        <v>7</v>
      </c>
    </row>
    <row r="15615" spans="1:10">
      <c r="A15615" t="n">
        <v>148149</v>
      </c>
      <c r="B15615" s="27" t="n">
        <v>25</v>
      </c>
      <c r="C15615" s="7" t="n">
        <v>1</v>
      </c>
      <c r="D15615" s="7" t="n">
        <v>260</v>
      </c>
      <c r="E15615" s="7" t="n">
        <v>640</v>
      </c>
      <c r="F15615" s="7" t="n">
        <v>2</v>
      </c>
    </row>
    <row r="15616" spans="1:10">
      <c r="A15616" t="s">
        <v>4</v>
      </c>
      <c r="B15616" s="4" t="s">
        <v>5</v>
      </c>
      <c r="C15616" s="4" t="s">
        <v>7</v>
      </c>
      <c r="D15616" s="4" t="s">
        <v>11</v>
      </c>
      <c r="E15616" s="4" t="s">
        <v>8</v>
      </c>
    </row>
    <row r="15617" spans="1:10">
      <c r="A15617" t="n">
        <v>148156</v>
      </c>
      <c r="B15617" s="33" t="n">
        <v>51</v>
      </c>
      <c r="C15617" s="7" t="n">
        <v>4</v>
      </c>
      <c r="D15617" s="7" t="n">
        <v>1</v>
      </c>
      <c r="E15617" s="7" t="s">
        <v>55</v>
      </c>
    </row>
    <row r="15618" spans="1:10">
      <c r="A15618" t="s">
        <v>4</v>
      </c>
      <c r="B15618" s="4" t="s">
        <v>5</v>
      </c>
      <c r="C15618" s="4" t="s">
        <v>11</v>
      </c>
    </row>
    <row r="15619" spans="1:10">
      <c r="A15619" t="n">
        <v>148169</v>
      </c>
      <c r="B15619" s="34" t="n">
        <v>16</v>
      </c>
      <c r="C15619" s="7" t="n">
        <v>0</v>
      </c>
    </row>
    <row r="15620" spans="1:10">
      <c r="A15620" t="s">
        <v>4</v>
      </c>
      <c r="B15620" s="4" t="s">
        <v>5</v>
      </c>
      <c r="C15620" s="4" t="s">
        <v>11</v>
      </c>
      <c r="D15620" s="4" t="s">
        <v>53</v>
      </c>
      <c r="E15620" s="4" t="s">
        <v>7</v>
      </c>
      <c r="F15620" s="4" t="s">
        <v>7</v>
      </c>
    </row>
    <row r="15621" spans="1:10">
      <c r="A15621" t="n">
        <v>148172</v>
      </c>
      <c r="B15621" s="35" t="n">
        <v>26</v>
      </c>
      <c r="C15621" s="7" t="n">
        <v>1</v>
      </c>
      <c r="D15621" s="7" t="s">
        <v>1401</v>
      </c>
      <c r="E15621" s="7" t="n">
        <v>2</v>
      </c>
      <c r="F15621" s="7" t="n">
        <v>0</v>
      </c>
    </row>
    <row r="15622" spans="1:10">
      <c r="A15622" t="s">
        <v>4</v>
      </c>
      <c r="B15622" s="4" t="s">
        <v>5</v>
      </c>
    </row>
    <row r="15623" spans="1:10">
      <c r="A15623" t="n">
        <v>148231</v>
      </c>
      <c r="B15623" s="29" t="n">
        <v>28</v>
      </c>
    </row>
    <row r="15624" spans="1:10">
      <c r="A15624" t="s">
        <v>4</v>
      </c>
      <c r="B15624" s="4" t="s">
        <v>5</v>
      </c>
      <c r="C15624" s="4" t="s">
        <v>11</v>
      </c>
      <c r="D15624" s="4" t="s">
        <v>7</v>
      </c>
    </row>
    <row r="15625" spans="1:10">
      <c r="A15625" t="n">
        <v>148232</v>
      </c>
      <c r="B15625" s="37" t="n">
        <v>89</v>
      </c>
      <c r="C15625" s="7" t="n">
        <v>65533</v>
      </c>
      <c r="D15625" s="7" t="n">
        <v>1</v>
      </c>
    </row>
    <row r="15626" spans="1:10">
      <c r="A15626" t="s">
        <v>4</v>
      </c>
      <c r="B15626" s="4" t="s">
        <v>5</v>
      </c>
      <c r="C15626" s="4" t="s">
        <v>7</v>
      </c>
      <c r="D15626" s="4" t="s">
        <v>11</v>
      </c>
      <c r="E15626" s="4" t="s">
        <v>11</v>
      </c>
      <c r="F15626" s="4" t="s">
        <v>7</v>
      </c>
    </row>
    <row r="15627" spans="1:10">
      <c r="A15627" t="n">
        <v>148236</v>
      </c>
      <c r="B15627" s="27" t="n">
        <v>25</v>
      </c>
      <c r="C15627" s="7" t="n">
        <v>1</v>
      </c>
      <c r="D15627" s="7" t="n">
        <v>65535</v>
      </c>
      <c r="E15627" s="7" t="n">
        <v>65535</v>
      </c>
      <c r="F15627" s="7" t="n">
        <v>0</v>
      </c>
    </row>
    <row r="15628" spans="1:10">
      <c r="A15628" t="s">
        <v>4</v>
      </c>
      <c r="B15628" s="4" t="s">
        <v>5</v>
      </c>
      <c r="C15628" s="4" t="s">
        <v>11</v>
      </c>
      <c r="D15628" s="4" t="s">
        <v>15</v>
      </c>
      <c r="E15628" s="4" t="s">
        <v>15</v>
      </c>
      <c r="F15628" s="4" t="s">
        <v>15</v>
      </c>
      <c r="G15628" s="4" t="s">
        <v>15</v>
      </c>
    </row>
    <row r="15629" spans="1:10">
      <c r="A15629" t="n">
        <v>148243</v>
      </c>
      <c r="B15629" s="45" t="n">
        <v>46</v>
      </c>
      <c r="C15629" s="7" t="n">
        <v>61456</v>
      </c>
      <c r="D15629" s="7" t="n">
        <v>-74.8399963378906</v>
      </c>
      <c r="E15629" s="7" t="n">
        <v>0</v>
      </c>
      <c r="F15629" s="7" t="n">
        <v>38.0499992370605</v>
      </c>
      <c r="G15629" s="7" t="n">
        <v>89.1999969482422</v>
      </c>
    </row>
    <row r="15630" spans="1:10">
      <c r="A15630" t="s">
        <v>4</v>
      </c>
      <c r="B15630" s="4" t="s">
        <v>5</v>
      </c>
      <c r="C15630" s="4" t="s">
        <v>11</v>
      </c>
      <c r="D15630" s="4" t="s">
        <v>15</v>
      </c>
      <c r="E15630" s="4" t="s">
        <v>15</v>
      </c>
      <c r="F15630" s="4" t="s">
        <v>15</v>
      </c>
      <c r="G15630" s="4" t="s">
        <v>15</v>
      </c>
    </row>
    <row r="15631" spans="1:10">
      <c r="A15631" t="n">
        <v>148262</v>
      </c>
      <c r="B15631" s="45" t="n">
        <v>46</v>
      </c>
      <c r="C15631" s="7" t="n">
        <v>61457</v>
      </c>
      <c r="D15631" s="7" t="n">
        <v>-74.8399963378906</v>
      </c>
      <c r="E15631" s="7" t="n">
        <v>0</v>
      </c>
      <c r="F15631" s="7" t="n">
        <v>38.0499992370605</v>
      </c>
      <c r="G15631" s="7" t="n">
        <v>89.1999969482422</v>
      </c>
    </row>
    <row r="15632" spans="1:10">
      <c r="A15632" t="s">
        <v>4</v>
      </c>
      <c r="B15632" s="4" t="s">
        <v>5</v>
      </c>
      <c r="C15632" s="4" t="s">
        <v>7</v>
      </c>
      <c r="D15632" s="4" t="s">
        <v>7</v>
      </c>
      <c r="E15632" s="4" t="s">
        <v>11</v>
      </c>
    </row>
    <row r="15633" spans="1:7">
      <c r="A15633" t="n">
        <v>148281</v>
      </c>
      <c r="B15633" s="15" t="n">
        <v>45</v>
      </c>
      <c r="C15633" s="7" t="n">
        <v>8</v>
      </c>
      <c r="D15633" s="7" t="n">
        <v>1</v>
      </c>
      <c r="E15633" s="7" t="n">
        <v>0</v>
      </c>
    </row>
    <row r="15634" spans="1:7">
      <c r="A15634" t="s">
        <v>4</v>
      </c>
      <c r="B15634" s="4" t="s">
        <v>5</v>
      </c>
      <c r="C15634" s="4" t="s">
        <v>7</v>
      </c>
      <c r="D15634" s="4" t="s">
        <v>11</v>
      </c>
      <c r="E15634" s="4" t="s">
        <v>11</v>
      </c>
      <c r="F15634" s="4" t="s">
        <v>7</v>
      </c>
    </row>
    <row r="15635" spans="1:7">
      <c r="A15635" t="n">
        <v>148286</v>
      </c>
      <c r="B15635" s="27" t="n">
        <v>25</v>
      </c>
      <c r="C15635" s="7" t="n">
        <v>1</v>
      </c>
      <c r="D15635" s="7" t="n">
        <v>65535</v>
      </c>
      <c r="E15635" s="7" t="n">
        <v>65535</v>
      </c>
      <c r="F15635" s="7" t="n">
        <v>0</v>
      </c>
    </row>
    <row r="15636" spans="1:7">
      <c r="A15636" t="s">
        <v>4</v>
      </c>
      <c r="B15636" s="4" t="s">
        <v>5</v>
      </c>
      <c r="C15636" s="4" t="s">
        <v>7</v>
      </c>
      <c r="D15636" s="4" t="s">
        <v>8</v>
      </c>
    </row>
    <row r="15637" spans="1:7">
      <c r="A15637" t="n">
        <v>148293</v>
      </c>
      <c r="B15637" s="6" t="n">
        <v>2</v>
      </c>
      <c r="C15637" s="7" t="n">
        <v>10</v>
      </c>
      <c r="D15637" s="7" t="s">
        <v>58</v>
      </c>
    </row>
    <row r="15638" spans="1:7">
      <c r="A15638" t="s">
        <v>4</v>
      </c>
      <c r="B15638" s="4" t="s">
        <v>5</v>
      </c>
      <c r="C15638" s="4" t="s">
        <v>7</v>
      </c>
      <c r="D15638" s="4" t="s">
        <v>11</v>
      </c>
    </row>
    <row r="15639" spans="1:7">
      <c r="A15639" t="n">
        <v>148316</v>
      </c>
      <c r="B15639" s="31" t="n">
        <v>58</v>
      </c>
      <c r="C15639" s="7" t="n">
        <v>105</v>
      </c>
      <c r="D15639" s="7" t="n">
        <v>300</v>
      </c>
    </row>
    <row r="15640" spans="1:7">
      <c r="A15640" t="s">
        <v>4</v>
      </c>
      <c r="B15640" s="4" t="s">
        <v>5</v>
      </c>
      <c r="C15640" s="4" t="s">
        <v>15</v>
      </c>
      <c r="D15640" s="4" t="s">
        <v>11</v>
      </c>
    </row>
    <row r="15641" spans="1:7">
      <c r="A15641" t="n">
        <v>148320</v>
      </c>
      <c r="B15641" s="32" t="n">
        <v>103</v>
      </c>
      <c r="C15641" s="7" t="n">
        <v>1</v>
      </c>
      <c r="D15641" s="7" t="n">
        <v>300</v>
      </c>
    </row>
    <row r="15642" spans="1:7">
      <c r="A15642" t="s">
        <v>4</v>
      </c>
      <c r="B15642" s="4" t="s">
        <v>5</v>
      </c>
      <c r="C15642" s="4" t="s">
        <v>7</v>
      </c>
    </row>
    <row r="15643" spans="1:7">
      <c r="A15643" t="n">
        <v>148327</v>
      </c>
      <c r="B15643" s="52" t="n">
        <v>74</v>
      </c>
      <c r="C15643" s="7" t="n">
        <v>67</v>
      </c>
    </row>
    <row r="15644" spans="1:7">
      <c r="A15644" t="s">
        <v>4</v>
      </c>
      <c r="B15644" s="4" t="s">
        <v>5</v>
      </c>
      <c r="C15644" s="4" t="s">
        <v>7</v>
      </c>
      <c r="D15644" s="4" t="s">
        <v>15</v>
      </c>
      <c r="E15644" s="4" t="s">
        <v>11</v>
      </c>
      <c r="F15644" s="4" t="s">
        <v>7</v>
      </c>
    </row>
    <row r="15645" spans="1:7">
      <c r="A15645" t="n">
        <v>148329</v>
      </c>
      <c r="B15645" s="16" t="n">
        <v>49</v>
      </c>
      <c r="C15645" s="7" t="n">
        <v>3</v>
      </c>
      <c r="D15645" s="7" t="n">
        <v>1</v>
      </c>
      <c r="E15645" s="7" t="n">
        <v>500</v>
      </c>
      <c r="F15645" s="7" t="n">
        <v>0</v>
      </c>
    </row>
    <row r="15646" spans="1:7">
      <c r="A15646" t="s">
        <v>4</v>
      </c>
      <c r="B15646" s="4" t="s">
        <v>5</v>
      </c>
      <c r="C15646" s="4" t="s">
        <v>7</v>
      </c>
      <c r="D15646" s="4" t="s">
        <v>11</v>
      </c>
    </row>
    <row r="15647" spans="1:7">
      <c r="A15647" t="n">
        <v>148338</v>
      </c>
      <c r="B15647" s="31" t="n">
        <v>58</v>
      </c>
      <c r="C15647" s="7" t="n">
        <v>11</v>
      </c>
      <c r="D15647" s="7" t="n">
        <v>300</v>
      </c>
    </row>
    <row r="15648" spans="1:7">
      <c r="A15648" t="s">
        <v>4</v>
      </c>
      <c r="B15648" s="4" t="s">
        <v>5</v>
      </c>
      <c r="C15648" s="4" t="s">
        <v>7</v>
      </c>
      <c r="D15648" s="4" t="s">
        <v>11</v>
      </c>
    </row>
    <row r="15649" spans="1:6">
      <c r="A15649" t="n">
        <v>148342</v>
      </c>
      <c r="B15649" s="31" t="n">
        <v>58</v>
      </c>
      <c r="C15649" s="7" t="n">
        <v>12</v>
      </c>
      <c r="D15649" s="7" t="n">
        <v>0</v>
      </c>
    </row>
    <row r="15650" spans="1:6">
      <c r="A15650" t="s">
        <v>4</v>
      </c>
      <c r="B15650" s="4" t="s">
        <v>5</v>
      </c>
      <c r="C15650" s="4" t="s">
        <v>7</v>
      </c>
    </row>
    <row r="15651" spans="1:6">
      <c r="A15651" t="n">
        <v>148346</v>
      </c>
      <c r="B15651" s="52" t="n">
        <v>74</v>
      </c>
      <c r="C15651" s="7" t="n">
        <v>46</v>
      </c>
    </row>
    <row r="15652" spans="1:6">
      <c r="A15652" t="s">
        <v>4</v>
      </c>
      <c r="B15652" s="4" t="s">
        <v>5</v>
      </c>
      <c r="C15652" s="4" t="s">
        <v>7</v>
      </c>
    </row>
    <row r="15653" spans="1:6">
      <c r="A15653" t="n">
        <v>148348</v>
      </c>
      <c r="B15653" s="38" t="n">
        <v>23</v>
      </c>
      <c r="C15653" s="7" t="n">
        <v>0</v>
      </c>
    </row>
    <row r="15654" spans="1:6">
      <c r="A15654" t="s">
        <v>4</v>
      </c>
      <c r="B15654" s="4" t="s">
        <v>5</v>
      </c>
      <c r="C15654" s="4" t="s">
        <v>7</v>
      </c>
      <c r="D15654" s="4" t="s">
        <v>16</v>
      </c>
    </row>
    <row r="15655" spans="1:6">
      <c r="A15655" t="n">
        <v>148350</v>
      </c>
      <c r="B15655" s="52" t="n">
        <v>74</v>
      </c>
      <c r="C15655" s="7" t="n">
        <v>52</v>
      </c>
      <c r="D15655" s="7" t="n">
        <v>8192</v>
      </c>
    </row>
    <row r="15656" spans="1:6">
      <c r="A15656" t="s">
        <v>4</v>
      </c>
      <c r="B15656" s="4" t="s">
        <v>5</v>
      </c>
    </row>
    <row r="15657" spans="1:6">
      <c r="A15657" t="n">
        <v>148356</v>
      </c>
      <c r="B15657" s="5" t="n">
        <v>1</v>
      </c>
    </row>
    <row r="15658" spans="1:6" s="3" customFormat="1" customHeight="0">
      <c r="A15658" s="3" t="s">
        <v>2</v>
      </c>
      <c r="B15658" s="3" t="s">
        <v>1402</v>
      </c>
    </row>
    <row r="15659" spans="1:6">
      <c r="A15659" t="s">
        <v>4</v>
      </c>
      <c r="B15659" s="4" t="s">
        <v>5</v>
      </c>
      <c r="C15659" s="4" t="s">
        <v>7</v>
      </c>
      <c r="D15659" s="4" t="s">
        <v>11</v>
      </c>
    </row>
    <row r="15660" spans="1:6">
      <c r="A15660" t="n">
        <v>148360</v>
      </c>
      <c r="B15660" s="26" t="n">
        <v>22</v>
      </c>
      <c r="C15660" s="7" t="n">
        <v>0</v>
      </c>
      <c r="D15660" s="7" t="n">
        <v>0</v>
      </c>
    </row>
    <row r="15661" spans="1:6">
      <c r="A15661" t="s">
        <v>4</v>
      </c>
      <c r="B15661" s="4" t="s">
        <v>5</v>
      </c>
      <c r="C15661" s="4" t="s">
        <v>7</v>
      </c>
      <c r="D15661" s="4" t="s">
        <v>11</v>
      </c>
    </row>
    <row r="15662" spans="1:6">
      <c r="A15662" t="n">
        <v>148364</v>
      </c>
      <c r="B15662" s="31" t="n">
        <v>58</v>
      </c>
      <c r="C15662" s="7" t="n">
        <v>5</v>
      </c>
      <c r="D15662" s="7" t="n">
        <v>300</v>
      </c>
    </row>
    <row r="15663" spans="1:6">
      <c r="A15663" t="s">
        <v>4</v>
      </c>
      <c r="B15663" s="4" t="s">
        <v>5</v>
      </c>
      <c r="C15663" s="4" t="s">
        <v>15</v>
      </c>
      <c r="D15663" s="4" t="s">
        <v>11</v>
      </c>
    </row>
    <row r="15664" spans="1:6">
      <c r="A15664" t="n">
        <v>148368</v>
      </c>
      <c r="B15664" s="32" t="n">
        <v>103</v>
      </c>
      <c r="C15664" s="7" t="n">
        <v>0</v>
      </c>
      <c r="D15664" s="7" t="n">
        <v>300</v>
      </c>
    </row>
    <row r="15665" spans="1:4">
      <c r="A15665" t="s">
        <v>4</v>
      </c>
      <c r="B15665" s="4" t="s">
        <v>5</v>
      </c>
      <c r="C15665" s="4" t="s">
        <v>7</v>
      </c>
      <c r="D15665" s="4" t="s">
        <v>15</v>
      </c>
      <c r="E15665" s="4" t="s">
        <v>11</v>
      </c>
      <c r="F15665" s="4" t="s">
        <v>7</v>
      </c>
    </row>
    <row r="15666" spans="1:4">
      <c r="A15666" t="n">
        <v>148375</v>
      </c>
      <c r="B15666" s="16" t="n">
        <v>49</v>
      </c>
      <c r="C15666" s="7" t="n">
        <v>3</v>
      </c>
      <c r="D15666" s="7" t="n">
        <v>0.699999988079071</v>
      </c>
      <c r="E15666" s="7" t="n">
        <v>500</v>
      </c>
      <c r="F15666" s="7" t="n">
        <v>0</v>
      </c>
    </row>
    <row r="15667" spans="1:4">
      <c r="A15667" t="s">
        <v>4</v>
      </c>
      <c r="B15667" s="4" t="s">
        <v>5</v>
      </c>
      <c r="C15667" s="4" t="s">
        <v>7</v>
      </c>
      <c r="D15667" s="4" t="s">
        <v>11</v>
      </c>
    </row>
    <row r="15668" spans="1:4">
      <c r="A15668" t="n">
        <v>148384</v>
      </c>
      <c r="B15668" s="31" t="n">
        <v>58</v>
      </c>
      <c r="C15668" s="7" t="n">
        <v>10</v>
      </c>
      <c r="D15668" s="7" t="n">
        <v>300</v>
      </c>
    </row>
    <row r="15669" spans="1:4">
      <c r="A15669" t="s">
        <v>4</v>
      </c>
      <c r="B15669" s="4" t="s">
        <v>5</v>
      </c>
      <c r="C15669" s="4" t="s">
        <v>7</v>
      </c>
      <c r="D15669" s="4" t="s">
        <v>11</v>
      </c>
    </row>
    <row r="15670" spans="1:4">
      <c r="A15670" t="n">
        <v>148388</v>
      </c>
      <c r="B15670" s="31" t="n">
        <v>58</v>
      </c>
      <c r="C15670" s="7" t="n">
        <v>12</v>
      </c>
      <c r="D15670" s="7" t="n">
        <v>0</v>
      </c>
    </row>
    <row r="15671" spans="1:4">
      <c r="A15671" t="s">
        <v>4</v>
      </c>
      <c r="B15671" s="4" t="s">
        <v>5</v>
      </c>
      <c r="C15671" s="4" t="s">
        <v>7</v>
      </c>
    </row>
    <row r="15672" spans="1:4">
      <c r="A15672" t="n">
        <v>148392</v>
      </c>
      <c r="B15672" s="53" t="n">
        <v>64</v>
      </c>
      <c r="C15672" s="7" t="n">
        <v>7</v>
      </c>
    </row>
    <row r="15673" spans="1:4">
      <c r="A15673" t="s">
        <v>4</v>
      </c>
      <c r="B15673" s="4" t="s">
        <v>5</v>
      </c>
      <c r="C15673" s="4" t="s">
        <v>7</v>
      </c>
      <c r="D15673" s="4" t="s">
        <v>11</v>
      </c>
      <c r="E15673" s="4" t="s">
        <v>7</v>
      </c>
      <c r="F15673" s="4" t="s">
        <v>11</v>
      </c>
      <c r="G15673" s="4" t="s">
        <v>7</v>
      </c>
      <c r="H15673" s="4" t="s">
        <v>7</v>
      </c>
      <c r="I15673" s="4" t="s">
        <v>7</v>
      </c>
      <c r="J15673" s="4" t="s">
        <v>13</v>
      </c>
    </row>
    <row r="15674" spans="1:4">
      <c r="A15674" t="n">
        <v>148394</v>
      </c>
      <c r="B15674" s="9" t="n">
        <v>5</v>
      </c>
      <c r="C15674" s="7" t="n">
        <v>30</v>
      </c>
      <c r="D15674" s="7" t="n">
        <v>9232</v>
      </c>
      <c r="E15674" s="7" t="n">
        <v>30</v>
      </c>
      <c r="F15674" s="7" t="n">
        <v>9233</v>
      </c>
      <c r="G15674" s="7" t="n">
        <v>8</v>
      </c>
      <c r="H15674" s="7" t="n">
        <v>9</v>
      </c>
      <c r="I15674" s="7" t="n">
        <v>1</v>
      </c>
      <c r="J15674" s="11" t="n">
        <f t="normal" ca="1">A15690</f>
        <v>0</v>
      </c>
    </row>
    <row r="15675" spans="1:4">
      <c r="A15675" t="s">
        <v>4</v>
      </c>
      <c r="B15675" s="4" t="s">
        <v>5</v>
      </c>
      <c r="C15675" s="4" t="s">
        <v>7</v>
      </c>
      <c r="D15675" s="4" t="s">
        <v>11</v>
      </c>
      <c r="E15675" s="4" t="s">
        <v>11</v>
      </c>
      <c r="F15675" s="4" t="s">
        <v>7</v>
      </c>
    </row>
    <row r="15676" spans="1:4">
      <c r="A15676" t="n">
        <v>148408</v>
      </c>
      <c r="B15676" s="27" t="n">
        <v>25</v>
      </c>
      <c r="C15676" s="7" t="n">
        <v>1</v>
      </c>
      <c r="D15676" s="7" t="n">
        <v>65535</v>
      </c>
      <c r="E15676" s="7" t="n">
        <v>420</v>
      </c>
      <c r="F15676" s="7" t="n">
        <v>5</v>
      </c>
    </row>
    <row r="15677" spans="1:4">
      <c r="A15677" t="s">
        <v>4</v>
      </c>
      <c r="B15677" s="4" t="s">
        <v>5</v>
      </c>
      <c r="C15677" s="4" t="s">
        <v>7</v>
      </c>
      <c r="D15677" s="4" t="s">
        <v>11</v>
      </c>
      <c r="E15677" s="4" t="s">
        <v>8</v>
      </c>
    </row>
    <row r="15678" spans="1:4">
      <c r="A15678" t="n">
        <v>148415</v>
      </c>
      <c r="B15678" s="33" t="n">
        <v>51</v>
      </c>
      <c r="C15678" s="7" t="n">
        <v>4</v>
      </c>
      <c r="D15678" s="7" t="n">
        <v>0</v>
      </c>
      <c r="E15678" s="7" t="s">
        <v>55</v>
      </c>
    </row>
    <row r="15679" spans="1:4">
      <c r="A15679" t="s">
        <v>4</v>
      </c>
      <c r="B15679" s="4" t="s">
        <v>5</v>
      </c>
      <c r="C15679" s="4" t="s">
        <v>11</v>
      </c>
    </row>
    <row r="15680" spans="1:4">
      <c r="A15680" t="n">
        <v>148428</v>
      </c>
      <c r="B15680" s="34" t="n">
        <v>16</v>
      </c>
      <c r="C15680" s="7" t="n">
        <v>0</v>
      </c>
    </row>
    <row r="15681" spans="1:10">
      <c r="A15681" t="s">
        <v>4</v>
      </c>
      <c r="B15681" s="4" t="s">
        <v>5</v>
      </c>
      <c r="C15681" s="4" t="s">
        <v>11</v>
      </c>
      <c r="D15681" s="4" t="s">
        <v>53</v>
      </c>
      <c r="E15681" s="4" t="s">
        <v>7</v>
      </c>
      <c r="F15681" s="4" t="s">
        <v>7</v>
      </c>
    </row>
    <row r="15682" spans="1:10">
      <c r="A15682" t="n">
        <v>148431</v>
      </c>
      <c r="B15682" s="35" t="n">
        <v>26</v>
      </c>
      <c r="C15682" s="7" t="n">
        <v>0</v>
      </c>
      <c r="D15682" s="7" t="s">
        <v>1399</v>
      </c>
      <c r="E15682" s="7" t="n">
        <v>2</v>
      </c>
      <c r="F15682" s="7" t="n">
        <v>0</v>
      </c>
    </row>
    <row r="15683" spans="1:10">
      <c r="A15683" t="s">
        <v>4</v>
      </c>
      <c r="B15683" s="4" t="s">
        <v>5</v>
      </c>
    </row>
    <row r="15684" spans="1:10">
      <c r="A15684" t="n">
        <v>148515</v>
      </c>
      <c r="B15684" s="29" t="n">
        <v>28</v>
      </c>
    </row>
    <row r="15685" spans="1:10">
      <c r="A15685" t="s">
        <v>4</v>
      </c>
      <c r="B15685" s="4" t="s">
        <v>5</v>
      </c>
      <c r="C15685" s="4" t="s">
        <v>11</v>
      </c>
      <c r="D15685" s="4" t="s">
        <v>7</v>
      </c>
    </row>
    <row r="15686" spans="1:10">
      <c r="A15686" t="n">
        <v>148516</v>
      </c>
      <c r="B15686" s="37" t="n">
        <v>89</v>
      </c>
      <c r="C15686" s="7" t="n">
        <v>65533</v>
      </c>
      <c r="D15686" s="7" t="n">
        <v>1</v>
      </c>
    </row>
    <row r="15687" spans="1:10">
      <c r="A15687" t="s">
        <v>4</v>
      </c>
      <c r="B15687" s="4" t="s">
        <v>5</v>
      </c>
      <c r="C15687" s="4" t="s">
        <v>13</v>
      </c>
    </row>
    <row r="15688" spans="1:10">
      <c r="A15688" t="n">
        <v>148520</v>
      </c>
      <c r="B15688" s="17" t="n">
        <v>3</v>
      </c>
      <c r="C15688" s="11" t="n">
        <f t="normal" ca="1">A15714</f>
        <v>0</v>
      </c>
    </row>
    <row r="15689" spans="1:10">
      <c r="A15689" t="s">
        <v>4</v>
      </c>
      <c r="B15689" s="4" t="s">
        <v>5</v>
      </c>
      <c r="C15689" s="4" t="s">
        <v>7</v>
      </c>
      <c r="D15689" s="4" t="s">
        <v>11</v>
      </c>
      <c r="E15689" s="4" t="s">
        <v>7</v>
      </c>
      <c r="F15689" s="4" t="s">
        <v>11</v>
      </c>
      <c r="G15689" s="4" t="s">
        <v>7</v>
      </c>
      <c r="H15689" s="4" t="s">
        <v>7</v>
      </c>
      <c r="I15689" s="4" t="s">
        <v>7</v>
      </c>
      <c r="J15689" s="4" t="s">
        <v>13</v>
      </c>
    </row>
    <row r="15690" spans="1:10">
      <c r="A15690" t="n">
        <v>148525</v>
      </c>
      <c r="B15690" s="9" t="n">
        <v>5</v>
      </c>
      <c r="C15690" s="7" t="n">
        <v>30</v>
      </c>
      <c r="D15690" s="7" t="n">
        <v>9224</v>
      </c>
      <c r="E15690" s="7" t="n">
        <v>30</v>
      </c>
      <c r="F15690" s="7" t="n">
        <v>9227</v>
      </c>
      <c r="G15690" s="7" t="n">
        <v>8</v>
      </c>
      <c r="H15690" s="7" t="n">
        <v>9</v>
      </c>
      <c r="I15690" s="7" t="n">
        <v>1</v>
      </c>
      <c r="J15690" s="11" t="n">
        <f t="normal" ca="1">A15714</f>
        <v>0</v>
      </c>
    </row>
    <row r="15691" spans="1:10">
      <c r="A15691" t="s">
        <v>4</v>
      </c>
      <c r="B15691" s="4" t="s">
        <v>5</v>
      </c>
      <c r="C15691" s="4" t="s">
        <v>7</v>
      </c>
      <c r="D15691" s="4" t="s">
        <v>11</v>
      </c>
      <c r="E15691" s="4" t="s">
        <v>11</v>
      </c>
      <c r="F15691" s="4" t="s">
        <v>7</v>
      </c>
    </row>
    <row r="15692" spans="1:10">
      <c r="A15692" t="n">
        <v>148539</v>
      </c>
      <c r="B15692" s="27" t="n">
        <v>25</v>
      </c>
      <c r="C15692" s="7" t="n">
        <v>1</v>
      </c>
      <c r="D15692" s="7" t="n">
        <v>65535</v>
      </c>
      <c r="E15692" s="7" t="n">
        <v>420</v>
      </c>
      <c r="F15692" s="7" t="n">
        <v>5</v>
      </c>
    </row>
    <row r="15693" spans="1:10">
      <c r="A15693" t="s">
        <v>4</v>
      </c>
      <c r="B15693" s="4" t="s">
        <v>5</v>
      </c>
      <c r="C15693" s="4" t="s">
        <v>7</v>
      </c>
      <c r="D15693" s="4" t="s">
        <v>11</v>
      </c>
      <c r="E15693" s="4" t="s">
        <v>8</v>
      </c>
    </row>
    <row r="15694" spans="1:10">
      <c r="A15694" t="n">
        <v>148546</v>
      </c>
      <c r="B15694" s="33" t="n">
        <v>51</v>
      </c>
      <c r="C15694" s="7" t="n">
        <v>4</v>
      </c>
      <c r="D15694" s="7" t="n">
        <v>1</v>
      </c>
      <c r="E15694" s="7" t="s">
        <v>55</v>
      </c>
    </row>
    <row r="15695" spans="1:10">
      <c r="A15695" t="s">
        <v>4</v>
      </c>
      <c r="B15695" s="4" t="s">
        <v>5</v>
      </c>
      <c r="C15695" s="4" t="s">
        <v>11</v>
      </c>
    </row>
    <row r="15696" spans="1:10">
      <c r="A15696" t="n">
        <v>148559</v>
      </c>
      <c r="B15696" s="34" t="n">
        <v>16</v>
      </c>
      <c r="C15696" s="7" t="n">
        <v>0</v>
      </c>
    </row>
    <row r="15697" spans="1:10">
      <c r="A15697" t="s">
        <v>4</v>
      </c>
      <c r="B15697" s="4" t="s">
        <v>5</v>
      </c>
      <c r="C15697" s="4" t="s">
        <v>11</v>
      </c>
      <c r="D15697" s="4" t="s">
        <v>53</v>
      </c>
      <c r="E15697" s="4" t="s">
        <v>7</v>
      </c>
      <c r="F15697" s="4" t="s">
        <v>7</v>
      </c>
    </row>
    <row r="15698" spans="1:10">
      <c r="A15698" t="n">
        <v>148562</v>
      </c>
      <c r="B15698" s="35" t="n">
        <v>26</v>
      </c>
      <c r="C15698" s="7" t="n">
        <v>1</v>
      </c>
      <c r="D15698" s="7" t="s">
        <v>1403</v>
      </c>
      <c r="E15698" s="7" t="n">
        <v>2</v>
      </c>
      <c r="F15698" s="7" t="n">
        <v>0</v>
      </c>
    </row>
    <row r="15699" spans="1:10">
      <c r="A15699" t="s">
        <v>4</v>
      </c>
      <c r="B15699" s="4" t="s">
        <v>5</v>
      </c>
    </row>
    <row r="15700" spans="1:10">
      <c r="A15700" t="n">
        <v>148666</v>
      </c>
      <c r="B15700" s="29" t="n">
        <v>28</v>
      </c>
    </row>
    <row r="15701" spans="1:10">
      <c r="A15701" t="s">
        <v>4</v>
      </c>
      <c r="B15701" s="4" t="s">
        <v>5</v>
      </c>
      <c r="C15701" s="4" t="s">
        <v>7</v>
      </c>
      <c r="D15701" s="4" t="s">
        <v>11</v>
      </c>
      <c r="E15701" s="4" t="s">
        <v>11</v>
      </c>
      <c r="F15701" s="4" t="s">
        <v>7</v>
      </c>
    </row>
    <row r="15702" spans="1:10">
      <c r="A15702" t="n">
        <v>148667</v>
      </c>
      <c r="B15702" s="27" t="n">
        <v>25</v>
      </c>
      <c r="C15702" s="7" t="n">
        <v>1</v>
      </c>
      <c r="D15702" s="7" t="n">
        <v>260</v>
      </c>
      <c r="E15702" s="7" t="n">
        <v>640</v>
      </c>
      <c r="F15702" s="7" t="n">
        <v>2</v>
      </c>
    </row>
    <row r="15703" spans="1:10">
      <c r="A15703" t="s">
        <v>4</v>
      </c>
      <c r="B15703" s="4" t="s">
        <v>5</v>
      </c>
      <c r="C15703" s="4" t="s">
        <v>7</v>
      </c>
      <c r="D15703" s="4" t="s">
        <v>11</v>
      </c>
      <c r="E15703" s="4" t="s">
        <v>8</v>
      </c>
    </row>
    <row r="15704" spans="1:10">
      <c r="A15704" t="n">
        <v>148674</v>
      </c>
      <c r="B15704" s="33" t="n">
        <v>51</v>
      </c>
      <c r="C15704" s="7" t="n">
        <v>4</v>
      </c>
      <c r="D15704" s="7" t="n">
        <v>0</v>
      </c>
      <c r="E15704" s="7" t="s">
        <v>873</v>
      </c>
    </row>
    <row r="15705" spans="1:10">
      <c r="A15705" t="s">
        <v>4</v>
      </c>
      <c r="B15705" s="4" t="s">
        <v>5</v>
      </c>
      <c r="C15705" s="4" t="s">
        <v>11</v>
      </c>
    </row>
    <row r="15706" spans="1:10">
      <c r="A15706" t="n">
        <v>148687</v>
      </c>
      <c r="B15706" s="34" t="n">
        <v>16</v>
      </c>
      <c r="C15706" s="7" t="n">
        <v>0</v>
      </c>
    </row>
    <row r="15707" spans="1:10">
      <c r="A15707" t="s">
        <v>4</v>
      </c>
      <c r="B15707" s="4" t="s">
        <v>5</v>
      </c>
      <c r="C15707" s="4" t="s">
        <v>11</v>
      </c>
      <c r="D15707" s="4" t="s">
        <v>53</v>
      </c>
      <c r="E15707" s="4" t="s">
        <v>7</v>
      </c>
      <c r="F15707" s="4" t="s">
        <v>7</v>
      </c>
    </row>
    <row r="15708" spans="1:10">
      <c r="A15708" t="n">
        <v>148690</v>
      </c>
      <c r="B15708" s="35" t="n">
        <v>26</v>
      </c>
      <c r="C15708" s="7" t="n">
        <v>0</v>
      </c>
      <c r="D15708" s="7" t="s">
        <v>1404</v>
      </c>
      <c r="E15708" s="7" t="n">
        <v>2</v>
      </c>
      <c r="F15708" s="7" t="n">
        <v>0</v>
      </c>
    </row>
    <row r="15709" spans="1:10">
      <c r="A15709" t="s">
        <v>4</v>
      </c>
      <c r="B15709" s="4" t="s">
        <v>5</v>
      </c>
    </row>
    <row r="15710" spans="1:10">
      <c r="A15710" t="n">
        <v>148767</v>
      </c>
      <c r="B15710" s="29" t="n">
        <v>28</v>
      </c>
    </row>
    <row r="15711" spans="1:10">
      <c r="A15711" t="s">
        <v>4</v>
      </c>
      <c r="B15711" s="4" t="s">
        <v>5</v>
      </c>
      <c r="C15711" s="4" t="s">
        <v>11</v>
      </c>
      <c r="D15711" s="4" t="s">
        <v>7</v>
      </c>
    </row>
    <row r="15712" spans="1:10">
      <c r="A15712" t="n">
        <v>148768</v>
      </c>
      <c r="B15712" s="37" t="n">
        <v>89</v>
      </c>
      <c r="C15712" s="7" t="n">
        <v>65533</v>
      </c>
      <c r="D15712" s="7" t="n">
        <v>1</v>
      </c>
    </row>
    <row r="15713" spans="1:6">
      <c r="A15713" t="s">
        <v>4</v>
      </c>
      <c r="B15713" s="4" t="s">
        <v>5</v>
      </c>
      <c r="C15713" s="4" t="s">
        <v>7</v>
      </c>
      <c r="D15713" s="4" t="s">
        <v>11</v>
      </c>
      <c r="E15713" s="4" t="s">
        <v>11</v>
      </c>
      <c r="F15713" s="4" t="s">
        <v>7</v>
      </c>
    </row>
    <row r="15714" spans="1:6">
      <c r="A15714" t="n">
        <v>148772</v>
      </c>
      <c r="B15714" s="27" t="n">
        <v>25</v>
      </c>
      <c r="C15714" s="7" t="n">
        <v>1</v>
      </c>
      <c r="D15714" s="7" t="n">
        <v>65535</v>
      </c>
      <c r="E15714" s="7" t="n">
        <v>65535</v>
      </c>
      <c r="F15714" s="7" t="n">
        <v>0</v>
      </c>
    </row>
    <row r="15715" spans="1:6">
      <c r="A15715" t="s">
        <v>4</v>
      </c>
      <c r="B15715" s="4" t="s">
        <v>5</v>
      </c>
      <c r="C15715" s="4" t="s">
        <v>11</v>
      </c>
      <c r="D15715" s="4" t="s">
        <v>15</v>
      </c>
      <c r="E15715" s="4" t="s">
        <v>15</v>
      </c>
      <c r="F15715" s="4" t="s">
        <v>15</v>
      </c>
      <c r="G15715" s="4" t="s">
        <v>15</v>
      </c>
    </row>
    <row r="15716" spans="1:6">
      <c r="A15716" t="n">
        <v>148779</v>
      </c>
      <c r="B15716" s="45" t="n">
        <v>46</v>
      </c>
      <c r="C15716" s="7" t="n">
        <v>61456</v>
      </c>
      <c r="D15716" s="7" t="n">
        <v>-19.8500003814697</v>
      </c>
      <c r="E15716" s="7" t="n">
        <v>0</v>
      </c>
      <c r="F15716" s="7" t="n">
        <v>52.6100006103516</v>
      </c>
      <c r="G15716" s="7" t="n">
        <v>180</v>
      </c>
    </row>
    <row r="15717" spans="1:6">
      <c r="A15717" t="s">
        <v>4</v>
      </c>
      <c r="B15717" s="4" t="s">
        <v>5</v>
      </c>
      <c r="C15717" s="4" t="s">
        <v>11</v>
      </c>
      <c r="D15717" s="4" t="s">
        <v>15</v>
      </c>
      <c r="E15717" s="4" t="s">
        <v>15</v>
      </c>
      <c r="F15717" s="4" t="s">
        <v>15</v>
      </c>
      <c r="G15717" s="4" t="s">
        <v>15</v>
      </c>
    </row>
    <row r="15718" spans="1:6">
      <c r="A15718" t="n">
        <v>148798</v>
      </c>
      <c r="B15718" s="45" t="n">
        <v>46</v>
      </c>
      <c r="C15718" s="7" t="n">
        <v>61457</v>
      </c>
      <c r="D15718" s="7" t="n">
        <v>-19.8500003814697</v>
      </c>
      <c r="E15718" s="7" t="n">
        <v>0</v>
      </c>
      <c r="F15718" s="7" t="n">
        <v>52.6100006103516</v>
      </c>
      <c r="G15718" s="7" t="n">
        <v>180</v>
      </c>
    </row>
    <row r="15719" spans="1:6">
      <c r="A15719" t="s">
        <v>4</v>
      </c>
      <c r="B15719" s="4" t="s">
        <v>5</v>
      </c>
      <c r="C15719" s="4" t="s">
        <v>7</v>
      </c>
      <c r="D15719" s="4" t="s">
        <v>7</v>
      </c>
      <c r="E15719" s="4" t="s">
        <v>11</v>
      </c>
    </row>
    <row r="15720" spans="1:6">
      <c r="A15720" t="n">
        <v>148817</v>
      </c>
      <c r="B15720" s="15" t="n">
        <v>45</v>
      </c>
      <c r="C15720" s="7" t="n">
        <v>8</v>
      </c>
      <c r="D15720" s="7" t="n">
        <v>1</v>
      </c>
      <c r="E15720" s="7" t="n">
        <v>0</v>
      </c>
    </row>
    <row r="15721" spans="1:6">
      <c r="A15721" t="s">
        <v>4</v>
      </c>
      <c r="B15721" s="4" t="s">
        <v>5</v>
      </c>
      <c r="C15721" s="4" t="s">
        <v>7</v>
      </c>
      <c r="D15721" s="4" t="s">
        <v>11</v>
      </c>
      <c r="E15721" s="4" t="s">
        <v>11</v>
      </c>
      <c r="F15721" s="4" t="s">
        <v>7</v>
      </c>
    </row>
    <row r="15722" spans="1:6">
      <c r="A15722" t="n">
        <v>148822</v>
      </c>
      <c r="B15722" s="27" t="n">
        <v>25</v>
      </c>
      <c r="C15722" s="7" t="n">
        <v>1</v>
      </c>
      <c r="D15722" s="7" t="n">
        <v>65535</v>
      </c>
      <c r="E15722" s="7" t="n">
        <v>65535</v>
      </c>
      <c r="F15722" s="7" t="n">
        <v>0</v>
      </c>
    </row>
    <row r="15723" spans="1:6">
      <c r="A15723" t="s">
        <v>4</v>
      </c>
      <c r="B15723" s="4" t="s">
        <v>5</v>
      </c>
      <c r="C15723" s="4" t="s">
        <v>7</v>
      </c>
      <c r="D15723" s="4" t="s">
        <v>8</v>
      </c>
    </row>
    <row r="15724" spans="1:6">
      <c r="A15724" t="n">
        <v>148829</v>
      </c>
      <c r="B15724" s="6" t="n">
        <v>2</v>
      </c>
      <c r="C15724" s="7" t="n">
        <v>10</v>
      </c>
      <c r="D15724" s="7" t="s">
        <v>58</v>
      </c>
    </row>
    <row r="15725" spans="1:6">
      <c r="A15725" t="s">
        <v>4</v>
      </c>
      <c r="B15725" s="4" t="s">
        <v>5</v>
      </c>
      <c r="C15725" s="4" t="s">
        <v>7</v>
      </c>
      <c r="D15725" s="4" t="s">
        <v>11</v>
      </c>
    </row>
    <row r="15726" spans="1:6">
      <c r="A15726" t="n">
        <v>148852</v>
      </c>
      <c r="B15726" s="31" t="n">
        <v>58</v>
      </c>
      <c r="C15726" s="7" t="n">
        <v>105</v>
      </c>
      <c r="D15726" s="7" t="n">
        <v>300</v>
      </c>
    </row>
    <row r="15727" spans="1:6">
      <c r="A15727" t="s">
        <v>4</v>
      </c>
      <c r="B15727" s="4" t="s">
        <v>5</v>
      </c>
      <c r="C15727" s="4" t="s">
        <v>15</v>
      </c>
      <c r="D15727" s="4" t="s">
        <v>11</v>
      </c>
    </row>
    <row r="15728" spans="1:6">
      <c r="A15728" t="n">
        <v>148856</v>
      </c>
      <c r="B15728" s="32" t="n">
        <v>103</v>
      </c>
      <c r="C15728" s="7" t="n">
        <v>1</v>
      </c>
      <c r="D15728" s="7" t="n">
        <v>300</v>
      </c>
    </row>
    <row r="15729" spans="1:7">
      <c r="A15729" t="s">
        <v>4</v>
      </c>
      <c r="B15729" s="4" t="s">
        <v>5</v>
      </c>
      <c r="C15729" s="4" t="s">
        <v>7</v>
      </c>
    </row>
    <row r="15730" spans="1:7">
      <c r="A15730" t="n">
        <v>148863</v>
      </c>
      <c r="B15730" s="52" t="n">
        <v>74</v>
      </c>
      <c r="C15730" s="7" t="n">
        <v>67</v>
      </c>
    </row>
    <row r="15731" spans="1:7">
      <c r="A15731" t="s">
        <v>4</v>
      </c>
      <c r="B15731" s="4" t="s">
        <v>5</v>
      </c>
      <c r="C15731" s="4" t="s">
        <v>7</v>
      </c>
      <c r="D15731" s="4" t="s">
        <v>15</v>
      </c>
      <c r="E15731" s="4" t="s">
        <v>11</v>
      </c>
      <c r="F15731" s="4" t="s">
        <v>7</v>
      </c>
    </row>
    <row r="15732" spans="1:7">
      <c r="A15732" t="n">
        <v>148865</v>
      </c>
      <c r="B15732" s="16" t="n">
        <v>49</v>
      </c>
      <c r="C15732" s="7" t="n">
        <v>3</v>
      </c>
      <c r="D15732" s="7" t="n">
        <v>1</v>
      </c>
      <c r="E15732" s="7" t="n">
        <v>500</v>
      </c>
      <c r="F15732" s="7" t="n">
        <v>0</v>
      </c>
    </row>
    <row r="15733" spans="1:7">
      <c r="A15733" t="s">
        <v>4</v>
      </c>
      <c r="B15733" s="4" t="s">
        <v>5</v>
      </c>
      <c r="C15733" s="4" t="s">
        <v>7</v>
      </c>
      <c r="D15733" s="4" t="s">
        <v>11</v>
      </c>
    </row>
    <row r="15734" spans="1:7">
      <c r="A15734" t="n">
        <v>148874</v>
      </c>
      <c r="B15734" s="31" t="n">
        <v>58</v>
      </c>
      <c r="C15734" s="7" t="n">
        <v>11</v>
      </c>
      <c r="D15734" s="7" t="n">
        <v>300</v>
      </c>
    </row>
    <row r="15735" spans="1:7">
      <c r="A15735" t="s">
        <v>4</v>
      </c>
      <c r="B15735" s="4" t="s">
        <v>5</v>
      </c>
      <c r="C15735" s="4" t="s">
        <v>7</v>
      </c>
      <c r="D15735" s="4" t="s">
        <v>11</v>
      </c>
    </row>
    <row r="15736" spans="1:7">
      <c r="A15736" t="n">
        <v>148878</v>
      </c>
      <c r="B15736" s="31" t="n">
        <v>58</v>
      </c>
      <c r="C15736" s="7" t="n">
        <v>12</v>
      </c>
      <c r="D15736" s="7" t="n">
        <v>0</v>
      </c>
    </row>
    <row r="15737" spans="1:7">
      <c r="A15737" t="s">
        <v>4</v>
      </c>
      <c r="B15737" s="4" t="s">
        <v>5</v>
      </c>
      <c r="C15737" s="4" t="s">
        <v>7</v>
      </c>
    </row>
    <row r="15738" spans="1:7">
      <c r="A15738" t="n">
        <v>148882</v>
      </c>
      <c r="B15738" s="52" t="n">
        <v>74</v>
      </c>
      <c r="C15738" s="7" t="n">
        <v>46</v>
      </c>
    </row>
    <row r="15739" spans="1:7">
      <c r="A15739" t="s">
        <v>4</v>
      </c>
      <c r="B15739" s="4" t="s">
        <v>5</v>
      </c>
      <c r="C15739" s="4" t="s">
        <v>7</v>
      </c>
    </row>
    <row r="15740" spans="1:7">
      <c r="A15740" t="n">
        <v>148884</v>
      </c>
      <c r="B15740" s="38" t="n">
        <v>23</v>
      </c>
      <c r="C15740" s="7" t="n">
        <v>0</v>
      </c>
    </row>
    <row r="15741" spans="1:7">
      <c r="A15741" t="s">
        <v>4</v>
      </c>
      <c r="B15741" s="4" t="s">
        <v>5</v>
      </c>
      <c r="C15741" s="4" t="s">
        <v>7</v>
      </c>
      <c r="D15741" s="4" t="s">
        <v>16</v>
      </c>
    </row>
    <row r="15742" spans="1:7">
      <c r="A15742" t="n">
        <v>148886</v>
      </c>
      <c r="B15742" s="52" t="n">
        <v>74</v>
      </c>
      <c r="C15742" s="7" t="n">
        <v>52</v>
      </c>
      <c r="D15742" s="7" t="n">
        <v>8192</v>
      </c>
    </row>
    <row r="15743" spans="1:7">
      <c r="A15743" t="s">
        <v>4</v>
      </c>
      <c r="B15743" s="4" t="s">
        <v>5</v>
      </c>
    </row>
    <row r="15744" spans="1:7">
      <c r="A15744" t="n">
        <v>148892</v>
      </c>
      <c r="B15744" s="5" t="n">
        <v>1</v>
      </c>
    </row>
    <row r="15745" spans="1:6" s="3" customFormat="1" customHeight="0">
      <c r="A15745" s="3" t="s">
        <v>2</v>
      </c>
      <c r="B15745" s="3" t="s">
        <v>1405</v>
      </c>
    </row>
    <row r="15746" spans="1:6">
      <c r="A15746" t="s">
        <v>4</v>
      </c>
      <c r="B15746" s="4" t="s">
        <v>5</v>
      </c>
      <c r="C15746" s="4" t="s">
        <v>7</v>
      </c>
      <c r="D15746" s="4" t="s">
        <v>11</v>
      </c>
    </row>
    <row r="15747" spans="1:6">
      <c r="A15747" t="n">
        <v>148896</v>
      </c>
      <c r="B15747" s="26" t="n">
        <v>22</v>
      </c>
      <c r="C15747" s="7" t="n">
        <v>0</v>
      </c>
      <c r="D15747" s="7" t="n">
        <v>0</v>
      </c>
    </row>
    <row r="15748" spans="1:6">
      <c r="A15748" t="s">
        <v>4</v>
      </c>
      <c r="B15748" s="4" t="s">
        <v>5</v>
      </c>
      <c r="C15748" s="4" t="s">
        <v>7</v>
      </c>
      <c r="D15748" s="4" t="s">
        <v>11</v>
      </c>
    </row>
    <row r="15749" spans="1:6">
      <c r="A15749" t="n">
        <v>148900</v>
      </c>
      <c r="B15749" s="31" t="n">
        <v>58</v>
      </c>
      <c r="C15749" s="7" t="n">
        <v>5</v>
      </c>
      <c r="D15749" s="7" t="n">
        <v>300</v>
      </c>
    </row>
    <row r="15750" spans="1:6">
      <c r="A15750" t="s">
        <v>4</v>
      </c>
      <c r="B15750" s="4" t="s">
        <v>5</v>
      </c>
      <c r="C15750" s="4" t="s">
        <v>15</v>
      </c>
      <c r="D15750" s="4" t="s">
        <v>11</v>
      </c>
    </row>
    <row r="15751" spans="1:6">
      <c r="A15751" t="n">
        <v>148904</v>
      </c>
      <c r="B15751" s="32" t="n">
        <v>103</v>
      </c>
      <c r="C15751" s="7" t="n">
        <v>0</v>
      </c>
      <c r="D15751" s="7" t="n">
        <v>300</v>
      </c>
    </row>
    <row r="15752" spans="1:6">
      <c r="A15752" t="s">
        <v>4</v>
      </c>
      <c r="B15752" s="4" t="s">
        <v>5</v>
      </c>
      <c r="C15752" s="4" t="s">
        <v>7</v>
      </c>
      <c r="D15752" s="4" t="s">
        <v>15</v>
      </c>
      <c r="E15752" s="4" t="s">
        <v>11</v>
      </c>
      <c r="F15752" s="4" t="s">
        <v>7</v>
      </c>
    </row>
    <row r="15753" spans="1:6">
      <c r="A15753" t="n">
        <v>148911</v>
      </c>
      <c r="B15753" s="16" t="n">
        <v>49</v>
      </c>
      <c r="C15753" s="7" t="n">
        <v>3</v>
      </c>
      <c r="D15753" s="7" t="n">
        <v>0.699999988079071</v>
      </c>
      <c r="E15753" s="7" t="n">
        <v>500</v>
      </c>
      <c r="F15753" s="7" t="n">
        <v>0</v>
      </c>
    </row>
    <row r="15754" spans="1:6">
      <c r="A15754" t="s">
        <v>4</v>
      </c>
      <c r="B15754" s="4" t="s">
        <v>5</v>
      </c>
      <c r="C15754" s="4" t="s">
        <v>7</v>
      </c>
      <c r="D15754" s="4" t="s">
        <v>11</v>
      </c>
    </row>
    <row r="15755" spans="1:6">
      <c r="A15755" t="n">
        <v>148920</v>
      </c>
      <c r="B15755" s="31" t="n">
        <v>58</v>
      </c>
      <c r="C15755" s="7" t="n">
        <v>10</v>
      </c>
      <c r="D15755" s="7" t="n">
        <v>300</v>
      </c>
    </row>
    <row r="15756" spans="1:6">
      <c r="A15756" t="s">
        <v>4</v>
      </c>
      <c r="B15756" s="4" t="s">
        <v>5</v>
      </c>
      <c r="C15756" s="4" t="s">
        <v>7</v>
      </c>
      <c r="D15756" s="4" t="s">
        <v>11</v>
      </c>
    </row>
    <row r="15757" spans="1:6">
      <c r="A15757" t="n">
        <v>148924</v>
      </c>
      <c r="B15757" s="31" t="n">
        <v>58</v>
      </c>
      <c r="C15757" s="7" t="n">
        <v>12</v>
      </c>
      <c r="D15757" s="7" t="n">
        <v>0</v>
      </c>
    </row>
    <row r="15758" spans="1:6">
      <c r="A15758" t="s">
        <v>4</v>
      </c>
      <c r="B15758" s="4" t="s">
        <v>5</v>
      </c>
      <c r="C15758" s="4" t="s">
        <v>7</v>
      </c>
    </row>
    <row r="15759" spans="1:6">
      <c r="A15759" t="n">
        <v>148928</v>
      </c>
      <c r="B15759" s="53" t="n">
        <v>64</v>
      </c>
      <c r="C15759" s="7" t="n">
        <v>7</v>
      </c>
    </row>
    <row r="15760" spans="1:6">
      <c r="A15760" t="s">
        <v>4</v>
      </c>
      <c r="B15760" s="4" t="s">
        <v>5</v>
      </c>
      <c r="C15760" s="4" t="s">
        <v>7</v>
      </c>
      <c r="D15760" s="4" t="s">
        <v>11</v>
      </c>
      <c r="E15760" s="4" t="s">
        <v>7</v>
      </c>
      <c r="F15760" s="4" t="s">
        <v>11</v>
      </c>
      <c r="G15760" s="4" t="s">
        <v>7</v>
      </c>
      <c r="H15760" s="4" t="s">
        <v>7</v>
      </c>
      <c r="I15760" s="4" t="s">
        <v>7</v>
      </c>
      <c r="J15760" s="4" t="s">
        <v>13</v>
      </c>
    </row>
    <row r="15761" spans="1:10">
      <c r="A15761" t="n">
        <v>148930</v>
      </c>
      <c r="B15761" s="9" t="n">
        <v>5</v>
      </c>
      <c r="C15761" s="7" t="n">
        <v>30</v>
      </c>
      <c r="D15761" s="7" t="n">
        <v>9232</v>
      </c>
      <c r="E15761" s="7" t="n">
        <v>30</v>
      </c>
      <c r="F15761" s="7" t="n">
        <v>9233</v>
      </c>
      <c r="G15761" s="7" t="n">
        <v>8</v>
      </c>
      <c r="H15761" s="7" t="n">
        <v>9</v>
      </c>
      <c r="I15761" s="7" t="n">
        <v>1</v>
      </c>
      <c r="J15761" s="11" t="n">
        <f t="normal" ca="1">A15777</f>
        <v>0</v>
      </c>
    </row>
    <row r="15762" spans="1:10">
      <c r="A15762" t="s">
        <v>4</v>
      </c>
      <c r="B15762" s="4" t="s">
        <v>5</v>
      </c>
      <c r="C15762" s="4" t="s">
        <v>7</v>
      </c>
      <c r="D15762" s="4" t="s">
        <v>11</v>
      </c>
      <c r="E15762" s="4" t="s">
        <v>11</v>
      </c>
      <c r="F15762" s="4" t="s">
        <v>7</v>
      </c>
    </row>
    <row r="15763" spans="1:10">
      <c r="A15763" t="n">
        <v>148944</v>
      </c>
      <c r="B15763" s="27" t="n">
        <v>25</v>
      </c>
      <c r="C15763" s="7" t="n">
        <v>1</v>
      </c>
      <c r="D15763" s="7" t="n">
        <v>65535</v>
      </c>
      <c r="E15763" s="7" t="n">
        <v>420</v>
      </c>
      <c r="F15763" s="7" t="n">
        <v>5</v>
      </c>
    </row>
    <row r="15764" spans="1:10">
      <c r="A15764" t="s">
        <v>4</v>
      </c>
      <c r="B15764" s="4" t="s">
        <v>5</v>
      </c>
      <c r="C15764" s="4" t="s">
        <v>7</v>
      </c>
      <c r="D15764" s="4" t="s">
        <v>11</v>
      </c>
      <c r="E15764" s="4" t="s">
        <v>8</v>
      </c>
    </row>
    <row r="15765" spans="1:10">
      <c r="A15765" t="n">
        <v>148951</v>
      </c>
      <c r="B15765" s="33" t="n">
        <v>51</v>
      </c>
      <c r="C15765" s="7" t="n">
        <v>4</v>
      </c>
      <c r="D15765" s="7" t="n">
        <v>0</v>
      </c>
      <c r="E15765" s="7" t="s">
        <v>55</v>
      </c>
    </row>
    <row r="15766" spans="1:10">
      <c r="A15766" t="s">
        <v>4</v>
      </c>
      <c r="B15766" s="4" t="s">
        <v>5</v>
      </c>
      <c r="C15766" s="4" t="s">
        <v>11</v>
      </c>
    </row>
    <row r="15767" spans="1:10">
      <c r="A15767" t="n">
        <v>148964</v>
      </c>
      <c r="B15767" s="34" t="n">
        <v>16</v>
      </c>
      <c r="C15767" s="7" t="n">
        <v>0</v>
      </c>
    </row>
    <row r="15768" spans="1:10">
      <c r="A15768" t="s">
        <v>4</v>
      </c>
      <c r="B15768" s="4" t="s">
        <v>5</v>
      </c>
      <c r="C15768" s="4" t="s">
        <v>11</v>
      </c>
      <c r="D15768" s="4" t="s">
        <v>53</v>
      </c>
      <c r="E15768" s="4" t="s">
        <v>7</v>
      </c>
      <c r="F15768" s="4" t="s">
        <v>7</v>
      </c>
    </row>
    <row r="15769" spans="1:10">
      <c r="A15769" t="n">
        <v>148967</v>
      </c>
      <c r="B15769" s="35" t="n">
        <v>26</v>
      </c>
      <c r="C15769" s="7" t="n">
        <v>0</v>
      </c>
      <c r="D15769" s="7" t="s">
        <v>1399</v>
      </c>
      <c r="E15769" s="7" t="n">
        <v>2</v>
      </c>
      <c r="F15769" s="7" t="n">
        <v>0</v>
      </c>
    </row>
    <row r="15770" spans="1:10">
      <c r="A15770" t="s">
        <v>4</v>
      </c>
      <c r="B15770" s="4" t="s">
        <v>5</v>
      </c>
    </row>
    <row r="15771" spans="1:10">
      <c r="A15771" t="n">
        <v>149051</v>
      </c>
      <c r="B15771" s="29" t="n">
        <v>28</v>
      </c>
    </row>
    <row r="15772" spans="1:10">
      <c r="A15772" t="s">
        <v>4</v>
      </c>
      <c r="B15772" s="4" t="s">
        <v>5</v>
      </c>
      <c r="C15772" s="4" t="s">
        <v>11</v>
      </c>
      <c r="D15772" s="4" t="s">
        <v>7</v>
      </c>
    </row>
    <row r="15773" spans="1:10">
      <c r="A15773" t="n">
        <v>149052</v>
      </c>
      <c r="B15773" s="37" t="n">
        <v>89</v>
      </c>
      <c r="C15773" s="7" t="n">
        <v>65533</v>
      </c>
      <c r="D15773" s="7" t="n">
        <v>1</v>
      </c>
    </row>
    <row r="15774" spans="1:10">
      <c r="A15774" t="s">
        <v>4</v>
      </c>
      <c r="B15774" s="4" t="s">
        <v>5</v>
      </c>
      <c r="C15774" s="4" t="s">
        <v>13</v>
      </c>
    </row>
    <row r="15775" spans="1:10">
      <c r="A15775" t="n">
        <v>149056</v>
      </c>
      <c r="B15775" s="17" t="n">
        <v>3</v>
      </c>
      <c r="C15775" s="11" t="n">
        <f t="normal" ca="1">A15803</f>
        <v>0</v>
      </c>
    </row>
    <row r="15776" spans="1:10">
      <c r="A15776" t="s">
        <v>4</v>
      </c>
      <c r="B15776" s="4" t="s">
        <v>5</v>
      </c>
      <c r="C15776" s="4" t="s">
        <v>7</v>
      </c>
      <c r="D15776" s="4" t="s">
        <v>11</v>
      </c>
      <c r="E15776" s="4" t="s">
        <v>7</v>
      </c>
      <c r="F15776" s="4" t="s">
        <v>11</v>
      </c>
      <c r="G15776" s="4" t="s">
        <v>7</v>
      </c>
      <c r="H15776" s="4" t="s">
        <v>7</v>
      </c>
      <c r="I15776" s="4" t="s">
        <v>7</v>
      </c>
      <c r="J15776" s="4" t="s">
        <v>13</v>
      </c>
    </row>
    <row r="15777" spans="1:10">
      <c r="A15777" t="n">
        <v>149061</v>
      </c>
      <c r="B15777" s="9" t="n">
        <v>5</v>
      </c>
      <c r="C15777" s="7" t="n">
        <v>30</v>
      </c>
      <c r="D15777" s="7" t="n">
        <v>9224</v>
      </c>
      <c r="E15777" s="7" t="n">
        <v>30</v>
      </c>
      <c r="F15777" s="7" t="n">
        <v>9227</v>
      </c>
      <c r="G15777" s="7" t="n">
        <v>8</v>
      </c>
      <c r="H15777" s="7" t="n">
        <v>9</v>
      </c>
      <c r="I15777" s="7" t="n">
        <v>1</v>
      </c>
      <c r="J15777" s="11" t="n">
        <f t="normal" ca="1">A15803</f>
        <v>0</v>
      </c>
    </row>
    <row r="15778" spans="1:10">
      <c r="A15778" t="s">
        <v>4</v>
      </c>
      <c r="B15778" s="4" t="s">
        <v>5</v>
      </c>
      <c r="C15778" s="4" t="s">
        <v>7</v>
      </c>
      <c r="D15778" s="4" t="s">
        <v>11</v>
      </c>
      <c r="E15778" s="4" t="s">
        <v>11</v>
      </c>
      <c r="F15778" s="4" t="s">
        <v>7</v>
      </c>
    </row>
    <row r="15779" spans="1:10">
      <c r="A15779" t="n">
        <v>149075</v>
      </c>
      <c r="B15779" s="27" t="n">
        <v>25</v>
      </c>
      <c r="C15779" s="7" t="n">
        <v>1</v>
      </c>
      <c r="D15779" s="7" t="n">
        <v>65535</v>
      </c>
      <c r="E15779" s="7" t="n">
        <v>420</v>
      </c>
      <c r="F15779" s="7" t="n">
        <v>5</v>
      </c>
    </row>
    <row r="15780" spans="1:10">
      <c r="A15780" t="s">
        <v>4</v>
      </c>
      <c r="B15780" s="4" t="s">
        <v>5</v>
      </c>
      <c r="C15780" s="4" t="s">
        <v>7</v>
      </c>
      <c r="D15780" s="4" t="s">
        <v>11</v>
      </c>
      <c r="E15780" s="4" t="s">
        <v>8</v>
      </c>
    </row>
    <row r="15781" spans="1:10">
      <c r="A15781" t="n">
        <v>149082</v>
      </c>
      <c r="B15781" s="33" t="n">
        <v>51</v>
      </c>
      <c r="C15781" s="7" t="n">
        <v>4</v>
      </c>
      <c r="D15781" s="7" t="n">
        <v>0</v>
      </c>
      <c r="E15781" s="7" t="s">
        <v>55</v>
      </c>
    </row>
    <row r="15782" spans="1:10">
      <c r="A15782" t="s">
        <v>4</v>
      </c>
      <c r="B15782" s="4" t="s">
        <v>5</v>
      </c>
      <c r="C15782" s="4" t="s">
        <v>11</v>
      </c>
    </row>
    <row r="15783" spans="1:10">
      <c r="A15783" t="n">
        <v>149095</v>
      </c>
      <c r="B15783" s="34" t="n">
        <v>16</v>
      </c>
      <c r="C15783" s="7" t="n">
        <v>0</v>
      </c>
    </row>
    <row r="15784" spans="1:10">
      <c r="A15784" t="s">
        <v>4</v>
      </c>
      <c r="B15784" s="4" t="s">
        <v>5</v>
      </c>
      <c r="C15784" s="4" t="s">
        <v>11</v>
      </c>
      <c r="D15784" s="4" t="s">
        <v>53</v>
      </c>
      <c r="E15784" s="4" t="s">
        <v>7</v>
      </c>
      <c r="F15784" s="4" t="s">
        <v>7</v>
      </c>
    </row>
    <row r="15785" spans="1:10">
      <c r="A15785" t="n">
        <v>149098</v>
      </c>
      <c r="B15785" s="35" t="n">
        <v>26</v>
      </c>
      <c r="C15785" s="7" t="n">
        <v>0</v>
      </c>
      <c r="D15785" s="7" t="s">
        <v>1406</v>
      </c>
      <c r="E15785" s="7" t="n">
        <v>2</v>
      </c>
      <c r="F15785" s="7" t="n">
        <v>0</v>
      </c>
    </row>
    <row r="15786" spans="1:10">
      <c r="A15786" t="s">
        <v>4</v>
      </c>
      <c r="B15786" s="4" t="s">
        <v>5</v>
      </c>
    </row>
    <row r="15787" spans="1:10">
      <c r="A15787" t="n">
        <v>149170</v>
      </c>
      <c r="B15787" s="29" t="n">
        <v>28</v>
      </c>
    </row>
    <row r="15788" spans="1:10">
      <c r="A15788" t="s">
        <v>4</v>
      </c>
      <c r="B15788" s="4" t="s">
        <v>5</v>
      </c>
      <c r="C15788" s="4" t="s">
        <v>7</v>
      </c>
      <c r="D15788" s="4" t="s">
        <v>11</v>
      </c>
      <c r="E15788" s="4" t="s">
        <v>11</v>
      </c>
      <c r="F15788" s="4" t="s">
        <v>7</v>
      </c>
    </row>
    <row r="15789" spans="1:10">
      <c r="A15789" t="n">
        <v>149171</v>
      </c>
      <c r="B15789" s="27" t="n">
        <v>25</v>
      </c>
      <c r="C15789" s="7" t="n">
        <v>1</v>
      </c>
      <c r="D15789" s="7" t="n">
        <v>260</v>
      </c>
      <c r="E15789" s="7" t="n">
        <v>640</v>
      </c>
      <c r="F15789" s="7" t="n">
        <v>2</v>
      </c>
    </row>
    <row r="15790" spans="1:10">
      <c r="A15790" t="s">
        <v>4</v>
      </c>
      <c r="B15790" s="4" t="s">
        <v>5</v>
      </c>
      <c r="C15790" s="4" t="s">
        <v>7</v>
      </c>
      <c r="D15790" s="4" t="s">
        <v>11</v>
      </c>
      <c r="E15790" s="4" t="s">
        <v>8</v>
      </c>
    </row>
    <row r="15791" spans="1:10">
      <c r="A15791" t="n">
        <v>149178</v>
      </c>
      <c r="B15791" s="33" t="n">
        <v>51</v>
      </c>
      <c r="C15791" s="7" t="n">
        <v>4</v>
      </c>
      <c r="D15791" s="7" t="n">
        <v>1</v>
      </c>
      <c r="E15791" s="7" t="s">
        <v>55</v>
      </c>
    </row>
    <row r="15792" spans="1:10">
      <c r="A15792" t="s">
        <v>4</v>
      </c>
      <c r="B15792" s="4" t="s">
        <v>5</v>
      </c>
      <c r="C15792" s="4" t="s">
        <v>11</v>
      </c>
    </row>
    <row r="15793" spans="1:10">
      <c r="A15793" t="n">
        <v>149191</v>
      </c>
      <c r="B15793" s="34" t="n">
        <v>16</v>
      </c>
      <c r="C15793" s="7" t="n">
        <v>0</v>
      </c>
    </row>
    <row r="15794" spans="1:10">
      <c r="A15794" t="s">
        <v>4</v>
      </c>
      <c r="B15794" s="4" t="s">
        <v>5</v>
      </c>
      <c r="C15794" s="4" t="s">
        <v>11</v>
      </c>
      <c r="D15794" s="4" t="s">
        <v>53</v>
      </c>
      <c r="E15794" s="4" t="s">
        <v>7</v>
      </c>
      <c r="F15794" s="4" t="s">
        <v>7</v>
      </c>
    </row>
    <row r="15795" spans="1:10">
      <c r="A15795" t="n">
        <v>149194</v>
      </c>
      <c r="B15795" s="35" t="n">
        <v>26</v>
      </c>
      <c r="C15795" s="7" t="n">
        <v>1</v>
      </c>
      <c r="D15795" s="7" t="s">
        <v>1407</v>
      </c>
      <c r="E15795" s="7" t="n">
        <v>2</v>
      </c>
      <c r="F15795" s="7" t="n">
        <v>0</v>
      </c>
    </row>
    <row r="15796" spans="1:10">
      <c r="A15796" t="s">
        <v>4</v>
      </c>
      <c r="B15796" s="4" t="s">
        <v>5</v>
      </c>
    </row>
    <row r="15797" spans="1:10">
      <c r="A15797" t="n">
        <v>149316</v>
      </c>
      <c r="B15797" s="29" t="n">
        <v>28</v>
      </c>
    </row>
    <row r="15798" spans="1:10">
      <c r="A15798" t="s">
        <v>4</v>
      </c>
      <c r="B15798" s="4" t="s">
        <v>5</v>
      </c>
      <c r="C15798" s="4" t="s">
        <v>11</v>
      </c>
      <c r="D15798" s="4" t="s">
        <v>7</v>
      </c>
    </row>
    <row r="15799" spans="1:10">
      <c r="A15799" t="n">
        <v>149317</v>
      </c>
      <c r="B15799" s="37" t="n">
        <v>89</v>
      </c>
      <c r="C15799" s="7" t="n">
        <v>65533</v>
      </c>
      <c r="D15799" s="7" t="n">
        <v>1</v>
      </c>
    </row>
    <row r="15800" spans="1:10">
      <c r="A15800" t="s">
        <v>4</v>
      </c>
      <c r="B15800" s="4" t="s">
        <v>5</v>
      </c>
      <c r="C15800" s="4" t="s">
        <v>7</v>
      </c>
      <c r="D15800" s="4" t="s">
        <v>11</v>
      </c>
      <c r="E15800" s="4" t="s">
        <v>11</v>
      </c>
      <c r="F15800" s="4" t="s">
        <v>7</v>
      </c>
    </row>
    <row r="15801" spans="1:10">
      <c r="A15801" t="n">
        <v>149321</v>
      </c>
      <c r="B15801" s="27" t="n">
        <v>25</v>
      </c>
      <c r="C15801" s="7" t="n">
        <v>1</v>
      </c>
      <c r="D15801" s="7" t="n">
        <v>65535</v>
      </c>
      <c r="E15801" s="7" t="n">
        <v>65535</v>
      </c>
      <c r="F15801" s="7" t="n">
        <v>0</v>
      </c>
    </row>
    <row r="15802" spans="1:10">
      <c r="A15802" t="s">
        <v>4</v>
      </c>
      <c r="B15802" s="4" t="s">
        <v>5</v>
      </c>
      <c r="C15802" s="4" t="s">
        <v>11</v>
      </c>
      <c r="D15802" s="4" t="s">
        <v>15</v>
      </c>
      <c r="E15802" s="4" t="s">
        <v>15</v>
      </c>
      <c r="F15802" s="4" t="s">
        <v>15</v>
      </c>
      <c r="G15802" s="4" t="s">
        <v>15</v>
      </c>
    </row>
    <row r="15803" spans="1:10">
      <c r="A15803" t="n">
        <v>149328</v>
      </c>
      <c r="B15803" s="45" t="n">
        <v>46</v>
      </c>
      <c r="C15803" s="7" t="n">
        <v>61456</v>
      </c>
      <c r="D15803" s="7" t="n">
        <v>38.0200004577637</v>
      </c>
      <c r="E15803" s="7" t="n">
        <v>0</v>
      </c>
      <c r="F15803" s="7" t="n">
        <v>15.8699998855591</v>
      </c>
      <c r="G15803" s="7" t="n">
        <v>0</v>
      </c>
    </row>
    <row r="15804" spans="1:10">
      <c r="A15804" t="s">
        <v>4</v>
      </c>
      <c r="B15804" s="4" t="s">
        <v>5</v>
      </c>
      <c r="C15804" s="4" t="s">
        <v>11</v>
      </c>
      <c r="D15804" s="4" t="s">
        <v>15</v>
      </c>
      <c r="E15804" s="4" t="s">
        <v>15</v>
      </c>
      <c r="F15804" s="4" t="s">
        <v>15</v>
      </c>
      <c r="G15804" s="4" t="s">
        <v>15</v>
      </c>
    </row>
    <row r="15805" spans="1:10">
      <c r="A15805" t="n">
        <v>149347</v>
      </c>
      <c r="B15805" s="45" t="n">
        <v>46</v>
      </c>
      <c r="C15805" s="7" t="n">
        <v>61457</v>
      </c>
      <c r="D15805" s="7" t="n">
        <v>38.0200004577637</v>
      </c>
      <c r="E15805" s="7" t="n">
        <v>0</v>
      </c>
      <c r="F15805" s="7" t="n">
        <v>15.8699998855591</v>
      </c>
      <c r="G15805" s="7" t="n">
        <v>0</v>
      </c>
    </row>
    <row r="15806" spans="1:10">
      <c r="A15806" t="s">
        <v>4</v>
      </c>
      <c r="B15806" s="4" t="s">
        <v>5</v>
      </c>
      <c r="C15806" s="4" t="s">
        <v>7</v>
      </c>
      <c r="D15806" s="4" t="s">
        <v>7</v>
      </c>
      <c r="E15806" s="4" t="s">
        <v>11</v>
      </c>
    </row>
    <row r="15807" spans="1:10">
      <c r="A15807" t="n">
        <v>149366</v>
      </c>
      <c r="B15807" s="15" t="n">
        <v>45</v>
      </c>
      <c r="C15807" s="7" t="n">
        <v>8</v>
      </c>
      <c r="D15807" s="7" t="n">
        <v>1</v>
      </c>
      <c r="E15807" s="7" t="n">
        <v>0</v>
      </c>
    </row>
    <row r="15808" spans="1:10">
      <c r="A15808" t="s">
        <v>4</v>
      </c>
      <c r="B15808" s="4" t="s">
        <v>5</v>
      </c>
      <c r="C15808" s="4" t="s">
        <v>7</v>
      </c>
      <c r="D15808" s="4" t="s">
        <v>11</v>
      </c>
      <c r="E15808" s="4" t="s">
        <v>11</v>
      </c>
      <c r="F15808" s="4" t="s">
        <v>7</v>
      </c>
    </row>
    <row r="15809" spans="1:7">
      <c r="A15809" t="n">
        <v>149371</v>
      </c>
      <c r="B15809" s="27" t="n">
        <v>25</v>
      </c>
      <c r="C15809" s="7" t="n">
        <v>1</v>
      </c>
      <c r="D15809" s="7" t="n">
        <v>65535</v>
      </c>
      <c r="E15809" s="7" t="n">
        <v>65535</v>
      </c>
      <c r="F15809" s="7" t="n">
        <v>0</v>
      </c>
    </row>
    <row r="15810" spans="1:7">
      <c r="A15810" t="s">
        <v>4</v>
      </c>
      <c r="B15810" s="4" t="s">
        <v>5</v>
      </c>
      <c r="C15810" s="4" t="s">
        <v>7</v>
      </c>
      <c r="D15810" s="4" t="s">
        <v>8</v>
      </c>
    </row>
    <row r="15811" spans="1:7">
      <c r="A15811" t="n">
        <v>149378</v>
      </c>
      <c r="B15811" s="6" t="n">
        <v>2</v>
      </c>
      <c r="C15811" s="7" t="n">
        <v>10</v>
      </c>
      <c r="D15811" s="7" t="s">
        <v>58</v>
      </c>
    </row>
    <row r="15812" spans="1:7">
      <c r="A15812" t="s">
        <v>4</v>
      </c>
      <c r="B15812" s="4" t="s">
        <v>5</v>
      </c>
      <c r="C15812" s="4" t="s">
        <v>7</v>
      </c>
      <c r="D15812" s="4" t="s">
        <v>11</v>
      </c>
    </row>
    <row r="15813" spans="1:7">
      <c r="A15813" t="n">
        <v>149401</v>
      </c>
      <c r="B15813" s="31" t="n">
        <v>58</v>
      </c>
      <c r="C15813" s="7" t="n">
        <v>105</v>
      </c>
      <c r="D15813" s="7" t="n">
        <v>300</v>
      </c>
    </row>
    <row r="15814" spans="1:7">
      <c r="A15814" t="s">
        <v>4</v>
      </c>
      <c r="B15814" s="4" t="s">
        <v>5</v>
      </c>
      <c r="C15814" s="4" t="s">
        <v>15</v>
      </c>
      <c r="D15814" s="4" t="s">
        <v>11</v>
      </c>
    </row>
    <row r="15815" spans="1:7">
      <c r="A15815" t="n">
        <v>149405</v>
      </c>
      <c r="B15815" s="32" t="n">
        <v>103</v>
      </c>
      <c r="C15815" s="7" t="n">
        <v>1</v>
      </c>
      <c r="D15815" s="7" t="n">
        <v>300</v>
      </c>
    </row>
    <row r="15816" spans="1:7">
      <c r="A15816" t="s">
        <v>4</v>
      </c>
      <c r="B15816" s="4" t="s">
        <v>5</v>
      </c>
      <c r="C15816" s="4" t="s">
        <v>7</v>
      </c>
    </row>
    <row r="15817" spans="1:7">
      <c r="A15817" t="n">
        <v>149412</v>
      </c>
      <c r="B15817" s="52" t="n">
        <v>74</v>
      </c>
      <c r="C15817" s="7" t="n">
        <v>67</v>
      </c>
    </row>
    <row r="15818" spans="1:7">
      <c r="A15818" t="s">
        <v>4</v>
      </c>
      <c r="B15818" s="4" t="s">
        <v>5</v>
      </c>
      <c r="C15818" s="4" t="s">
        <v>7</v>
      </c>
      <c r="D15818" s="4" t="s">
        <v>15</v>
      </c>
      <c r="E15818" s="4" t="s">
        <v>11</v>
      </c>
      <c r="F15818" s="4" t="s">
        <v>7</v>
      </c>
    </row>
    <row r="15819" spans="1:7">
      <c r="A15819" t="n">
        <v>149414</v>
      </c>
      <c r="B15819" s="16" t="n">
        <v>49</v>
      </c>
      <c r="C15819" s="7" t="n">
        <v>3</v>
      </c>
      <c r="D15819" s="7" t="n">
        <v>1</v>
      </c>
      <c r="E15819" s="7" t="n">
        <v>500</v>
      </c>
      <c r="F15819" s="7" t="n">
        <v>0</v>
      </c>
    </row>
    <row r="15820" spans="1:7">
      <c r="A15820" t="s">
        <v>4</v>
      </c>
      <c r="B15820" s="4" t="s">
        <v>5</v>
      </c>
      <c r="C15820" s="4" t="s">
        <v>7</v>
      </c>
      <c r="D15820" s="4" t="s">
        <v>11</v>
      </c>
    </row>
    <row r="15821" spans="1:7">
      <c r="A15821" t="n">
        <v>149423</v>
      </c>
      <c r="B15821" s="31" t="n">
        <v>58</v>
      </c>
      <c r="C15821" s="7" t="n">
        <v>11</v>
      </c>
      <c r="D15821" s="7" t="n">
        <v>300</v>
      </c>
    </row>
    <row r="15822" spans="1:7">
      <c r="A15822" t="s">
        <v>4</v>
      </c>
      <c r="B15822" s="4" t="s">
        <v>5</v>
      </c>
      <c r="C15822" s="4" t="s">
        <v>7</v>
      </c>
      <c r="D15822" s="4" t="s">
        <v>11</v>
      </c>
    </row>
    <row r="15823" spans="1:7">
      <c r="A15823" t="n">
        <v>149427</v>
      </c>
      <c r="B15823" s="31" t="n">
        <v>58</v>
      </c>
      <c r="C15823" s="7" t="n">
        <v>12</v>
      </c>
      <c r="D15823" s="7" t="n">
        <v>0</v>
      </c>
    </row>
    <row r="15824" spans="1:7">
      <c r="A15824" t="s">
        <v>4</v>
      </c>
      <c r="B15824" s="4" t="s">
        <v>5</v>
      </c>
      <c r="C15824" s="4" t="s">
        <v>7</v>
      </c>
    </row>
    <row r="15825" spans="1:6">
      <c r="A15825" t="n">
        <v>149431</v>
      </c>
      <c r="B15825" s="52" t="n">
        <v>74</v>
      </c>
      <c r="C15825" s="7" t="n">
        <v>46</v>
      </c>
    </row>
    <row r="15826" spans="1:6">
      <c r="A15826" t="s">
        <v>4</v>
      </c>
      <c r="B15826" s="4" t="s">
        <v>5</v>
      </c>
      <c r="C15826" s="4" t="s">
        <v>7</v>
      </c>
    </row>
    <row r="15827" spans="1:6">
      <c r="A15827" t="n">
        <v>149433</v>
      </c>
      <c r="B15827" s="38" t="n">
        <v>23</v>
      </c>
      <c r="C15827" s="7" t="n">
        <v>0</v>
      </c>
    </row>
    <row r="15828" spans="1:6">
      <c r="A15828" t="s">
        <v>4</v>
      </c>
      <c r="B15828" s="4" t="s">
        <v>5</v>
      </c>
      <c r="C15828" s="4" t="s">
        <v>7</v>
      </c>
      <c r="D15828" s="4" t="s">
        <v>16</v>
      </c>
    </row>
    <row r="15829" spans="1:6">
      <c r="A15829" t="n">
        <v>149435</v>
      </c>
      <c r="B15829" s="52" t="n">
        <v>74</v>
      </c>
      <c r="C15829" s="7" t="n">
        <v>52</v>
      </c>
      <c r="D15829" s="7" t="n">
        <v>8192</v>
      </c>
    </row>
    <row r="15830" spans="1:6">
      <c r="A15830" t="s">
        <v>4</v>
      </c>
      <c r="B15830" s="4" t="s">
        <v>5</v>
      </c>
    </row>
    <row r="15831" spans="1:6">
      <c r="A15831" t="n">
        <v>149441</v>
      </c>
      <c r="B15831" s="5" t="n">
        <v>1</v>
      </c>
    </row>
    <row r="15832" spans="1:6" s="3" customFormat="1" customHeight="0">
      <c r="A15832" s="3" t="s">
        <v>2</v>
      </c>
      <c r="B15832" s="3" t="s">
        <v>1408</v>
      </c>
    </row>
    <row r="15833" spans="1:6">
      <c r="A15833" t="s">
        <v>4</v>
      </c>
      <c r="B15833" s="4" t="s">
        <v>5</v>
      </c>
      <c r="C15833" s="4" t="s">
        <v>11</v>
      </c>
      <c r="D15833" s="4" t="s">
        <v>11</v>
      </c>
      <c r="E15833" s="4" t="s">
        <v>16</v>
      </c>
      <c r="F15833" s="4" t="s">
        <v>8</v>
      </c>
      <c r="G15833" s="4" t="s">
        <v>1409</v>
      </c>
      <c r="H15833" s="4" t="s">
        <v>11</v>
      </c>
      <c r="I15833" s="4" t="s">
        <v>11</v>
      </c>
      <c r="J15833" s="4" t="s">
        <v>16</v>
      </c>
      <c r="K15833" s="4" t="s">
        <v>8</v>
      </c>
      <c r="L15833" s="4" t="s">
        <v>1409</v>
      </c>
    </row>
    <row r="15834" spans="1:6">
      <c r="A15834" t="n">
        <v>149456</v>
      </c>
      <c r="B15834" s="98" t="n">
        <v>257</v>
      </c>
      <c r="C15834" s="7" t="n">
        <v>4</v>
      </c>
      <c r="D15834" s="7" t="n">
        <v>65533</v>
      </c>
      <c r="E15834" s="7" t="n">
        <v>2006</v>
      </c>
      <c r="F15834" s="7" t="s">
        <v>25</v>
      </c>
      <c r="G15834" s="7" t="n">
        <f t="normal" ca="1">32-LENB(INDIRECT(ADDRESS(15834,6)))</f>
        <v>0</v>
      </c>
      <c r="H15834" s="7" t="n">
        <v>0</v>
      </c>
      <c r="I15834" s="7" t="n">
        <v>65533</v>
      </c>
      <c r="J15834" s="7" t="n">
        <v>0</v>
      </c>
      <c r="K15834" s="7" t="s">
        <v>25</v>
      </c>
      <c r="L15834" s="7" t="n">
        <f t="normal" ca="1">32-LENB(INDIRECT(ADDRESS(15834,11)))</f>
        <v>0</v>
      </c>
    </row>
    <row r="15835" spans="1:6">
      <c r="A15835" t="s">
        <v>4</v>
      </c>
      <c r="B15835" s="4" t="s">
        <v>5</v>
      </c>
    </row>
    <row r="15836" spans="1:6">
      <c r="A15836" t="n">
        <v>149536</v>
      </c>
      <c r="B15836" s="5" t="n">
        <v>1</v>
      </c>
    </row>
    <row r="15837" spans="1:6" s="3" customFormat="1" customHeight="0">
      <c r="A15837" s="3" t="s">
        <v>2</v>
      </c>
      <c r="B15837" s="3" t="s">
        <v>1410</v>
      </c>
    </row>
    <row r="15838" spans="1:6">
      <c r="A15838" t="s">
        <v>4</v>
      </c>
      <c r="B15838" s="4" t="s">
        <v>5</v>
      </c>
      <c r="C15838" s="4" t="s">
        <v>11</v>
      </c>
      <c r="D15838" s="4" t="s">
        <v>11</v>
      </c>
      <c r="E15838" s="4" t="s">
        <v>16</v>
      </c>
      <c r="F15838" s="4" t="s">
        <v>8</v>
      </c>
      <c r="G15838" s="4" t="s">
        <v>1409</v>
      </c>
      <c r="H15838" s="4" t="s">
        <v>11</v>
      </c>
      <c r="I15838" s="4" t="s">
        <v>11</v>
      </c>
      <c r="J15838" s="4" t="s">
        <v>16</v>
      </c>
      <c r="K15838" s="4" t="s">
        <v>8</v>
      </c>
      <c r="L15838" s="4" t="s">
        <v>1409</v>
      </c>
      <c r="M15838" s="4" t="s">
        <v>11</v>
      </c>
      <c r="N15838" s="4" t="s">
        <v>11</v>
      </c>
      <c r="O15838" s="4" t="s">
        <v>16</v>
      </c>
      <c r="P15838" s="4" t="s">
        <v>8</v>
      </c>
      <c r="Q15838" s="4" t="s">
        <v>1409</v>
      </c>
    </row>
    <row r="15839" spans="1:6">
      <c r="A15839" t="n">
        <v>149552</v>
      </c>
      <c r="B15839" s="98" t="n">
        <v>257</v>
      </c>
      <c r="C15839" s="7" t="n">
        <v>4</v>
      </c>
      <c r="D15839" s="7" t="n">
        <v>65533</v>
      </c>
      <c r="E15839" s="7" t="n">
        <v>13215</v>
      </c>
      <c r="F15839" s="7" t="s">
        <v>25</v>
      </c>
      <c r="G15839" s="7" t="n">
        <f t="normal" ca="1">32-LENB(INDIRECT(ADDRESS(15839,6)))</f>
        <v>0</v>
      </c>
      <c r="H15839" s="7" t="n">
        <v>4</v>
      </c>
      <c r="I15839" s="7" t="n">
        <v>65533</v>
      </c>
      <c r="J15839" s="7" t="n">
        <v>4461</v>
      </c>
      <c r="K15839" s="7" t="s">
        <v>25</v>
      </c>
      <c r="L15839" s="7" t="n">
        <f t="normal" ca="1">32-LENB(INDIRECT(ADDRESS(15839,11)))</f>
        <v>0</v>
      </c>
      <c r="M15839" s="7" t="n">
        <v>0</v>
      </c>
      <c r="N15839" s="7" t="n">
        <v>65533</v>
      </c>
      <c r="O15839" s="7" t="n">
        <v>0</v>
      </c>
      <c r="P15839" s="7" t="s">
        <v>25</v>
      </c>
      <c r="Q15839" s="7" t="n">
        <f t="normal" ca="1">32-LENB(INDIRECT(ADDRESS(15839,16)))</f>
        <v>0</v>
      </c>
    </row>
    <row r="15840" spans="1:6">
      <c r="A15840" t="s">
        <v>4</v>
      </c>
      <c r="B15840" s="4" t="s">
        <v>5</v>
      </c>
    </row>
    <row r="15841" spans="1:17">
      <c r="A15841" t="n">
        <v>149672</v>
      </c>
      <c r="B15841" s="5" t="n">
        <v>1</v>
      </c>
    </row>
    <row r="15842" spans="1:17" s="3" customFormat="1" customHeight="0">
      <c r="A15842" s="3" t="s">
        <v>2</v>
      </c>
      <c r="B15842" s="3" t="s">
        <v>1411</v>
      </c>
    </row>
    <row r="15843" spans="1:17">
      <c r="A15843" t="s">
        <v>4</v>
      </c>
      <c r="B15843" s="4" t="s">
        <v>5</v>
      </c>
      <c r="C15843" s="4" t="s">
        <v>11</v>
      </c>
      <c r="D15843" s="4" t="s">
        <v>11</v>
      </c>
      <c r="E15843" s="4" t="s">
        <v>16</v>
      </c>
      <c r="F15843" s="4" t="s">
        <v>8</v>
      </c>
      <c r="G15843" s="4" t="s">
        <v>1409</v>
      </c>
      <c r="H15843" s="4" t="s">
        <v>11</v>
      </c>
      <c r="I15843" s="4" t="s">
        <v>11</v>
      </c>
      <c r="J15843" s="4" t="s">
        <v>16</v>
      </c>
      <c r="K15843" s="4" t="s">
        <v>8</v>
      </c>
      <c r="L15843" s="4" t="s">
        <v>1409</v>
      </c>
      <c r="M15843" s="4" t="s">
        <v>11</v>
      </c>
      <c r="N15843" s="4" t="s">
        <v>11</v>
      </c>
      <c r="O15843" s="4" t="s">
        <v>16</v>
      </c>
      <c r="P15843" s="4" t="s">
        <v>8</v>
      </c>
      <c r="Q15843" s="4" t="s">
        <v>1409</v>
      </c>
    </row>
    <row r="15844" spans="1:17">
      <c r="A15844" t="n">
        <v>149680</v>
      </c>
      <c r="B15844" s="98" t="n">
        <v>257</v>
      </c>
      <c r="C15844" s="7" t="n">
        <v>4</v>
      </c>
      <c r="D15844" s="7" t="n">
        <v>65533</v>
      </c>
      <c r="E15844" s="7" t="n">
        <v>13215</v>
      </c>
      <c r="F15844" s="7" t="s">
        <v>25</v>
      </c>
      <c r="G15844" s="7" t="n">
        <f t="normal" ca="1">32-LENB(INDIRECT(ADDRESS(15844,6)))</f>
        <v>0</v>
      </c>
      <c r="H15844" s="7" t="n">
        <v>4</v>
      </c>
      <c r="I15844" s="7" t="n">
        <v>65533</v>
      </c>
      <c r="J15844" s="7" t="n">
        <v>4461</v>
      </c>
      <c r="K15844" s="7" t="s">
        <v>25</v>
      </c>
      <c r="L15844" s="7" t="n">
        <f t="normal" ca="1">32-LENB(INDIRECT(ADDRESS(15844,11)))</f>
        <v>0</v>
      </c>
      <c r="M15844" s="7" t="n">
        <v>0</v>
      </c>
      <c r="N15844" s="7" t="n">
        <v>65533</v>
      </c>
      <c r="O15844" s="7" t="n">
        <v>0</v>
      </c>
      <c r="P15844" s="7" t="s">
        <v>25</v>
      </c>
      <c r="Q15844" s="7" t="n">
        <f t="normal" ca="1">32-LENB(INDIRECT(ADDRESS(15844,16)))</f>
        <v>0</v>
      </c>
    </row>
    <row r="15845" spans="1:17">
      <c r="A15845" t="s">
        <v>4</v>
      </c>
      <c r="B15845" s="4" t="s">
        <v>5</v>
      </c>
    </row>
    <row r="15846" spans="1:17">
      <c r="A15846" t="n">
        <v>149800</v>
      </c>
      <c r="B15846" s="5" t="n">
        <v>1</v>
      </c>
    </row>
    <row r="15847" spans="1:17" s="3" customFormat="1" customHeight="0">
      <c r="A15847" s="3" t="s">
        <v>2</v>
      </c>
      <c r="B15847" s="3" t="s">
        <v>1412</v>
      </c>
    </row>
    <row r="15848" spans="1:17">
      <c r="A15848" t="s">
        <v>4</v>
      </c>
      <c r="B15848" s="4" t="s">
        <v>5</v>
      </c>
      <c r="C15848" s="4" t="s">
        <v>11</v>
      </c>
      <c r="D15848" s="4" t="s">
        <v>11</v>
      </c>
      <c r="E15848" s="4" t="s">
        <v>16</v>
      </c>
      <c r="F15848" s="4" t="s">
        <v>8</v>
      </c>
      <c r="G15848" s="4" t="s">
        <v>1409</v>
      </c>
      <c r="H15848" s="4" t="s">
        <v>11</v>
      </c>
      <c r="I15848" s="4" t="s">
        <v>11</v>
      </c>
      <c r="J15848" s="4" t="s">
        <v>16</v>
      </c>
      <c r="K15848" s="4" t="s">
        <v>8</v>
      </c>
      <c r="L15848" s="4" t="s">
        <v>1409</v>
      </c>
    </row>
    <row r="15849" spans="1:17">
      <c r="A15849" t="n">
        <v>149808</v>
      </c>
      <c r="B15849" s="98" t="n">
        <v>257</v>
      </c>
      <c r="C15849" s="7" t="n">
        <v>4</v>
      </c>
      <c r="D15849" s="7" t="n">
        <v>65533</v>
      </c>
      <c r="E15849" s="7" t="n">
        <v>10019</v>
      </c>
      <c r="F15849" s="7" t="s">
        <v>25</v>
      </c>
      <c r="G15849" s="7" t="n">
        <f t="normal" ca="1">32-LENB(INDIRECT(ADDRESS(15849,6)))</f>
        <v>0</v>
      </c>
      <c r="H15849" s="7" t="n">
        <v>0</v>
      </c>
      <c r="I15849" s="7" t="n">
        <v>65533</v>
      </c>
      <c r="J15849" s="7" t="n">
        <v>0</v>
      </c>
      <c r="K15849" s="7" t="s">
        <v>25</v>
      </c>
      <c r="L15849" s="7" t="n">
        <f t="normal" ca="1">32-LENB(INDIRECT(ADDRESS(15849,11)))</f>
        <v>0</v>
      </c>
    </row>
    <row r="15850" spans="1:17">
      <c r="A15850" t="s">
        <v>4</v>
      </c>
      <c r="B15850" s="4" t="s">
        <v>5</v>
      </c>
    </row>
    <row r="15851" spans="1:17">
      <c r="A15851" t="n">
        <v>149888</v>
      </c>
      <c r="B15851" s="5" t="n">
        <v>1</v>
      </c>
    </row>
    <row r="15852" spans="1:17" s="3" customFormat="1" customHeight="0">
      <c r="A15852" s="3" t="s">
        <v>2</v>
      </c>
      <c r="B15852" s="3" t="s">
        <v>1413</v>
      </c>
    </row>
    <row r="15853" spans="1:17">
      <c r="A15853" t="s">
        <v>4</v>
      </c>
      <c r="B15853" s="4" t="s">
        <v>5</v>
      </c>
      <c r="C15853" s="4" t="s">
        <v>11</v>
      </c>
      <c r="D15853" s="4" t="s">
        <v>11</v>
      </c>
      <c r="E15853" s="4" t="s">
        <v>16</v>
      </c>
      <c r="F15853" s="4" t="s">
        <v>8</v>
      </c>
      <c r="G15853" s="4" t="s">
        <v>1409</v>
      </c>
      <c r="H15853" s="4" t="s">
        <v>11</v>
      </c>
      <c r="I15853" s="4" t="s">
        <v>11</v>
      </c>
      <c r="J15853" s="4" t="s">
        <v>16</v>
      </c>
      <c r="K15853" s="4" t="s">
        <v>8</v>
      </c>
      <c r="L15853" s="4" t="s">
        <v>1409</v>
      </c>
    </row>
    <row r="15854" spans="1:17">
      <c r="A15854" t="n">
        <v>149904</v>
      </c>
      <c r="B15854" s="98" t="n">
        <v>257</v>
      </c>
      <c r="C15854" s="7" t="n">
        <v>4</v>
      </c>
      <c r="D15854" s="7" t="n">
        <v>65533</v>
      </c>
      <c r="E15854" s="7" t="n">
        <v>10036</v>
      </c>
      <c r="F15854" s="7" t="s">
        <v>25</v>
      </c>
      <c r="G15854" s="7" t="n">
        <f t="normal" ca="1">32-LENB(INDIRECT(ADDRESS(15854,6)))</f>
        <v>0</v>
      </c>
      <c r="H15854" s="7" t="n">
        <v>0</v>
      </c>
      <c r="I15854" s="7" t="n">
        <v>65533</v>
      </c>
      <c r="J15854" s="7" t="n">
        <v>0</v>
      </c>
      <c r="K15854" s="7" t="s">
        <v>25</v>
      </c>
      <c r="L15854" s="7" t="n">
        <f t="normal" ca="1">32-LENB(INDIRECT(ADDRESS(15854,11)))</f>
        <v>0</v>
      </c>
    </row>
    <row r="15855" spans="1:17">
      <c r="A15855" t="s">
        <v>4</v>
      </c>
      <c r="B15855" s="4" t="s">
        <v>5</v>
      </c>
    </row>
    <row r="15856" spans="1:17">
      <c r="A15856" t="n">
        <v>149984</v>
      </c>
      <c r="B15856" s="5" t="n">
        <v>1</v>
      </c>
    </row>
    <row r="15857" spans="1:17" s="3" customFormat="1" customHeight="0">
      <c r="A15857" s="3" t="s">
        <v>2</v>
      </c>
      <c r="B15857" s="3" t="s">
        <v>1414</v>
      </c>
    </row>
    <row r="15858" spans="1:17">
      <c r="A15858" t="s">
        <v>4</v>
      </c>
      <c r="B15858" s="4" t="s">
        <v>5</v>
      </c>
      <c r="C15858" s="4" t="s">
        <v>11</v>
      </c>
      <c r="D15858" s="4" t="s">
        <v>11</v>
      </c>
      <c r="E15858" s="4" t="s">
        <v>16</v>
      </c>
      <c r="F15858" s="4" t="s">
        <v>8</v>
      </c>
      <c r="G15858" s="4" t="s">
        <v>1409</v>
      </c>
      <c r="H15858" s="4" t="s">
        <v>11</v>
      </c>
      <c r="I15858" s="4" t="s">
        <v>11</v>
      </c>
      <c r="J15858" s="4" t="s">
        <v>16</v>
      </c>
      <c r="K15858" s="4" t="s">
        <v>8</v>
      </c>
      <c r="L15858" s="4" t="s">
        <v>1409</v>
      </c>
    </row>
    <row r="15859" spans="1:17">
      <c r="A15859" t="n">
        <v>150000</v>
      </c>
      <c r="B15859" s="98" t="n">
        <v>257</v>
      </c>
      <c r="C15859" s="7" t="n">
        <v>4</v>
      </c>
      <c r="D15859" s="7" t="n">
        <v>65533</v>
      </c>
      <c r="E15859" s="7" t="n">
        <v>10036</v>
      </c>
      <c r="F15859" s="7" t="s">
        <v>25</v>
      </c>
      <c r="G15859" s="7" t="n">
        <f t="normal" ca="1">32-LENB(INDIRECT(ADDRESS(15859,6)))</f>
        <v>0</v>
      </c>
      <c r="H15859" s="7" t="n">
        <v>0</v>
      </c>
      <c r="I15859" s="7" t="n">
        <v>65533</v>
      </c>
      <c r="J15859" s="7" t="n">
        <v>0</v>
      </c>
      <c r="K15859" s="7" t="s">
        <v>25</v>
      </c>
      <c r="L15859" s="7" t="n">
        <f t="normal" ca="1">32-LENB(INDIRECT(ADDRESS(15859,11)))</f>
        <v>0</v>
      </c>
    </row>
    <row r="15860" spans="1:17">
      <c r="A15860" t="s">
        <v>4</v>
      </c>
      <c r="B15860" s="4" t="s">
        <v>5</v>
      </c>
    </row>
    <row r="15861" spans="1:17">
      <c r="A15861" t="n">
        <v>150080</v>
      </c>
      <c r="B15861" s="5" t="n">
        <v>1</v>
      </c>
    </row>
    <row r="15862" spans="1:17" s="3" customFormat="1" customHeight="0">
      <c r="A15862" s="3" t="s">
        <v>2</v>
      </c>
      <c r="B15862" s="3" t="s">
        <v>1415</v>
      </c>
    </row>
    <row r="15863" spans="1:17">
      <c r="A15863" t="s">
        <v>4</v>
      </c>
      <c r="B15863" s="4" t="s">
        <v>5</v>
      </c>
      <c r="C15863" s="4" t="s">
        <v>11</v>
      </c>
      <c r="D15863" s="4" t="s">
        <v>11</v>
      </c>
      <c r="E15863" s="4" t="s">
        <v>16</v>
      </c>
      <c r="F15863" s="4" t="s">
        <v>8</v>
      </c>
      <c r="G15863" s="4" t="s">
        <v>1409</v>
      </c>
      <c r="H15863" s="4" t="s">
        <v>11</v>
      </c>
      <c r="I15863" s="4" t="s">
        <v>11</v>
      </c>
      <c r="J15863" s="4" t="s">
        <v>16</v>
      </c>
      <c r="K15863" s="4" t="s">
        <v>8</v>
      </c>
      <c r="L15863" s="4" t="s">
        <v>1409</v>
      </c>
    </row>
    <row r="15864" spans="1:17">
      <c r="A15864" t="n">
        <v>150096</v>
      </c>
      <c r="B15864" s="98" t="n">
        <v>257</v>
      </c>
      <c r="C15864" s="7" t="n">
        <v>4</v>
      </c>
      <c r="D15864" s="7" t="n">
        <v>65533</v>
      </c>
      <c r="E15864" s="7" t="n">
        <v>10036</v>
      </c>
      <c r="F15864" s="7" t="s">
        <v>25</v>
      </c>
      <c r="G15864" s="7" t="n">
        <f t="normal" ca="1">32-LENB(INDIRECT(ADDRESS(15864,6)))</f>
        <v>0</v>
      </c>
      <c r="H15864" s="7" t="n">
        <v>0</v>
      </c>
      <c r="I15864" s="7" t="n">
        <v>65533</v>
      </c>
      <c r="J15864" s="7" t="n">
        <v>0</v>
      </c>
      <c r="K15864" s="7" t="s">
        <v>25</v>
      </c>
      <c r="L15864" s="7" t="n">
        <f t="normal" ca="1">32-LENB(INDIRECT(ADDRESS(15864,11)))</f>
        <v>0</v>
      </c>
    </row>
    <row r="15865" spans="1:17">
      <c r="A15865" t="s">
        <v>4</v>
      </c>
      <c r="B15865" s="4" t="s">
        <v>5</v>
      </c>
    </row>
    <row r="15866" spans="1:17">
      <c r="A15866" t="n">
        <v>150176</v>
      </c>
      <c r="B15866" s="5" t="n">
        <v>1</v>
      </c>
    </row>
    <row r="15867" spans="1:17" s="3" customFormat="1" customHeight="0">
      <c r="A15867" s="3" t="s">
        <v>2</v>
      </c>
      <c r="B15867" s="3" t="s">
        <v>1416</v>
      </c>
    </row>
    <row r="15868" spans="1:17">
      <c r="A15868" t="s">
        <v>4</v>
      </c>
      <c r="B15868" s="4" t="s">
        <v>5</v>
      </c>
      <c r="C15868" s="4" t="s">
        <v>11</v>
      </c>
      <c r="D15868" s="4" t="s">
        <v>11</v>
      </c>
      <c r="E15868" s="4" t="s">
        <v>16</v>
      </c>
      <c r="F15868" s="4" t="s">
        <v>8</v>
      </c>
      <c r="G15868" s="4" t="s">
        <v>1409</v>
      </c>
      <c r="H15868" s="4" t="s">
        <v>11</v>
      </c>
      <c r="I15868" s="4" t="s">
        <v>11</v>
      </c>
      <c r="J15868" s="4" t="s">
        <v>16</v>
      </c>
      <c r="K15868" s="4" t="s">
        <v>8</v>
      </c>
      <c r="L15868" s="4" t="s">
        <v>1409</v>
      </c>
    </row>
    <row r="15869" spans="1:17">
      <c r="A15869" t="n">
        <v>150192</v>
      </c>
      <c r="B15869" s="98" t="n">
        <v>257</v>
      </c>
      <c r="C15869" s="7" t="n">
        <v>4</v>
      </c>
      <c r="D15869" s="7" t="n">
        <v>65533</v>
      </c>
      <c r="E15869" s="7" t="n">
        <v>10036</v>
      </c>
      <c r="F15869" s="7" t="s">
        <v>25</v>
      </c>
      <c r="G15869" s="7" t="n">
        <f t="normal" ca="1">32-LENB(INDIRECT(ADDRESS(15869,6)))</f>
        <v>0</v>
      </c>
      <c r="H15869" s="7" t="n">
        <v>0</v>
      </c>
      <c r="I15869" s="7" t="n">
        <v>65533</v>
      </c>
      <c r="J15869" s="7" t="n">
        <v>0</v>
      </c>
      <c r="K15869" s="7" t="s">
        <v>25</v>
      </c>
      <c r="L15869" s="7" t="n">
        <f t="normal" ca="1">32-LENB(INDIRECT(ADDRESS(15869,11)))</f>
        <v>0</v>
      </c>
    </row>
    <row r="15870" spans="1:17">
      <c r="A15870" t="s">
        <v>4</v>
      </c>
      <c r="B15870" s="4" t="s">
        <v>5</v>
      </c>
    </row>
    <row r="15871" spans="1:17">
      <c r="A15871" t="n">
        <v>150272</v>
      </c>
      <c r="B15871" s="5" t="n">
        <v>1</v>
      </c>
    </row>
    <row r="15872" spans="1:17" s="3" customFormat="1" customHeight="0">
      <c r="A15872" s="3" t="s">
        <v>2</v>
      </c>
      <c r="B15872" s="3" t="s">
        <v>1417</v>
      </c>
    </row>
    <row r="15873" spans="1:12">
      <c r="A15873" t="s">
        <v>4</v>
      </c>
      <c r="B15873" s="4" t="s">
        <v>5</v>
      </c>
      <c r="C15873" s="4" t="s">
        <v>11</v>
      </c>
      <c r="D15873" s="4" t="s">
        <v>11</v>
      </c>
      <c r="E15873" s="4" t="s">
        <v>16</v>
      </c>
      <c r="F15873" s="4" t="s">
        <v>8</v>
      </c>
      <c r="G15873" s="4" t="s">
        <v>1409</v>
      </c>
      <c r="H15873" s="4" t="s">
        <v>11</v>
      </c>
      <c r="I15873" s="4" t="s">
        <v>11</v>
      </c>
      <c r="J15873" s="4" t="s">
        <v>16</v>
      </c>
      <c r="K15873" s="4" t="s">
        <v>8</v>
      </c>
      <c r="L15873" s="4" t="s">
        <v>1409</v>
      </c>
    </row>
    <row r="15874" spans="1:12">
      <c r="A15874" t="n">
        <v>150288</v>
      </c>
      <c r="B15874" s="98" t="n">
        <v>257</v>
      </c>
      <c r="C15874" s="7" t="n">
        <v>4</v>
      </c>
      <c r="D15874" s="7" t="n">
        <v>65533</v>
      </c>
      <c r="E15874" s="7" t="n">
        <v>10036</v>
      </c>
      <c r="F15874" s="7" t="s">
        <v>25</v>
      </c>
      <c r="G15874" s="7" t="n">
        <f t="normal" ca="1">32-LENB(INDIRECT(ADDRESS(15874,6)))</f>
        <v>0</v>
      </c>
      <c r="H15874" s="7" t="n">
        <v>0</v>
      </c>
      <c r="I15874" s="7" t="n">
        <v>65533</v>
      </c>
      <c r="J15874" s="7" t="n">
        <v>0</v>
      </c>
      <c r="K15874" s="7" t="s">
        <v>25</v>
      </c>
      <c r="L15874" s="7" t="n">
        <f t="normal" ca="1">32-LENB(INDIRECT(ADDRESS(15874,11)))</f>
        <v>0</v>
      </c>
    </row>
    <row r="15875" spans="1:12">
      <c r="A15875" t="s">
        <v>4</v>
      </c>
      <c r="B15875" s="4" t="s">
        <v>5</v>
      </c>
    </row>
    <row r="15876" spans="1:12">
      <c r="A15876" t="n">
        <v>150368</v>
      </c>
      <c r="B15876" s="5" t="n">
        <v>1</v>
      </c>
    </row>
    <row r="15877" spans="1:12" s="3" customFormat="1" customHeight="0">
      <c r="A15877" s="3" t="s">
        <v>2</v>
      </c>
      <c r="B15877" s="3" t="s">
        <v>1418</v>
      </c>
    </row>
    <row r="15878" spans="1:12">
      <c r="A15878" t="s">
        <v>4</v>
      </c>
      <c r="B15878" s="4" t="s">
        <v>5</v>
      </c>
      <c r="C15878" s="4" t="s">
        <v>11</v>
      </c>
      <c r="D15878" s="4" t="s">
        <v>11</v>
      </c>
      <c r="E15878" s="4" t="s">
        <v>16</v>
      </c>
      <c r="F15878" s="4" t="s">
        <v>8</v>
      </c>
      <c r="G15878" s="4" t="s">
        <v>1409</v>
      </c>
      <c r="H15878" s="4" t="s">
        <v>11</v>
      </c>
      <c r="I15878" s="4" t="s">
        <v>11</v>
      </c>
      <c r="J15878" s="4" t="s">
        <v>16</v>
      </c>
      <c r="K15878" s="4" t="s">
        <v>8</v>
      </c>
      <c r="L15878" s="4" t="s">
        <v>1409</v>
      </c>
    </row>
    <row r="15879" spans="1:12">
      <c r="A15879" t="n">
        <v>150384</v>
      </c>
      <c r="B15879" s="98" t="n">
        <v>257</v>
      </c>
      <c r="C15879" s="7" t="n">
        <v>4</v>
      </c>
      <c r="D15879" s="7" t="n">
        <v>65533</v>
      </c>
      <c r="E15879" s="7" t="n">
        <v>10054</v>
      </c>
      <c r="F15879" s="7" t="s">
        <v>25</v>
      </c>
      <c r="G15879" s="7" t="n">
        <f t="normal" ca="1">32-LENB(INDIRECT(ADDRESS(15879,6)))</f>
        <v>0</v>
      </c>
      <c r="H15879" s="7" t="n">
        <v>0</v>
      </c>
      <c r="I15879" s="7" t="n">
        <v>65533</v>
      </c>
      <c r="J15879" s="7" t="n">
        <v>0</v>
      </c>
      <c r="K15879" s="7" t="s">
        <v>25</v>
      </c>
      <c r="L15879" s="7" t="n">
        <f t="normal" ca="1">32-LENB(INDIRECT(ADDRESS(15879,11)))</f>
        <v>0</v>
      </c>
    </row>
    <row r="15880" spans="1:12">
      <c r="A15880" t="s">
        <v>4</v>
      </c>
      <c r="B15880" s="4" t="s">
        <v>5</v>
      </c>
    </row>
    <row r="15881" spans="1:12">
      <c r="A15881" t="n">
        <v>150464</v>
      </c>
      <c r="B15881" s="5" t="n">
        <v>1</v>
      </c>
    </row>
    <row r="15882" spans="1:12" s="3" customFormat="1" customHeight="0">
      <c r="A15882" s="3" t="s">
        <v>2</v>
      </c>
      <c r="B15882" s="3" t="s">
        <v>1419</v>
      </c>
    </row>
    <row r="15883" spans="1:12">
      <c r="A15883" t="s">
        <v>4</v>
      </c>
      <c r="B15883" s="4" t="s">
        <v>5</v>
      </c>
      <c r="C15883" s="4" t="s">
        <v>11</v>
      </c>
      <c r="D15883" s="4" t="s">
        <v>11</v>
      </c>
      <c r="E15883" s="4" t="s">
        <v>16</v>
      </c>
      <c r="F15883" s="4" t="s">
        <v>8</v>
      </c>
      <c r="G15883" s="4" t="s">
        <v>1409</v>
      </c>
      <c r="H15883" s="4" t="s">
        <v>11</v>
      </c>
      <c r="I15883" s="4" t="s">
        <v>11</v>
      </c>
      <c r="J15883" s="4" t="s">
        <v>16</v>
      </c>
      <c r="K15883" s="4" t="s">
        <v>8</v>
      </c>
      <c r="L15883" s="4" t="s">
        <v>1409</v>
      </c>
    </row>
    <row r="15884" spans="1:12">
      <c r="A15884" t="n">
        <v>150480</v>
      </c>
      <c r="B15884" s="98" t="n">
        <v>257</v>
      </c>
      <c r="C15884" s="7" t="n">
        <v>8</v>
      </c>
      <c r="D15884" s="7" t="n">
        <v>65533</v>
      </c>
      <c r="E15884" s="7" t="n">
        <v>0</v>
      </c>
      <c r="F15884" s="7" t="s">
        <v>868</v>
      </c>
      <c r="G15884" s="7" t="n">
        <f t="normal" ca="1">32-LENB(INDIRECT(ADDRESS(15884,6)))</f>
        <v>0</v>
      </c>
      <c r="H15884" s="7" t="n">
        <v>0</v>
      </c>
      <c r="I15884" s="7" t="n">
        <v>65533</v>
      </c>
      <c r="J15884" s="7" t="n">
        <v>0</v>
      </c>
      <c r="K15884" s="7" t="s">
        <v>25</v>
      </c>
      <c r="L15884" s="7" t="n">
        <f t="normal" ca="1">32-LENB(INDIRECT(ADDRESS(15884,11)))</f>
        <v>0</v>
      </c>
    </row>
    <row r="15885" spans="1:12">
      <c r="A15885" t="s">
        <v>4</v>
      </c>
      <c r="B15885" s="4" t="s">
        <v>5</v>
      </c>
    </row>
    <row r="15886" spans="1:12">
      <c r="A15886" t="n">
        <v>150560</v>
      </c>
      <c r="B15886" s="5" t="n">
        <v>1</v>
      </c>
    </row>
    <row r="15887" spans="1:12" s="3" customFormat="1" customHeight="0">
      <c r="A15887" s="3" t="s">
        <v>2</v>
      </c>
      <c r="B15887" s="3" t="s">
        <v>1420</v>
      </c>
    </row>
    <row r="15888" spans="1:12">
      <c r="A15888" t="s">
        <v>4</v>
      </c>
      <c r="B15888" s="4" t="s">
        <v>5</v>
      </c>
      <c r="C15888" s="4" t="s">
        <v>11</v>
      </c>
      <c r="D15888" s="4" t="s">
        <v>11</v>
      </c>
      <c r="E15888" s="4" t="s">
        <v>16</v>
      </c>
      <c r="F15888" s="4" t="s">
        <v>8</v>
      </c>
      <c r="G15888" s="4" t="s">
        <v>1409</v>
      </c>
      <c r="H15888" s="4" t="s">
        <v>11</v>
      </c>
      <c r="I15888" s="4" t="s">
        <v>11</v>
      </c>
      <c r="J15888" s="4" t="s">
        <v>16</v>
      </c>
      <c r="K15888" s="4" t="s">
        <v>8</v>
      </c>
      <c r="L15888" s="4" t="s">
        <v>1409</v>
      </c>
      <c r="M15888" s="4" t="s">
        <v>11</v>
      </c>
      <c r="N15888" s="4" t="s">
        <v>11</v>
      </c>
      <c r="O15888" s="4" t="s">
        <v>16</v>
      </c>
      <c r="P15888" s="4" t="s">
        <v>8</v>
      </c>
      <c r="Q15888" s="4" t="s">
        <v>1409</v>
      </c>
      <c r="R15888" s="4" t="s">
        <v>11</v>
      </c>
      <c r="S15888" s="4" t="s">
        <v>11</v>
      </c>
      <c r="T15888" s="4" t="s">
        <v>16</v>
      </c>
      <c r="U15888" s="4" t="s">
        <v>8</v>
      </c>
      <c r="V15888" s="4" t="s">
        <v>1409</v>
      </c>
      <c r="W15888" s="4" t="s">
        <v>11</v>
      </c>
      <c r="X15888" s="4" t="s">
        <v>11</v>
      </c>
      <c r="Y15888" s="4" t="s">
        <v>16</v>
      </c>
      <c r="Z15888" s="4" t="s">
        <v>8</v>
      </c>
      <c r="AA15888" s="4" t="s">
        <v>1409</v>
      </c>
      <c r="AB15888" s="4" t="s">
        <v>11</v>
      </c>
      <c r="AC15888" s="4" t="s">
        <v>11</v>
      </c>
      <c r="AD15888" s="4" t="s">
        <v>16</v>
      </c>
      <c r="AE15888" s="4" t="s">
        <v>8</v>
      </c>
      <c r="AF15888" s="4" t="s">
        <v>1409</v>
      </c>
      <c r="AG15888" s="4" t="s">
        <v>11</v>
      </c>
      <c r="AH15888" s="4" t="s">
        <v>11</v>
      </c>
      <c r="AI15888" s="4" t="s">
        <v>16</v>
      </c>
      <c r="AJ15888" s="4" t="s">
        <v>8</v>
      </c>
      <c r="AK15888" s="4" t="s">
        <v>1409</v>
      </c>
      <c r="AL15888" s="4" t="s">
        <v>11</v>
      </c>
      <c r="AM15888" s="4" t="s">
        <v>11</v>
      </c>
      <c r="AN15888" s="4" t="s">
        <v>16</v>
      </c>
      <c r="AO15888" s="4" t="s">
        <v>8</v>
      </c>
      <c r="AP15888" s="4" t="s">
        <v>1409</v>
      </c>
      <c r="AQ15888" s="4" t="s">
        <v>11</v>
      </c>
      <c r="AR15888" s="4" t="s">
        <v>11</v>
      </c>
      <c r="AS15888" s="4" t="s">
        <v>16</v>
      </c>
      <c r="AT15888" s="4" t="s">
        <v>8</v>
      </c>
      <c r="AU15888" s="4" t="s">
        <v>1409</v>
      </c>
    </row>
    <row r="15889" spans="1:47">
      <c r="A15889" t="n">
        <v>150576</v>
      </c>
      <c r="B15889" s="98" t="n">
        <v>257</v>
      </c>
      <c r="C15889" s="7" t="n">
        <v>4</v>
      </c>
      <c r="D15889" s="7" t="n">
        <v>65533</v>
      </c>
      <c r="E15889" s="7" t="n">
        <v>4565</v>
      </c>
      <c r="F15889" s="7" t="s">
        <v>25</v>
      </c>
      <c r="G15889" s="7" t="n">
        <f t="normal" ca="1">32-LENB(INDIRECT(ADDRESS(15889,6)))</f>
        <v>0</v>
      </c>
      <c r="H15889" s="7" t="n">
        <v>4</v>
      </c>
      <c r="I15889" s="7" t="n">
        <v>65533</v>
      </c>
      <c r="J15889" s="7" t="n">
        <v>1519</v>
      </c>
      <c r="K15889" s="7" t="s">
        <v>25</v>
      </c>
      <c r="L15889" s="7" t="n">
        <f t="normal" ca="1">32-LENB(INDIRECT(ADDRESS(15889,11)))</f>
        <v>0</v>
      </c>
      <c r="M15889" s="7" t="n">
        <v>9</v>
      </c>
      <c r="N15889" s="7" t="n">
        <v>1570</v>
      </c>
      <c r="O15889" s="7" t="n">
        <v>0</v>
      </c>
      <c r="P15889" s="7" t="s">
        <v>31</v>
      </c>
      <c r="Q15889" s="7" t="n">
        <f t="normal" ca="1">32-LENB(INDIRECT(ADDRESS(15889,16)))</f>
        <v>0</v>
      </c>
      <c r="R15889" s="7" t="n">
        <v>9</v>
      </c>
      <c r="S15889" s="7" t="n">
        <v>1570</v>
      </c>
      <c r="T15889" s="7" t="n">
        <v>0</v>
      </c>
      <c r="U15889" s="7" t="s">
        <v>919</v>
      </c>
      <c r="V15889" s="7" t="n">
        <f t="normal" ca="1">32-LENB(INDIRECT(ADDRESS(15889,21)))</f>
        <v>0</v>
      </c>
      <c r="W15889" s="7" t="n">
        <v>4</v>
      </c>
      <c r="X15889" s="7" t="n">
        <v>65533</v>
      </c>
      <c r="Y15889" s="7" t="n">
        <v>1521</v>
      </c>
      <c r="Z15889" s="7" t="s">
        <v>25</v>
      </c>
      <c r="AA15889" s="7" t="n">
        <f t="normal" ca="1">32-LENB(INDIRECT(ADDRESS(15889,26)))</f>
        <v>0</v>
      </c>
      <c r="AB15889" s="7" t="n">
        <v>9</v>
      </c>
      <c r="AC15889" s="7" t="n">
        <v>1570</v>
      </c>
      <c r="AD15889" s="7" t="n">
        <v>0</v>
      </c>
      <c r="AE15889" s="7" t="s">
        <v>930</v>
      </c>
      <c r="AF15889" s="7" t="n">
        <f t="normal" ca="1">32-LENB(INDIRECT(ADDRESS(15889,31)))</f>
        <v>0</v>
      </c>
      <c r="AG15889" s="7" t="n">
        <v>4</v>
      </c>
      <c r="AH15889" s="7" t="n">
        <v>65533</v>
      </c>
      <c r="AI15889" s="7" t="n">
        <v>1522</v>
      </c>
      <c r="AJ15889" s="7" t="s">
        <v>25</v>
      </c>
      <c r="AK15889" s="7" t="n">
        <f t="normal" ca="1">32-LENB(INDIRECT(ADDRESS(15889,36)))</f>
        <v>0</v>
      </c>
      <c r="AL15889" s="7" t="n">
        <v>8</v>
      </c>
      <c r="AM15889" s="7" t="n">
        <v>65533</v>
      </c>
      <c r="AN15889" s="7" t="n">
        <v>0</v>
      </c>
      <c r="AO15889" s="7" t="s">
        <v>931</v>
      </c>
      <c r="AP15889" s="7" t="n">
        <f t="normal" ca="1">32-LENB(INDIRECT(ADDRESS(15889,41)))</f>
        <v>0</v>
      </c>
      <c r="AQ15889" s="7" t="n">
        <v>0</v>
      </c>
      <c r="AR15889" s="7" t="n">
        <v>65533</v>
      </c>
      <c r="AS15889" s="7" t="n">
        <v>0</v>
      </c>
      <c r="AT15889" s="7" t="s">
        <v>25</v>
      </c>
      <c r="AU15889" s="7" t="n">
        <f t="normal" ca="1">32-LENB(INDIRECT(ADDRESS(15889,46)))</f>
        <v>0</v>
      </c>
    </row>
    <row r="15890" spans="1:47">
      <c r="A15890" t="s">
        <v>4</v>
      </c>
      <c r="B15890" s="4" t="s">
        <v>5</v>
      </c>
    </row>
    <row r="15891" spans="1:47">
      <c r="A15891" t="n">
        <v>150936</v>
      </c>
      <c r="B15891" s="5" t="n">
        <v>1</v>
      </c>
    </row>
    <row r="15892" spans="1:47" s="3" customFormat="1" customHeight="0">
      <c r="A15892" s="3" t="s">
        <v>2</v>
      </c>
      <c r="B15892" s="3" t="s">
        <v>1421</v>
      </c>
    </row>
    <row r="15893" spans="1:47">
      <c r="A15893" t="s">
        <v>4</v>
      </c>
      <c r="B15893" s="4" t="s">
        <v>5</v>
      </c>
      <c r="C15893" s="4" t="s">
        <v>11</v>
      </c>
      <c r="D15893" s="4" t="s">
        <v>11</v>
      </c>
      <c r="E15893" s="4" t="s">
        <v>16</v>
      </c>
      <c r="F15893" s="4" t="s">
        <v>8</v>
      </c>
      <c r="G15893" s="4" t="s">
        <v>1409</v>
      </c>
      <c r="H15893" s="4" t="s">
        <v>11</v>
      </c>
      <c r="I15893" s="4" t="s">
        <v>11</v>
      </c>
      <c r="J15893" s="4" t="s">
        <v>16</v>
      </c>
      <c r="K15893" s="4" t="s">
        <v>8</v>
      </c>
      <c r="L15893" s="4" t="s">
        <v>1409</v>
      </c>
      <c r="M15893" s="4" t="s">
        <v>11</v>
      </c>
      <c r="N15893" s="4" t="s">
        <v>11</v>
      </c>
      <c r="O15893" s="4" t="s">
        <v>16</v>
      </c>
      <c r="P15893" s="4" t="s">
        <v>8</v>
      </c>
      <c r="Q15893" s="4" t="s">
        <v>1409</v>
      </c>
      <c r="R15893" s="4" t="s">
        <v>11</v>
      </c>
      <c r="S15893" s="4" t="s">
        <v>11</v>
      </c>
      <c r="T15893" s="4" t="s">
        <v>16</v>
      </c>
      <c r="U15893" s="4" t="s">
        <v>8</v>
      </c>
      <c r="V15893" s="4" t="s">
        <v>1409</v>
      </c>
      <c r="W15893" s="4" t="s">
        <v>11</v>
      </c>
      <c r="X15893" s="4" t="s">
        <v>11</v>
      </c>
      <c r="Y15893" s="4" t="s">
        <v>16</v>
      </c>
      <c r="Z15893" s="4" t="s">
        <v>8</v>
      </c>
      <c r="AA15893" s="4" t="s">
        <v>1409</v>
      </c>
      <c r="AB15893" s="4" t="s">
        <v>11</v>
      </c>
      <c r="AC15893" s="4" t="s">
        <v>11</v>
      </c>
      <c r="AD15893" s="4" t="s">
        <v>16</v>
      </c>
      <c r="AE15893" s="4" t="s">
        <v>8</v>
      </c>
      <c r="AF15893" s="4" t="s">
        <v>1409</v>
      </c>
      <c r="AG15893" s="4" t="s">
        <v>11</v>
      </c>
      <c r="AH15893" s="4" t="s">
        <v>11</v>
      </c>
      <c r="AI15893" s="4" t="s">
        <v>16</v>
      </c>
      <c r="AJ15893" s="4" t="s">
        <v>8</v>
      </c>
      <c r="AK15893" s="4" t="s">
        <v>1409</v>
      </c>
      <c r="AL15893" s="4" t="s">
        <v>11</v>
      </c>
      <c r="AM15893" s="4" t="s">
        <v>11</v>
      </c>
      <c r="AN15893" s="4" t="s">
        <v>16</v>
      </c>
      <c r="AO15893" s="4" t="s">
        <v>8</v>
      </c>
      <c r="AP15893" s="4" t="s">
        <v>1409</v>
      </c>
      <c r="AQ15893" s="4" t="s">
        <v>11</v>
      </c>
      <c r="AR15893" s="4" t="s">
        <v>11</v>
      </c>
      <c r="AS15893" s="4" t="s">
        <v>16</v>
      </c>
      <c r="AT15893" s="4" t="s">
        <v>8</v>
      </c>
      <c r="AU15893" s="4" t="s">
        <v>1409</v>
      </c>
      <c r="AV15893" s="4" t="s">
        <v>11</v>
      </c>
      <c r="AW15893" s="4" t="s">
        <v>11</v>
      </c>
      <c r="AX15893" s="4" t="s">
        <v>16</v>
      </c>
      <c r="AY15893" s="4" t="s">
        <v>8</v>
      </c>
      <c r="AZ15893" s="4" t="s">
        <v>1409</v>
      </c>
      <c r="BA15893" s="4" t="s">
        <v>11</v>
      </c>
      <c r="BB15893" s="4" t="s">
        <v>11</v>
      </c>
      <c r="BC15893" s="4" t="s">
        <v>16</v>
      </c>
      <c r="BD15893" s="4" t="s">
        <v>8</v>
      </c>
      <c r="BE15893" s="4" t="s">
        <v>1409</v>
      </c>
      <c r="BF15893" s="4" t="s">
        <v>11</v>
      </c>
      <c r="BG15893" s="4" t="s">
        <v>11</v>
      </c>
      <c r="BH15893" s="4" t="s">
        <v>16</v>
      </c>
      <c r="BI15893" s="4" t="s">
        <v>8</v>
      </c>
      <c r="BJ15893" s="4" t="s">
        <v>1409</v>
      </c>
      <c r="BK15893" s="4" t="s">
        <v>11</v>
      </c>
      <c r="BL15893" s="4" t="s">
        <v>11</v>
      </c>
      <c r="BM15893" s="4" t="s">
        <v>16</v>
      </c>
      <c r="BN15893" s="4" t="s">
        <v>8</v>
      </c>
      <c r="BO15893" s="4" t="s">
        <v>1409</v>
      </c>
      <c r="BP15893" s="4" t="s">
        <v>11</v>
      </c>
      <c r="BQ15893" s="4" t="s">
        <v>11</v>
      </c>
      <c r="BR15893" s="4" t="s">
        <v>16</v>
      </c>
      <c r="BS15893" s="4" t="s">
        <v>8</v>
      </c>
      <c r="BT15893" s="4" t="s">
        <v>1409</v>
      </c>
      <c r="BU15893" s="4" t="s">
        <v>11</v>
      </c>
      <c r="BV15893" s="4" t="s">
        <v>11</v>
      </c>
      <c r="BW15893" s="4" t="s">
        <v>16</v>
      </c>
      <c r="BX15893" s="4" t="s">
        <v>8</v>
      </c>
      <c r="BY15893" s="4" t="s">
        <v>1409</v>
      </c>
      <c r="BZ15893" s="4" t="s">
        <v>11</v>
      </c>
      <c r="CA15893" s="4" t="s">
        <v>11</v>
      </c>
      <c r="CB15893" s="4" t="s">
        <v>16</v>
      </c>
      <c r="CC15893" s="4" t="s">
        <v>8</v>
      </c>
      <c r="CD15893" s="4" t="s">
        <v>1409</v>
      </c>
      <c r="CE15893" s="4" t="s">
        <v>11</v>
      </c>
      <c r="CF15893" s="4" t="s">
        <v>11</v>
      </c>
      <c r="CG15893" s="4" t="s">
        <v>16</v>
      </c>
      <c r="CH15893" s="4" t="s">
        <v>8</v>
      </c>
      <c r="CI15893" s="4" t="s">
        <v>1409</v>
      </c>
      <c r="CJ15893" s="4" t="s">
        <v>11</v>
      </c>
      <c r="CK15893" s="4" t="s">
        <v>11</v>
      </c>
      <c r="CL15893" s="4" t="s">
        <v>16</v>
      </c>
      <c r="CM15893" s="4" t="s">
        <v>8</v>
      </c>
      <c r="CN15893" s="4" t="s">
        <v>1409</v>
      </c>
      <c r="CO15893" s="4" t="s">
        <v>11</v>
      </c>
      <c r="CP15893" s="4" t="s">
        <v>11</v>
      </c>
      <c r="CQ15893" s="4" t="s">
        <v>16</v>
      </c>
      <c r="CR15893" s="4" t="s">
        <v>8</v>
      </c>
      <c r="CS15893" s="4" t="s">
        <v>1409</v>
      </c>
      <c r="CT15893" s="4" t="s">
        <v>11</v>
      </c>
      <c r="CU15893" s="4" t="s">
        <v>11</v>
      </c>
      <c r="CV15893" s="4" t="s">
        <v>16</v>
      </c>
      <c r="CW15893" s="4" t="s">
        <v>8</v>
      </c>
      <c r="CX15893" s="4" t="s">
        <v>1409</v>
      </c>
      <c r="CY15893" s="4" t="s">
        <v>11</v>
      </c>
      <c r="CZ15893" s="4" t="s">
        <v>11</v>
      </c>
      <c r="DA15893" s="4" t="s">
        <v>16</v>
      </c>
      <c r="DB15893" s="4" t="s">
        <v>8</v>
      </c>
      <c r="DC15893" s="4" t="s">
        <v>1409</v>
      </c>
      <c r="DD15893" s="4" t="s">
        <v>11</v>
      </c>
      <c r="DE15893" s="4" t="s">
        <v>11</v>
      </c>
      <c r="DF15893" s="4" t="s">
        <v>16</v>
      </c>
      <c r="DG15893" s="4" t="s">
        <v>8</v>
      </c>
      <c r="DH15893" s="4" t="s">
        <v>1409</v>
      </c>
      <c r="DI15893" s="4" t="s">
        <v>11</v>
      </c>
      <c r="DJ15893" s="4" t="s">
        <v>11</v>
      </c>
      <c r="DK15893" s="4" t="s">
        <v>16</v>
      </c>
      <c r="DL15893" s="4" t="s">
        <v>8</v>
      </c>
      <c r="DM15893" s="4" t="s">
        <v>1409</v>
      </c>
      <c r="DN15893" s="4" t="s">
        <v>11</v>
      </c>
      <c r="DO15893" s="4" t="s">
        <v>11</v>
      </c>
      <c r="DP15893" s="4" t="s">
        <v>16</v>
      </c>
      <c r="DQ15893" s="4" t="s">
        <v>8</v>
      </c>
      <c r="DR15893" s="4" t="s">
        <v>1409</v>
      </c>
      <c r="DS15893" s="4" t="s">
        <v>11</v>
      </c>
      <c r="DT15893" s="4" t="s">
        <v>11</v>
      </c>
      <c r="DU15893" s="4" t="s">
        <v>16</v>
      </c>
      <c r="DV15893" s="4" t="s">
        <v>8</v>
      </c>
      <c r="DW15893" s="4" t="s">
        <v>1409</v>
      </c>
      <c r="DX15893" s="4" t="s">
        <v>11</v>
      </c>
      <c r="DY15893" s="4" t="s">
        <v>11</v>
      </c>
      <c r="DZ15893" s="4" t="s">
        <v>16</v>
      </c>
      <c r="EA15893" s="4" t="s">
        <v>8</v>
      </c>
      <c r="EB15893" s="4" t="s">
        <v>1409</v>
      </c>
      <c r="EC15893" s="4" t="s">
        <v>11</v>
      </c>
      <c r="ED15893" s="4" t="s">
        <v>11</v>
      </c>
      <c r="EE15893" s="4" t="s">
        <v>16</v>
      </c>
      <c r="EF15893" s="4" t="s">
        <v>8</v>
      </c>
      <c r="EG15893" s="4" t="s">
        <v>1409</v>
      </c>
      <c r="EH15893" s="4" t="s">
        <v>11</v>
      </c>
      <c r="EI15893" s="4" t="s">
        <v>11</v>
      </c>
      <c r="EJ15893" s="4" t="s">
        <v>16</v>
      </c>
      <c r="EK15893" s="4" t="s">
        <v>8</v>
      </c>
      <c r="EL15893" s="4" t="s">
        <v>1409</v>
      </c>
      <c r="EM15893" s="4" t="s">
        <v>11</v>
      </c>
      <c r="EN15893" s="4" t="s">
        <v>11</v>
      </c>
      <c r="EO15893" s="4" t="s">
        <v>16</v>
      </c>
      <c r="EP15893" s="4" t="s">
        <v>8</v>
      </c>
      <c r="EQ15893" s="4" t="s">
        <v>1409</v>
      </c>
      <c r="ER15893" s="4" t="s">
        <v>11</v>
      </c>
      <c r="ES15893" s="4" t="s">
        <v>11</v>
      </c>
      <c r="ET15893" s="4" t="s">
        <v>16</v>
      </c>
      <c r="EU15893" s="4" t="s">
        <v>8</v>
      </c>
      <c r="EV15893" s="4" t="s">
        <v>1409</v>
      </c>
      <c r="EW15893" s="4" t="s">
        <v>11</v>
      </c>
      <c r="EX15893" s="4" t="s">
        <v>11</v>
      </c>
      <c r="EY15893" s="4" t="s">
        <v>16</v>
      </c>
      <c r="EZ15893" s="4" t="s">
        <v>8</v>
      </c>
      <c r="FA15893" s="4" t="s">
        <v>1409</v>
      </c>
      <c r="FB15893" s="4" t="s">
        <v>11</v>
      </c>
      <c r="FC15893" s="4" t="s">
        <v>11</v>
      </c>
      <c r="FD15893" s="4" t="s">
        <v>16</v>
      </c>
      <c r="FE15893" s="4" t="s">
        <v>8</v>
      </c>
      <c r="FF15893" s="4" t="s">
        <v>1409</v>
      </c>
      <c r="FG15893" s="4" t="s">
        <v>11</v>
      </c>
      <c r="FH15893" s="4" t="s">
        <v>11</v>
      </c>
      <c r="FI15893" s="4" t="s">
        <v>16</v>
      </c>
      <c r="FJ15893" s="4" t="s">
        <v>8</v>
      </c>
      <c r="FK15893" s="4" t="s">
        <v>1409</v>
      </c>
      <c r="FL15893" s="4" t="s">
        <v>11</v>
      </c>
      <c r="FM15893" s="4" t="s">
        <v>11</v>
      </c>
      <c r="FN15893" s="4" t="s">
        <v>16</v>
      </c>
      <c r="FO15893" s="4" t="s">
        <v>8</v>
      </c>
      <c r="FP15893" s="4" t="s">
        <v>1409</v>
      </c>
      <c r="FQ15893" s="4" t="s">
        <v>11</v>
      </c>
      <c r="FR15893" s="4" t="s">
        <v>11</v>
      </c>
      <c r="FS15893" s="4" t="s">
        <v>16</v>
      </c>
      <c r="FT15893" s="4" t="s">
        <v>8</v>
      </c>
      <c r="FU15893" s="4" t="s">
        <v>1409</v>
      </c>
    </row>
    <row r="15894" spans="1:47">
      <c r="A15894" t="n">
        <v>150944</v>
      </c>
      <c r="B15894" s="98" t="n">
        <v>257</v>
      </c>
      <c r="C15894" s="7" t="n">
        <v>7</v>
      </c>
      <c r="D15894" s="7" t="n">
        <v>65533</v>
      </c>
      <c r="E15894" s="7" t="n">
        <v>62926</v>
      </c>
      <c r="F15894" s="7" t="s">
        <v>25</v>
      </c>
      <c r="G15894" s="7" t="n">
        <f t="normal" ca="1">32-LENB(INDIRECT(ADDRESS(15894,6)))</f>
        <v>0</v>
      </c>
      <c r="H15894" s="7" t="n">
        <v>7</v>
      </c>
      <c r="I15894" s="7" t="n">
        <v>65533</v>
      </c>
      <c r="J15894" s="7" t="n">
        <v>62927</v>
      </c>
      <c r="K15894" s="7" t="s">
        <v>25</v>
      </c>
      <c r="L15894" s="7" t="n">
        <f t="normal" ca="1">32-LENB(INDIRECT(ADDRESS(15894,11)))</f>
        <v>0</v>
      </c>
      <c r="M15894" s="7" t="n">
        <v>7</v>
      </c>
      <c r="N15894" s="7" t="n">
        <v>65533</v>
      </c>
      <c r="O15894" s="7" t="n">
        <v>62928</v>
      </c>
      <c r="P15894" s="7" t="s">
        <v>25</v>
      </c>
      <c r="Q15894" s="7" t="n">
        <f t="normal" ca="1">32-LENB(INDIRECT(ADDRESS(15894,16)))</f>
        <v>0</v>
      </c>
      <c r="R15894" s="7" t="n">
        <v>7</v>
      </c>
      <c r="S15894" s="7" t="n">
        <v>65533</v>
      </c>
      <c r="T15894" s="7" t="n">
        <v>62929</v>
      </c>
      <c r="U15894" s="7" t="s">
        <v>25</v>
      </c>
      <c r="V15894" s="7" t="n">
        <f t="normal" ca="1">32-LENB(INDIRECT(ADDRESS(15894,21)))</f>
        <v>0</v>
      </c>
      <c r="W15894" s="7" t="n">
        <v>4</v>
      </c>
      <c r="X15894" s="7" t="n">
        <v>65533</v>
      </c>
      <c r="Y15894" s="7" t="n">
        <v>2072</v>
      </c>
      <c r="Z15894" s="7" t="s">
        <v>25</v>
      </c>
      <c r="AA15894" s="7" t="n">
        <f t="normal" ca="1">32-LENB(INDIRECT(ADDRESS(15894,26)))</f>
        <v>0</v>
      </c>
      <c r="AB15894" s="7" t="n">
        <v>7</v>
      </c>
      <c r="AC15894" s="7" t="n">
        <v>65533</v>
      </c>
      <c r="AD15894" s="7" t="n">
        <v>62930</v>
      </c>
      <c r="AE15894" s="7" t="s">
        <v>25</v>
      </c>
      <c r="AF15894" s="7" t="n">
        <f t="normal" ca="1">32-LENB(INDIRECT(ADDRESS(15894,31)))</f>
        <v>0</v>
      </c>
      <c r="AG15894" s="7" t="n">
        <v>7</v>
      </c>
      <c r="AH15894" s="7" t="n">
        <v>65533</v>
      </c>
      <c r="AI15894" s="7" t="n">
        <v>62931</v>
      </c>
      <c r="AJ15894" s="7" t="s">
        <v>25</v>
      </c>
      <c r="AK15894" s="7" t="n">
        <f t="normal" ca="1">32-LENB(INDIRECT(ADDRESS(15894,36)))</f>
        <v>0</v>
      </c>
      <c r="AL15894" s="7" t="n">
        <v>7</v>
      </c>
      <c r="AM15894" s="7" t="n">
        <v>65533</v>
      </c>
      <c r="AN15894" s="7" t="n">
        <v>62932</v>
      </c>
      <c r="AO15894" s="7" t="s">
        <v>25</v>
      </c>
      <c r="AP15894" s="7" t="n">
        <f t="normal" ca="1">32-LENB(INDIRECT(ADDRESS(15894,41)))</f>
        <v>0</v>
      </c>
      <c r="AQ15894" s="7" t="n">
        <v>7</v>
      </c>
      <c r="AR15894" s="7" t="n">
        <v>65533</v>
      </c>
      <c r="AS15894" s="7" t="n">
        <v>62933</v>
      </c>
      <c r="AT15894" s="7" t="s">
        <v>25</v>
      </c>
      <c r="AU15894" s="7" t="n">
        <f t="normal" ca="1">32-LENB(INDIRECT(ADDRESS(15894,46)))</f>
        <v>0</v>
      </c>
      <c r="AV15894" s="7" t="n">
        <v>4</v>
      </c>
      <c r="AW15894" s="7" t="n">
        <v>65533</v>
      </c>
      <c r="AX15894" s="7" t="n">
        <v>2073</v>
      </c>
      <c r="AY15894" s="7" t="s">
        <v>25</v>
      </c>
      <c r="AZ15894" s="7" t="n">
        <f t="normal" ca="1">32-LENB(INDIRECT(ADDRESS(15894,51)))</f>
        <v>0</v>
      </c>
      <c r="BA15894" s="7" t="n">
        <v>7</v>
      </c>
      <c r="BB15894" s="7" t="n">
        <v>65533</v>
      </c>
      <c r="BC15894" s="7" t="n">
        <v>62934</v>
      </c>
      <c r="BD15894" s="7" t="s">
        <v>25</v>
      </c>
      <c r="BE15894" s="7" t="n">
        <f t="normal" ca="1">32-LENB(INDIRECT(ADDRESS(15894,56)))</f>
        <v>0</v>
      </c>
      <c r="BF15894" s="7" t="n">
        <v>7</v>
      </c>
      <c r="BG15894" s="7" t="n">
        <v>65533</v>
      </c>
      <c r="BH15894" s="7" t="n">
        <v>62935</v>
      </c>
      <c r="BI15894" s="7" t="s">
        <v>25</v>
      </c>
      <c r="BJ15894" s="7" t="n">
        <f t="normal" ca="1">32-LENB(INDIRECT(ADDRESS(15894,61)))</f>
        <v>0</v>
      </c>
      <c r="BK15894" s="7" t="n">
        <v>7</v>
      </c>
      <c r="BL15894" s="7" t="n">
        <v>65533</v>
      </c>
      <c r="BM15894" s="7" t="n">
        <v>62936</v>
      </c>
      <c r="BN15894" s="7" t="s">
        <v>25</v>
      </c>
      <c r="BO15894" s="7" t="n">
        <f t="normal" ca="1">32-LENB(INDIRECT(ADDRESS(15894,66)))</f>
        <v>0</v>
      </c>
      <c r="BP15894" s="7" t="n">
        <v>7</v>
      </c>
      <c r="BQ15894" s="7" t="n">
        <v>65533</v>
      </c>
      <c r="BR15894" s="7" t="n">
        <v>62937</v>
      </c>
      <c r="BS15894" s="7" t="s">
        <v>25</v>
      </c>
      <c r="BT15894" s="7" t="n">
        <f t="normal" ca="1">32-LENB(INDIRECT(ADDRESS(15894,71)))</f>
        <v>0</v>
      </c>
      <c r="BU15894" s="7" t="n">
        <v>7</v>
      </c>
      <c r="BV15894" s="7" t="n">
        <v>65533</v>
      </c>
      <c r="BW15894" s="7" t="n">
        <v>62938</v>
      </c>
      <c r="BX15894" s="7" t="s">
        <v>25</v>
      </c>
      <c r="BY15894" s="7" t="n">
        <f t="normal" ca="1">32-LENB(INDIRECT(ADDRESS(15894,76)))</f>
        <v>0</v>
      </c>
      <c r="BZ15894" s="7" t="n">
        <v>7</v>
      </c>
      <c r="CA15894" s="7" t="n">
        <v>65533</v>
      </c>
      <c r="CB15894" s="7" t="n">
        <v>62939</v>
      </c>
      <c r="CC15894" s="7" t="s">
        <v>25</v>
      </c>
      <c r="CD15894" s="7" t="n">
        <f t="normal" ca="1">32-LENB(INDIRECT(ADDRESS(15894,81)))</f>
        <v>0</v>
      </c>
      <c r="CE15894" s="7" t="n">
        <v>7</v>
      </c>
      <c r="CF15894" s="7" t="n">
        <v>65533</v>
      </c>
      <c r="CG15894" s="7" t="n">
        <v>62940</v>
      </c>
      <c r="CH15894" s="7" t="s">
        <v>25</v>
      </c>
      <c r="CI15894" s="7" t="n">
        <f t="normal" ca="1">32-LENB(INDIRECT(ADDRESS(15894,86)))</f>
        <v>0</v>
      </c>
      <c r="CJ15894" s="7" t="n">
        <v>7</v>
      </c>
      <c r="CK15894" s="7" t="n">
        <v>65533</v>
      </c>
      <c r="CL15894" s="7" t="n">
        <v>62941</v>
      </c>
      <c r="CM15894" s="7" t="s">
        <v>25</v>
      </c>
      <c r="CN15894" s="7" t="n">
        <f t="normal" ca="1">32-LENB(INDIRECT(ADDRESS(15894,91)))</f>
        <v>0</v>
      </c>
      <c r="CO15894" s="7" t="n">
        <v>7</v>
      </c>
      <c r="CP15894" s="7" t="n">
        <v>65533</v>
      </c>
      <c r="CQ15894" s="7" t="n">
        <v>62942</v>
      </c>
      <c r="CR15894" s="7" t="s">
        <v>25</v>
      </c>
      <c r="CS15894" s="7" t="n">
        <f t="normal" ca="1">32-LENB(INDIRECT(ADDRESS(15894,96)))</f>
        <v>0</v>
      </c>
      <c r="CT15894" s="7" t="n">
        <v>7</v>
      </c>
      <c r="CU15894" s="7" t="n">
        <v>65533</v>
      </c>
      <c r="CV15894" s="7" t="n">
        <v>62943</v>
      </c>
      <c r="CW15894" s="7" t="s">
        <v>25</v>
      </c>
      <c r="CX15894" s="7" t="n">
        <f t="normal" ca="1">32-LENB(INDIRECT(ADDRESS(15894,101)))</f>
        <v>0</v>
      </c>
      <c r="CY15894" s="7" t="n">
        <v>7</v>
      </c>
      <c r="CZ15894" s="7" t="n">
        <v>65533</v>
      </c>
      <c r="DA15894" s="7" t="n">
        <v>62944</v>
      </c>
      <c r="DB15894" s="7" t="s">
        <v>25</v>
      </c>
      <c r="DC15894" s="7" t="n">
        <f t="normal" ca="1">32-LENB(INDIRECT(ADDRESS(15894,106)))</f>
        <v>0</v>
      </c>
      <c r="DD15894" s="7" t="n">
        <v>7</v>
      </c>
      <c r="DE15894" s="7" t="n">
        <v>65533</v>
      </c>
      <c r="DF15894" s="7" t="n">
        <v>62945</v>
      </c>
      <c r="DG15894" s="7" t="s">
        <v>25</v>
      </c>
      <c r="DH15894" s="7" t="n">
        <f t="normal" ca="1">32-LENB(INDIRECT(ADDRESS(15894,111)))</f>
        <v>0</v>
      </c>
      <c r="DI15894" s="7" t="n">
        <v>7</v>
      </c>
      <c r="DJ15894" s="7" t="n">
        <v>65533</v>
      </c>
      <c r="DK15894" s="7" t="n">
        <v>62946</v>
      </c>
      <c r="DL15894" s="7" t="s">
        <v>25</v>
      </c>
      <c r="DM15894" s="7" t="n">
        <f t="normal" ca="1">32-LENB(INDIRECT(ADDRESS(15894,116)))</f>
        <v>0</v>
      </c>
      <c r="DN15894" s="7" t="n">
        <v>7</v>
      </c>
      <c r="DO15894" s="7" t="n">
        <v>65533</v>
      </c>
      <c r="DP15894" s="7" t="n">
        <v>62947</v>
      </c>
      <c r="DQ15894" s="7" t="s">
        <v>25</v>
      </c>
      <c r="DR15894" s="7" t="n">
        <f t="normal" ca="1">32-LENB(INDIRECT(ADDRESS(15894,121)))</f>
        <v>0</v>
      </c>
      <c r="DS15894" s="7" t="n">
        <v>4</v>
      </c>
      <c r="DT15894" s="7" t="n">
        <v>65533</v>
      </c>
      <c r="DU15894" s="7" t="n">
        <v>2081</v>
      </c>
      <c r="DV15894" s="7" t="s">
        <v>25</v>
      </c>
      <c r="DW15894" s="7" t="n">
        <f t="normal" ca="1">32-LENB(INDIRECT(ADDRESS(15894,126)))</f>
        <v>0</v>
      </c>
      <c r="DX15894" s="7" t="n">
        <v>7</v>
      </c>
      <c r="DY15894" s="7" t="n">
        <v>65533</v>
      </c>
      <c r="DZ15894" s="7" t="n">
        <v>62948</v>
      </c>
      <c r="EA15894" s="7" t="s">
        <v>25</v>
      </c>
      <c r="EB15894" s="7" t="n">
        <f t="normal" ca="1">32-LENB(INDIRECT(ADDRESS(15894,131)))</f>
        <v>0</v>
      </c>
      <c r="EC15894" s="7" t="n">
        <v>7</v>
      </c>
      <c r="ED15894" s="7" t="n">
        <v>65533</v>
      </c>
      <c r="EE15894" s="7" t="n">
        <v>62949</v>
      </c>
      <c r="EF15894" s="7" t="s">
        <v>25</v>
      </c>
      <c r="EG15894" s="7" t="n">
        <f t="normal" ca="1">32-LENB(INDIRECT(ADDRESS(15894,136)))</f>
        <v>0</v>
      </c>
      <c r="EH15894" s="7" t="n">
        <v>7</v>
      </c>
      <c r="EI15894" s="7" t="n">
        <v>65533</v>
      </c>
      <c r="EJ15894" s="7" t="n">
        <v>62950</v>
      </c>
      <c r="EK15894" s="7" t="s">
        <v>25</v>
      </c>
      <c r="EL15894" s="7" t="n">
        <f t="normal" ca="1">32-LENB(INDIRECT(ADDRESS(15894,141)))</f>
        <v>0</v>
      </c>
      <c r="EM15894" s="7" t="n">
        <v>7</v>
      </c>
      <c r="EN15894" s="7" t="n">
        <v>65533</v>
      </c>
      <c r="EO15894" s="7" t="n">
        <v>62951</v>
      </c>
      <c r="EP15894" s="7" t="s">
        <v>25</v>
      </c>
      <c r="EQ15894" s="7" t="n">
        <f t="normal" ca="1">32-LENB(INDIRECT(ADDRESS(15894,146)))</f>
        <v>0</v>
      </c>
      <c r="ER15894" s="7" t="n">
        <v>7</v>
      </c>
      <c r="ES15894" s="7" t="n">
        <v>65533</v>
      </c>
      <c r="ET15894" s="7" t="n">
        <v>62952</v>
      </c>
      <c r="EU15894" s="7" t="s">
        <v>25</v>
      </c>
      <c r="EV15894" s="7" t="n">
        <f t="normal" ca="1">32-LENB(INDIRECT(ADDRESS(15894,151)))</f>
        <v>0</v>
      </c>
      <c r="EW15894" s="7" t="n">
        <v>7</v>
      </c>
      <c r="EX15894" s="7" t="n">
        <v>65533</v>
      </c>
      <c r="EY15894" s="7" t="n">
        <v>62953</v>
      </c>
      <c r="EZ15894" s="7" t="s">
        <v>25</v>
      </c>
      <c r="FA15894" s="7" t="n">
        <f t="normal" ca="1">32-LENB(INDIRECT(ADDRESS(15894,156)))</f>
        <v>0</v>
      </c>
      <c r="FB15894" s="7" t="n">
        <v>7</v>
      </c>
      <c r="FC15894" s="7" t="n">
        <v>65533</v>
      </c>
      <c r="FD15894" s="7" t="n">
        <v>62954</v>
      </c>
      <c r="FE15894" s="7" t="s">
        <v>25</v>
      </c>
      <c r="FF15894" s="7" t="n">
        <f t="normal" ca="1">32-LENB(INDIRECT(ADDRESS(15894,161)))</f>
        <v>0</v>
      </c>
      <c r="FG15894" s="7" t="n">
        <v>7</v>
      </c>
      <c r="FH15894" s="7" t="n">
        <v>65533</v>
      </c>
      <c r="FI15894" s="7" t="n">
        <v>62955</v>
      </c>
      <c r="FJ15894" s="7" t="s">
        <v>25</v>
      </c>
      <c r="FK15894" s="7" t="n">
        <f t="normal" ca="1">32-LENB(INDIRECT(ADDRESS(15894,166)))</f>
        <v>0</v>
      </c>
      <c r="FL15894" s="7" t="n">
        <v>7</v>
      </c>
      <c r="FM15894" s="7" t="n">
        <v>65533</v>
      </c>
      <c r="FN15894" s="7" t="n">
        <v>62956</v>
      </c>
      <c r="FO15894" s="7" t="s">
        <v>25</v>
      </c>
      <c r="FP15894" s="7" t="n">
        <f t="normal" ca="1">32-LENB(INDIRECT(ADDRESS(15894,171)))</f>
        <v>0</v>
      </c>
      <c r="FQ15894" s="7" t="n">
        <v>0</v>
      </c>
      <c r="FR15894" s="7" t="n">
        <v>65533</v>
      </c>
      <c r="FS15894" s="7" t="n">
        <v>0</v>
      </c>
      <c r="FT15894" s="7" t="s">
        <v>25</v>
      </c>
      <c r="FU15894" s="7" t="n">
        <f t="normal" ca="1">32-LENB(INDIRECT(ADDRESS(15894,176)))</f>
        <v>0</v>
      </c>
    </row>
    <row r="15895" spans="1:47">
      <c r="A15895" t="s">
        <v>4</v>
      </c>
      <c r="B15895" s="4" t="s">
        <v>5</v>
      </c>
    </row>
    <row r="15896" spans="1:47">
      <c r="A15896" t="n">
        <v>152344</v>
      </c>
      <c r="B15896" s="5" t="n">
        <v>1</v>
      </c>
    </row>
    <row r="15897" spans="1:47" s="3" customFormat="1" customHeight="0">
      <c r="A15897" s="3" t="s">
        <v>2</v>
      </c>
      <c r="B15897" s="3" t="s">
        <v>1422</v>
      </c>
    </row>
    <row r="15898" spans="1:47">
      <c r="A15898" t="s">
        <v>4</v>
      </c>
      <c r="B15898" s="4" t="s">
        <v>5</v>
      </c>
      <c r="C15898" s="4" t="s">
        <v>11</v>
      </c>
      <c r="D15898" s="4" t="s">
        <v>11</v>
      </c>
      <c r="E15898" s="4" t="s">
        <v>16</v>
      </c>
      <c r="F15898" s="4" t="s">
        <v>8</v>
      </c>
      <c r="G15898" s="4" t="s">
        <v>1409</v>
      </c>
      <c r="H15898" s="4" t="s">
        <v>11</v>
      </c>
      <c r="I15898" s="4" t="s">
        <v>11</v>
      </c>
      <c r="J15898" s="4" t="s">
        <v>16</v>
      </c>
      <c r="K15898" s="4" t="s">
        <v>8</v>
      </c>
      <c r="L15898" s="4" t="s">
        <v>1409</v>
      </c>
      <c r="M15898" s="4" t="s">
        <v>11</v>
      </c>
      <c r="N15898" s="4" t="s">
        <v>11</v>
      </c>
      <c r="O15898" s="4" t="s">
        <v>16</v>
      </c>
      <c r="P15898" s="4" t="s">
        <v>8</v>
      </c>
      <c r="Q15898" s="4" t="s">
        <v>1409</v>
      </c>
      <c r="R15898" s="4" t="s">
        <v>11</v>
      </c>
      <c r="S15898" s="4" t="s">
        <v>11</v>
      </c>
      <c r="T15898" s="4" t="s">
        <v>16</v>
      </c>
      <c r="U15898" s="4" t="s">
        <v>8</v>
      </c>
      <c r="V15898" s="4" t="s">
        <v>1409</v>
      </c>
      <c r="W15898" s="4" t="s">
        <v>11</v>
      </c>
      <c r="X15898" s="4" t="s">
        <v>11</v>
      </c>
      <c r="Y15898" s="4" t="s">
        <v>16</v>
      </c>
      <c r="Z15898" s="4" t="s">
        <v>8</v>
      </c>
      <c r="AA15898" s="4" t="s">
        <v>1409</v>
      </c>
      <c r="AB15898" s="4" t="s">
        <v>11</v>
      </c>
      <c r="AC15898" s="4" t="s">
        <v>11</v>
      </c>
      <c r="AD15898" s="4" t="s">
        <v>16</v>
      </c>
      <c r="AE15898" s="4" t="s">
        <v>8</v>
      </c>
      <c r="AF15898" s="4" t="s">
        <v>1409</v>
      </c>
      <c r="AG15898" s="4" t="s">
        <v>11</v>
      </c>
      <c r="AH15898" s="4" t="s">
        <v>11</v>
      </c>
      <c r="AI15898" s="4" t="s">
        <v>16</v>
      </c>
      <c r="AJ15898" s="4" t="s">
        <v>8</v>
      </c>
      <c r="AK15898" s="4" t="s">
        <v>1409</v>
      </c>
      <c r="AL15898" s="4" t="s">
        <v>11</v>
      </c>
      <c r="AM15898" s="4" t="s">
        <v>11</v>
      </c>
      <c r="AN15898" s="4" t="s">
        <v>16</v>
      </c>
      <c r="AO15898" s="4" t="s">
        <v>8</v>
      </c>
      <c r="AP15898" s="4" t="s">
        <v>1409</v>
      </c>
      <c r="AQ15898" s="4" t="s">
        <v>11</v>
      </c>
      <c r="AR15898" s="4" t="s">
        <v>11</v>
      </c>
      <c r="AS15898" s="4" t="s">
        <v>16</v>
      </c>
      <c r="AT15898" s="4" t="s">
        <v>8</v>
      </c>
      <c r="AU15898" s="4" t="s">
        <v>1409</v>
      </c>
    </row>
    <row r="15899" spans="1:47">
      <c r="A15899" t="n">
        <v>152352</v>
      </c>
      <c r="B15899" s="98" t="n">
        <v>257</v>
      </c>
      <c r="C15899" s="7" t="n">
        <v>7</v>
      </c>
      <c r="D15899" s="7" t="n">
        <v>65533</v>
      </c>
      <c r="E15899" s="7" t="n">
        <v>62957</v>
      </c>
      <c r="F15899" s="7" t="s">
        <v>25</v>
      </c>
      <c r="G15899" s="7" t="n">
        <f t="normal" ca="1">32-LENB(INDIRECT(ADDRESS(15899,6)))</f>
        <v>0</v>
      </c>
      <c r="H15899" s="7" t="n">
        <v>7</v>
      </c>
      <c r="I15899" s="7" t="n">
        <v>65533</v>
      </c>
      <c r="J15899" s="7" t="n">
        <v>62958</v>
      </c>
      <c r="K15899" s="7" t="s">
        <v>25</v>
      </c>
      <c r="L15899" s="7" t="n">
        <f t="normal" ca="1">32-LENB(INDIRECT(ADDRESS(15899,11)))</f>
        <v>0</v>
      </c>
      <c r="M15899" s="7" t="n">
        <v>4</v>
      </c>
      <c r="N15899" s="7" t="n">
        <v>65533</v>
      </c>
      <c r="O15899" s="7" t="n">
        <v>2052</v>
      </c>
      <c r="P15899" s="7" t="s">
        <v>25</v>
      </c>
      <c r="Q15899" s="7" t="n">
        <f t="normal" ca="1">32-LENB(INDIRECT(ADDRESS(15899,16)))</f>
        <v>0</v>
      </c>
      <c r="R15899" s="7" t="n">
        <v>7</v>
      </c>
      <c r="S15899" s="7" t="n">
        <v>65533</v>
      </c>
      <c r="T15899" s="7" t="n">
        <v>62959</v>
      </c>
      <c r="U15899" s="7" t="s">
        <v>25</v>
      </c>
      <c r="V15899" s="7" t="n">
        <f t="normal" ca="1">32-LENB(INDIRECT(ADDRESS(15899,21)))</f>
        <v>0</v>
      </c>
      <c r="W15899" s="7" t="n">
        <v>7</v>
      </c>
      <c r="X15899" s="7" t="n">
        <v>65533</v>
      </c>
      <c r="Y15899" s="7" t="n">
        <v>62960</v>
      </c>
      <c r="Z15899" s="7" t="s">
        <v>25</v>
      </c>
      <c r="AA15899" s="7" t="n">
        <f t="normal" ca="1">32-LENB(INDIRECT(ADDRESS(15899,26)))</f>
        <v>0</v>
      </c>
      <c r="AB15899" s="7" t="n">
        <v>7</v>
      </c>
      <c r="AC15899" s="7" t="n">
        <v>65533</v>
      </c>
      <c r="AD15899" s="7" t="n">
        <v>62961</v>
      </c>
      <c r="AE15899" s="7" t="s">
        <v>25</v>
      </c>
      <c r="AF15899" s="7" t="n">
        <f t="normal" ca="1">32-LENB(INDIRECT(ADDRESS(15899,31)))</f>
        <v>0</v>
      </c>
      <c r="AG15899" s="7" t="n">
        <v>7</v>
      </c>
      <c r="AH15899" s="7" t="n">
        <v>65533</v>
      </c>
      <c r="AI15899" s="7" t="n">
        <v>62962</v>
      </c>
      <c r="AJ15899" s="7" t="s">
        <v>25</v>
      </c>
      <c r="AK15899" s="7" t="n">
        <f t="normal" ca="1">32-LENB(INDIRECT(ADDRESS(15899,36)))</f>
        <v>0</v>
      </c>
      <c r="AL15899" s="7" t="n">
        <v>7</v>
      </c>
      <c r="AM15899" s="7" t="n">
        <v>65533</v>
      </c>
      <c r="AN15899" s="7" t="n">
        <v>62963</v>
      </c>
      <c r="AO15899" s="7" t="s">
        <v>25</v>
      </c>
      <c r="AP15899" s="7" t="n">
        <f t="normal" ca="1">32-LENB(INDIRECT(ADDRESS(15899,41)))</f>
        <v>0</v>
      </c>
      <c r="AQ15899" s="7" t="n">
        <v>0</v>
      </c>
      <c r="AR15899" s="7" t="n">
        <v>65533</v>
      </c>
      <c r="AS15899" s="7" t="n">
        <v>0</v>
      </c>
      <c r="AT15899" s="7" t="s">
        <v>25</v>
      </c>
      <c r="AU15899" s="7" t="n">
        <f t="normal" ca="1">32-LENB(INDIRECT(ADDRESS(15899,46)))</f>
        <v>0</v>
      </c>
    </row>
    <row r="15900" spans="1:47">
      <c r="A15900" t="s">
        <v>4</v>
      </c>
      <c r="B15900" s="4" t="s">
        <v>5</v>
      </c>
    </row>
    <row r="15901" spans="1:47">
      <c r="A15901" t="n">
        <v>152712</v>
      </c>
      <c r="B15901" s="5" t="n">
        <v>1</v>
      </c>
    </row>
    <row r="15902" spans="1:47" s="3" customFormat="1" customHeight="0">
      <c r="A15902" s="3" t="s">
        <v>2</v>
      </c>
      <c r="B15902" s="3" t="s">
        <v>1423</v>
      </c>
    </row>
    <row r="15903" spans="1:47">
      <c r="A15903" t="s">
        <v>4</v>
      </c>
      <c r="B15903" s="4" t="s">
        <v>5</v>
      </c>
      <c r="C15903" s="4" t="s">
        <v>11</v>
      </c>
      <c r="D15903" s="4" t="s">
        <v>11</v>
      </c>
      <c r="E15903" s="4" t="s">
        <v>16</v>
      </c>
      <c r="F15903" s="4" t="s">
        <v>8</v>
      </c>
      <c r="G15903" s="4" t="s">
        <v>1409</v>
      </c>
      <c r="H15903" s="4" t="s">
        <v>11</v>
      </c>
      <c r="I15903" s="4" t="s">
        <v>11</v>
      </c>
      <c r="J15903" s="4" t="s">
        <v>16</v>
      </c>
      <c r="K15903" s="4" t="s">
        <v>8</v>
      </c>
      <c r="L15903" s="4" t="s">
        <v>1409</v>
      </c>
      <c r="M15903" s="4" t="s">
        <v>11</v>
      </c>
      <c r="N15903" s="4" t="s">
        <v>11</v>
      </c>
      <c r="O15903" s="4" t="s">
        <v>16</v>
      </c>
      <c r="P15903" s="4" t="s">
        <v>8</v>
      </c>
      <c r="Q15903" s="4" t="s">
        <v>1409</v>
      </c>
      <c r="R15903" s="4" t="s">
        <v>11</v>
      </c>
      <c r="S15903" s="4" t="s">
        <v>11</v>
      </c>
      <c r="T15903" s="4" t="s">
        <v>16</v>
      </c>
      <c r="U15903" s="4" t="s">
        <v>8</v>
      </c>
      <c r="V15903" s="4" t="s">
        <v>1409</v>
      </c>
      <c r="W15903" s="4" t="s">
        <v>11</v>
      </c>
      <c r="X15903" s="4" t="s">
        <v>11</v>
      </c>
      <c r="Y15903" s="4" t="s">
        <v>16</v>
      </c>
      <c r="Z15903" s="4" t="s">
        <v>8</v>
      </c>
      <c r="AA15903" s="4" t="s">
        <v>1409</v>
      </c>
      <c r="AB15903" s="4" t="s">
        <v>11</v>
      </c>
      <c r="AC15903" s="4" t="s">
        <v>11</v>
      </c>
      <c r="AD15903" s="4" t="s">
        <v>16</v>
      </c>
      <c r="AE15903" s="4" t="s">
        <v>8</v>
      </c>
      <c r="AF15903" s="4" t="s">
        <v>1409</v>
      </c>
      <c r="AG15903" s="4" t="s">
        <v>11</v>
      </c>
      <c r="AH15903" s="4" t="s">
        <v>11</v>
      </c>
      <c r="AI15903" s="4" t="s">
        <v>16</v>
      </c>
      <c r="AJ15903" s="4" t="s">
        <v>8</v>
      </c>
      <c r="AK15903" s="4" t="s">
        <v>1409</v>
      </c>
      <c r="AL15903" s="4" t="s">
        <v>11</v>
      </c>
      <c r="AM15903" s="4" t="s">
        <v>11</v>
      </c>
      <c r="AN15903" s="4" t="s">
        <v>16</v>
      </c>
      <c r="AO15903" s="4" t="s">
        <v>8</v>
      </c>
      <c r="AP15903" s="4" t="s">
        <v>1409</v>
      </c>
      <c r="AQ15903" s="4" t="s">
        <v>11</v>
      </c>
      <c r="AR15903" s="4" t="s">
        <v>11</v>
      </c>
      <c r="AS15903" s="4" t="s">
        <v>16</v>
      </c>
      <c r="AT15903" s="4" t="s">
        <v>8</v>
      </c>
      <c r="AU15903" s="4" t="s">
        <v>1409</v>
      </c>
      <c r="AV15903" s="4" t="s">
        <v>11</v>
      </c>
      <c r="AW15903" s="4" t="s">
        <v>11</v>
      </c>
      <c r="AX15903" s="4" t="s">
        <v>16</v>
      </c>
      <c r="AY15903" s="4" t="s">
        <v>8</v>
      </c>
      <c r="AZ15903" s="4" t="s">
        <v>1409</v>
      </c>
    </row>
    <row r="15904" spans="1:47">
      <c r="A15904" t="n">
        <v>152720</v>
      </c>
      <c r="B15904" s="98" t="n">
        <v>257</v>
      </c>
      <c r="C15904" s="7" t="n">
        <v>9</v>
      </c>
      <c r="D15904" s="7" t="n">
        <v>7036</v>
      </c>
      <c r="E15904" s="7" t="n">
        <v>0</v>
      </c>
      <c r="F15904" s="7" t="s">
        <v>1026</v>
      </c>
      <c r="G15904" s="7" t="n">
        <f t="normal" ca="1">32-LENB(INDIRECT(ADDRESS(15904,6)))</f>
        <v>0</v>
      </c>
      <c r="H15904" s="7" t="n">
        <v>4</v>
      </c>
      <c r="I15904" s="7" t="n">
        <v>65533</v>
      </c>
      <c r="J15904" s="7" t="n">
        <v>4524</v>
      </c>
      <c r="K15904" s="7" t="s">
        <v>25</v>
      </c>
      <c r="L15904" s="7" t="n">
        <f t="normal" ca="1">32-LENB(INDIRECT(ADDRESS(15904,11)))</f>
        <v>0</v>
      </c>
      <c r="M15904" s="7" t="n">
        <v>7</v>
      </c>
      <c r="N15904" s="7" t="n">
        <v>65533</v>
      </c>
      <c r="O15904" s="7" t="n">
        <v>52871</v>
      </c>
      <c r="P15904" s="7" t="s">
        <v>25</v>
      </c>
      <c r="Q15904" s="7" t="n">
        <f t="normal" ca="1">32-LENB(INDIRECT(ADDRESS(15904,16)))</f>
        <v>0</v>
      </c>
      <c r="R15904" s="7" t="n">
        <v>7</v>
      </c>
      <c r="S15904" s="7" t="n">
        <v>65533</v>
      </c>
      <c r="T15904" s="7" t="n">
        <v>1405</v>
      </c>
      <c r="U15904" s="7" t="s">
        <v>25</v>
      </c>
      <c r="V15904" s="7" t="n">
        <f t="normal" ca="1">32-LENB(INDIRECT(ADDRESS(15904,21)))</f>
        <v>0</v>
      </c>
      <c r="W15904" s="7" t="n">
        <v>7</v>
      </c>
      <c r="X15904" s="7" t="n">
        <v>65533</v>
      </c>
      <c r="Y15904" s="7" t="n">
        <v>11336</v>
      </c>
      <c r="Z15904" s="7" t="s">
        <v>25</v>
      </c>
      <c r="AA15904" s="7" t="n">
        <f t="normal" ca="1">32-LENB(INDIRECT(ADDRESS(15904,26)))</f>
        <v>0</v>
      </c>
      <c r="AB15904" s="7" t="n">
        <v>7</v>
      </c>
      <c r="AC15904" s="7" t="n">
        <v>65533</v>
      </c>
      <c r="AD15904" s="7" t="n">
        <v>11337</v>
      </c>
      <c r="AE15904" s="7" t="s">
        <v>25</v>
      </c>
      <c r="AF15904" s="7" t="n">
        <f t="normal" ca="1">32-LENB(INDIRECT(ADDRESS(15904,31)))</f>
        <v>0</v>
      </c>
      <c r="AG15904" s="7" t="n">
        <v>7</v>
      </c>
      <c r="AH15904" s="7" t="n">
        <v>65533</v>
      </c>
      <c r="AI15904" s="7" t="n">
        <v>25307</v>
      </c>
      <c r="AJ15904" s="7" t="s">
        <v>25</v>
      </c>
      <c r="AK15904" s="7" t="n">
        <f t="normal" ca="1">32-LENB(INDIRECT(ADDRESS(15904,36)))</f>
        <v>0</v>
      </c>
      <c r="AL15904" s="7" t="n">
        <v>7</v>
      </c>
      <c r="AM15904" s="7" t="n">
        <v>65533</v>
      </c>
      <c r="AN15904" s="7" t="n">
        <v>12341</v>
      </c>
      <c r="AO15904" s="7" t="s">
        <v>25</v>
      </c>
      <c r="AP15904" s="7" t="n">
        <f t="normal" ca="1">32-LENB(INDIRECT(ADDRESS(15904,41)))</f>
        <v>0</v>
      </c>
      <c r="AQ15904" s="7" t="n">
        <v>7</v>
      </c>
      <c r="AR15904" s="7" t="n">
        <v>65533</v>
      </c>
      <c r="AS15904" s="7" t="n">
        <v>12342</v>
      </c>
      <c r="AT15904" s="7" t="s">
        <v>25</v>
      </c>
      <c r="AU15904" s="7" t="n">
        <f t="normal" ca="1">32-LENB(INDIRECT(ADDRESS(15904,46)))</f>
        <v>0</v>
      </c>
      <c r="AV15904" s="7" t="n">
        <v>0</v>
      </c>
      <c r="AW15904" s="7" t="n">
        <v>65533</v>
      </c>
      <c r="AX15904" s="7" t="n">
        <v>0</v>
      </c>
      <c r="AY15904" s="7" t="s">
        <v>25</v>
      </c>
      <c r="AZ15904" s="7" t="n">
        <f t="normal" ca="1">32-LENB(INDIRECT(ADDRESS(15904,51)))</f>
        <v>0</v>
      </c>
    </row>
    <row r="15905" spans="1:177">
      <c r="A15905" t="s">
        <v>4</v>
      </c>
      <c r="B15905" s="4" t="s">
        <v>5</v>
      </c>
    </row>
    <row r="15906" spans="1:177">
      <c r="A15906" t="n">
        <v>153120</v>
      </c>
      <c r="B15906" s="5" t="n">
        <v>1</v>
      </c>
    </row>
    <row r="15907" spans="1:177" s="3" customFormat="1" customHeight="0">
      <c r="A15907" s="3" t="s">
        <v>2</v>
      </c>
      <c r="B15907" s="3" t="s">
        <v>1424</v>
      </c>
    </row>
    <row r="15908" spans="1:177">
      <c r="A15908" t="s">
        <v>4</v>
      </c>
      <c r="B15908" s="4" t="s">
        <v>5</v>
      </c>
      <c r="C15908" s="4" t="s">
        <v>11</v>
      </c>
      <c r="D15908" s="4" t="s">
        <v>11</v>
      </c>
      <c r="E15908" s="4" t="s">
        <v>16</v>
      </c>
      <c r="F15908" s="4" t="s">
        <v>8</v>
      </c>
      <c r="G15908" s="4" t="s">
        <v>1409</v>
      </c>
      <c r="H15908" s="4" t="s">
        <v>11</v>
      </c>
      <c r="I15908" s="4" t="s">
        <v>11</v>
      </c>
      <c r="J15908" s="4" t="s">
        <v>16</v>
      </c>
      <c r="K15908" s="4" t="s">
        <v>8</v>
      </c>
      <c r="L15908" s="4" t="s">
        <v>1409</v>
      </c>
    </row>
    <row r="15909" spans="1:177">
      <c r="A15909" t="n">
        <v>153136</v>
      </c>
      <c r="B15909" s="98" t="n">
        <v>257</v>
      </c>
      <c r="C15909" s="7" t="n">
        <v>4</v>
      </c>
      <c r="D15909" s="7" t="n">
        <v>65533</v>
      </c>
      <c r="E15909" s="7" t="n">
        <v>12105</v>
      </c>
      <c r="F15909" s="7" t="s">
        <v>25</v>
      </c>
      <c r="G15909" s="7" t="n">
        <f t="normal" ca="1">32-LENB(INDIRECT(ADDRESS(15909,6)))</f>
        <v>0</v>
      </c>
      <c r="H15909" s="7" t="n">
        <v>0</v>
      </c>
      <c r="I15909" s="7" t="n">
        <v>65533</v>
      </c>
      <c r="J15909" s="7" t="n">
        <v>0</v>
      </c>
      <c r="K15909" s="7" t="s">
        <v>25</v>
      </c>
      <c r="L15909" s="7" t="n">
        <f t="normal" ca="1">32-LENB(INDIRECT(ADDRESS(15909,11)))</f>
        <v>0</v>
      </c>
    </row>
    <row r="15910" spans="1:177">
      <c r="A15910" t="s">
        <v>4</v>
      </c>
      <c r="B15910" s="4" t="s">
        <v>5</v>
      </c>
    </row>
    <row r="15911" spans="1:177">
      <c r="A15911" t="n">
        <v>153216</v>
      </c>
      <c r="B15911" s="5" t="n">
        <v>1</v>
      </c>
    </row>
    <row r="15912" spans="1:177" s="3" customFormat="1" customHeight="0">
      <c r="A15912" s="3" t="s">
        <v>2</v>
      </c>
      <c r="B15912" s="3" t="s">
        <v>1425</v>
      </c>
    </row>
    <row r="15913" spans="1:177">
      <c r="A15913" t="s">
        <v>4</v>
      </c>
      <c r="B15913" s="4" t="s">
        <v>5</v>
      </c>
      <c r="C15913" s="4" t="s">
        <v>11</v>
      </c>
      <c r="D15913" s="4" t="s">
        <v>11</v>
      </c>
      <c r="E15913" s="4" t="s">
        <v>16</v>
      </c>
      <c r="F15913" s="4" t="s">
        <v>8</v>
      </c>
      <c r="G15913" s="4" t="s">
        <v>1409</v>
      </c>
      <c r="H15913" s="4" t="s">
        <v>11</v>
      </c>
      <c r="I15913" s="4" t="s">
        <v>11</v>
      </c>
      <c r="J15913" s="4" t="s">
        <v>16</v>
      </c>
      <c r="K15913" s="4" t="s">
        <v>8</v>
      </c>
      <c r="L15913" s="4" t="s">
        <v>1409</v>
      </c>
      <c r="M15913" s="4" t="s">
        <v>11</v>
      </c>
      <c r="N15913" s="4" t="s">
        <v>11</v>
      </c>
      <c r="O15913" s="4" t="s">
        <v>16</v>
      </c>
      <c r="P15913" s="4" t="s">
        <v>8</v>
      </c>
      <c r="Q15913" s="4" t="s">
        <v>1409</v>
      </c>
      <c r="R15913" s="4" t="s">
        <v>11</v>
      </c>
      <c r="S15913" s="4" t="s">
        <v>11</v>
      </c>
      <c r="T15913" s="4" t="s">
        <v>16</v>
      </c>
      <c r="U15913" s="4" t="s">
        <v>8</v>
      </c>
      <c r="V15913" s="4" t="s">
        <v>1409</v>
      </c>
      <c r="W15913" s="4" t="s">
        <v>11</v>
      </c>
      <c r="X15913" s="4" t="s">
        <v>11</v>
      </c>
      <c r="Y15913" s="4" t="s">
        <v>16</v>
      </c>
      <c r="Z15913" s="4" t="s">
        <v>8</v>
      </c>
      <c r="AA15913" s="4" t="s">
        <v>1409</v>
      </c>
      <c r="AB15913" s="4" t="s">
        <v>11</v>
      </c>
      <c r="AC15913" s="4" t="s">
        <v>11</v>
      </c>
      <c r="AD15913" s="4" t="s">
        <v>16</v>
      </c>
      <c r="AE15913" s="4" t="s">
        <v>8</v>
      </c>
      <c r="AF15913" s="4" t="s">
        <v>1409</v>
      </c>
      <c r="AG15913" s="4" t="s">
        <v>11</v>
      </c>
      <c r="AH15913" s="4" t="s">
        <v>11</v>
      </c>
      <c r="AI15913" s="4" t="s">
        <v>16</v>
      </c>
      <c r="AJ15913" s="4" t="s">
        <v>8</v>
      </c>
      <c r="AK15913" s="4" t="s">
        <v>1409</v>
      </c>
      <c r="AL15913" s="4" t="s">
        <v>11</v>
      </c>
      <c r="AM15913" s="4" t="s">
        <v>11</v>
      </c>
      <c r="AN15913" s="4" t="s">
        <v>16</v>
      </c>
      <c r="AO15913" s="4" t="s">
        <v>8</v>
      </c>
      <c r="AP15913" s="4" t="s">
        <v>1409</v>
      </c>
      <c r="AQ15913" s="4" t="s">
        <v>11</v>
      </c>
      <c r="AR15913" s="4" t="s">
        <v>11</v>
      </c>
      <c r="AS15913" s="4" t="s">
        <v>16</v>
      </c>
      <c r="AT15913" s="4" t="s">
        <v>8</v>
      </c>
      <c r="AU15913" s="4" t="s">
        <v>1409</v>
      </c>
    </row>
    <row r="15914" spans="1:177">
      <c r="A15914" t="n">
        <v>153232</v>
      </c>
      <c r="B15914" s="98" t="n">
        <v>257</v>
      </c>
      <c r="C15914" s="7" t="n">
        <v>4</v>
      </c>
      <c r="D15914" s="7" t="n">
        <v>65533</v>
      </c>
      <c r="E15914" s="7" t="n">
        <v>8143</v>
      </c>
      <c r="F15914" s="7" t="s">
        <v>25</v>
      </c>
      <c r="G15914" s="7" t="n">
        <f t="normal" ca="1">32-LENB(INDIRECT(ADDRESS(15914,6)))</f>
        <v>0</v>
      </c>
      <c r="H15914" s="7" t="n">
        <v>4</v>
      </c>
      <c r="I15914" s="7" t="n">
        <v>65533</v>
      </c>
      <c r="J15914" s="7" t="n">
        <v>8144</v>
      </c>
      <c r="K15914" s="7" t="s">
        <v>25</v>
      </c>
      <c r="L15914" s="7" t="n">
        <f t="normal" ca="1">32-LENB(INDIRECT(ADDRESS(15914,11)))</f>
        <v>0</v>
      </c>
      <c r="M15914" s="7" t="n">
        <v>4</v>
      </c>
      <c r="N15914" s="7" t="n">
        <v>65533</v>
      </c>
      <c r="O15914" s="7" t="n">
        <v>8144</v>
      </c>
      <c r="P15914" s="7" t="s">
        <v>25</v>
      </c>
      <c r="Q15914" s="7" t="n">
        <f t="normal" ca="1">32-LENB(INDIRECT(ADDRESS(15914,16)))</f>
        <v>0</v>
      </c>
      <c r="R15914" s="7" t="n">
        <v>4</v>
      </c>
      <c r="S15914" s="7" t="n">
        <v>65533</v>
      </c>
      <c r="T15914" s="7" t="n">
        <v>8144</v>
      </c>
      <c r="U15914" s="7" t="s">
        <v>25</v>
      </c>
      <c r="V15914" s="7" t="n">
        <f t="normal" ca="1">32-LENB(INDIRECT(ADDRESS(15914,21)))</f>
        <v>0</v>
      </c>
      <c r="W15914" s="7" t="n">
        <v>4</v>
      </c>
      <c r="X15914" s="7" t="n">
        <v>65533</v>
      </c>
      <c r="Y15914" s="7" t="n">
        <v>8147</v>
      </c>
      <c r="Z15914" s="7" t="s">
        <v>25</v>
      </c>
      <c r="AA15914" s="7" t="n">
        <f t="normal" ca="1">32-LENB(INDIRECT(ADDRESS(15914,26)))</f>
        <v>0</v>
      </c>
      <c r="AB15914" s="7" t="n">
        <v>4</v>
      </c>
      <c r="AC15914" s="7" t="n">
        <v>65533</v>
      </c>
      <c r="AD15914" s="7" t="n">
        <v>8141</v>
      </c>
      <c r="AE15914" s="7" t="s">
        <v>25</v>
      </c>
      <c r="AF15914" s="7" t="n">
        <f t="normal" ca="1">32-LENB(INDIRECT(ADDRESS(15914,31)))</f>
        <v>0</v>
      </c>
      <c r="AG15914" s="7" t="n">
        <v>4</v>
      </c>
      <c r="AH15914" s="7" t="n">
        <v>65533</v>
      </c>
      <c r="AI15914" s="7" t="n">
        <v>8060</v>
      </c>
      <c r="AJ15914" s="7" t="s">
        <v>25</v>
      </c>
      <c r="AK15914" s="7" t="n">
        <f t="normal" ca="1">32-LENB(INDIRECT(ADDRESS(15914,36)))</f>
        <v>0</v>
      </c>
      <c r="AL15914" s="7" t="n">
        <v>4</v>
      </c>
      <c r="AM15914" s="7" t="n">
        <v>65533</v>
      </c>
      <c r="AN15914" s="7" t="n">
        <v>12105</v>
      </c>
      <c r="AO15914" s="7" t="s">
        <v>25</v>
      </c>
      <c r="AP15914" s="7" t="n">
        <f t="normal" ca="1">32-LENB(INDIRECT(ADDRESS(15914,41)))</f>
        <v>0</v>
      </c>
      <c r="AQ15914" s="7" t="n">
        <v>0</v>
      </c>
      <c r="AR15914" s="7" t="n">
        <v>65533</v>
      </c>
      <c r="AS15914" s="7" t="n">
        <v>0</v>
      </c>
      <c r="AT15914" s="7" t="s">
        <v>25</v>
      </c>
      <c r="AU15914" s="7" t="n">
        <f t="normal" ca="1">32-LENB(INDIRECT(ADDRESS(15914,46)))</f>
        <v>0</v>
      </c>
    </row>
    <row r="15915" spans="1:177">
      <c r="A15915" t="s">
        <v>4</v>
      </c>
      <c r="B15915" s="4" t="s">
        <v>5</v>
      </c>
    </row>
    <row r="15916" spans="1:177">
      <c r="A15916" t="n">
        <v>153592</v>
      </c>
      <c r="B15916" s="5" t="n">
        <v>1</v>
      </c>
    </row>
    <row r="15917" spans="1:177" s="3" customFormat="1" customHeight="0">
      <c r="A15917" s="3" t="s">
        <v>2</v>
      </c>
      <c r="B15917" s="3" t="s">
        <v>1426</v>
      </c>
    </row>
    <row r="15918" spans="1:177">
      <c r="A15918" t="s">
        <v>4</v>
      </c>
      <c r="B15918" s="4" t="s">
        <v>5</v>
      </c>
      <c r="C15918" s="4" t="s">
        <v>11</v>
      </c>
      <c r="D15918" s="4" t="s">
        <v>11</v>
      </c>
      <c r="E15918" s="4" t="s">
        <v>16</v>
      </c>
      <c r="F15918" s="4" t="s">
        <v>8</v>
      </c>
      <c r="G15918" s="4" t="s">
        <v>1409</v>
      </c>
      <c r="H15918" s="4" t="s">
        <v>11</v>
      </c>
      <c r="I15918" s="4" t="s">
        <v>11</v>
      </c>
      <c r="J15918" s="4" t="s">
        <v>16</v>
      </c>
      <c r="K15918" s="4" t="s">
        <v>8</v>
      </c>
      <c r="L15918" s="4" t="s">
        <v>1409</v>
      </c>
    </row>
    <row r="15919" spans="1:177">
      <c r="A15919" t="n">
        <v>153600</v>
      </c>
      <c r="B15919" s="98" t="n">
        <v>257</v>
      </c>
      <c r="C15919" s="7" t="n">
        <v>4</v>
      </c>
      <c r="D15919" s="7" t="n">
        <v>65533</v>
      </c>
      <c r="E15919" s="7" t="n">
        <v>12010</v>
      </c>
      <c r="F15919" s="7" t="s">
        <v>25</v>
      </c>
      <c r="G15919" s="7" t="n">
        <f t="normal" ca="1">32-LENB(INDIRECT(ADDRESS(15919,6)))</f>
        <v>0</v>
      </c>
      <c r="H15919" s="7" t="n">
        <v>0</v>
      </c>
      <c r="I15919" s="7" t="n">
        <v>65533</v>
      </c>
      <c r="J15919" s="7" t="n">
        <v>0</v>
      </c>
      <c r="K15919" s="7" t="s">
        <v>25</v>
      </c>
      <c r="L15919" s="7" t="n">
        <f t="normal" ca="1">32-LENB(INDIRECT(ADDRESS(15919,11)))</f>
        <v>0</v>
      </c>
    </row>
    <row r="15920" spans="1:177">
      <c r="A15920" t="s">
        <v>4</v>
      </c>
      <c r="B15920" s="4" t="s">
        <v>5</v>
      </c>
    </row>
    <row r="15921" spans="1:47">
      <c r="A15921" t="n">
        <v>153680</v>
      </c>
      <c r="B15921" s="5" t="n">
        <v>1</v>
      </c>
    </row>
    <row r="15922" spans="1:47" s="3" customFormat="1" customHeight="0">
      <c r="A15922" s="3" t="s">
        <v>2</v>
      </c>
      <c r="B15922" s="3" t="s">
        <v>1427</v>
      </c>
    </row>
    <row r="15923" spans="1:47">
      <c r="A15923" t="s">
        <v>4</v>
      </c>
      <c r="B15923" s="4" t="s">
        <v>5</v>
      </c>
      <c r="C15923" s="4" t="s">
        <v>11</v>
      </c>
      <c r="D15923" s="4" t="s">
        <v>11</v>
      </c>
      <c r="E15923" s="4" t="s">
        <v>16</v>
      </c>
      <c r="F15923" s="4" t="s">
        <v>8</v>
      </c>
      <c r="G15923" s="4" t="s">
        <v>1409</v>
      </c>
      <c r="H15923" s="4" t="s">
        <v>11</v>
      </c>
      <c r="I15923" s="4" t="s">
        <v>11</v>
      </c>
      <c r="J15923" s="4" t="s">
        <v>16</v>
      </c>
      <c r="K15923" s="4" t="s">
        <v>8</v>
      </c>
      <c r="L15923" s="4" t="s">
        <v>1409</v>
      </c>
      <c r="M15923" s="4" t="s">
        <v>11</v>
      </c>
      <c r="N15923" s="4" t="s">
        <v>11</v>
      </c>
      <c r="O15923" s="4" t="s">
        <v>16</v>
      </c>
      <c r="P15923" s="4" t="s">
        <v>8</v>
      </c>
      <c r="Q15923" s="4" t="s">
        <v>1409</v>
      </c>
      <c r="R15923" s="4" t="s">
        <v>11</v>
      </c>
      <c r="S15923" s="4" t="s">
        <v>11</v>
      </c>
      <c r="T15923" s="4" t="s">
        <v>16</v>
      </c>
      <c r="U15923" s="4" t="s">
        <v>8</v>
      </c>
      <c r="V15923" s="4" t="s">
        <v>1409</v>
      </c>
      <c r="W15923" s="4" t="s">
        <v>11</v>
      </c>
      <c r="X15923" s="4" t="s">
        <v>11</v>
      </c>
      <c r="Y15923" s="4" t="s">
        <v>16</v>
      </c>
      <c r="Z15923" s="4" t="s">
        <v>8</v>
      </c>
      <c r="AA15923" s="4" t="s">
        <v>1409</v>
      </c>
      <c r="AB15923" s="4" t="s">
        <v>11</v>
      </c>
      <c r="AC15923" s="4" t="s">
        <v>11</v>
      </c>
      <c r="AD15923" s="4" t="s">
        <v>16</v>
      </c>
      <c r="AE15923" s="4" t="s">
        <v>8</v>
      </c>
      <c r="AF15923" s="4" t="s">
        <v>1409</v>
      </c>
      <c r="AG15923" s="4" t="s">
        <v>11</v>
      </c>
      <c r="AH15923" s="4" t="s">
        <v>11</v>
      </c>
      <c r="AI15923" s="4" t="s">
        <v>16</v>
      </c>
      <c r="AJ15923" s="4" t="s">
        <v>8</v>
      </c>
      <c r="AK15923" s="4" t="s">
        <v>1409</v>
      </c>
      <c r="AL15923" s="4" t="s">
        <v>11</v>
      </c>
      <c r="AM15923" s="4" t="s">
        <v>11</v>
      </c>
      <c r="AN15923" s="4" t="s">
        <v>16</v>
      </c>
      <c r="AO15923" s="4" t="s">
        <v>8</v>
      </c>
      <c r="AP15923" s="4" t="s">
        <v>1409</v>
      </c>
      <c r="AQ15923" s="4" t="s">
        <v>11</v>
      </c>
      <c r="AR15923" s="4" t="s">
        <v>11</v>
      </c>
      <c r="AS15923" s="4" t="s">
        <v>16</v>
      </c>
      <c r="AT15923" s="4" t="s">
        <v>8</v>
      </c>
      <c r="AU15923" s="4" t="s">
        <v>1409</v>
      </c>
    </row>
    <row r="15924" spans="1:47">
      <c r="A15924" t="n">
        <v>153696</v>
      </c>
      <c r="B15924" s="98" t="n">
        <v>257</v>
      </c>
      <c r="C15924" s="7" t="n">
        <v>4</v>
      </c>
      <c r="D15924" s="7" t="n">
        <v>65533</v>
      </c>
      <c r="E15924" s="7" t="n">
        <v>12101</v>
      </c>
      <c r="F15924" s="7" t="s">
        <v>25</v>
      </c>
      <c r="G15924" s="7" t="n">
        <f t="normal" ca="1">32-LENB(INDIRECT(ADDRESS(15924,6)))</f>
        <v>0</v>
      </c>
      <c r="H15924" s="7" t="n">
        <v>4</v>
      </c>
      <c r="I15924" s="7" t="n">
        <v>65533</v>
      </c>
      <c r="J15924" s="7" t="n">
        <v>8143</v>
      </c>
      <c r="K15924" s="7" t="s">
        <v>25</v>
      </c>
      <c r="L15924" s="7" t="n">
        <f t="normal" ca="1">32-LENB(INDIRECT(ADDRESS(15924,11)))</f>
        <v>0</v>
      </c>
      <c r="M15924" s="7" t="n">
        <v>4</v>
      </c>
      <c r="N15924" s="7" t="n">
        <v>65533</v>
      </c>
      <c r="O15924" s="7" t="n">
        <v>8144</v>
      </c>
      <c r="P15924" s="7" t="s">
        <v>25</v>
      </c>
      <c r="Q15924" s="7" t="n">
        <f t="normal" ca="1">32-LENB(INDIRECT(ADDRESS(15924,16)))</f>
        <v>0</v>
      </c>
      <c r="R15924" s="7" t="n">
        <v>4</v>
      </c>
      <c r="S15924" s="7" t="n">
        <v>65533</v>
      </c>
      <c r="T15924" s="7" t="n">
        <v>8144</v>
      </c>
      <c r="U15924" s="7" t="s">
        <v>25</v>
      </c>
      <c r="V15924" s="7" t="n">
        <f t="normal" ca="1">32-LENB(INDIRECT(ADDRESS(15924,21)))</f>
        <v>0</v>
      </c>
      <c r="W15924" s="7" t="n">
        <v>4</v>
      </c>
      <c r="X15924" s="7" t="n">
        <v>65533</v>
      </c>
      <c r="Y15924" s="7" t="n">
        <v>8144</v>
      </c>
      <c r="Z15924" s="7" t="s">
        <v>25</v>
      </c>
      <c r="AA15924" s="7" t="n">
        <f t="normal" ca="1">32-LENB(INDIRECT(ADDRESS(15924,26)))</f>
        <v>0</v>
      </c>
      <c r="AB15924" s="7" t="n">
        <v>4</v>
      </c>
      <c r="AC15924" s="7" t="n">
        <v>65533</v>
      </c>
      <c r="AD15924" s="7" t="n">
        <v>8147</v>
      </c>
      <c r="AE15924" s="7" t="s">
        <v>25</v>
      </c>
      <c r="AF15924" s="7" t="n">
        <f t="normal" ca="1">32-LENB(INDIRECT(ADDRESS(15924,31)))</f>
        <v>0</v>
      </c>
      <c r="AG15924" s="7" t="n">
        <v>4</v>
      </c>
      <c r="AH15924" s="7" t="n">
        <v>65533</v>
      </c>
      <c r="AI15924" s="7" t="n">
        <v>8141</v>
      </c>
      <c r="AJ15924" s="7" t="s">
        <v>25</v>
      </c>
      <c r="AK15924" s="7" t="n">
        <f t="normal" ca="1">32-LENB(INDIRECT(ADDRESS(15924,36)))</f>
        <v>0</v>
      </c>
      <c r="AL15924" s="7" t="n">
        <v>4</v>
      </c>
      <c r="AM15924" s="7" t="n">
        <v>65533</v>
      </c>
      <c r="AN15924" s="7" t="n">
        <v>8060</v>
      </c>
      <c r="AO15924" s="7" t="s">
        <v>25</v>
      </c>
      <c r="AP15924" s="7" t="n">
        <f t="normal" ca="1">32-LENB(INDIRECT(ADDRESS(15924,41)))</f>
        <v>0</v>
      </c>
      <c r="AQ15924" s="7" t="n">
        <v>0</v>
      </c>
      <c r="AR15924" s="7" t="n">
        <v>65533</v>
      </c>
      <c r="AS15924" s="7" t="n">
        <v>0</v>
      </c>
      <c r="AT15924" s="7" t="s">
        <v>25</v>
      </c>
      <c r="AU15924" s="7" t="n">
        <f t="normal" ca="1">32-LENB(INDIRECT(ADDRESS(15924,46)))</f>
        <v>0</v>
      </c>
    </row>
    <row r="15925" spans="1:47">
      <c r="A15925" t="s">
        <v>4</v>
      </c>
      <c r="B15925" s="4" t="s">
        <v>5</v>
      </c>
    </row>
    <row r="15926" spans="1:47">
      <c r="A15926" t="n">
        <v>154056</v>
      </c>
      <c r="B15926" s="5" t="n">
        <v>1</v>
      </c>
    </row>
    <row r="15927" spans="1:47" s="3" customFormat="1" customHeight="0">
      <c r="A15927" s="3" t="s">
        <v>2</v>
      </c>
      <c r="B15927" s="3" t="s">
        <v>1428</v>
      </c>
    </row>
    <row r="15928" spans="1:47">
      <c r="A15928" t="s">
        <v>4</v>
      </c>
      <c r="B15928" s="4" t="s">
        <v>5</v>
      </c>
      <c r="C15928" s="4" t="s">
        <v>11</v>
      </c>
      <c r="D15928" s="4" t="s">
        <v>11</v>
      </c>
      <c r="E15928" s="4" t="s">
        <v>16</v>
      </c>
      <c r="F15928" s="4" t="s">
        <v>8</v>
      </c>
      <c r="G15928" s="4" t="s">
        <v>1409</v>
      </c>
      <c r="H15928" s="4" t="s">
        <v>11</v>
      </c>
      <c r="I15928" s="4" t="s">
        <v>11</v>
      </c>
      <c r="J15928" s="4" t="s">
        <v>16</v>
      </c>
      <c r="K15928" s="4" t="s">
        <v>8</v>
      </c>
      <c r="L15928" s="4" t="s">
        <v>1409</v>
      </c>
      <c r="M15928" s="4" t="s">
        <v>11</v>
      </c>
      <c r="N15928" s="4" t="s">
        <v>11</v>
      </c>
      <c r="O15928" s="4" t="s">
        <v>16</v>
      </c>
      <c r="P15928" s="4" t="s">
        <v>8</v>
      </c>
      <c r="Q15928" s="4" t="s">
        <v>1409</v>
      </c>
      <c r="R15928" s="4" t="s">
        <v>11</v>
      </c>
      <c r="S15928" s="4" t="s">
        <v>11</v>
      </c>
      <c r="T15928" s="4" t="s">
        <v>16</v>
      </c>
      <c r="U15928" s="4" t="s">
        <v>8</v>
      </c>
      <c r="V15928" s="4" t="s">
        <v>1409</v>
      </c>
      <c r="W15928" s="4" t="s">
        <v>11</v>
      </c>
      <c r="X15928" s="4" t="s">
        <v>11</v>
      </c>
      <c r="Y15928" s="4" t="s">
        <v>16</v>
      </c>
      <c r="Z15928" s="4" t="s">
        <v>8</v>
      </c>
      <c r="AA15928" s="4" t="s">
        <v>1409</v>
      </c>
      <c r="AB15928" s="4" t="s">
        <v>11</v>
      </c>
      <c r="AC15928" s="4" t="s">
        <v>11</v>
      </c>
      <c r="AD15928" s="4" t="s">
        <v>16</v>
      </c>
      <c r="AE15928" s="4" t="s">
        <v>8</v>
      </c>
      <c r="AF15928" s="4" t="s">
        <v>1409</v>
      </c>
      <c r="AG15928" s="4" t="s">
        <v>11</v>
      </c>
      <c r="AH15928" s="4" t="s">
        <v>11</v>
      </c>
      <c r="AI15928" s="4" t="s">
        <v>16</v>
      </c>
      <c r="AJ15928" s="4" t="s">
        <v>8</v>
      </c>
      <c r="AK15928" s="4" t="s">
        <v>1409</v>
      </c>
      <c r="AL15928" s="4" t="s">
        <v>11</v>
      </c>
      <c r="AM15928" s="4" t="s">
        <v>11</v>
      </c>
      <c r="AN15928" s="4" t="s">
        <v>16</v>
      </c>
      <c r="AO15928" s="4" t="s">
        <v>8</v>
      </c>
      <c r="AP15928" s="4" t="s">
        <v>1409</v>
      </c>
      <c r="AQ15928" s="4" t="s">
        <v>11</v>
      </c>
      <c r="AR15928" s="4" t="s">
        <v>11</v>
      </c>
      <c r="AS15928" s="4" t="s">
        <v>16</v>
      </c>
      <c r="AT15928" s="4" t="s">
        <v>8</v>
      </c>
      <c r="AU15928" s="4" t="s">
        <v>1409</v>
      </c>
      <c r="AV15928" s="4" t="s">
        <v>11</v>
      </c>
      <c r="AW15928" s="4" t="s">
        <v>11</v>
      </c>
      <c r="AX15928" s="4" t="s">
        <v>16</v>
      </c>
      <c r="AY15928" s="4" t="s">
        <v>8</v>
      </c>
      <c r="AZ15928" s="4" t="s">
        <v>1409</v>
      </c>
      <c r="BA15928" s="4" t="s">
        <v>11</v>
      </c>
      <c r="BB15928" s="4" t="s">
        <v>11</v>
      </c>
      <c r="BC15928" s="4" t="s">
        <v>16</v>
      </c>
      <c r="BD15928" s="4" t="s">
        <v>8</v>
      </c>
      <c r="BE15928" s="4" t="s">
        <v>1409</v>
      </c>
      <c r="BF15928" s="4" t="s">
        <v>11</v>
      </c>
      <c r="BG15928" s="4" t="s">
        <v>11</v>
      </c>
      <c r="BH15928" s="4" t="s">
        <v>16</v>
      </c>
      <c r="BI15928" s="4" t="s">
        <v>8</v>
      </c>
      <c r="BJ15928" s="4" t="s">
        <v>1409</v>
      </c>
      <c r="BK15928" s="4" t="s">
        <v>11</v>
      </c>
      <c r="BL15928" s="4" t="s">
        <v>11</v>
      </c>
      <c r="BM15928" s="4" t="s">
        <v>16</v>
      </c>
      <c r="BN15928" s="4" t="s">
        <v>8</v>
      </c>
      <c r="BO15928" s="4" t="s">
        <v>1409</v>
      </c>
      <c r="BP15928" s="4" t="s">
        <v>11</v>
      </c>
      <c r="BQ15928" s="4" t="s">
        <v>11</v>
      </c>
      <c r="BR15928" s="4" t="s">
        <v>16</v>
      </c>
      <c r="BS15928" s="4" t="s">
        <v>8</v>
      </c>
      <c r="BT15928" s="4" t="s">
        <v>1409</v>
      </c>
      <c r="BU15928" s="4" t="s">
        <v>11</v>
      </c>
      <c r="BV15928" s="4" t="s">
        <v>11</v>
      </c>
      <c r="BW15928" s="4" t="s">
        <v>16</v>
      </c>
      <c r="BX15928" s="4" t="s">
        <v>8</v>
      </c>
      <c r="BY15928" s="4" t="s">
        <v>1409</v>
      </c>
      <c r="BZ15928" s="4" t="s">
        <v>11</v>
      </c>
      <c r="CA15928" s="4" t="s">
        <v>11</v>
      </c>
      <c r="CB15928" s="4" t="s">
        <v>16</v>
      </c>
      <c r="CC15928" s="4" t="s">
        <v>8</v>
      </c>
      <c r="CD15928" s="4" t="s">
        <v>1409</v>
      </c>
      <c r="CE15928" s="4" t="s">
        <v>11</v>
      </c>
      <c r="CF15928" s="4" t="s">
        <v>11</v>
      </c>
      <c r="CG15928" s="4" t="s">
        <v>16</v>
      </c>
      <c r="CH15928" s="4" t="s">
        <v>8</v>
      </c>
      <c r="CI15928" s="4" t="s">
        <v>1409</v>
      </c>
      <c r="CJ15928" s="4" t="s">
        <v>11</v>
      </c>
      <c r="CK15928" s="4" t="s">
        <v>11</v>
      </c>
      <c r="CL15928" s="4" t="s">
        <v>16</v>
      </c>
      <c r="CM15928" s="4" t="s">
        <v>8</v>
      </c>
      <c r="CN15928" s="4" t="s">
        <v>1409</v>
      </c>
      <c r="CO15928" s="4" t="s">
        <v>11</v>
      </c>
      <c r="CP15928" s="4" t="s">
        <v>11</v>
      </c>
      <c r="CQ15928" s="4" t="s">
        <v>16</v>
      </c>
      <c r="CR15928" s="4" t="s">
        <v>8</v>
      </c>
      <c r="CS15928" s="4" t="s">
        <v>1409</v>
      </c>
      <c r="CT15928" s="4" t="s">
        <v>11</v>
      </c>
      <c r="CU15928" s="4" t="s">
        <v>11</v>
      </c>
      <c r="CV15928" s="4" t="s">
        <v>16</v>
      </c>
      <c r="CW15928" s="4" t="s">
        <v>8</v>
      </c>
      <c r="CX15928" s="4" t="s">
        <v>1409</v>
      </c>
    </row>
    <row r="15929" spans="1:47">
      <c r="A15929" t="n">
        <v>154064</v>
      </c>
      <c r="B15929" s="98" t="n">
        <v>257</v>
      </c>
      <c r="C15929" s="7" t="n">
        <v>4</v>
      </c>
      <c r="D15929" s="7" t="n">
        <v>65533</v>
      </c>
      <c r="E15929" s="7" t="n">
        <v>2029</v>
      </c>
      <c r="F15929" s="7" t="s">
        <v>25</v>
      </c>
      <c r="G15929" s="7" t="n">
        <f t="normal" ca="1">32-LENB(INDIRECT(ADDRESS(15929,6)))</f>
        <v>0</v>
      </c>
      <c r="H15929" s="7" t="n">
        <v>9</v>
      </c>
      <c r="I15929" s="7" t="n">
        <v>1002</v>
      </c>
      <c r="J15929" s="7" t="n">
        <v>0</v>
      </c>
      <c r="K15929" s="7" t="s">
        <v>31</v>
      </c>
      <c r="L15929" s="7" t="n">
        <f t="normal" ca="1">32-LENB(INDIRECT(ADDRESS(15929,11)))</f>
        <v>0</v>
      </c>
      <c r="M15929" s="7" t="n">
        <v>9</v>
      </c>
      <c r="N15929" s="7" t="n">
        <v>1003</v>
      </c>
      <c r="O15929" s="7" t="n">
        <v>0</v>
      </c>
      <c r="P15929" s="7" t="s">
        <v>31</v>
      </c>
      <c r="Q15929" s="7" t="n">
        <f t="normal" ca="1">32-LENB(INDIRECT(ADDRESS(15929,16)))</f>
        <v>0</v>
      </c>
      <c r="R15929" s="7" t="n">
        <v>9</v>
      </c>
      <c r="S15929" s="7" t="n">
        <v>1004</v>
      </c>
      <c r="T15929" s="7" t="n">
        <v>0</v>
      </c>
      <c r="U15929" s="7" t="s">
        <v>31</v>
      </c>
      <c r="V15929" s="7" t="n">
        <f t="normal" ca="1">32-LENB(INDIRECT(ADDRESS(15929,21)))</f>
        <v>0</v>
      </c>
      <c r="W15929" s="7" t="n">
        <v>9</v>
      </c>
      <c r="X15929" s="7" t="n">
        <v>1002</v>
      </c>
      <c r="Y15929" s="7" t="n">
        <v>0</v>
      </c>
      <c r="Z15929" s="7" t="s">
        <v>1196</v>
      </c>
      <c r="AA15929" s="7" t="n">
        <f t="normal" ca="1">32-LENB(INDIRECT(ADDRESS(15929,26)))</f>
        <v>0</v>
      </c>
      <c r="AB15929" s="7" t="n">
        <v>9</v>
      </c>
      <c r="AC15929" s="7" t="n">
        <v>1003</v>
      </c>
      <c r="AD15929" s="7" t="n">
        <v>0</v>
      </c>
      <c r="AE15929" s="7" t="s">
        <v>1196</v>
      </c>
      <c r="AF15929" s="7" t="n">
        <f t="normal" ca="1">32-LENB(INDIRECT(ADDRESS(15929,31)))</f>
        <v>0</v>
      </c>
      <c r="AG15929" s="7" t="n">
        <v>9</v>
      </c>
      <c r="AH15929" s="7" t="n">
        <v>1004</v>
      </c>
      <c r="AI15929" s="7" t="n">
        <v>0</v>
      </c>
      <c r="AJ15929" s="7" t="s">
        <v>1196</v>
      </c>
      <c r="AK15929" s="7" t="n">
        <f t="normal" ca="1">32-LENB(INDIRECT(ADDRESS(15929,36)))</f>
        <v>0</v>
      </c>
      <c r="AL15929" s="7" t="n">
        <v>4</v>
      </c>
      <c r="AM15929" s="7" t="n">
        <v>65533</v>
      </c>
      <c r="AN15929" s="7" t="n">
        <v>2029</v>
      </c>
      <c r="AO15929" s="7" t="s">
        <v>25</v>
      </c>
      <c r="AP15929" s="7" t="n">
        <f t="normal" ca="1">32-LENB(INDIRECT(ADDRESS(15929,41)))</f>
        <v>0</v>
      </c>
      <c r="AQ15929" s="7" t="n">
        <v>4</v>
      </c>
      <c r="AR15929" s="7" t="n">
        <v>65533</v>
      </c>
      <c r="AS15929" s="7" t="n">
        <v>2229</v>
      </c>
      <c r="AT15929" s="7" t="s">
        <v>25</v>
      </c>
      <c r="AU15929" s="7" t="n">
        <f t="normal" ca="1">32-LENB(INDIRECT(ADDRESS(15929,46)))</f>
        <v>0</v>
      </c>
      <c r="AV15929" s="7" t="n">
        <v>9</v>
      </c>
      <c r="AW15929" s="7" t="n">
        <v>1002</v>
      </c>
      <c r="AX15929" s="7" t="n">
        <v>0</v>
      </c>
      <c r="AY15929" s="7" t="s">
        <v>31</v>
      </c>
      <c r="AZ15929" s="7" t="n">
        <f t="normal" ca="1">32-LENB(INDIRECT(ADDRESS(15929,51)))</f>
        <v>0</v>
      </c>
      <c r="BA15929" s="7" t="n">
        <v>9</v>
      </c>
      <c r="BB15929" s="7" t="n">
        <v>1003</v>
      </c>
      <c r="BC15929" s="7" t="n">
        <v>0</v>
      </c>
      <c r="BD15929" s="7" t="s">
        <v>31</v>
      </c>
      <c r="BE15929" s="7" t="n">
        <f t="normal" ca="1">32-LENB(INDIRECT(ADDRESS(15929,56)))</f>
        <v>0</v>
      </c>
      <c r="BF15929" s="7" t="n">
        <v>9</v>
      </c>
      <c r="BG15929" s="7" t="n">
        <v>1004</v>
      </c>
      <c r="BH15929" s="7" t="n">
        <v>0</v>
      </c>
      <c r="BI15929" s="7" t="s">
        <v>31</v>
      </c>
      <c r="BJ15929" s="7" t="n">
        <f t="normal" ca="1">32-LENB(INDIRECT(ADDRESS(15929,61)))</f>
        <v>0</v>
      </c>
      <c r="BK15929" s="7" t="n">
        <v>4</v>
      </c>
      <c r="BL15929" s="7" t="n">
        <v>65533</v>
      </c>
      <c r="BM15929" s="7" t="n">
        <v>12101</v>
      </c>
      <c r="BN15929" s="7" t="s">
        <v>25</v>
      </c>
      <c r="BO15929" s="7" t="n">
        <f t="normal" ca="1">32-LENB(INDIRECT(ADDRESS(15929,66)))</f>
        <v>0</v>
      </c>
      <c r="BP15929" s="7" t="n">
        <v>4</v>
      </c>
      <c r="BQ15929" s="7" t="n">
        <v>65533</v>
      </c>
      <c r="BR15929" s="7" t="n">
        <v>8143</v>
      </c>
      <c r="BS15929" s="7" t="s">
        <v>25</v>
      </c>
      <c r="BT15929" s="7" t="n">
        <f t="normal" ca="1">32-LENB(INDIRECT(ADDRESS(15929,71)))</f>
        <v>0</v>
      </c>
      <c r="BU15929" s="7" t="n">
        <v>4</v>
      </c>
      <c r="BV15929" s="7" t="n">
        <v>65533</v>
      </c>
      <c r="BW15929" s="7" t="n">
        <v>8144</v>
      </c>
      <c r="BX15929" s="7" t="s">
        <v>25</v>
      </c>
      <c r="BY15929" s="7" t="n">
        <f t="normal" ca="1">32-LENB(INDIRECT(ADDRESS(15929,76)))</f>
        <v>0</v>
      </c>
      <c r="BZ15929" s="7" t="n">
        <v>4</v>
      </c>
      <c r="CA15929" s="7" t="n">
        <v>65533</v>
      </c>
      <c r="CB15929" s="7" t="n">
        <v>8144</v>
      </c>
      <c r="CC15929" s="7" t="s">
        <v>25</v>
      </c>
      <c r="CD15929" s="7" t="n">
        <f t="normal" ca="1">32-LENB(INDIRECT(ADDRESS(15929,81)))</f>
        <v>0</v>
      </c>
      <c r="CE15929" s="7" t="n">
        <v>4</v>
      </c>
      <c r="CF15929" s="7" t="n">
        <v>65533</v>
      </c>
      <c r="CG15929" s="7" t="n">
        <v>8144</v>
      </c>
      <c r="CH15929" s="7" t="s">
        <v>25</v>
      </c>
      <c r="CI15929" s="7" t="n">
        <f t="normal" ca="1">32-LENB(INDIRECT(ADDRESS(15929,86)))</f>
        <v>0</v>
      </c>
      <c r="CJ15929" s="7" t="n">
        <v>4</v>
      </c>
      <c r="CK15929" s="7" t="n">
        <v>65533</v>
      </c>
      <c r="CL15929" s="7" t="n">
        <v>8147</v>
      </c>
      <c r="CM15929" s="7" t="s">
        <v>25</v>
      </c>
      <c r="CN15929" s="7" t="n">
        <f t="normal" ca="1">32-LENB(INDIRECT(ADDRESS(15929,91)))</f>
        <v>0</v>
      </c>
      <c r="CO15929" s="7" t="n">
        <v>4</v>
      </c>
      <c r="CP15929" s="7" t="n">
        <v>65533</v>
      </c>
      <c r="CQ15929" s="7" t="n">
        <v>8141</v>
      </c>
      <c r="CR15929" s="7" t="s">
        <v>25</v>
      </c>
      <c r="CS15929" s="7" t="n">
        <f t="normal" ca="1">32-LENB(INDIRECT(ADDRESS(15929,96)))</f>
        <v>0</v>
      </c>
      <c r="CT15929" s="7" t="n">
        <v>0</v>
      </c>
      <c r="CU15929" s="7" t="n">
        <v>65533</v>
      </c>
      <c r="CV15929" s="7" t="n">
        <v>0</v>
      </c>
      <c r="CW15929" s="7" t="s">
        <v>25</v>
      </c>
      <c r="CX15929" s="7" t="n">
        <f t="normal" ca="1">32-LENB(INDIRECT(ADDRESS(15929,101)))</f>
        <v>0</v>
      </c>
    </row>
    <row r="15930" spans="1:47">
      <c r="A15930" t="s">
        <v>4</v>
      </c>
      <c r="B15930" s="4" t="s">
        <v>5</v>
      </c>
    </row>
    <row r="15931" spans="1:47">
      <c r="A15931" t="n">
        <v>154864</v>
      </c>
      <c r="B15931" s="5" t="n">
        <v>1</v>
      </c>
    </row>
    <row r="15932" spans="1:47" s="3" customFormat="1" customHeight="0">
      <c r="A15932" s="3" t="s">
        <v>2</v>
      </c>
      <c r="B15932" s="3" t="s">
        <v>1429</v>
      </c>
    </row>
    <row r="15933" spans="1:47">
      <c r="A15933" t="s">
        <v>4</v>
      </c>
      <c r="B15933" s="4" t="s">
        <v>5</v>
      </c>
      <c r="C15933" s="4" t="s">
        <v>11</v>
      </c>
      <c r="D15933" s="4" t="s">
        <v>11</v>
      </c>
      <c r="E15933" s="4" t="s">
        <v>16</v>
      </c>
      <c r="F15933" s="4" t="s">
        <v>8</v>
      </c>
      <c r="G15933" s="4" t="s">
        <v>1409</v>
      </c>
      <c r="H15933" s="4" t="s">
        <v>11</v>
      </c>
      <c r="I15933" s="4" t="s">
        <v>11</v>
      </c>
      <c r="J15933" s="4" t="s">
        <v>16</v>
      </c>
      <c r="K15933" s="4" t="s">
        <v>8</v>
      </c>
      <c r="L15933" s="4" t="s">
        <v>1409</v>
      </c>
      <c r="M15933" s="4" t="s">
        <v>11</v>
      </c>
      <c r="N15933" s="4" t="s">
        <v>11</v>
      </c>
      <c r="O15933" s="4" t="s">
        <v>16</v>
      </c>
      <c r="P15933" s="4" t="s">
        <v>8</v>
      </c>
      <c r="Q15933" s="4" t="s">
        <v>1409</v>
      </c>
      <c r="R15933" s="4" t="s">
        <v>11</v>
      </c>
      <c r="S15933" s="4" t="s">
        <v>11</v>
      </c>
      <c r="T15933" s="4" t="s">
        <v>16</v>
      </c>
      <c r="U15933" s="4" t="s">
        <v>8</v>
      </c>
      <c r="V15933" s="4" t="s">
        <v>1409</v>
      </c>
      <c r="W15933" s="4" t="s">
        <v>11</v>
      </c>
      <c r="X15933" s="4" t="s">
        <v>11</v>
      </c>
      <c r="Y15933" s="4" t="s">
        <v>16</v>
      </c>
      <c r="Z15933" s="4" t="s">
        <v>8</v>
      </c>
      <c r="AA15933" s="4" t="s">
        <v>1409</v>
      </c>
      <c r="AB15933" s="4" t="s">
        <v>11</v>
      </c>
      <c r="AC15933" s="4" t="s">
        <v>11</v>
      </c>
      <c r="AD15933" s="4" t="s">
        <v>16</v>
      </c>
      <c r="AE15933" s="4" t="s">
        <v>8</v>
      </c>
      <c r="AF15933" s="4" t="s">
        <v>1409</v>
      </c>
      <c r="AG15933" s="4" t="s">
        <v>11</v>
      </c>
      <c r="AH15933" s="4" t="s">
        <v>11</v>
      </c>
      <c r="AI15933" s="4" t="s">
        <v>16</v>
      </c>
      <c r="AJ15933" s="4" t="s">
        <v>8</v>
      </c>
      <c r="AK15933" s="4" t="s">
        <v>1409</v>
      </c>
      <c r="AL15933" s="4" t="s">
        <v>11</v>
      </c>
      <c r="AM15933" s="4" t="s">
        <v>11</v>
      </c>
      <c r="AN15933" s="4" t="s">
        <v>16</v>
      </c>
      <c r="AO15933" s="4" t="s">
        <v>8</v>
      </c>
      <c r="AP15933" s="4" t="s">
        <v>1409</v>
      </c>
      <c r="AQ15933" s="4" t="s">
        <v>11</v>
      </c>
      <c r="AR15933" s="4" t="s">
        <v>11</v>
      </c>
      <c r="AS15933" s="4" t="s">
        <v>16</v>
      </c>
      <c r="AT15933" s="4" t="s">
        <v>8</v>
      </c>
      <c r="AU15933" s="4" t="s">
        <v>1409</v>
      </c>
      <c r="AV15933" s="4" t="s">
        <v>11</v>
      </c>
      <c r="AW15933" s="4" t="s">
        <v>11</v>
      </c>
      <c r="AX15933" s="4" t="s">
        <v>16</v>
      </c>
      <c r="AY15933" s="4" t="s">
        <v>8</v>
      </c>
      <c r="AZ15933" s="4" t="s">
        <v>1409</v>
      </c>
      <c r="BA15933" s="4" t="s">
        <v>11</v>
      </c>
      <c r="BB15933" s="4" t="s">
        <v>11</v>
      </c>
      <c r="BC15933" s="4" t="s">
        <v>16</v>
      </c>
      <c r="BD15933" s="4" t="s">
        <v>8</v>
      </c>
      <c r="BE15933" s="4" t="s">
        <v>1409</v>
      </c>
      <c r="BF15933" s="4" t="s">
        <v>11</v>
      </c>
      <c r="BG15933" s="4" t="s">
        <v>11</v>
      </c>
      <c r="BH15933" s="4" t="s">
        <v>16</v>
      </c>
      <c r="BI15933" s="4" t="s">
        <v>8</v>
      </c>
      <c r="BJ15933" s="4" t="s">
        <v>1409</v>
      </c>
      <c r="BK15933" s="4" t="s">
        <v>11</v>
      </c>
      <c r="BL15933" s="4" t="s">
        <v>11</v>
      </c>
      <c r="BM15933" s="4" t="s">
        <v>16</v>
      </c>
      <c r="BN15933" s="4" t="s">
        <v>8</v>
      </c>
      <c r="BO15933" s="4" t="s">
        <v>1409</v>
      </c>
      <c r="BP15933" s="4" t="s">
        <v>11</v>
      </c>
      <c r="BQ15933" s="4" t="s">
        <v>11</v>
      </c>
      <c r="BR15933" s="4" t="s">
        <v>16</v>
      </c>
      <c r="BS15933" s="4" t="s">
        <v>8</v>
      </c>
      <c r="BT15933" s="4" t="s">
        <v>1409</v>
      </c>
    </row>
    <row r="15934" spans="1:47">
      <c r="A15934" t="n">
        <v>154880</v>
      </c>
      <c r="B15934" s="98" t="n">
        <v>257</v>
      </c>
      <c r="C15934" s="7" t="n">
        <v>4</v>
      </c>
      <c r="D15934" s="7" t="n">
        <v>65533</v>
      </c>
      <c r="E15934" s="7" t="n">
        <v>8143</v>
      </c>
      <c r="F15934" s="7" t="s">
        <v>25</v>
      </c>
      <c r="G15934" s="7" t="n">
        <f t="normal" ca="1">32-LENB(INDIRECT(ADDRESS(15934,6)))</f>
        <v>0</v>
      </c>
      <c r="H15934" s="7" t="n">
        <v>4</v>
      </c>
      <c r="I15934" s="7" t="n">
        <v>65533</v>
      </c>
      <c r="J15934" s="7" t="n">
        <v>8144</v>
      </c>
      <c r="K15934" s="7" t="s">
        <v>25</v>
      </c>
      <c r="L15934" s="7" t="n">
        <f t="normal" ca="1">32-LENB(INDIRECT(ADDRESS(15934,11)))</f>
        <v>0</v>
      </c>
      <c r="M15934" s="7" t="n">
        <v>4</v>
      </c>
      <c r="N15934" s="7" t="n">
        <v>65533</v>
      </c>
      <c r="O15934" s="7" t="n">
        <v>8144</v>
      </c>
      <c r="P15934" s="7" t="s">
        <v>25</v>
      </c>
      <c r="Q15934" s="7" t="n">
        <f t="normal" ca="1">32-LENB(INDIRECT(ADDRESS(15934,16)))</f>
        <v>0</v>
      </c>
      <c r="R15934" s="7" t="n">
        <v>4</v>
      </c>
      <c r="S15934" s="7" t="n">
        <v>65533</v>
      </c>
      <c r="T15934" s="7" t="n">
        <v>8144</v>
      </c>
      <c r="U15934" s="7" t="s">
        <v>25</v>
      </c>
      <c r="V15934" s="7" t="n">
        <f t="normal" ca="1">32-LENB(INDIRECT(ADDRESS(15934,21)))</f>
        <v>0</v>
      </c>
      <c r="W15934" s="7" t="n">
        <v>4</v>
      </c>
      <c r="X15934" s="7" t="n">
        <v>65533</v>
      </c>
      <c r="Y15934" s="7" t="n">
        <v>8147</v>
      </c>
      <c r="Z15934" s="7" t="s">
        <v>25</v>
      </c>
      <c r="AA15934" s="7" t="n">
        <f t="normal" ca="1">32-LENB(INDIRECT(ADDRESS(15934,26)))</f>
        <v>0</v>
      </c>
      <c r="AB15934" s="7" t="n">
        <v>4</v>
      </c>
      <c r="AC15934" s="7" t="n">
        <v>65533</v>
      </c>
      <c r="AD15934" s="7" t="n">
        <v>8141</v>
      </c>
      <c r="AE15934" s="7" t="s">
        <v>25</v>
      </c>
      <c r="AF15934" s="7" t="n">
        <f t="normal" ca="1">32-LENB(INDIRECT(ADDRESS(15934,31)))</f>
        <v>0</v>
      </c>
      <c r="AG15934" s="7" t="n">
        <v>4</v>
      </c>
      <c r="AH15934" s="7" t="n">
        <v>65533</v>
      </c>
      <c r="AI15934" s="7" t="n">
        <v>12101</v>
      </c>
      <c r="AJ15934" s="7" t="s">
        <v>25</v>
      </c>
      <c r="AK15934" s="7" t="n">
        <f t="normal" ca="1">32-LENB(INDIRECT(ADDRESS(15934,36)))</f>
        <v>0</v>
      </c>
      <c r="AL15934" s="7" t="n">
        <v>4</v>
      </c>
      <c r="AM15934" s="7" t="n">
        <v>65533</v>
      </c>
      <c r="AN15934" s="7" t="n">
        <v>8143</v>
      </c>
      <c r="AO15934" s="7" t="s">
        <v>25</v>
      </c>
      <c r="AP15934" s="7" t="n">
        <f t="normal" ca="1">32-LENB(INDIRECT(ADDRESS(15934,41)))</f>
        <v>0</v>
      </c>
      <c r="AQ15934" s="7" t="n">
        <v>4</v>
      </c>
      <c r="AR15934" s="7" t="n">
        <v>65533</v>
      </c>
      <c r="AS15934" s="7" t="n">
        <v>8144</v>
      </c>
      <c r="AT15934" s="7" t="s">
        <v>25</v>
      </c>
      <c r="AU15934" s="7" t="n">
        <f t="normal" ca="1">32-LENB(INDIRECT(ADDRESS(15934,46)))</f>
        <v>0</v>
      </c>
      <c r="AV15934" s="7" t="n">
        <v>4</v>
      </c>
      <c r="AW15934" s="7" t="n">
        <v>65533</v>
      </c>
      <c r="AX15934" s="7" t="n">
        <v>8144</v>
      </c>
      <c r="AY15934" s="7" t="s">
        <v>25</v>
      </c>
      <c r="AZ15934" s="7" t="n">
        <f t="normal" ca="1">32-LENB(INDIRECT(ADDRESS(15934,51)))</f>
        <v>0</v>
      </c>
      <c r="BA15934" s="7" t="n">
        <v>4</v>
      </c>
      <c r="BB15934" s="7" t="n">
        <v>65533</v>
      </c>
      <c r="BC15934" s="7" t="n">
        <v>8144</v>
      </c>
      <c r="BD15934" s="7" t="s">
        <v>25</v>
      </c>
      <c r="BE15934" s="7" t="n">
        <f t="normal" ca="1">32-LENB(INDIRECT(ADDRESS(15934,56)))</f>
        <v>0</v>
      </c>
      <c r="BF15934" s="7" t="n">
        <v>4</v>
      </c>
      <c r="BG15934" s="7" t="n">
        <v>65533</v>
      </c>
      <c r="BH15934" s="7" t="n">
        <v>8147</v>
      </c>
      <c r="BI15934" s="7" t="s">
        <v>25</v>
      </c>
      <c r="BJ15934" s="7" t="n">
        <f t="normal" ca="1">32-LENB(INDIRECT(ADDRESS(15934,61)))</f>
        <v>0</v>
      </c>
      <c r="BK15934" s="7" t="n">
        <v>4</v>
      </c>
      <c r="BL15934" s="7" t="n">
        <v>65533</v>
      </c>
      <c r="BM15934" s="7" t="n">
        <v>8141</v>
      </c>
      <c r="BN15934" s="7" t="s">
        <v>25</v>
      </c>
      <c r="BO15934" s="7" t="n">
        <f t="normal" ca="1">32-LENB(INDIRECT(ADDRESS(15934,66)))</f>
        <v>0</v>
      </c>
      <c r="BP15934" s="7" t="n">
        <v>0</v>
      </c>
      <c r="BQ15934" s="7" t="n">
        <v>65533</v>
      </c>
      <c r="BR15934" s="7" t="n">
        <v>0</v>
      </c>
      <c r="BS15934" s="7" t="s">
        <v>25</v>
      </c>
      <c r="BT15934" s="7" t="n">
        <f t="normal" ca="1">32-LENB(INDIRECT(ADDRESS(15934,71)))</f>
        <v>0</v>
      </c>
    </row>
    <row r="15935" spans="1:47">
      <c r="A15935" t="s">
        <v>4</v>
      </c>
      <c r="B15935" s="4" t="s">
        <v>5</v>
      </c>
    </row>
    <row r="15936" spans="1:47">
      <c r="A15936" t="n">
        <v>155440</v>
      </c>
      <c r="B15936" s="5" t="n">
        <v>1</v>
      </c>
    </row>
    <row r="15937" spans="1:52" s="3" customFormat="1" customHeight="0">
      <c r="A15937" s="3" t="s">
        <v>2</v>
      </c>
      <c r="B15937" s="3" t="s">
        <v>1430</v>
      </c>
    </row>
    <row r="15938" spans="1:52">
      <c r="A15938" t="s">
        <v>4</v>
      </c>
      <c r="B15938" s="4" t="s">
        <v>5</v>
      </c>
      <c r="C15938" s="4" t="s">
        <v>11</v>
      </c>
      <c r="D15938" s="4" t="s">
        <v>11</v>
      </c>
      <c r="E15938" s="4" t="s">
        <v>16</v>
      </c>
      <c r="F15938" s="4" t="s">
        <v>8</v>
      </c>
      <c r="G15938" s="4" t="s">
        <v>1409</v>
      </c>
      <c r="H15938" s="4" t="s">
        <v>11</v>
      </c>
      <c r="I15938" s="4" t="s">
        <v>11</v>
      </c>
      <c r="J15938" s="4" t="s">
        <v>16</v>
      </c>
      <c r="K15938" s="4" t="s">
        <v>8</v>
      </c>
      <c r="L15938" s="4" t="s">
        <v>1409</v>
      </c>
      <c r="M15938" s="4" t="s">
        <v>11</v>
      </c>
      <c r="N15938" s="4" t="s">
        <v>11</v>
      </c>
      <c r="O15938" s="4" t="s">
        <v>16</v>
      </c>
      <c r="P15938" s="4" t="s">
        <v>8</v>
      </c>
      <c r="Q15938" s="4" t="s">
        <v>1409</v>
      </c>
      <c r="R15938" s="4" t="s">
        <v>11</v>
      </c>
      <c r="S15938" s="4" t="s">
        <v>11</v>
      </c>
      <c r="T15938" s="4" t="s">
        <v>16</v>
      </c>
      <c r="U15938" s="4" t="s">
        <v>8</v>
      </c>
      <c r="V15938" s="4" t="s">
        <v>1409</v>
      </c>
      <c r="W15938" s="4" t="s">
        <v>11</v>
      </c>
      <c r="X15938" s="4" t="s">
        <v>11</v>
      </c>
      <c r="Y15938" s="4" t="s">
        <v>16</v>
      </c>
      <c r="Z15938" s="4" t="s">
        <v>8</v>
      </c>
      <c r="AA15938" s="4" t="s">
        <v>1409</v>
      </c>
      <c r="AB15938" s="4" t="s">
        <v>11</v>
      </c>
      <c r="AC15938" s="4" t="s">
        <v>11</v>
      </c>
      <c r="AD15938" s="4" t="s">
        <v>16</v>
      </c>
      <c r="AE15938" s="4" t="s">
        <v>8</v>
      </c>
      <c r="AF15938" s="4" t="s">
        <v>1409</v>
      </c>
      <c r="AG15938" s="4" t="s">
        <v>11</v>
      </c>
      <c r="AH15938" s="4" t="s">
        <v>11</v>
      </c>
      <c r="AI15938" s="4" t="s">
        <v>16</v>
      </c>
      <c r="AJ15938" s="4" t="s">
        <v>8</v>
      </c>
      <c r="AK15938" s="4" t="s">
        <v>1409</v>
      </c>
      <c r="AL15938" s="4" t="s">
        <v>11</v>
      </c>
      <c r="AM15938" s="4" t="s">
        <v>11</v>
      </c>
      <c r="AN15938" s="4" t="s">
        <v>16</v>
      </c>
      <c r="AO15938" s="4" t="s">
        <v>8</v>
      </c>
      <c r="AP15938" s="4" t="s">
        <v>1409</v>
      </c>
      <c r="AQ15938" s="4" t="s">
        <v>11</v>
      </c>
      <c r="AR15938" s="4" t="s">
        <v>11</v>
      </c>
      <c r="AS15938" s="4" t="s">
        <v>16</v>
      </c>
      <c r="AT15938" s="4" t="s">
        <v>8</v>
      </c>
      <c r="AU15938" s="4" t="s">
        <v>1409</v>
      </c>
      <c r="AV15938" s="4" t="s">
        <v>11</v>
      </c>
      <c r="AW15938" s="4" t="s">
        <v>11</v>
      </c>
      <c r="AX15938" s="4" t="s">
        <v>16</v>
      </c>
      <c r="AY15938" s="4" t="s">
        <v>8</v>
      </c>
      <c r="AZ15938" s="4" t="s">
        <v>1409</v>
      </c>
    </row>
    <row r="15939" spans="1:52">
      <c r="A15939" t="n">
        <v>155456</v>
      </c>
      <c r="B15939" s="98" t="n">
        <v>257</v>
      </c>
      <c r="C15939" s="7" t="n">
        <v>4</v>
      </c>
      <c r="D15939" s="7" t="n">
        <v>65533</v>
      </c>
      <c r="E15939" s="7" t="n">
        <v>10025</v>
      </c>
      <c r="F15939" s="7" t="s">
        <v>25</v>
      </c>
      <c r="G15939" s="7" t="n">
        <f t="normal" ca="1">32-LENB(INDIRECT(ADDRESS(15939,6)))</f>
        <v>0</v>
      </c>
      <c r="H15939" s="7" t="n">
        <v>4</v>
      </c>
      <c r="I15939" s="7" t="n">
        <v>65533</v>
      </c>
      <c r="J15939" s="7" t="n">
        <v>10026</v>
      </c>
      <c r="K15939" s="7" t="s">
        <v>25</v>
      </c>
      <c r="L15939" s="7" t="n">
        <f t="normal" ca="1">32-LENB(INDIRECT(ADDRESS(15939,11)))</f>
        <v>0</v>
      </c>
      <c r="M15939" s="7" t="n">
        <v>4</v>
      </c>
      <c r="N15939" s="7" t="n">
        <v>65533</v>
      </c>
      <c r="O15939" s="7" t="n">
        <v>12101</v>
      </c>
      <c r="P15939" s="7" t="s">
        <v>25</v>
      </c>
      <c r="Q15939" s="7" t="n">
        <f t="normal" ca="1">32-LENB(INDIRECT(ADDRESS(15939,16)))</f>
        <v>0</v>
      </c>
      <c r="R15939" s="7" t="n">
        <v>4</v>
      </c>
      <c r="S15939" s="7" t="n">
        <v>65533</v>
      </c>
      <c r="T15939" s="7" t="n">
        <v>8143</v>
      </c>
      <c r="U15939" s="7" t="s">
        <v>25</v>
      </c>
      <c r="V15939" s="7" t="n">
        <f t="normal" ca="1">32-LENB(INDIRECT(ADDRESS(15939,21)))</f>
        <v>0</v>
      </c>
      <c r="W15939" s="7" t="n">
        <v>4</v>
      </c>
      <c r="X15939" s="7" t="n">
        <v>65533</v>
      </c>
      <c r="Y15939" s="7" t="n">
        <v>8144</v>
      </c>
      <c r="Z15939" s="7" t="s">
        <v>25</v>
      </c>
      <c r="AA15939" s="7" t="n">
        <f t="normal" ca="1">32-LENB(INDIRECT(ADDRESS(15939,26)))</f>
        <v>0</v>
      </c>
      <c r="AB15939" s="7" t="n">
        <v>4</v>
      </c>
      <c r="AC15939" s="7" t="n">
        <v>65533</v>
      </c>
      <c r="AD15939" s="7" t="n">
        <v>8144</v>
      </c>
      <c r="AE15939" s="7" t="s">
        <v>25</v>
      </c>
      <c r="AF15939" s="7" t="n">
        <f t="normal" ca="1">32-LENB(INDIRECT(ADDRESS(15939,31)))</f>
        <v>0</v>
      </c>
      <c r="AG15939" s="7" t="n">
        <v>4</v>
      </c>
      <c r="AH15939" s="7" t="n">
        <v>65533</v>
      </c>
      <c r="AI15939" s="7" t="n">
        <v>8144</v>
      </c>
      <c r="AJ15939" s="7" t="s">
        <v>25</v>
      </c>
      <c r="AK15939" s="7" t="n">
        <f t="normal" ca="1">32-LENB(INDIRECT(ADDRESS(15939,36)))</f>
        <v>0</v>
      </c>
      <c r="AL15939" s="7" t="n">
        <v>4</v>
      </c>
      <c r="AM15939" s="7" t="n">
        <v>65533</v>
      </c>
      <c r="AN15939" s="7" t="n">
        <v>8147</v>
      </c>
      <c r="AO15939" s="7" t="s">
        <v>25</v>
      </c>
      <c r="AP15939" s="7" t="n">
        <f t="normal" ca="1">32-LENB(INDIRECT(ADDRESS(15939,41)))</f>
        <v>0</v>
      </c>
      <c r="AQ15939" s="7" t="n">
        <v>4</v>
      </c>
      <c r="AR15939" s="7" t="n">
        <v>65533</v>
      </c>
      <c r="AS15939" s="7" t="n">
        <v>8141</v>
      </c>
      <c r="AT15939" s="7" t="s">
        <v>25</v>
      </c>
      <c r="AU15939" s="7" t="n">
        <f t="normal" ca="1">32-LENB(INDIRECT(ADDRESS(15939,46)))</f>
        <v>0</v>
      </c>
      <c r="AV15939" s="7" t="n">
        <v>0</v>
      </c>
      <c r="AW15939" s="7" t="n">
        <v>65533</v>
      </c>
      <c r="AX15939" s="7" t="n">
        <v>0</v>
      </c>
      <c r="AY15939" s="7" t="s">
        <v>25</v>
      </c>
      <c r="AZ15939" s="7" t="n">
        <f t="normal" ca="1">32-LENB(INDIRECT(ADDRESS(15939,51)))</f>
        <v>0</v>
      </c>
    </row>
    <row r="15940" spans="1:52">
      <c r="A15940" t="s">
        <v>4</v>
      </c>
      <c r="B15940" s="4" t="s">
        <v>5</v>
      </c>
    </row>
    <row r="15941" spans="1:52">
      <c r="A15941" t="n">
        <v>155856</v>
      </c>
      <c r="B15941" s="5" t="n">
        <v>1</v>
      </c>
    </row>
    <row r="15942" spans="1:52" s="3" customFormat="1" customHeight="0">
      <c r="A15942" s="3" t="s">
        <v>2</v>
      </c>
      <c r="B15942" s="3" t="s">
        <v>1431</v>
      </c>
    </row>
    <row r="15943" spans="1:52">
      <c r="A15943" t="s">
        <v>4</v>
      </c>
      <c r="B15943" s="4" t="s">
        <v>5</v>
      </c>
      <c r="C15943" s="4" t="s">
        <v>11</v>
      </c>
      <c r="D15943" s="4" t="s">
        <v>11</v>
      </c>
      <c r="E15943" s="4" t="s">
        <v>16</v>
      </c>
      <c r="F15943" s="4" t="s">
        <v>8</v>
      </c>
      <c r="G15943" s="4" t="s">
        <v>1409</v>
      </c>
      <c r="H15943" s="4" t="s">
        <v>11</v>
      </c>
      <c r="I15943" s="4" t="s">
        <v>11</v>
      </c>
      <c r="J15943" s="4" t="s">
        <v>16</v>
      </c>
      <c r="K15943" s="4" t="s">
        <v>8</v>
      </c>
      <c r="L15943" s="4" t="s">
        <v>1409</v>
      </c>
      <c r="M15943" s="4" t="s">
        <v>11</v>
      </c>
      <c r="N15943" s="4" t="s">
        <v>11</v>
      </c>
      <c r="O15943" s="4" t="s">
        <v>16</v>
      </c>
      <c r="P15943" s="4" t="s">
        <v>8</v>
      </c>
      <c r="Q15943" s="4" t="s">
        <v>1409</v>
      </c>
      <c r="R15943" s="4" t="s">
        <v>11</v>
      </c>
      <c r="S15943" s="4" t="s">
        <v>11</v>
      </c>
      <c r="T15943" s="4" t="s">
        <v>16</v>
      </c>
      <c r="U15943" s="4" t="s">
        <v>8</v>
      </c>
      <c r="V15943" s="4" t="s">
        <v>1409</v>
      </c>
      <c r="W15943" s="4" t="s">
        <v>11</v>
      </c>
      <c r="X15943" s="4" t="s">
        <v>11</v>
      </c>
      <c r="Y15943" s="4" t="s">
        <v>16</v>
      </c>
      <c r="Z15943" s="4" t="s">
        <v>8</v>
      </c>
      <c r="AA15943" s="4" t="s">
        <v>1409</v>
      </c>
      <c r="AB15943" s="4" t="s">
        <v>11</v>
      </c>
      <c r="AC15943" s="4" t="s">
        <v>11</v>
      </c>
      <c r="AD15943" s="4" t="s">
        <v>16</v>
      </c>
      <c r="AE15943" s="4" t="s">
        <v>8</v>
      </c>
      <c r="AF15943" s="4" t="s">
        <v>1409</v>
      </c>
    </row>
    <row r="15944" spans="1:52">
      <c r="A15944" t="n">
        <v>155872</v>
      </c>
      <c r="B15944" s="98" t="n">
        <v>257</v>
      </c>
      <c r="C15944" s="7" t="n">
        <v>4</v>
      </c>
      <c r="D15944" s="7" t="n">
        <v>65533</v>
      </c>
      <c r="E15944" s="7" t="n">
        <v>4124</v>
      </c>
      <c r="F15944" s="7" t="s">
        <v>25</v>
      </c>
      <c r="G15944" s="7" t="n">
        <f t="normal" ca="1">32-LENB(INDIRECT(ADDRESS(15944,6)))</f>
        <v>0</v>
      </c>
      <c r="H15944" s="7" t="n">
        <v>4</v>
      </c>
      <c r="I15944" s="7" t="n">
        <v>65533</v>
      </c>
      <c r="J15944" s="7" t="n">
        <v>4124</v>
      </c>
      <c r="K15944" s="7" t="s">
        <v>25</v>
      </c>
      <c r="L15944" s="7" t="n">
        <f t="normal" ca="1">32-LENB(INDIRECT(ADDRESS(15944,11)))</f>
        <v>0</v>
      </c>
      <c r="M15944" s="7" t="n">
        <v>4</v>
      </c>
      <c r="N15944" s="7" t="n">
        <v>65533</v>
      </c>
      <c r="O15944" s="7" t="n">
        <v>4124</v>
      </c>
      <c r="P15944" s="7" t="s">
        <v>25</v>
      </c>
      <c r="Q15944" s="7" t="n">
        <f t="normal" ca="1">32-LENB(INDIRECT(ADDRESS(15944,16)))</f>
        <v>0</v>
      </c>
      <c r="R15944" s="7" t="n">
        <v>4</v>
      </c>
      <c r="S15944" s="7" t="n">
        <v>65533</v>
      </c>
      <c r="T15944" s="7" t="n">
        <v>4348</v>
      </c>
      <c r="U15944" s="7" t="s">
        <v>25</v>
      </c>
      <c r="V15944" s="7" t="n">
        <f t="normal" ca="1">32-LENB(INDIRECT(ADDRESS(15944,21)))</f>
        <v>0</v>
      </c>
      <c r="W15944" s="7" t="n">
        <v>4</v>
      </c>
      <c r="X15944" s="7" t="n">
        <v>65533</v>
      </c>
      <c r="Y15944" s="7" t="n">
        <v>2000</v>
      </c>
      <c r="Z15944" s="7" t="s">
        <v>25</v>
      </c>
      <c r="AA15944" s="7" t="n">
        <f t="normal" ca="1">32-LENB(INDIRECT(ADDRESS(15944,26)))</f>
        <v>0</v>
      </c>
      <c r="AB15944" s="7" t="n">
        <v>0</v>
      </c>
      <c r="AC15944" s="7" t="n">
        <v>65533</v>
      </c>
      <c r="AD15944" s="7" t="n">
        <v>0</v>
      </c>
      <c r="AE15944" s="7" t="s">
        <v>25</v>
      </c>
      <c r="AF15944" s="7" t="n">
        <f t="normal" ca="1">32-LENB(INDIRECT(ADDRESS(15944,31)))</f>
        <v>0</v>
      </c>
    </row>
    <row r="15945" spans="1:52">
      <c r="A15945" t="s">
        <v>4</v>
      </c>
      <c r="B15945" s="4" t="s">
        <v>5</v>
      </c>
    </row>
    <row r="15946" spans="1:52">
      <c r="A15946" t="n">
        <v>156112</v>
      </c>
      <c r="B15946" s="5" t="n">
        <v>1</v>
      </c>
    </row>
    <row r="15947" spans="1:52" s="3" customFormat="1" customHeight="0">
      <c r="A15947" s="3" t="s">
        <v>2</v>
      </c>
      <c r="B15947" s="3" t="s">
        <v>1432</v>
      </c>
    </row>
    <row r="15948" spans="1:52">
      <c r="A15948" t="s">
        <v>4</v>
      </c>
      <c r="B15948" s="4" t="s">
        <v>5</v>
      </c>
      <c r="C15948" s="4" t="s">
        <v>11</v>
      </c>
      <c r="D15948" s="4" t="s">
        <v>11</v>
      </c>
      <c r="E15948" s="4" t="s">
        <v>16</v>
      </c>
      <c r="F15948" s="4" t="s">
        <v>8</v>
      </c>
      <c r="G15948" s="4" t="s">
        <v>1409</v>
      </c>
      <c r="H15948" s="4" t="s">
        <v>11</v>
      </c>
      <c r="I15948" s="4" t="s">
        <v>11</v>
      </c>
      <c r="J15948" s="4" t="s">
        <v>16</v>
      </c>
      <c r="K15948" s="4" t="s">
        <v>8</v>
      </c>
      <c r="L15948" s="4" t="s">
        <v>1409</v>
      </c>
    </row>
    <row r="15949" spans="1:52">
      <c r="A15949" t="n">
        <v>156128</v>
      </c>
      <c r="B15949" s="98" t="n">
        <v>257</v>
      </c>
      <c r="C15949" s="7" t="n">
        <v>4</v>
      </c>
      <c r="D15949" s="7" t="n">
        <v>65533</v>
      </c>
      <c r="E15949" s="7" t="n">
        <v>12105</v>
      </c>
      <c r="F15949" s="7" t="s">
        <v>25</v>
      </c>
      <c r="G15949" s="7" t="n">
        <f t="normal" ca="1">32-LENB(INDIRECT(ADDRESS(15949,6)))</f>
        <v>0</v>
      </c>
      <c r="H15949" s="7" t="n">
        <v>0</v>
      </c>
      <c r="I15949" s="7" t="n">
        <v>65533</v>
      </c>
      <c r="J15949" s="7" t="n">
        <v>0</v>
      </c>
      <c r="K15949" s="7" t="s">
        <v>25</v>
      </c>
      <c r="L15949" s="7" t="n">
        <f t="normal" ca="1">32-LENB(INDIRECT(ADDRESS(15949,11)))</f>
        <v>0</v>
      </c>
    </row>
    <row r="15950" spans="1:52">
      <c r="A15950" t="s">
        <v>4</v>
      </c>
      <c r="B15950" s="4" t="s">
        <v>5</v>
      </c>
    </row>
    <row r="15951" spans="1:52">
      <c r="A15951" t="n">
        <v>156208</v>
      </c>
      <c r="B15951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2025-09-06T21:47:25</dcterms:created>
  <dcterms:modified xsi:type="dcterms:W3CDTF">2025-09-06T21:47:25</dcterms:modified>
</cp:coreProperties>
</file>