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8F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DEFF73"/>
      </patternFill>
    </fill>
    <fill>
      <patternFill patternType="solid">
        <fgColor rgb="FF73FF7C"/>
      </patternFill>
    </fill>
    <fill>
      <patternFill patternType="solid">
        <fgColor rgb="FFFFA673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E8FF73"/>
      </patternFill>
    </fill>
    <fill>
      <patternFill patternType="solid">
        <fgColor rgb="FFFFB973"/>
      </patternFill>
    </fill>
    <fill>
      <patternFill patternType="solid">
        <fgColor rgb="FF94FF73"/>
      </patternFill>
    </fill>
    <fill>
      <patternFill patternType="solid">
        <fgColor rgb="FFFAFF73"/>
      </patternFill>
    </fill>
    <fill>
      <patternFill patternType="solid">
        <fgColor rgb="FFFF0000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DA73"/>
      </patternFill>
    </fill>
    <fill>
      <patternFill patternType="solid">
        <fgColor rgb="FFFFC773"/>
      </patternFill>
    </fill>
    <fill>
      <patternFill patternType="solid">
        <fgColor rgb="FF7CFF73"/>
      </patternFill>
    </fill>
    <fill>
      <patternFill patternType="solid">
        <fgColor rgb="FFFFDE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E373"/>
      </patternFill>
    </fill>
    <fill>
      <patternFill patternType="solid">
        <fgColor rgb="FFFFDC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773"/>
      </patternFill>
    </fill>
    <fill>
      <patternFill patternType="solid">
        <fgColor rgb="FFFF9673"/>
      </patternFill>
    </fill>
    <fill>
      <patternFill patternType="solid">
        <fgColor rgb="FFFFE873"/>
      </patternFill>
    </fill>
    <fill>
      <patternFill patternType="solid">
        <fgColor rgb="FFBBFF73"/>
      </patternFill>
    </fill>
    <fill>
      <patternFill patternType="solid">
        <fgColor rgb="FFFFFF73"/>
      </patternFill>
    </fill>
    <fill>
      <patternFill patternType="solid">
        <fgColor rgb="FFFFC573"/>
      </patternFill>
    </fill>
    <fill>
      <patternFill patternType="solid">
        <fgColor rgb="FFFFFD73"/>
      </patternFill>
    </fill>
    <fill>
      <patternFill patternType="solid">
        <fgColor rgb="FFD5FF73"/>
      </patternFill>
    </fill>
    <fill>
      <patternFill patternType="solid">
        <fgColor rgb="FF98FF73"/>
      </patternFill>
    </fill>
    <fill>
      <patternFill patternType="solid">
        <fgColor rgb="FFFF9173"/>
      </patternFill>
    </fill>
    <fill>
      <patternFill patternType="solid">
        <fgColor rgb="FFFFCE73"/>
      </patternFill>
    </fill>
    <fill>
      <patternFill patternType="solid">
        <fgColor rgb="FFF1FF73"/>
      </patternFill>
    </fill>
    <fill>
      <patternFill patternType="solid">
        <fgColor rgb="FFFFF373"/>
      </patternFill>
    </fill>
    <fill>
      <patternFill patternType="solid">
        <fgColor rgb="FFEFFF73"/>
      </patternFill>
    </fill>
    <fill>
      <patternFill patternType="solid">
        <fgColor rgb="FFFDFF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A2FF73"/>
      </patternFill>
    </fill>
    <fill>
      <patternFill patternType="solid">
        <fgColor rgb="FFFFF673"/>
      </patternFill>
    </fill>
    <fill>
      <patternFill patternType="solid">
        <fgColor rgb="FFC7FF73"/>
      </patternFill>
    </fill>
    <fill>
      <patternFill patternType="solid">
        <fgColor rgb="FFFFEC73"/>
      </patternFill>
    </fill>
    <fill>
      <patternFill patternType="solid">
        <fgColor rgb="FFFFC073"/>
      </patternFill>
    </fill>
    <fill>
      <patternFill patternType="solid">
        <fgColor rgb="FFFFC273"/>
      </patternFill>
    </fill>
    <fill>
      <patternFill patternType="solid">
        <fgColor rgb="FFABFF73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FFBE73"/>
      </patternFill>
    </fill>
    <fill>
      <patternFill patternType="solid">
        <fgColor rgb="FFB0FF73"/>
      </patternFill>
    </fill>
    <fill>
      <patternFill patternType="solid">
        <fgColor rgb="FFFF8173"/>
      </patternFill>
    </fill>
    <fill>
      <patternFill patternType="solid">
        <fgColor rgb="FF9FFF73"/>
      </patternFill>
    </fill>
    <fill>
      <patternFill patternType="solid">
        <fgColor rgb="FFA6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0" xfId="0" applyFill="1" applyAlignment="1">
      <alignment horizontal="center" vertical="center" wrapText="1"/>
    </xf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<sst xmlns="http://schemas.openxmlformats.org/spreadsheetml/2006/main" count="15437" uniqueCount="350">
  <si>
    <t>CS2</t>
  </si>
  <si>
    <t>t3520</t>
  </si>
  <si>
    <t>FUNCTION</t>
  </si>
  <si>
    <t/>
  </si>
  <si>
    <t>Location</t>
  </si>
  <si>
    <t>OP Code</t>
  </si>
  <si>
    <t>string</t>
  </si>
  <si>
    <t>bt3520</t>
  </si>
  <si>
    <t>fill</t>
  </si>
  <si>
    <t>int</t>
  </si>
  <si>
    <t>short</t>
  </si>
  <si>
    <t>mon216</t>
  </si>
  <si>
    <t>mon236</t>
  </si>
  <si>
    <t/>
  </si>
  <si>
    <t>byte</t>
  </si>
  <si>
    <t>bytearray</t>
  </si>
  <si>
    <t>PreInit</t>
  </si>
  <si>
    <t>FC_Change_MapColor</t>
  </si>
  <si>
    <t>Init</t>
  </si>
  <si>
    <t>pointer</t>
  </si>
  <si>
    <t>float</t>
  </si>
  <si>
    <t>healobject00</t>
  </si>
  <si>
    <t>LP_healobject</t>
  </si>
  <si>
    <t>Init_Replay</t>
  </si>
  <si>
    <t>Init_Replay</t>
  </si>
  <si>
    <t>Reinit</t>
  </si>
  <si>
    <t>LP_elev_no1</t>
  </si>
  <si>
    <t>AniWait</t>
  </si>
  <si>
    <t>dialog</t>
  </si>
  <si>
    <t>It's an elevator for Reinford employees.</t>
  </si>
  <si>
    <t>FC_Party_Face_Reset2</t>
  </si>
  <si>
    <t>FC_MapJumpState</t>
  </si>
  <si>
    <t>FC_MapJumpState2</t>
  </si>
  <si>
    <t>LP_elev_no2</t>
  </si>
  <si>
    <t>20F: Office Floor</t>
  </si>
  <si>
    <t>Cancel</t>
  </si>
  <si>
    <t>eledoor_r</t>
  </si>
  <si>
    <t>open1</t>
  </si>
  <si>
    <t>close1</t>
  </si>
  <si>
    <t>t3550</t>
  </si>
  <si>
    <t>LP_healobject</t>
  </si>
  <si>
    <t>EV_healobject</t>
  </si>
  <si>
    <t>LP_door02</t>
  </si>
  <si>
    <t>It's a conference room for officials.</t>
  </si>
  <si>
    <t>AV_03017</t>
  </si>
  <si>
    <t>AV_03017</t>
  </si>
  <si>
    <t>EV_03_18_03</t>
  </si>
  <si>
    <t>Start</t>
  </si>
  <si>
    <t>End</t>
  </si>
  <si>
    <t>AniFieldAttack</t>
  </si>
  <si>
    <t>FC_Start_Party</t>
  </si>
  <si>
    <t>I_TVIS003</t>
  </si>
  <si>
    <t>C_NPC077</t>
  </si>
  <si>
    <t>Director Heidel</t>
  </si>
  <si>
    <t>C_NPC900</t>
  </si>
  <si>
    <t>Dummy</t>
  </si>
  <si>
    <t>FC_chr_entry</t>
  </si>
  <si>
    <t>AniEvSitDesk</t>
  </si>
  <si>
    <t>AniEv5730</t>
  </si>
  <si>
    <t>AniEv1390</t>
  </si>
  <si>
    <t>AniAttachEQU045</t>
  </si>
  <si>
    <t>#E[C]#M_A</t>
  </si>
  <si>
    <t>...Wh-What?! The Eisengraf was stolen?</t>
  </si>
  <si>
    <t>#E_E#M_AAnd Chairman Irina is coming this way?!</t>
  </si>
  <si>
    <t>#E_6#M_ACatch her! Now!</t>
  </si>
  <si>
    <t>Soldier's Voice</t>
  </si>
  <si>
    <t>#E_0#M_0</t>
  </si>
  <si>
    <t>#0T#4C#4CW-We've tried to, but her maid keeps
getting in our way!</t>
  </si>
  <si>
    <t>#4C#4CWhat should we do?</t>
  </si>
  <si>
    <t>#E[9]#M_A</t>
  </si>
  <si>
    <t>What else CAN we do? Increase security!
Raise the alert level!</t>
  </si>
  <si>
    <t>#E_6#M_ANo one--NO ONE--is to get near this
room. Have I made myself clear?!</t>
  </si>
  <si>
    <t>#0T#4C#4CY-Yes, sir!</t>
  </si>
  <si>
    <t>AniDetachEQU045</t>
  </si>
  <si>
    <t>#3KBah... That accursed niece of mine...
What does she think she's doing?!</t>
  </si>
  <si>
    <t>#E[C]#M_AWait... Were I to ask my brother to send 
reinforcements from the Schwarz Drache
Barrier...</t>
  </si>
  <si>
    <t>#E_E#M_A</t>
  </si>
  <si>
    <t>#3K...No, they'll never make it in time!</t>
  </si>
  <si>
    <t>#E[9]#M_ADamn it all! At this rate, it's only a matter
of time before...!</t>
  </si>
  <si>
    <t>AniSitWait</t>
  </si>
  <si>
    <t>7</t>
  </si>
  <si>
    <t>0</t>
  </si>
  <si>
    <t>#b</t>
  </si>
  <si>
    <t>#E[P]#M_4</t>
  </si>
  <si>
    <t>Heheh... No. I know what I can do...</t>
  </si>
  <si>
    <t>FC_End_Party</t>
  </si>
  <si>
    <t>t3800</t>
  </si>
  <si>
    <t>EV_03_18_03_end</t>
  </si>
  <si>
    <t>EV_03_19_00</t>
  </si>
  <si>
    <t>event/ev2mo013.eff</t>
  </si>
  <si>
    <t>event/ev2mo007.eff</t>
  </si>
  <si>
    <t>C_MON216</t>
  </si>
  <si>
    <t>Regenenkopf Type-0</t>
  </si>
  <si>
    <t>C_MON236</t>
  </si>
  <si>
    <t>Shigure</t>
  </si>
  <si>
    <t>C_NPC052</t>
  </si>
  <si>
    <t>Celine</t>
  </si>
  <si>
    <t>AniEv3010</t>
  </si>
  <si>
    <t>AniEvUdegumiF</t>
  </si>
  <si>
    <t>AniEvTeMune</t>
  </si>
  <si>
    <t>AniWait2</t>
  </si>
  <si>
    <t>AniEv0400</t>
  </si>
  <si>
    <t>AniEvTeKosi</t>
  </si>
  <si>
    <t>AniEvRyoteburi</t>
  </si>
  <si>
    <t>AniBtlCraft04</t>
  </si>
  <si>
    <t>2[autoE2]</t>
  </si>
  <si>
    <t>A</t>
  </si>
  <si>
    <t>door00</t>
  </si>
  <si>
    <t>open2_c</t>
  </si>
  <si>
    <t>Voice</t>
  </si>
  <si>
    <t>#E[3]#M_0</t>
  </si>
  <si>
    <t>#0THaha... Well, hello there.
How good of you to come.</t>
  </si>
  <si>
    <t>ET_03_19_00_WAIT_AND_TURN</t>
  </si>
  <si>
    <t>#E_2#M_0</t>
  </si>
  <si>
    <t>#2K#FDirector...</t>
  </si>
  <si>
    <t>#K#FI've been looking forward to speaking
with you, Uncle.</t>
  </si>
  <si>
    <t>wait</t>
  </si>
  <si>
    <t>#1PHeh. It's been some time since we last
met, Alisa.</t>
  </si>
  <si>
    <t>And these must be your classmates?</t>
  </si>
  <si>
    <t>#E_8#M_0I thought you were raised with better
manners than this. Did you not think to
make an appointment before seeing me?</t>
  </si>
  <si>
    <t>#E_2#M_A</t>
  </si>
  <si>
    <t>#KWe apologize for the sudden intrusion.</t>
  </si>
  <si>
    <t>However, I'm afraid the business we came
here for simply can't wait.</t>
  </si>
  <si>
    <t>#3KIs that so?</t>
  </si>
  <si>
    <t>#E[3]#M_A</t>
  </si>
  <si>
    <t>#KWe're short on time, so let me get
straight to the point.</t>
  </si>
  <si>
    <t>#E_2#M_AYou don't belong behind that desk. 
You just don't have what it takes.</t>
  </si>
  <si>
    <t>So I think it's about time you drop
this pathetic act and returned it to
its rightful owner.</t>
  </si>
  <si>
    <t>#E[7]#M_A</t>
  </si>
  <si>
    <t>#3KReally, now...?</t>
  </si>
  <si>
    <t>#E_6#M_AThose are some very provocative words 
coming from you, 'Sister' Angelica.</t>
  </si>
  <si>
    <t>#1PYou took advantage of the chaos caused by
this war to imprison the chairman of the
Reinford Group and steal control from her.</t>
  </si>
  <si>
    <t>And as if that weren't shameful enough,
you steal her home and treat it like your
own. How can you call yourself a noble?</t>
  </si>
  <si>
    <t>#E[7]#M_AMaybe it's not clear to you how angry I am.</t>
  </si>
  <si>
    <t>I'm annoyed with Father as well, but your
actions are an utter disgrace.</t>
  </si>
  <si>
    <t>#E[C]#M_0</t>
  </si>
  <si>
    <t>#K#0T...Th-Thank you, Angelica...</t>
  </si>
  <si>
    <t>#E_6#M_A</t>
  </si>
  <si>
    <t>#1PNow, get yourself out from behind that
desk before I have to drag you my way.</t>
  </si>
  <si>
    <t>I've no intention of standing back and
allowing you to bring shame to the
Rogner family name one second longer.</t>
  </si>
  <si>
    <t>#E_E#M[A]</t>
  </si>
  <si>
    <t>#K#0T(Shame to the family name, is it...?)</t>
  </si>
  <si>
    <t>#KYou really are so much like your father.</t>
  </si>
  <si>
    <t>#E_8#M_0You two limit your own potential through
that wretched, worthless sense of pride.
And for what?</t>
  </si>
  <si>
    <t>He won't even bother to stake his rightful
claim as supreme commander of the Noble
Alliance!</t>
  </si>
  <si>
    <t>#E[9]#M_0He leads one of the prestigious Four Great
Houses, and yet he consistently sits back
and lets others rise above him. Pitiful, no?</t>
  </si>
  <si>
    <t>#E_I#M_A</t>
  </si>
  <si>
    <t>#4KI'm sure he'd be none too pleased to be
called pitiful by you of all people.</t>
  </si>
  <si>
    <t>#E[3]#M_ABut that's neither here nor there. I intend
to settle my differences with Father soon
enough.</t>
  </si>
  <si>
    <t>#E_2#M_AJust as soon as I've finished arresting you.</t>
  </si>
  <si>
    <t>#KHmph. Fools, the lot of you...</t>
  </si>
  <si>
    <t>#E_8#M_0</t>
  </si>
  <si>
    <t>#KDirector, please, won't you consider backing
down on this?</t>
  </si>
  <si>
    <t>I came here to try and return the Reinford
Company and this city to the way they
used to be.</t>
  </si>
  <si>
    <t>You've always had a respectable position in
the company. What will it take to get your
cooperation?</t>
  </si>
  <si>
    <t>FC_look_dir_No</t>
  </si>
  <si>
    <t>#4KI'm afraid nothing you say will inspire me
to back down, Alisa.</t>
  </si>
  <si>
    <t>#4KThis is a nation at war, and your naive line
of thinking isn't going to cut it anymore!</t>
  </si>
  <si>
    <t>NODE_CENTER</t>
  </si>
  <si>
    <t>AniEvWait</t>
  </si>
  <si>
    <t>ET_03_19_00_EMO_BIKKURI</t>
  </si>
  <si>
    <t>#KActive camouflage...?</t>
  </si>
  <si>
    <t>#KAnother archaism?! It's huge!</t>
  </si>
  <si>
    <t>#KWhat's this giant archaism
doing here?!</t>
  </si>
  <si>
    <t>#KI thought I sensed something strange
in the breeze flowing in here...</t>
  </si>
  <si>
    <t>#4P#2C#2CSeven targets located.
Switching to elimination mode.</t>
  </si>
  <si>
    <t>#2C#2CCombat abilities analyzed.</t>
  </si>
  <si>
    <t>#2C#2CDeploying Shigure units.</t>
  </si>
  <si>
    <t>#K#3P#0TWhat the...?!</t>
  </si>
  <si>
    <t>#K#3P#0TUh-oh... We're surrounded.</t>
  </si>
  <si>
    <t>#3K#FWe're surrounded...!</t>
  </si>
  <si>
    <t>#K#3P#0TIt couldn't be... Isn't his blade and stance
similar to yours, Rean?</t>
  </si>
  <si>
    <t>#3K#FIt seems to have the Eight Leaves school
programmed into it.</t>
  </si>
  <si>
    <t>#E_2#M[A]</t>
  </si>
  <si>
    <t>#3K...!</t>
  </si>
  <si>
    <t>#3KI thought you seemed oddly relaxed
given the circumstances...</t>
  </si>
  <si>
    <t>#E[5]#M_0</t>
  </si>
  <si>
    <t>#K#0T#5SHahaha! NOW look who has the upper hand!</t>
  </si>
  <si>
    <t>#E_4#M_0I'll tell my brother you died in a most
unfortunate accident. I'm sure he'll buy it!</t>
  </si>
  <si>
    <t>#2C#2CShigure units deployed successfully.</t>
  </si>
  <si>
    <t>#2C#2CCommencing elimination of all targets.</t>
  </si>
  <si>
    <t>#3KHere it comes!</t>
  </si>
  <si>
    <t>#3KWe can't afford to lose!</t>
  </si>
  <si>
    <t>#3K#5SLet's take it out!</t>
  </si>
  <si>
    <t>ET_03_19_00_WAIT_AND_TURN</t>
  </si>
  <si>
    <t>ET_03_19_00_EMO_BIKKURI</t>
  </si>
  <si>
    <t>ET_03_19_00_WAIT_3010</t>
  </si>
  <si>
    <t>EV_03_19_01</t>
  </si>
  <si>
    <t>C_NPC001</t>
  </si>
  <si>
    <t>Sharon</t>
  </si>
  <si>
    <t>C_NPC027</t>
  </si>
  <si>
    <t>Chairman Irina</t>
  </si>
  <si>
    <t>O_E7000</t>
  </si>
  <si>
    <t>Courageous</t>
  </si>
  <si>
    <t>AniEv7605</t>
  </si>
  <si>
    <t>AniEv7610</t>
  </si>
  <si>
    <t>AniEvOdoroki</t>
  </si>
  <si>
    <t>AniEvKincho</t>
  </si>
  <si>
    <t>AniEvKinchoTeburi</t>
  </si>
  <si>
    <t>AniEvHitei</t>
  </si>
  <si>
    <t>5</t>
  </si>
  <si>
    <t>AniEvAttachEquip</t>
  </si>
  <si>
    <t>Hahaha...</t>
  </si>
  <si>
    <t>#E_8#M_A</t>
  </si>
  <si>
    <t>#5S#1PWhaaat?!</t>
  </si>
  <si>
    <t>#E[9]#M_9</t>
  </si>
  <si>
    <t>#1K*pant* We did it!</t>
  </si>
  <si>
    <t>#1KLooks like you're all out of aces now,
Uncle.</t>
  </si>
  <si>
    <t>#KTh-This can't be happening!</t>
  </si>
  <si>
    <t>That had the combat data of Crossbell's
Divine Blade of Wind installed into it!</t>
  </si>
  <si>
    <t>How could it be defeated by a bunch of
mere children?!</t>
  </si>
  <si>
    <t>#3KIts power and speed were impressive,
I'll give you that.</t>
  </si>
  <si>
    <t>#E_2#M_ABut that's all it had going for it.</t>
  </si>
  <si>
    <t>No matter whose data it had programmed
into it, it's just a machine without a soul.</t>
  </si>
  <si>
    <t>And without its bearer pouring their soul
into it, no blade can reveal its true potential.</t>
  </si>
  <si>
    <t>#E_2#M_9</t>
  </si>
  <si>
    <t>#K#3P#0TRean is quite right.</t>
  </si>
  <si>
    <t>#K#3P#0THmph. Powerful or not, it's just a lump of
metal that's been taught a few tricks.</t>
  </si>
  <si>
    <t>#KArgh... Spare me your nonsense!</t>
  </si>
  <si>
    <t>#E[7]#M_AW-Well, then, you leave me no choice but
to call all the archaisms in this building
to this roo--</t>
  </si>
  <si>
    <t>#0T#6C#6CDon't waste your time.</t>
  </si>
  <si>
    <t>C</t>
  </si>
  <si>
    <t>open2</t>
  </si>
  <si>
    <t>#K#0TMother?! Sharon?!</t>
  </si>
  <si>
    <t>#K#0THeh. I guess everything went all right
on your end?</t>
  </si>
  <si>
    <t>It certainly did. All the building's security
systems are under my control now.</t>
  </si>
  <si>
    <t>Every one of the archaisms inside it has
been disabled as well.</t>
  </si>
  <si>
    <t>#E[5]#M_0I'm afraid it's over for you, Master Heidel. ㈱</t>
  </si>
  <si>
    <t>#K#0TWh-Wh-Wh...</t>
  </si>
  <si>
    <t>AniEvDetachEquip</t>
  </si>
  <si>
    <t>ET_03_19_01_MoveIRINA</t>
  </si>
  <si>
    <t>ET_03_19_01_MoveSHARON</t>
  </si>
  <si>
    <t>#KMadam Chairman?!</t>
  </si>
  <si>
    <t>#KY-Y-You've got this all wrong!</t>
  </si>
  <si>
    <t>#KI j-just... Yes, I was acting under the orders
of the higher ups in the alliance! I swear on
my life, I didn't want to do any of this!</t>
  </si>
  <si>
    <t>#3KYou have my compliments for managing
to outwit me.</t>
  </si>
  <si>
    <t>I gained my position by doing the same
to the former chairman, so I'm in no
position to criticize you for your actions.</t>
  </si>
  <si>
    <t>I won't fault a man for being ambitious.
As a person of similar ambition, you made
the correct choice.</t>
  </si>
  <si>
    <t>#KI-I did?</t>
  </si>
  <si>
    <t>But waltzing in and making yourself
comfortable in my family's home is an
offense you need to be punished for.</t>
  </si>
  <si>
    <t>#E[9]#M[2]</t>
  </si>
  <si>
    <t>#5SGraaah!</t>
  </si>
  <si>
    <t>9</t>
  </si>
  <si>
    <t>2</t>
  </si>
  <si>
    <t>Haaah!</t>
  </si>
  <si>
    <t>#E_8#M[2]</t>
  </si>
  <si>
    <t>#6S#2PUuuugh!</t>
  </si>
  <si>
    <t>#E[9]#M[A]</t>
  </si>
  <si>
    <t>#2P#500W...*twitch*...</t>
  </si>
  <si>
    <t>#KD-Damn...</t>
  </si>
  <si>
    <t>#KWhat a splendid volley of blows,
Madam Chairman. ㈱</t>
  </si>
  <si>
    <t>#K#FShe really is your mother, Alisa.
Ahhh, my heart's all aflutter. ㈱</t>
  </si>
  <si>
    <t>#E_8#M_9</t>
  </si>
  <si>
    <t>#K*sigh* That means things are back
to normal, I guess.</t>
  </si>
  <si>
    <t>#E[1]#M_0</t>
  </si>
  <si>
    <t>#K#FWhy are you still standing around here?</t>
  </si>
  <si>
    <t>#E_0#M_0You can leave everything here to me.</t>
  </si>
  <si>
    <t>#E_2#M_0Don't you have something else you need
to do?</t>
  </si>
  <si>
    <t>#4K</t>
  </si>
  <si>
    <t>...!</t>
  </si>
  <si>
    <t>#3K#FYes, that's true.</t>
  </si>
  <si>
    <t>#E_0#M_9</t>
  </si>
  <si>
    <t>#4KShe's right. Let's get going.</t>
  </si>
  <si>
    <t>#KRight you are.</t>
  </si>
  <si>
    <t>#E_J#M_0</t>
  </si>
  <si>
    <t>#3KLooks like our escorts are here to
pick us up, too.</t>
  </si>
  <si>
    <t>flying</t>
  </si>
  <si>
    <t>ET_03_19_01_MoveSHARON</t>
  </si>
  <si>
    <t>ET_03_19_01_MoveIRINA</t>
  </si>
  <si>
    <t>EV_03_21_01</t>
  </si>
  <si>
    <t>AniEv4095</t>
  </si>
  <si>
    <t>C_EQU045</t>
  </si>
  <si>
    <t>LeftShoulder_point</t>
  </si>
  <si>
    <t>C_EQU095</t>
  </si>
  <si>
    <t>L_arm_point</t>
  </si>
  <si>
    <t>RF_kmo01</t>
  </si>
  <si>
    <t>RF_kmo02</t>
  </si>
  <si>
    <t>handyphone</t>
  </si>
  <si>
    <t>phone</t>
  </si>
  <si>
    <t>13030#0x</t>
  </si>
  <si>
    <t>#1C#1CAlisa's mother also returned to her position
as chairman of the Reinford Group.</t>
  </si>
  <si>
    <t>#1C#1CIn no time at all, she went to work reuniting
the various divisions and quelling the chaos
that had arisen.</t>
  </si>
  <si>
    <t>#1C#1CSifting through the information she had
acquired, she discovered that the Soldats 
were primarily being produced in the west.</t>
  </si>
  <si>
    <t>#1C#1CThis knowledge in hand, she drove herself
to investigate further, doing all within her
power to guide the war to a conclusion.</t>
  </si>
  <si>
    <t>EV_SETPOS_QS_2404_COMP_3</t>
  </si>
  <si>
    <t>QS_2404_COMP_3</t>
  </si>
  <si>
    <t>I_VIS214</t>
  </si>
  <si>
    <t>I_VIS215</t>
  </si>
  <si>
    <t>AniEvWatasu</t>
  </si>
  <si>
    <t>AniEvMukkii</t>
  </si>
  <si>
    <t>AniEv5005</t>
  </si>
  <si>
    <t>EV_SETPOS_QS_2404_COMP_3</t>
  </si>
  <si>
    <t>C_EQU231</t>
  </si>
  <si>
    <t>R_arm_point</t>
  </si>
  <si>
    <t>AniAttachEQU095</t>
  </si>
  <si>
    <t>Alisa's Voice</t>
  </si>
  <si>
    <t>#5S#0TMother!</t>
  </si>
  <si>
    <t>At least knock before you come in.
What would you have done if I had
a guest in here?</t>
  </si>
  <si>
    <t>3</t>
  </si>
  <si>
    <t>#KI know all about what happened with
father's pocket watch!</t>
  </si>
  <si>
    <t>#E_6How can you be so indifferent to it?</t>
  </si>
  <si>
    <t>#KI saw no reason to keep it around if it
no longer functioned. That's all there
is to it.</t>
  </si>
  <si>
    <t>Is that all you wanted to ask?</t>
  </si>
  <si>
    <t>#KI suppose you're right...in a way.</t>
  </si>
  <si>
    <t>#E_2When you're running a company this big,
you need to prioritize efficiency above all
else.</t>
  </si>
  <si>
    <t>Sometimes, that might mean cutting
things out of your life that are important
to you for the sake of the big picture.</t>
  </si>
  <si>
    <t>#E[1]I can see that. Whether that's the right
attitude to take, I don't know, and that's
not for me to decide anyway...</t>
  </si>
  <si>
    <t>6</t>
  </si>
  <si>
    <t>#KBut know that if you can't take care of the
things that matter to you and you feel the
need to toss them aside...</t>
  </si>
  <si>
    <t>AniAttachEQU231</t>
  </si>
  <si>
    <t>#K#5S...then I'll be there to pick those things up
and look after them in your place!</t>
  </si>
  <si>
    <t>#K...I see.</t>
  </si>
  <si>
    <t>#E_0Your naivete doesn't appear to have
faded any since we last spoke, but I can't
say that comes as any surprise.</t>
  </si>
  <si>
    <t>I'll give you credit for showing your beliefs
with actions over simple words, Alisa.</t>
  </si>
  <si>
    <t>#KMother, I don't...</t>
  </si>
  <si>
    <t>Dalton, get the car ready to depart.
I'll be leaving in two minutes.</t>
  </si>
  <si>
    <t>Manager Dalton's Voice</t>
  </si>
  <si>
    <t>#0T#4C#4CAs you wish, Madam Chairman.</t>
  </si>
  <si>
    <t>AniDetachEQU095</t>
  </si>
  <si>
    <t>I had no intention of keeping it around as
long as it was broken, but if you've fixed it,
I may as well take it off your hands.</t>
  </si>
  <si>
    <t>#E[1]Here's your reward. You deserve one for the
effort you put into this.</t>
  </si>
  <si>
    <t xml:space="preserve">Received </t>
  </si>
  <si>
    <t>.</t>
  </si>
  <si>
    <t>M-Mother?!</t>
  </si>
  <si>
    <t>#E_6#M_AW-Wait a minute! I haven't fini--</t>
  </si>
  <si>
    <t>Oh, and I'll be expecting you to have some
more concrete ideas by our next meeting.</t>
  </si>
  <si>
    <t>You were the one who chose to make such
a bold proclamation. You must always take
responsibility for your words.</t>
  </si>
  <si>
    <t>8</t>
  </si>
  <si>
    <t>#K#FHaha... That's your mother in a nutshell.</t>
  </si>
  <si>
    <t>B</t>
  </si>
  <si>
    <t>WAIT1_U</t>
  </si>
  <si>
    <t>WAIT_D</t>
  </si>
  <si>
    <t>EV0025</t>
  </si>
  <si>
    <t>#E[B]#M_A</t>
  </si>
  <si>
    <t>#K#5S#900W#F*sigh*
Why must she ALWAYS be like this?!</t>
  </si>
  <si>
    <t>...Oh?</t>
  </si>
  <si>
    <t>I see she didn't notice what happens
when you set it to go around the other
way.</t>
  </si>
  <si>
    <t>eledoor_l</t>
  </si>
  <si>
    <t>Our Precious Treasure</t>
  </si>
  <si>
    <t>#K#0T...Everything he gave me had to have
some unusual trick to it.</t>
  </si>
  <si>
    <t>#E_0Well, she's still got a long way to go if
she wants to be my successor...</t>
  </si>
  <si>
    <t>#E[1]#M_4...but I suppose spending a moment like
this now and again isn't so bad.</t>
  </si>
  <si>
    <t>#3CQuest [Father's Pocket Watch] completed!#0C</t>
  </si>
  <si>
    <t>t3510</t>
  </si>
  <si>
    <t>go_t3550_2</t>
  </si>
  <si>
    <t>_EV_03_18_03</t>
  </si>
  <si>
    <t>_EV_03_19_00</t>
  </si>
  <si>
    <t>_EV_03_19_01</t>
  </si>
  <si>
    <t>_EV_03_21_01</t>
  </si>
  <si>
    <t>_QS_2404_COMP_3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</si>
</sst>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8F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DEFF73"/>
      </patternFill>
    </fill>
    <fill>
      <patternFill patternType="solid">
        <fgColor rgb="FF73FF7C"/>
      </patternFill>
    </fill>
    <fill>
      <patternFill patternType="solid">
        <fgColor rgb="FFFFA673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E8FF73"/>
      </patternFill>
    </fill>
    <fill>
      <patternFill patternType="solid">
        <fgColor rgb="FFFFB973"/>
      </patternFill>
    </fill>
    <fill>
      <patternFill patternType="solid">
        <fgColor rgb="FF94FF73"/>
      </patternFill>
    </fill>
    <fill>
      <patternFill patternType="solid">
        <fgColor rgb="FFFAFF73"/>
      </patternFill>
    </fill>
    <fill>
      <patternFill patternType="solid">
        <fgColor rgb="FFFF0000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DA73"/>
      </patternFill>
    </fill>
    <fill>
      <patternFill patternType="solid">
        <fgColor rgb="FFFFC773"/>
      </patternFill>
    </fill>
    <fill>
      <patternFill patternType="solid">
        <fgColor rgb="FF7CFF73"/>
      </patternFill>
    </fill>
    <fill>
      <patternFill patternType="solid">
        <fgColor rgb="FFFFDE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E373"/>
      </patternFill>
    </fill>
    <fill>
      <patternFill patternType="solid">
        <fgColor rgb="FFFFDC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773"/>
      </patternFill>
    </fill>
    <fill>
      <patternFill patternType="solid">
        <fgColor rgb="FFFF9673"/>
      </patternFill>
    </fill>
    <fill>
      <patternFill patternType="solid">
        <fgColor rgb="FFFFE873"/>
      </patternFill>
    </fill>
    <fill>
      <patternFill patternType="solid">
        <fgColor rgb="FFBBFF73"/>
      </patternFill>
    </fill>
    <fill>
      <patternFill patternType="solid">
        <fgColor rgb="FFFFFF73"/>
      </patternFill>
    </fill>
    <fill>
      <patternFill patternType="solid">
        <fgColor rgb="FFFFC573"/>
      </patternFill>
    </fill>
    <fill>
      <patternFill patternType="solid">
        <fgColor rgb="FFFFFD73"/>
      </patternFill>
    </fill>
    <fill>
      <patternFill patternType="solid">
        <fgColor rgb="FFD5FF73"/>
      </patternFill>
    </fill>
    <fill>
      <patternFill patternType="solid">
        <fgColor rgb="FF98FF73"/>
      </patternFill>
    </fill>
    <fill>
      <patternFill patternType="solid">
        <fgColor rgb="FFFF9173"/>
      </patternFill>
    </fill>
    <fill>
      <patternFill patternType="solid">
        <fgColor rgb="FFFFCE73"/>
      </patternFill>
    </fill>
    <fill>
      <patternFill patternType="solid">
        <fgColor rgb="FFF1FF73"/>
      </patternFill>
    </fill>
    <fill>
      <patternFill patternType="solid">
        <fgColor rgb="FFFFF373"/>
      </patternFill>
    </fill>
    <fill>
      <patternFill patternType="solid">
        <fgColor rgb="FFEFFF73"/>
      </patternFill>
    </fill>
    <fill>
      <patternFill patternType="solid">
        <fgColor rgb="FFFDFF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A2FF73"/>
      </patternFill>
    </fill>
    <fill>
      <patternFill patternType="solid">
        <fgColor rgb="FFFFF673"/>
      </patternFill>
    </fill>
    <fill>
      <patternFill patternType="solid">
        <fgColor rgb="FFC7FF73"/>
      </patternFill>
    </fill>
    <fill>
      <patternFill patternType="solid">
        <fgColor rgb="FFFFEC73"/>
      </patternFill>
    </fill>
    <fill>
      <patternFill patternType="solid">
        <fgColor rgb="FFFFC073"/>
      </patternFill>
    </fill>
    <fill>
      <patternFill patternType="solid">
        <fgColor rgb="FFFFC273"/>
      </patternFill>
    </fill>
    <fill>
      <patternFill patternType="solid">
        <fgColor rgb="FFABFF73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FFBE73"/>
      </patternFill>
    </fill>
    <fill>
      <patternFill patternType="solid">
        <fgColor rgb="FFB0FF73"/>
      </patternFill>
    </fill>
    <fill>
      <patternFill patternType="solid">
        <fgColor rgb="FFFF8173"/>
      </patternFill>
    </fill>
    <fill>
      <patternFill patternType="solid">
        <fgColor rgb="FF9FFF73"/>
      </patternFill>
    </fill>
    <fill>
      <patternFill patternType="solid">
        <fgColor rgb="FFA6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0" xfId="0" applyFill="1" applyAlignment="1">
      <alignment horizontal="center" vertical="center" wrapText="1"/>
    </xf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S439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564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15</v>
      </c>
      <c r="AL8" s="4" t="s">
        <v>15</v>
      </c>
      <c r="AM8" s="4" t="s">
        <v>15</v>
      </c>
      <c r="AN8" s="4" t="s">
        <v>15</v>
      </c>
      <c r="AO8" s="4" t="s">
        <v>15</v>
      </c>
      <c r="AP8" s="4" t="s">
        <v>15</v>
      </c>
      <c r="AQ8" s="4" t="s">
        <v>15</v>
      </c>
      <c r="AR8" s="4" t="s">
        <v>15</v>
      </c>
      <c r="AS8" s="4" t="s">
        <v>15</v>
      </c>
      <c r="AT8" s="4" t="s">
        <v>15</v>
      </c>
      <c r="AU8" s="4" t="s">
        <v>15</v>
      </c>
      <c r="AV8" s="4" t="s">
        <v>15</v>
      </c>
      <c r="AW8" s="4" t="s">
        <v>15</v>
      </c>
      <c r="AX8" s="4" t="s">
        <v>15</v>
      </c>
      <c r="AY8" s="4" t="s">
        <v>15</v>
      </c>
      <c r="AZ8" s="4" t="s">
        <v>15</v>
      </c>
      <c r="BA8" s="4" t="s">
        <v>15</v>
      </c>
      <c r="BB8" s="4" t="s">
        <v>15</v>
      </c>
      <c r="BC8" s="4" t="s">
        <v>15</v>
      </c>
      <c r="BD8" s="4" t="s">
        <v>15</v>
      </c>
      <c r="BE8" s="4" t="s">
        <v>15</v>
      </c>
      <c r="BF8" s="4" t="s">
        <v>15</v>
      </c>
      <c r="BG8" s="4" t="s">
        <v>15</v>
      </c>
      <c r="BH8" s="4" t="s">
        <v>15</v>
      </c>
      <c r="BI8" s="4" t="s">
        <v>15</v>
      </c>
      <c r="BJ8" s="4" t="s">
        <v>15</v>
      </c>
      <c r="BK8" s="4" t="s">
        <v>15</v>
      </c>
      <c r="BL8" s="4" t="s">
        <v>15</v>
      </c>
      <c r="BM8" s="4" t="s">
        <v>15</v>
      </c>
      <c r="BN8" s="4" t="s">
        <v>15</v>
      </c>
      <c r="BO8" s="4" t="s">
        <v>15</v>
      </c>
      <c r="BP8" s="4" t="s">
        <v>15</v>
      </c>
      <c r="BQ8" s="4" t="s">
        <v>15</v>
      </c>
      <c r="BR8" s="4" t="s">
        <v>15</v>
      </c>
      <c r="BS8" s="4" t="s">
        <v>15</v>
      </c>
      <c r="BT8" s="4" t="s">
        <v>15</v>
      </c>
    </row>
    <row r="9">
      <c r="A9" t="n">
        <v>568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590230</v>
      </c>
      <c r="F9" s="7" t="n">
        <v>569</v>
      </c>
      <c r="G9" s="7" t="n">
        <v>569</v>
      </c>
      <c r="H9" s="7" t="n">
        <v>0</v>
      </c>
      <c r="I9" s="7" t="n">
        <v>0</v>
      </c>
      <c r="J9" s="7" t="n">
        <v>3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12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13</v>
      </c>
      <c r="X9" s="7" t="n">
        <f t="normal" ca="1">16-LENB(INDIRECT(ADDRESS(9,23)))</f>
        <v>0</v>
      </c>
      <c r="Y9" s="7" t="s">
        <v>13</v>
      </c>
      <c r="Z9" s="7" t="n">
        <f t="normal" ca="1">16-LENB(INDIRECT(ADDRESS(9,25)))</f>
        <v>0</v>
      </c>
      <c r="AA9" s="7" t="s">
        <v>13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100</v>
      </c>
      <c r="AF9" s="7" t="n">
        <v>100</v>
      </c>
      <c r="AG9" s="7" t="n">
        <v>100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776</v>
      </c>
      <c r="B11" s="5" t="n">
        <v>1</v>
      </c>
    </row>
    <row r="12" s="3" customFormat="1" customHeight="0">
      <c r="A12" s="3" t="s">
        <v>2</v>
      </c>
      <c r="B12" s="3" t="s">
        <v>16</v>
      </c>
    </row>
    <row r="13">
      <c r="A13" t="s">
        <v>4</v>
      </c>
      <c r="B13" s="4" t="s">
        <v>5</v>
      </c>
      <c r="C13" s="4" t="s">
        <v>14</v>
      </c>
      <c r="D13" s="4" t="s">
        <v>6</v>
      </c>
    </row>
    <row r="14">
      <c r="A14" t="n">
        <v>780</v>
      </c>
      <c r="B14" s="8" t="n">
        <v>2</v>
      </c>
      <c r="C14" s="7" t="n">
        <v>10</v>
      </c>
      <c r="D14" s="7" t="s">
        <v>17</v>
      </c>
    </row>
    <row r="15">
      <c r="A15" t="s">
        <v>4</v>
      </c>
      <c r="B15" s="4" t="s">
        <v>5</v>
      </c>
      <c r="C15" s="4" t="s">
        <v>14</v>
      </c>
      <c r="D15" s="4" t="s">
        <v>14</v>
      </c>
    </row>
    <row r="16">
      <c r="A16" t="n">
        <v>801</v>
      </c>
      <c r="B16" s="9" t="n">
        <v>162</v>
      </c>
      <c r="C16" s="7" t="n">
        <v>0</v>
      </c>
      <c r="D16" s="7" t="n">
        <v>0</v>
      </c>
    </row>
    <row r="17" spans="1:72">
      <c r="A17" t="s">
        <v>4</v>
      </c>
      <c r="B17" s="4" t="s">
        <v>5</v>
      </c>
    </row>
    <row r="18" spans="1:72">
      <c r="A18" t="n">
        <v>804</v>
      </c>
      <c r="B18" s="5" t="n">
        <v>1</v>
      </c>
    </row>
    <row r="19" spans="1:72" s="3" customFormat="1" customHeight="0">
      <c r="A19" s="3" t="s">
        <v>2</v>
      </c>
      <c r="B19" s="3" t="s">
        <v>18</v>
      </c>
    </row>
    <row r="20" spans="1:72">
      <c r="A20" t="s">
        <v>4</v>
      </c>
      <c r="B20" s="4" t="s">
        <v>5</v>
      </c>
      <c r="C20" s="4" t="s">
        <v>14</v>
      </c>
      <c r="D20" s="4" t="s">
        <v>14</v>
      </c>
      <c r="E20" s="4" t="s">
        <v>14</v>
      </c>
      <c r="F20" s="4" t="s">
        <v>14</v>
      </c>
    </row>
    <row r="21" spans="1:72">
      <c r="A21" t="n">
        <v>808</v>
      </c>
      <c r="B21" s="10" t="n">
        <v>14</v>
      </c>
      <c r="C21" s="7" t="n">
        <v>8</v>
      </c>
      <c r="D21" s="7" t="n">
        <v>0</v>
      </c>
      <c r="E21" s="7" t="n">
        <v>0</v>
      </c>
      <c r="F21" s="7" t="n">
        <v>0</v>
      </c>
    </row>
    <row r="22" spans="1:72">
      <c r="A22" t="s">
        <v>4</v>
      </c>
      <c r="B22" s="4" t="s">
        <v>5</v>
      </c>
      <c r="C22" s="4" t="s">
        <v>10</v>
      </c>
    </row>
    <row r="23" spans="1:72">
      <c r="A23" t="n">
        <v>813</v>
      </c>
      <c r="B23" s="11" t="n">
        <v>12</v>
      </c>
      <c r="C23" s="7" t="n">
        <v>6447</v>
      </c>
    </row>
    <row r="24" spans="1:72">
      <c r="A24" t="s">
        <v>4</v>
      </c>
      <c r="B24" s="4" t="s">
        <v>5</v>
      </c>
      <c r="C24" s="4" t="s">
        <v>14</v>
      </c>
      <c r="D24" s="4" t="s">
        <v>10</v>
      </c>
      <c r="E24" s="4" t="s">
        <v>14</v>
      </c>
      <c r="F24" s="4" t="s">
        <v>19</v>
      </c>
    </row>
    <row r="25" spans="1:72">
      <c r="A25" t="n">
        <v>816</v>
      </c>
      <c r="B25" s="12" t="n">
        <v>5</v>
      </c>
      <c r="C25" s="7" t="n">
        <v>30</v>
      </c>
      <c r="D25" s="7" t="n">
        <v>6465</v>
      </c>
      <c r="E25" s="7" t="n">
        <v>1</v>
      </c>
      <c r="F25" s="13" t="n">
        <f t="normal" ca="1">A31</f>
        <v>0</v>
      </c>
    </row>
    <row r="26" spans="1:72">
      <c r="A26" t="s">
        <v>4</v>
      </c>
      <c r="B26" s="4" t="s">
        <v>5</v>
      </c>
      <c r="C26" s="4" t="s">
        <v>14</v>
      </c>
      <c r="D26" s="4" t="s">
        <v>10</v>
      </c>
      <c r="E26" s="4" t="s">
        <v>20</v>
      </c>
      <c r="F26" s="4" t="s">
        <v>10</v>
      </c>
      <c r="G26" s="4" t="s">
        <v>20</v>
      </c>
      <c r="H26" s="4" t="s">
        <v>14</v>
      </c>
    </row>
    <row r="27" spans="1:72">
      <c r="A27" t="n">
        <v>825</v>
      </c>
      <c r="B27" s="14" t="n">
        <v>49</v>
      </c>
      <c r="C27" s="7" t="n">
        <v>4</v>
      </c>
      <c r="D27" s="7" t="n">
        <v>2</v>
      </c>
      <c r="E27" s="7" t="n">
        <v>1</v>
      </c>
      <c r="F27" s="7" t="n">
        <v>0</v>
      </c>
      <c r="G27" s="7" t="n">
        <v>0</v>
      </c>
      <c r="H27" s="7" t="n">
        <v>0</v>
      </c>
    </row>
    <row r="28" spans="1:72">
      <c r="A28" t="s">
        <v>4</v>
      </c>
      <c r="B28" s="4" t="s">
        <v>5</v>
      </c>
      <c r="C28" s="4" t="s">
        <v>19</v>
      </c>
    </row>
    <row r="29" spans="1:72">
      <c r="A29" t="n">
        <v>840</v>
      </c>
      <c r="B29" s="15" t="n">
        <v>3</v>
      </c>
      <c r="C29" s="13" t="n">
        <f t="normal" ca="1">A33</f>
        <v>0</v>
      </c>
    </row>
    <row r="30" spans="1:72">
      <c r="A30" t="s">
        <v>4</v>
      </c>
      <c r="B30" s="4" t="s">
        <v>5</v>
      </c>
      <c r="C30" s="4" t="s">
        <v>14</v>
      </c>
      <c r="D30" s="4" t="s">
        <v>10</v>
      </c>
      <c r="E30" s="4" t="s">
        <v>14</v>
      </c>
      <c r="F30" s="4" t="s">
        <v>10</v>
      </c>
      <c r="G30" s="4" t="s">
        <v>14</v>
      </c>
      <c r="H30" s="4" t="s">
        <v>14</v>
      </c>
      <c r="I30" s="4" t="s">
        <v>14</v>
      </c>
      <c r="J30" s="4" t="s">
        <v>19</v>
      </c>
    </row>
    <row r="31" spans="1:72">
      <c r="A31" t="n">
        <v>845</v>
      </c>
      <c r="B31" s="12" t="n">
        <v>5</v>
      </c>
      <c r="C31" s="7" t="n">
        <v>30</v>
      </c>
      <c r="D31" s="7" t="n">
        <v>9278</v>
      </c>
      <c r="E31" s="7" t="n">
        <v>30</v>
      </c>
      <c r="F31" s="7" t="n">
        <v>9231</v>
      </c>
      <c r="G31" s="7" t="n">
        <v>8</v>
      </c>
      <c r="H31" s="7" t="n">
        <v>9</v>
      </c>
      <c r="I31" s="7" t="n">
        <v>1</v>
      </c>
      <c r="J31" s="13" t="n">
        <f t="normal" ca="1">A33</f>
        <v>0</v>
      </c>
    </row>
    <row r="32" spans="1:72">
      <c r="A32" t="s">
        <v>4</v>
      </c>
      <c r="B32" s="4" t="s">
        <v>5</v>
      </c>
      <c r="C32" s="4" t="s">
        <v>14</v>
      </c>
      <c r="D32" s="4" t="s">
        <v>6</v>
      </c>
      <c r="E32" s="4" t="s">
        <v>6</v>
      </c>
    </row>
    <row r="33" spans="1:10">
      <c r="A33" t="n">
        <v>859</v>
      </c>
      <c r="B33" s="16" t="n">
        <v>74</v>
      </c>
      <c r="C33" s="7" t="n">
        <v>25</v>
      </c>
      <c r="D33" s="7" t="s">
        <v>21</v>
      </c>
      <c r="E33" s="7" t="s">
        <v>22</v>
      </c>
    </row>
    <row r="34" spans="1:10">
      <c r="A34" t="s">
        <v>4</v>
      </c>
      <c r="B34" s="4" t="s">
        <v>5</v>
      </c>
      <c r="C34" s="4" t="s">
        <v>14</v>
      </c>
      <c r="D34" s="4" t="s">
        <v>6</v>
      </c>
    </row>
    <row r="35" spans="1:10">
      <c r="A35" t="n">
        <v>888</v>
      </c>
      <c r="B35" s="8" t="n">
        <v>2</v>
      </c>
      <c r="C35" s="7" t="n">
        <v>11</v>
      </c>
      <c r="D35" s="7" t="s">
        <v>23</v>
      </c>
    </row>
    <row r="36" spans="1:10">
      <c r="A36" t="s">
        <v>4</v>
      </c>
      <c r="B36" s="4" t="s">
        <v>5</v>
      </c>
      <c r="C36" s="4" t="s">
        <v>14</v>
      </c>
      <c r="D36" s="4" t="s">
        <v>10</v>
      </c>
      <c r="E36" s="4" t="s">
        <v>10</v>
      </c>
      <c r="F36" s="4" t="s">
        <v>10</v>
      </c>
      <c r="G36" s="4" t="s">
        <v>10</v>
      </c>
      <c r="H36" s="4" t="s">
        <v>10</v>
      </c>
      <c r="I36" s="4" t="s">
        <v>10</v>
      </c>
      <c r="J36" s="4" t="s">
        <v>9</v>
      </c>
      <c r="K36" s="4" t="s">
        <v>9</v>
      </c>
      <c r="L36" s="4" t="s">
        <v>9</v>
      </c>
      <c r="M36" s="4" t="s">
        <v>6</v>
      </c>
    </row>
    <row r="37" spans="1:10">
      <c r="A37" t="n">
        <v>902</v>
      </c>
      <c r="B37" s="17" t="n">
        <v>124</v>
      </c>
      <c r="C37" s="7" t="n">
        <v>255</v>
      </c>
      <c r="D37" s="7" t="n">
        <v>0</v>
      </c>
      <c r="E37" s="7" t="n">
        <v>0</v>
      </c>
      <c r="F37" s="7" t="n">
        <v>0</v>
      </c>
      <c r="G37" s="7" t="n">
        <v>0</v>
      </c>
      <c r="H37" s="7" t="n">
        <v>0</v>
      </c>
      <c r="I37" s="7" t="n">
        <v>65535</v>
      </c>
      <c r="J37" s="7" t="n">
        <v>0</v>
      </c>
      <c r="K37" s="7" t="n">
        <v>0</v>
      </c>
      <c r="L37" s="7" t="n">
        <v>0</v>
      </c>
      <c r="M37" s="7" t="s">
        <v>13</v>
      </c>
    </row>
    <row r="38" spans="1:10">
      <c r="A38" t="s">
        <v>4</v>
      </c>
      <c r="B38" s="4" t="s">
        <v>5</v>
      </c>
    </row>
    <row r="39" spans="1:10">
      <c r="A39" t="n">
        <v>929</v>
      </c>
      <c r="B39" s="5" t="n">
        <v>1</v>
      </c>
    </row>
    <row r="40" spans="1:10" s="3" customFormat="1" customHeight="0">
      <c r="A40" s="3" t="s">
        <v>2</v>
      </c>
      <c r="B40" s="3" t="s">
        <v>24</v>
      </c>
    </row>
    <row r="41" spans="1:10">
      <c r="A41" t="s">
        <v>4</v>
      </c>
      <c r="B41" s="4" t="s">
        <v>5</v>
      </c>
      <c r="C41" s="4" t="s">
        <v>14</v>
      </c>
      <c r="D41" s="4" t="s">
        <v>14</v>
      </c>
      <c r="E41" s="4" t="s">
        <v>14</v>
      </c>
      <c r="F41" s="4" t="s">
        <v>9</v>
      </c>
      <c r="G41" s="4" t="s">
        <v>14</v>
      </c>
      <c r="H41" s="4" t="s">
        <v>14</v>
      </c>
      <c r="I41" s="4" t="s">
        <v>19</v>
      </c>
    </row>
    <row r="42" spans="1:10">
      <c r="A42" t="n">
        <v>932</v>
      </c>
      <c r="B42" s="12" t="n">
        <v>5</v>
      </c>
      <c r="C42" s="7" t="n">
        <v>35</v>
      </c>
      <c r="D42" s="7" t="n">
        <v>3</v>
      </c>
      <c r="E42" s="7" t="n">
        <v>0</v>
      </c>
      <c r="F42" s="7" t="n">
        <v>0</v>
      </c>
      <c r="G42" s="7" t="n">
        <v>2</v>
      </c>
      <c r="H42" s="7" t="n">
        <v>1</v>
      </c>
      <c r="I42" s="13" t="n">
        <f t="normal" ca="1">A46</f>
        <v>0</v>
      </c>
    </row>
    <row r="43" spans="1:10">
      <c r="A43" t="s">
        <v>4</v>
      </c>
      <c r="B43" s="4" t="s">
        <v>5</v>
      </c>
      <c r="C43" s="4" t="s">
        <v>19</v>
      </c>
    </row>
    <row r="44" spans="1:10">
      <c r="A44" t="n">
        <v>946</v>
      </c>
      <c r="B44" s="15" t="n">
        <v>3</v>
      </c>
      <c r="C44" s="13" t="n">
        <f t="normal" ca="1">A68</f>
        <v>0</v>
      </c>
    </row>
    <row r="45" spans="1:10">
      <c r="A45" t="s">
        <v>4</v>
      </c>
      <c r="B45" s="4" t="s">
        <v>5</v>
      </c>
      <c r="C45" s="4" t="s">
        <v>14</v>
      </c>
      <c r="D45" s="4" t="s">
        <v>14</v>
      </c>
      <c r="E45" s="4" t="s">
        <v>14</v>
      </c>
      <c r="F45" s="4" t="s">
        <v>9</v>
      </c>
      <c r="G45" s="4" t="s">
        <v>14</v>
      </c>
      <c r="H45" s="4" t="s">
        <v>14</v>
      </c>
      <c r="I45" s="4" t="s">
        <v>19</v>
      </c>
    </row>
    <row r="46" spans="1:10">
      <c r="A46" t="n">
        <v>951</v>
      </c>
      <c r="B46" s="12" t="n">
        <v>5</v>
      </c>
      <c r="C46" s="7" t="n">
        <v>35</v>
      </c>
      <c r="D46" s="7" t="n">
        <v>3</v>
      </c>
      <c r="E46" s="7" t="n">
        <v>0</v>
      </c>
      <c r="F46" s="7" t="n">
        <v>1</v>
      </c>
      <c r="G46" s="7" t="n">
        <v>2</v>
      </c>
      <c r="H46" s="7" t="n">
        <v>1</v>
      </c>
      <c r="I46" s="13" t="n">
        <f t="normal" ca="1">A50</f>
        <v>0</v>
      </c>
    </row>
    <row r="47" spans="1:10">
      <c r="A47" t="s">
        <v>4</v>
      </c>
      <c r="B47" s="4" t="s">
        <v>5</v>
      </c>
      <c r="C47" s="4" t="s">
        <v>19</v>
      </c>
    </row>
    <row r="48" spans="1:10">
      <c r="A48" t="n">
        <v>965</v>
      </c>
      <c r="B48" s="15" t="n">
        <v>3</v>
      </c>
      <c r="C48" s="13" t="n">
        <f t="normal" ca="1">A68</f>
        <v>0</v>
      </c>
    </row>
    <row r="49" spans="1:13">
      <c r="A49" t="s">
        <v>4</v>
      </c>
      <c r="B49" s="4" t="s">
        <v>5</v>
      </c>
      <c r="C49" s="4" t="s">
        <v>14</v>
      </c>
      <c r="D49" s="4" t="s">
        <v>14</v>
      </c>
      <c r="E49" s="4" t="s">
        <v>14</v>
      </c>
      <c r="F49" s="4" t="s">
        <v>9</v>
      </c>
      <c r="G49" s="4" t="s">
        <v>14</v>
      </c>
      <c r="H49" s="4" t="s">
        <v>14</v>
      </c>
      <c r="I49" s="4" t="s">
        <v>19</v>
      </c>
    </row>
    <row r="50" spans="1:13">
      <c r="A50" t="n">
        <v>970</v>
      </c>
      <c r="B50" s="12" t="n">
        <v>5</v>
      </c>
      <c r="C50" s="7" t="n">
        <v>35</v>
      </c>
      <c r="D50" s="7" t="n">
        <v>3</v>
      </c>
      <c r="E50" s="7" t="n">
        <v>0</v>
      </c>
      <c r="F50" s="7" t="n">
        <v>2</v>
      </c>
      <c r="G50" s="7" t="n">
        <v>2</v>
      </c>
      <c r="H50" s="7" t="n">
        <v>1</v>
      </c>
      <c r="I50" s="13" t="n">
        <f t="normal" ca="1">A54</f>
        <v>0</v>
      </c>
    </row>
    <row r="51" spans="1:13">
      <c r="A51" t="s">
        <v>4</v>
      </c>
      <c r="B51" s="4" t="s">
        <v>5</v>
      </c>
      <c r="C51" s="4" t="s">
        <v>19</v>
      </c>
    </row>
    <row r="52" spans="1:13">
      <c r="A52" t="n">
        <v>984</v>
      </c>
      <c r="B52" s="15" t="n">
        <v>3</v>
      </c>
      <c r="C52" s="13" t="n">
        <f t="normal" ca="1">A68</f>
        <v>0</v>
      </c>
    </row>
    <row r="53" spans="1:13">
      <c r="A53" t="s">
        <v>4</v>
      </c>
      <c r="B53" s="4" t="s">
        <v>5</v>
      </c>
      <c r="C53" s="4" t="s">
        <v>14</v>
      </c>
      <c r="D53" s="4" t="s">
        <v>14</v>
      </c>
      <c r="E53" s="4" t="s">
        <v>14</v>
      </c>
      <c r="F53" s="4" t="s">
        <v>9</v>
      </c>
      <c r="G53" s="4" t="s">
        <v>14</v>
      </c>
      <c r="H53" s="4" t="s">
        <v>14</v>
      </c>
      <c r="I53" s="4" t="s">
        <v>19</v>
      </c>
    </row>
    <row r="54" spans="1:13">
      <c r="A54" t="n">
        <v>989</v>
      </c>
      <c r="B54" s="12" t="n">
        <v>5</v>
      </c>
      <c r="C54" s="7" t="n">
        <v>35</v>
      </c>
      <c r="D54" s="7" t="n">
        <v>3</v>
      </c>
      <c r="E54" s="7" t="n">
        <v>0</v>
      </c>
      <c r="F54" s="7" t="n">
        <v>3</v>
      </c>
      <c r="G54" s="7" t="n">
        <v>2</v>
      </c>
      <c r="H54" s="7" t="n">
        <v>1</v>
      </c>
      <c r="I54" s="13" t="n">
        <f t="normal" ca="1">A58</f>
        <v>0</v>
      </c>
    </row>
    <row r="55" spans="1:13">
      <c r="A55" t="s">
        <v>4</v>
      </c>
      <c r="B55" s="4" t="s">
        <v>5</v>
      </c>
      <c r="C55" s="4" t="s">
        <v>19</v>
      </c>
    </row>
    <row r="56" spans="1:13">
      <c r="A56" t="n">
        <v>1003</v>
      </c>
      <c r="B56" s="15" t="n">
        <v>3</v>
      </c>
      <c r="C56" s="13" t="n">
        <f t="normal" ca="1">A68</f>
        <v>0</v>
      </c>
    </row>
    <row r="57" spans="1:13">
      <c r="A57" t="s">
        <v>4</v>
      </c>
      <c r="B57" s="4" t="s">
        <v>5</v>
      </c>
      <c r="C57" s="4" t="s">
        <v>14</v>
      </c>
      <c r="D57" s="4" t="s">
        <v>14</v>
      </c>
      <c r="E57" s="4" t="s">
        <v>14</v>
      </c>
      <c r="F57" s="4" t="s">
        <v>9</v>
      </c>
      <c r="G57" s="4" t="s">
        <v>14</v>
      </c>
      <c r="H57" s="4" t="s">
        <v>14</v>
      </c>
      <c r="I57" s="4" t="s">
        <v>19</v>
      </c>
    </row>
    <row r="58" spans="1:13">
      <c r="A58" t="n">
        <v>1008</v>
      </c>
      <c r="B58" s="12" t="n">
        <v>5</v>
      </c>
      <c r="C58" s="7" t="n">
        <v>35</v>
      </c>
      <c r="D58" s="7" t="n">
        <v>3</v>
      </c>
      <c r="E58" s="7" t="n">
        <v>0</v>
      </c>
      <c r="F58" s="7" t="n">
        <v>4</v>
      </c>
      <c r="G58" s="7" t="n">
        <v>2</v>
      </c>
      <c r="H58" s="7" t="n">
        <v>1</v>
      </c>
      <c r="I58" s="13" t="n">
        <f t="normal" ca="1">A62</f>
        <v>0</v>
      </c>
    </row>
    <row r="59" spans="1:13">
      <c r="A59" t="s">
        <v>4</v>
      </c>
      <c r="B59" s="4" t="s">
        <v>5</v>
      </c>
      <c r="C59" s="4" t="s">
        <v>19</v>
      </c>
    </row>
    <row r="60" spans="1:13">
      <c r="A60" t="n">
        <v>1022</v>
      </c>
      <c r="B60" s="15" t="n">
        <v>3</v>
      </c>
      <c r="C60" s="13" t="n">
        <f t="normal" ca="1">A68</f>
        <v>0</v>
      </c>
    </row>
    <row r="61" spans="1:13">
      <c r="A61" t="s">
        <v>4</v>
      </c>
      <c r="B61" s="4" t="s">
        <v>5</v>
      </c>
      <c r="C61" s="4" t="s">
        <v>14</v>
      </c>
      <c r="D61" s="4" t="s">
        <v>14</v>
      </c>
      <c r="E61" s="4" t="s">
        <v>14</v>
      </c>
      <c r="F61" s="4" t="s">
        <v>9</v>
      </c>
      <c r="G61" s="4" t="s">
        <v>14</v>
      </c>
      <c r="H61" s="4" t="s">
        <v>14</v>
      </c>
      <c r="I61" s="4" t="s">
        <v>19</v>
      </c>
    </row>
    <row r="62" spans="1:13">
      <c r="A62" t="n">
        <v>1027</v>
      </c>
      <c r="B62" s="12" t="n">
        <v>5</v>
      </c>
      <c r="C62" s="7" t="n">
        <v>35</v>
      </c>
      <c r="D62" s="7" t="n">
        <v>3</v>
      </c>
      <c r="E62" s="7" t="n">
        <v>0</v>
      </c>
      <c r="F62" s="7" t="n">
        <v>5</v>
      </c>
      <c r="G62" s="7" t="n">
        <v>2</v>
      </c>
      <c r="H62" s="7" t="n">
        <v>1</v>
      </c>
      <c r="I62" s="13" t="n">
        <f t="normal" ca="1">A66</f>
        <v>0</v>
      </c>
    </row>
    <row r="63" spans="1:13">
      <c r="A63" t="s">
        <v>4</v>
      </c>
      <c r="B63" s="4" t="s">
        <v>5</v>
      </c>
      <c r="C63" s="4" t="s">
        <v>19</v>
      </c>
    </row>
    <row r="64" spans="1:13">
      <c r="A64" t="n">
        <v>1041</v>
      </c>
      <c r="B64" s="15" t="n">
        <v>3</v>
      </c>
      <c r="C64" s="13" t="n">
        <f t="normal" ca="1">A68</f>
        <v>0</v>
      </c>
    </row>
    <row r="65" spans="1:9">
      <c r="A65" t="s">
        <v>4</v>
      </c>
      <c r="B65" s="4" t="s">
        <v>5</v>
      </c>
      <c r="C65" s="4" t="s">
        <v>14</v>
      </c>
      <c r="D65" s="4" t="s">
        <v>14</v>
      </c>
      <c r="E65" s="4" t="s">
        <v>14</v>
      </c>
      <c r="F65" s="4" t="s">
        <v>9</v>
      </c>
      <c r="G65" s="4" t="s">
        <v>14</v>
      </c>
      <c r="H65" s="4" t="s">
        <v>14</v>
      </c>
      <c r="I65" s="4" t="s">
        <v>19</v>
      </c>
    </row>
    <row r="66" spans="1:9">
      <c r="A66" t="n">
        <v>1046</v>
      </c>
      <c r="B66" s="12" t="n">
        <v>5</v>
      </c>
      <c r="C66" s="7" t="n">
        <v>35</v>
      </c>
      <c r="D66" s="7" t="n">
        <v>3</v>
      </c>
      <c r="E66" s="7" t="n">
        <v>0</v>
      </c>
      <c r="F66" s="7" t="n">
        <v>6</v>
      </c>
      <c r="G66" s="7" t="n">
        <v>2</v>
      </c>
      <c r="H66" s="7" t="n">
        <v>1</v>
      </c>
      <c r="I66" s="13" t="n">
        <f t="normal" ca="1">A68</f>
        <v>0</v>
      </c>
    </row>
    <row r="67" spans="1:9">
      <c r="A67" t="s">
        <v>4</v>
      </c>
      <c r="B67" s="4" t="s">
        <v>5</v>
      </c>
    </row>
    <row r="68" spans="1:9">
      <c r="A68" t="n">
        <v>1060</v>
      </c>
      <c r="B68" s="5" t="n">
        <v>1</v>
      </c>
    </row>
    <row r="69" spans="1:9" s="3" customFormat="1" customHeight="0">
      <c r="A69" s="3" t="s">
        <v>2</v>
      </c>
      <c r="B69" s="3" t="s">
        <v>25</v>
      </c>
    </row>
    <row r="70" spans="1:9">
      <c r="A70" t="s">
        <v>4</v>
      </c>
      <c r="B70" s="4" t="s">
        <v>5</v>
      </c>
      <c r="C70" s="4" t="s">
        <v>14</v>
      </c>
      <c r="D70" s="4" t="s">
        <v>14</v>
      </c>
    </row>
    <row r="71" spans="1:9">
      <c r="A71" t="n">
        <v>1064</v>
      </c>
      <c r="B71" s="9" t="n">
        <v>162</v>
      </c>
      <c r="C71" s="7" t="n">
        <v>0</v>
      </c>
      <c r="D71" s="7" t="n">
        <v>1</v>
      </c>
    </row>
    <row r="72" spans="1:9">
      <c r="A72" t="s">
        <v>4</v>
      </c>
      <c r="B72" s="4" t="s">
        <v>5</v>
      </c>
    </row>
    <row r="73" spans="1:9">
      <c r="A73" t="n">
        <v>1067</v>
      </c>
      <c r="B73" s="5" t="n">
        <v>1</v>
      </c>
    </row>
    <row r="74" spans="1:9" s="3" customFormat="1" customHeight="0">
      <c r="A74" s="3" t="s">
        <v>2</v>
      </c>
      <c r="B74" s="3" t="s">
        <v>26</v>
      </c>
    </row>
    <row r="75" spans="1:9">
      <c r="A75" t="s">
        <v>4</v>
      </c>
      <c r="B75" s="4" t="s">
        <v>5</v>
      </c>
      <c r="C75" s="4" t="s">
        <v>14</v>
      </c>
      <c r="D75" s="4" t="s">
        <v>10</v>
      </c>
    </row>
    <row r="76" spans="1:9">
      <c r="A76" t="n">
        <v>1068</v>
      </c>
      <c r="B76" s="18" t="n">
        <v>22</v>
      </c>
      <c r="C76" s="7" t="n">
        <v>20</v>
      </c>
      <c r="D76" s="7" t="n">
        <v>0</v>
      </c>
    </row>
    <row r="77" spans="1:9">
      <c r="A77" t="s">
        <v>4</v>
      </c>
      <c r="B77" s="4" t="s">
        <v>5</v>
      </c>
      <c r="C77" s="4" t="s">
        <v>14</v>
      </c>
      <c r="D77" s="4" t="s">
        <v>20</v>
      </c>
      <c r="E77" s="4" t="s">
        <v>10</v>
      </c>
      <c r="F77" s="4" t="s">
        <v>14</v>
      </c>
    </row>
    <row r="78" spans="1:9">
      <c r="A78" t="n">
        <v>1072</v>
      </c>
      <c r="B78" s="14" t="n">
        <v>49</v>
      </c>
      <c r="C78" s="7" t="n">
        <v>3</v>
      </c>
      <c r="D78" s="7" t="n">
        <v>0.699999988079071</v>
      </c>
      <c r="E78" s="7" t="n">
        <v>500</v>
      </c>
      <c r="F78" s="7" t="n">
        <v>0</v>
      </c>
    </row>
    <row r="79" spans="1:9">
      <c r="A79" t="s">
        <v>4</v>
      </c>
      <c r="B79" s="4" t="s">
        <v>5</v>
      </c>
      <c r="C79" s="4" t="s">
        <v>14</v>
      </c>
      <c r="D79" s="4" t="s">
        <v>10</v>
      </c>
    </row>
    <row r="80" spans="1:9">
      <c r="A80" t="n">
        <v>1081</v>
      </c>
      <c r="B80" s="19" t="n">
        <v>58</v>
      </c>
      <c r="C80" s="7" t="n">
        <v>10</v>
      </c>
      <c r="D80" s="7" t="n">
        <v>300</v>
      </c>
    </row>
    <row r="81" spans="1:9">
      <c r="A81" t="s">
        <v>4</v>
      </c>
      <c r="B81" s="4" t="s">
        <v>5</v>
      </c>
      <c r="C81" s="4" t="s">
        <v>14</v>
      </c>
      <c r="D81" s="4" t="s">
        <v>10</v>
      </c>
    </row>
    <row r="82" spans="1:9">
      <c r="A82" t="n">
        <v>1085</v>
      </c>
      <c r="B82" s="19" t="n">
        <v>58</v>
      </c>
      <c r="C82" s="7" t="n">
        <v>12</v>
      </c>
      <c r="D82" s="7" t="n">
        <v>0</v>
      </c>
    </row>
    <row r="83" spans="1:9">
      <c r="A83" t="s">
        <v>4</v>
      </c>
      <c r="B83" s="4" t="s">
        <v>5</v>
      </c>
      <c r="C83" s="4" t="s">
        <v>10</v>
      </c>
      <c r="D83" s="4" t="s">
        <v>14</v>
      </c>
      <c r="E83" s="4" t="s">
        <v>14</v>
      </c>
      <c r="F83" s="4" t="s">
        <v>6</v>
      </c>
    </row>
    <row r="84" spans="1:9">
      <c r="A84" t="n">
        <v>1089</v>
      </c>
      <c r="B84" s="20" t="n">
        <v>47</v>
      </c>
      <c r="C84" s="7" t="n">
        <v>61456</v>
      </c>
      <c r="D84" s="7" t="n">
        <v>0</v>
      </c>
      <c r="E84" s="7" t="n">
        <v>0</v>
      </c>
      <c r="F84" s="7" t="s">
        <v>27</v>
      </c>
    </row>
    <row r="85" spans="1:9">
      <c r="A85" t="s">
        <v>4</v>
      </c>
      <c r="B85" s="4" t="s">
        <v>5</v>
      </c>
      <c r="C85" s="4" t="s">
        <v>14</v>
      </c>
      <c r="D85" s="4" t="s">
        <v>10</v>
      </c>
      <c r="E85" s="4" t="s">
        <v>10</v>
      </c>
      <c r="F85" s="4" t="s">
        <v>10</v>
      </c>
      <c r="G85" s="4" t="s">
        <v>10</v>
      </c>
      <c r="H85" s="4" t="s">
        <v>14</v>
      </c>
    </row>
    <row r="86" spans="1:9">
      <c r="A86" t="n">
        <v>1102</v>
      </c>
      <c r="B86" s="21" t="n">
        <v>25</v>
      </c>
      <c r="C86" s="7" t="n">
        <v>5</v>
      </c>
      <c r="D86" s="7" t="n">
        <v>65535</v>
      </c>
      <c r="E86" s="7" t="n">
        <v>500</v>
      </c>
      <c r="F86" s="7" t="n">
        <v>800</v>
      </c>
      <c r="G86" s="7" t="n">
        <v>140</v>
      </c>
      <c r="H86" s="7" t="n">
        <v>0</v>
      </c>
    </row>
    <row r="87" spans="1:9">
      <c r="A87" t="s">
        <v>4</v>
      </c>
      <c r="B87" s="4" t="s">
        <v>5</v>
      </c>
      <c r="C87" s="4" t="s">
        <v>10</v>
      </c>
      <c r="D87" s="4" t="s">
        <v>14</v>
      </c>
      <c r="E87" s="4" t="s">
        <v>28</v>
      </c>
      <c r="F87" s="4" t="s">
        <v>14</v>
      </c>
      <c r="G87" s="4" t="s">
        <v>14</v>
      </c>
    </row>
    <row r="88" spans="1:9">
      <c r="A88" t="n">
        <v>1113</v>
      </c>
      <c r="B88" s="22" t="n">
        <v>24</v>
      </c>
      <c r="C88" s="7" t="n">
        <v>65533</v>
      </c>
      <c r="D88" s="7" t="n">
        <v>11</v>
      </c>
      <c r="E88" s="7" t="s">
        <v>29</v>
      </c>
      <c r="F88" s="7" t="n">
        <v>2</v>
      </c>
      <c r="G88" s="7" t="n">
        <v>0</v>
      </c>
    </row>
    <row r="89" spans="1:9">
      <c r="A89" t="s">
        <v>4</v>
      </c>
      <c r="B89" s="4" t="s">
        <v>5</v>
      </c>
    </row>
    <row r="90" spans="1:9">
      <c r="A90" t="n">
        <v>1159</v>
      </c>
      <c r="B90" s="23" t="n">
        <v>28</v>
      </c>
    </row>
    <row r="91" spans="1:9">
      <c r="A91" t="s">
        <v>4</v>
      </c>
      <c r="B91" s="4" t="s">
        <v>5</v>
      </c>
      <c r="C91" s="4" t="s">
        <v>14</v>
      </c>
    </row>
    <row r="92" spans="1:9">
      <c r="A92" t="n">
        <v>1160</v>
      </c>
      <c r="B92" s="24" t="n">
        <v>27</v>
      </c>
      <c r="C92" s="7" t="n">
        <v>0</v>
      </c>
    </row>
    <row r="93" spans="1:9">
      <c r="A93" t="s">
        <v>4</v>
      </c>
      <c r="B93" s="4" t="s">
        <v>5</v>
      </c>
      <c r="C93" s="4" t="s">
        <v>14</v>
      </c>
      <c r="D93" s="4" t="s">
        <v>10</v>
      </c>
      <c r="E93" s="4" t="s">
        <v>10</v>
      </c>
      <c r="F93" s="4" t="s">
        <v>10</v>
      </c>
      <c r="G93" s="4" t="s">
        <v>10</v>
      </c>
      <c r="H93" s="4" t="s">
        <v>14</v>
      </c>
    </row>
    <row r="94" spans="1:9">
      <c r="A94" t="n">
        <v>1162</v>
      </c>
      <c r="B94" s="21" t="n">
        <v>25</v>
      </c>
      <c r="C94" s="7" t="n">
        <v>5</v>
      </c>
      <c r="D94" s="7" t="n">
        <v>65535</v>
      </c>
      <c r="E94" s="7" t="n">
        <v>65535</v>
      </c>
      <c r="F94" s="7" t="n">
        <v>65535</v>
      </c>
      <c r="G94" s="7" t="n">
        <v>65535</v>
      </c>
      <c r="H94" s="7" t="n">
        <v>0</v>
      </c>
    </row>
    <row r="95" spans="1:9">
      <c r="A95" t="s">
        <v>4</v>
      </c>
      <c r="B95" s="4" t="s">
        <v>5</v>
      </c>
      <c r="C95" s="4" t="s">
        <v>14</v>
      </c>
      <c r="D95" s="4" t="s">
        <v>20</v>
      </c>
      <c r="E95" s="4" t="s">
        <v>10</v>
      </c>
      <c r="F95" s="4" t="s">
        <v>14</v>
      </c>
    </row>
    <row r="96" spans="1:9">
      <c r="A96" t="n">
        <v>1173</v>
      </c>
      <c r="B96" s="14" t="n">
        <v>49</v>
      </c>
      <c r="C96" s="7" t="n">
        <v>3</v>
      </c>
      <c r="D96" s="7" t="n">
        <v>1</v>
      </c>
      <c r="E96" s="7" t="n">
        <v>500</v>
      </c>
      <c r="F96" s="7" t="n">
        <v>0</v>
      </c>
    </row>
    <row r="97" spans="1:8">
      <c r="A97" t="s">
        <v>4</v>
      </c>
      <c r="B97" s="4" t="s">
        <v>5</v>
      </c>
      <c r="C97" s="4" t="s">
        <v>14</v>
      </c>
      <c r="D97" s="4" t="s">
        <v>10</v>
      </c>
    </row>
    <row r="98" spans="1:8">
      <c r="A98" t="n">
        <v>1182</v>
      </c>
      <c r="B98" s="19" t="n">
        <v>58</v>
      </c>
      <c r="C98" s="7" t="n">
        <v>11</v>
      </c>
      <c r="D98" s="7" t="n">
        <v>300</v>
      </c>
    </row>
    <row r="99" spans="1:8">
      <c r="A99" t="s">
        <v>4</v>
      </c>
      <c r="B99" s="4" t="s">
        <v>5</v>
      </c>
      <c r="C99" s="4" t="s">
        <v>14</v>
      </c>
      <c r="D99" s="4" t="s">
        <v>10</v>
      </c>
    </row>
    <row r="100" spans="1:8">
      <c r="A100" t="n">
        <v>1186</v>
      </c>
      <c r="B100" s="19" t="n">
        <v>58</v>
      </c>
      <c r="C100" s="7" t="n">
        <v>12</v>
      </c>
      <c r="D100" s="7" t="n">
        <v>0</v>
      </c>
    </row>
    <row r="101" spans="1:8">
      <c r="A101" t="s">
        <v>4</v>
      </c>
      <c r="B101" s="4" t="s">
        <v>5</v>
      </c>
      <c r="C101" s="4" t="s">
        <v>14</v>
      </c>
      <c r="D101" s="4" t="s">
        <v>6</v>
      </c>
    </row>
    <row r="102" spans="1:8">
      <c r="A102" t="n">
        <v>1190</v>
      </c>
      <c r="B102" s="8" t="n">
        <v>2</v>
      </c>
      <c r="C102" s="7" t="n">
        <v>10</v>
      </c>
      <c r="D102" s="7" t="s">
        <v>30</v>
      </c>
    </row>
    <row r="103" spans="1:8">
      <c r="A103" t="s">
        <v>4</v>
      </c>
      <c r="B103" s="4" t="s">
        <v>5</v>
      </c>
      <c r="C103" s="4" t="s">
        <v>10</v>
      </c>
    </row>
    <row r="104" spans="1:8">
      <c r="A104" t="n">
        <v>1213</v>
      </c>
      <c r="B104" s="25" t="n">
        <v>16</v>
      </c>
      <c r="C104" s="7" t="n">
        <v>0</v>
      </c>
    </row>
    <row r="105" spans="1:8">
      <c r="A105" t="s">
        <v>4</v>
      </c>
      <c r="B105" s="4" t="s">
        <v>5</v>
      </c>
      <c r="C105" s="4" t="s">
        <v>14</v>
      </c>
      <c r="D105" s="4" t="s">
        <v>6</v>
      </c>
    </row>
    <row r="106" spans="1:8">
      <c r="A106" t="n">
        <v>1216</v>
      </c>
      <c r="B106" s="8" t="n">
        <v>2</v>
      </c>
      <c r="C106" s="7" t="n">
        <v>10</v>
      </c>
      <c r="D106" s="7" t="s">
        <v>31</v>
      </c>
    </row>
    <row r="107" spans="1:8">
      <c r="A107" t="s">
        <v>4</v>
      </c>
      <c r="B107" s="4" t="s">
        <v>5</v>
      </c>
      <c r="C107" s="4" t="s">
        <v>10</v>
      </c>
    </row>
    <row r="108" spans="1:8">
      <c r="A108" t="n">
        <v>1234</v>
      </c>
      <c r="B108" s="25" t="n">
        <v>16</v>
      </c>
      <c r="C108" s="7" t="n">
        <v>0</v>
      </c>
    </row>
    <row r="109" spans="1:8">
      <c r="A109" t="s">
        <v>4</v>
      </c>
      <c r="B109" s="4" t="s">
        <v>5</v>
      </c>
      <c r="C109" s="4" t="s">
        <v>14</v>
      </c>
      <c r="D109" s="4" t="s">
        <v>6</v>
      </c>
    </row>
    <row r="110" spans="1:8">
      <c r="A110" t="n">
        <v>1237</v>
      </c>
      <c r="B110" s="8" t="n">
        <v>2</v>
      </c>
      <c r="C110" s="7" t="n">
        <v>10</v>
      </c>
      <c r="D110" s="7" t="s">
        <v>32</v>
      </c>
    </row>
    <row r="111" spans="1:8">
      <c r="A111" t="s">
        <v>4</v>
      </c>
      <c r="B111" s="4" t="s">
        <v>5</v>
      </c>
      <c r="C111" s="4" t="s">
        <v>10</v>
      </c>
    </row>
    <row r="112" spans="1:8">
      <c r="A112" t="n">
        <v>1256</v>
      </c>
      <c r="B112" s="25" t="n">
        <v>16</v>
      </c>
      <c r="C112" s="7" t="n">
        <v>0</v>
      </c>
    </row>
    <row r="113" spans="1:4">
      <c r="A113" t="s">
        <v>4</v>
      </c>
      <c r="B113" s="4" t="s">
        <v>5</v>
      </c>
      <c r="C113" s="4" t="s">
        <v>14</v>
      </c>
    </row>
    <row r="114" spans="1:4">
      <c r="A114" t="n">
        <v>1259</v>
      </c>
      <c r="B114" s="26" t="n">
        <v>23</v>
      </c>
      <c r="C114" s="7" t="n">
        <v>20</v>
      </c>
    </row>
    <row r="115" spans="1:4">
      <c r="A115" t="s">
        <v>4</v>
      </c>
      <c r="B115" s="4" t="s">
        <v>5</v>
      </c>
    </row>
    <row r="116" spans="1:4">
      <c r="A116" t="n">
        <v>1261</v>
      </c>
      <c r="B116" s="5" t="n">
        <v>1</v>
      </c>
    </row>
    <row r="117" spans="1:4" s="3" customFormat="1" customHeight="0">
      <c r="A117" s="3" t="s">
        <v>2</v>
      </c>
      <c r="B117" s="3" t="s">
        <v>33</v>
      </c>
    </row>
    <row r="118" spans="1:4">
      <c r="A118" t="s">
        <v>4</v>
      </c>
      <c r="B118" s="4" t="s">
        <v>5</v>
      </c>
      <c r="C118" s="4" t="s">
        <v>14</v>
      </c>
      <c r="D118" s="4" t="s">
        <v>10</v>
      </c>
    </row>
    <row r="119" spans="1:4">
      <c r="A119" t="n">
        <v>1264</v>
      </c>
      <c r="B119" s="18" t="n">
        <v>22</v>
      </c>
      <c r="C119" s="7" t="n">
        <v>20</v>
      </c>
      <c r="D119" s="7" t="n">
        <v>0</v>
      </c>
    </row>
    <row r="120" spans="1:4">
      <c r="A120" t="s">
        <v>4</v>
      </c>
      <c r="B120" s="4" t="s">
        <v>5</v>
      </c>
      <c r="C120" s="4" t="s">
        <v>14</v>
      </c>
      <c r="D120" s="4" t="s">
        <v>14</v>
      </c>
      <c r="E120" s="4" t="s">
        <v>9</v>
      </c>
      <c r="F120" s="4" t="s">
        <v>14</v>
      </c>
      <c r="G120" s="4" t="s">
        <v>14</v>
      </c>
    </row>
    <row r="121" spans="1:4">
      <c r="A121" t="n">
        <v>1268</v>
      </c>
      <c r="B121" s="27" t="n">
        <v>18</v>
      </c>
      <c r="C121" s="7" t="n">
        <v>0</v>
      </c>
      <c r="D121" s="7" t="n">
        <v>0</v>
      </c>
      <c r="E121" s="7" t="n">
        <v>0</v>
      </c>
      <c r="F121" s="7" t="n">
        <v>19</v>
      </c>
      <c r="G121" s="7" t="n">
        <v>1</v>
      </c>
    </row>
    <row r="122" spans="1:4">
      <c r="A122" t="s">
        <v>4</v>
      </c>
      <c r="B122" s="4" t="s">
        <v>5</v>
      </c>
      <c r="C122" s="4" t="s">
        <v>14</v>
      </c>
      <c r="D122" s="4" t="s">
        <v>14</v>
      </c>
      <c r="E122" s="4" t="s">
        <v>10</v>
      </c>
      <c r="F122" s="4" t="s">
        <v>20</v>
      </c>
    </row>
    <row r="123" spans="1:4">
      <c r="A123" t="n">
        <v>1277</v>
      </c>
      <c r="B123" s="28" t="n">
        <v>107</v>
      </c>
      <c r="C123" s="7" t="n">
        <v>0</v>
      </c>
      <c r="D123" s="7" t="n">
        <v>0</v>
      </c>
      <c r="E123" s="7" t="n">
        <v>0</v>
      </c>
      <c r="F123" s="7" t="n">
        <v>32</v>
      </c>
    </row>
    <row r="124" spans="1:4">
      <c r="A124" t="s">
        <v>4</v>
      </c>
      <c r="B124" s="4" t="s">
        <v>5</v>
      </c>
      <c r="C124" s="4" t="s">
        <v>14</v>
      </c>
      <c r="D124" s="4" t="s">
        <v>14</v>
      </c>
      <c r="E124" s="4" t="s">
        <v>6</v>
      </c>
      <c r="F124" s="4" t="s">
        <v>10</v>
      </c>
    </row>
    <row r="125" spans="1:4">
      <c r="A125" t="n">
        <v>1286</v>
      </c>
      <c r="B125" s="28" t="n">
        <v>107</v>
      </c>
      <c r="C125" s="7" t="n">
        <v>1</v>
      </c>
      <c r="D125" s="7" t="n">
        <v>0</v>
      </c>
      <c r="E125" s="7" t="s">
        <v>34</v>
      </c>
      <c r="F125" s="7" t="n">
        <v>20</v>
      </c>
    </row>
    <row r="126" spans="1:4">
      <c r="A126" t="s">
        <v>4</v>
      </c>
      <c r="B126" s="4" t="s">
        <v>5</v>
      </c>
      <c r="C126" s="4" t="s">
        <v>14</v>
      </c>
      <c r="D126" s="4" t="s">
        <v>14</v>
      </c>
      <c r="E126" s="4" t="s">
        <v>6</v>
      </c>
      <c r="F126" s="4" t="s">
        <v>10</v>
      </c>
    </row>
    <row r="127" spans="1:4">
      <c r="A127" t="n">
        <v>1309</v>
      </c>
      <c r="B127" s="28" t="n">
        <v>107</v>
      </c>
      <c r="C127" s="7" t="n">
        <v>1</v>
      </c>
      <c r="D127" s="7" t="n">
        <v>0</v>
      </c>
      <c r="E127" s="7" t="s">
        <v>35</v>
      </c>
      <c r="F127" s="7" t="n">
        <v>0</v>
      </c>
    </row>
    <row r="128" spans="1:4">
      <c r="A128" t="s">
        <v>4</v>
      </c>
      <c r="B128" s="4" t="s">
        <v>5</v>
      </c>
      <c r="C128" s="4" t="s">
        <v>14</v>
      </c>
      <c r="D128" s="4" t="s">
        <v>14</v>
      </c>
      <c r="E128" s="4" t="s">
        <v>14</v>
      </c>
      <c r="F128" s="4" t="s">
        <v>10</v>
      </c>
      <c r="G128" s="4" t="s">
        <v>10</v>
      </c>
      <c r="H128" s="4" t="s">
        <v>14</v>
      </c>
    </row>
    <row r="129" spans="1:8">
      <c r="A129" t="n">
        <v>1321</v>
      </c>
      <c r="B129" s="28" t="n">
        <v>107</v>
      </c>
      <c r="C129" s="7" t="n">
        <v>2</v>
      </c>
      <c r="D129" s="7" t="n">
        <v>0</v>
      </c>
      <c r="E129" s="7" t="n">
        <v>1</v>
      </c>
      <c r="F129" s="7" t="n">
        <v>65535</v>
      </c>
      <c r="G129" s="7" t="n">
        <v>65535</v>
      </c>
      <c r="H129" s="7" t="n">
        <v>0</v>
      </c>
    </row>
    <row r="130" spans="1:8">
      <c r="A130" t="s">
        <v>4</v>
      </c>
      <c r="B130" s="4" t="s">
        <v>5</v>
      </c>
      <c r="C130" s="4" t="s">
        <v>14</v>
      </c>
      <c r="D130" s="4" t="s">
        <v>14</v>
      </c>
      <c r="E130" s="4" t="s">
        <v>14</v>
      </c>
    </row>
    <row r="131" spans="1:8">
      <c r="A131" t="n">
        <v>1330</v>
      </c>
      <c r="B131" s="28" t="n">
        <v>107</v>
      </c>
      <c r="C131" s="7" t="n">
        <v>4</v>
      </c>
      <c r="D131" s="7" t="n">
        <v>0</v>
      </c>
      <c r="E131" s="7" t="n">
        <v>0</v>
      </c>
    </row>
    <row r="132" spans="1:8">
      <c r="A132" t="s">
        <v>4</v>
      </c>
      <c r="B132" s="4" t="s">
        <v>5</v>
      </c>
      <c r="C132" s="4" t="s">
        <v>14</v>
      </c>
      <c r="D132" s="4" t="s">
        <v>14</v>
      </c>
    </row>
    <row r="133" spans="1:8">
      <c r="A133" t="n">
        <v>1334</v>
      </c>
      <c r="B133" s="28" t="n">
        <v>107</v>
      </c>
      <c r="C133" s="7" t="n">
        <v>3</v>
      </c>
      <c r="D133" s="7" t="n">
        <v>0</v>
      </c>
    </row>
    <row r="134" spans="1:8">
      <c r="A134" t="s">
        <v>4</v>
      </c>
      <c r="B134" s="4" t="s">
        <v>5</v>
      </c>
      <c r="C134" s="4" t="s">
        <v>14</v>
      </c>
      <c r="D134" s="4" t="s">
        <v>14</v>
      </c>
      <c r="E134" s="4" t="s">
        <v>14</v>
      </c>
      <c r="F134" s="4" t="s">
        <v>9</v>
      </c>
      <c r="G134" s="4" t="s">
        <v>14</v>
      </c>
      <c r="H134" s="4" t="s">
        <v>14</v>
      </c>
      <c r="I134" s="4" t="s">
        <v>19</v>
      </c>
    </row>
    <row r="135" spans="1:8">
      <c r="A135" t="n">
        <v>1337</v>
      </c>
      <c r="B135" s="12" t="n">
        <v>5</v>
      </c>
      <c r="C135" s="7" t="n">
        <v>35</v>
      </c>
      <c r="D135" s="7" t="n">
        <v>0</v>
      </c>
      <c r="E135" s="7" t="n">
        <v>0</v>
      </c>
      <c r="F135" s="7" t="n">
        <v>0</v>
      </c>
      <c r="G135" s="7" t="n">
        <v>5</v>
      </c>
      <c r="H135" s="7" t="n">
        <v>1</v>
      </c>
      <c r="I135" s="13" t="n">
        <f t="normal" ca="1">A157</f>
        <v>0</v>
      </c>
    </row>
    <row r="136" spans="1:8">
      <c r="A136" t="s">
        <v>4</v>
      </c>
      <c r="B136" s="4" t="s">
        <v>5</v>
      </c>
      <c r="C136" s="4" t="s">
        <v>10</v>
      </c>
    </row>
    <row r="137" spans="1:8">
      <c r="A137" t="n">
        <v>1351</v>
      </c>
      <c r="B137" s="25" t="n">
        <v>16</v>
      </c>
      <c r="C137" s="7" t="n">
        <v>1000</v>
      </c>
    </row>
    <row r="138" spans="1:8">
      <c r="A138" t="s">
        <v>4</v>
      </c>
      <c r="B138" s="4" t="s">
        <v>5</v>
      </c>
      <c r="C138" s="4" t="s">
        <v>6</v>
      </c>
      <c r="D138" s="4" t="s">
        <v>6</v>
      </c>
    </row>
    <row r="139" spans="1:8">
      <c r="A139" t="n">
        <v>1354</v>
      </c>
      <c r="B139" s="29" t="n">
        <v>70</v>
      </c>
      <c r="C139" s="7" t="s">
        <v>36</v>
      </c>
      <c r="D139" s="7" t="s">
        <v>37</v>
      </c>
    </row>
    <row r="140" spans="1:8">
      <c r="A140" t="s">
        <v>4</v>
      </c>
      <c r="B140" s="4" t="s">
        <v>5</v>
      </c>
      <c r="C140" s="4" t="s">
        <v>10</v>
      </c>
    </row>
    <row r="141" spans="1:8">
      <c r="A141" t="n">
        <v>1371</v>
      </c>
      <c r="B141" s="25" t="n">
        <v>16</v>
      </c>
      <c r="C141" s="7" t="n">
        <v>1000</v>
      </c>
    </row>
    <row r="142" spans="1:8">
      <c r="A142" t="s">
        <v>4</v>
      </c>
      <c r="B142" s="4" t="s">
        <v>5</v>
      </c>
      <c r="C142" s="4" t="s">
        <v>14</v>
      </c>
      <c r="D142" s="4" t="s">
        <v>10</v>
      </c>
      <c r="E142" s="4" t="s">
        <v>20</v>
      </c>
    </row>
    <row r="143" spans="1:8">
      <c r="A143" t="n">
        <v>1374</v>
      </c>
      <c r="B143" s="19" t="n">
        <v>58</v>
      </c>
      <c r="C143" s="7" t="n">
        <v>0</v>
      </c>
      <c r="D143" s="7" t="n">
        <v>1000</v>
      </c>
      <c r="E143" s="7" t="n">
        <v>1</v>
      </c>
    </row>
    <row r="144" spans="1:8">
      <c r="A144" t="s">
        <v>4</v>
      </c>
      <c r="B144" s="4" t="s">
        <v>5</v>
      </c>
      <c r="C144" s="4" t="s">
        <v>14</v>
      </c>
      <c r="D144" s="4" t="s">
        <v>10</v>
      </c>
    </row>
    <row r="145" spans="1:9">
      <c r="A145" t="n">
        <v>1382</v>
      </c>
      <c r="B145" s="19" t="n">
        <v>58</v>
      </c>
      <c r="C145" s="7" t="n">
        <v>255</v>
      </c>
      <c r="D145" s="7" t="n">
        <v>0</v>
      </c>
    </row>
    <row r="146" spans="1:9">
      <c r="A146" t="s">
        <v>4</v>
      </c>
      <c r="B146" s="4" t="s">
        <v>5</v>
      </c>
      <c r="C146" s="4" t="s">
        <v>6</v>
      </c>
      <c r="D146" s="4" t="s">
        <v>6</v>
      </c>
    </row>
    <row r="147" spans="1:9">
      <c r="A147" t="n">
        <v>1386</v>
      </c>
      <c r="B147" s="29" t="n">
        <v>70</v>
      </c>
      <c r="C147" s="7" t="s">
        <v>36</v>
      </c>
      <c r="D147" s="7" t="s">
        <v>38</v>
      </c>
    </row>
    <row r="148" spans="1:9">
      <c r="A148" t="s">
        <v>4</v>
      </c>
      <c r="B148" s="4" t="s">
        <v>5</v>
      </c>
      <c r="C148" s="4" t="s">
        <v>10</v>
      </c>
    </row>
    <row r="149" spans="1:9">
      <c r="A149" t="n">
        <v>1404</v>
      </c>
      <c r="B149" s="25" t="n">
        <v>16</v>
      </c>
      <c r="C149" s="7" t="n">
        <v>1000</v>
      </c>
    </row>
    <row r="150" spans="1:9">
      <c r="A150" t="s">
        <v>4</v>
      </c>
      <c r="B150" s="4" t="s">
        <v>5</v>
      </c>
      <c r="C150" s="4" t="s">
        <v>14</v>
      </c>
      <c r="D150" s="4" t="s">
        <v>14</v>
      </c>
      <c r="E150" s="4" t="s">
        <v>9</v>
      </c>
      <c r="F150" s="4" t="s">
        <v>14</v>
      </c>
      <c r="G150" s="4" t="s">
        <v>14</v>
      </c>
    </row>
    <row r="151" spans="1:9">
      <c r="A151" t="n">
        <v>1407</v>
      </c>
      <c r="B151" s="27" t="n">
        <v>18</v>
      </c>
      <c r="C151" s="7" t="n">
        <v>1</v>
      </c>
      <c r="D151" s="7" t="n">
        <v>0</v>
      </c>
      <c r="E151" s="7" t="n">
        <v>23</v>
      </c>
      <c r="F151" s="7" t="n">
        <v>19</v>
      </c>
      <c r="G151" s="7" t="n">
        <v>1</v>
      </c>
    </row>
    <row r="152" spans="1:9">
      <c r="A152" t="s">
        <v>4</v>
      </c>
      <c r="B152" s="4" t="s">
        <v>5</v>
      </c>
      <c r="C152" s="4" t="s">
        <v>10</v>
      </c>
    </row>
    <row r="153" spans="1:9">
      <c r="A153" t="n">
        <v>1416</v>
      </c>
      <c r="B153" s="11" t="n">
        <v>12</v>
      </c>
      <c r="C153" s="7" t="n">
        <v>6753</v>
      </c>
    </row>
    <row r="154" spans="1:9">
      <c r="A154" t="s">
        <v>4</v>
      </c>
      <c r="B154" s="4" t="s">
        <v>5</v>
      </c>
      <c r="C154" s="4" t="s">
        <v>6</v>
      </c>
      <c r="D154" s="4" t="s">
        <v>6</v>
      </c>
      <c r="E154" s="4" t="s">
        <v>14</v>
      </c>
    </row>
    <row r="155" spans="1:9">
      <c r="A155" t="n">
        <v>1419</v>
      </c>
      <c r="B155" s="30" t="n">
        <v>30</v>
      </c>
      <c r="C155" s="7" t="s">
        <v>39</v>
      </c>
      <c r="D155" s="7" t="s">
        <v>13</v>
      </c>
      <c r="E155" s="7" t="n">
        <v>0</v>
      </c>
    </row>
    <row r="156" spans="1:9">
      <c r="A156" t="s">
        <v>4</v>
      </c>
      <c r="B156" s="4" t="s">
        <v>5</v>
      </c>
      <c r="C156" s="4" t="s">
        <v>14</v>
      </c>
      <c r="D156" s="4" t="s">
        <v>6</v>
      </c>
    </row>
    <row r="157" spans="1:9">
      <c r="A157" t="n">
        <v>1428</v>
      </c>
      <c r="B157" s="8" t="n">
        <v>2</v>
      </c>
      <c r="C157" s="7" t="n">
        <v>10</v>
      </c>
      <c r="D157" s="7" t="s">
        <v>30</v>
      </c>
    </row>
    <row r="158" spans="1:9">
      <c r="A158" t="s">
        <v>4</v>
      </c>
      <c r="B158" s="4" t="s">
        <v>5</v>
      </c>
      <c r="C158" s="4" t="s">
        <v>10</v>
      </c>
    </row>
    <row r="159" spans="1:9">
      <c r="A159" t="n">
        <v>1451</v>
      </c>
      <c r="B159" s="25" t="n">
        <v>16</v>
      </c>
      <c r="C159" s="7" t="n">
        <v>0</v>
      </c>
    </row>
    <row r="160" spans="1:9">
      <c r="A160" t="s">
        <v>4</v>
      </c>
      <c r="B160" s="4" t="s">
        <v>5</v>
      </c>
      <c r="C160" s="4" t="s">
        <v>14</v>
      </c>
      <c r="D160" s="4" t="s">
        <v>6</v>
      </c>
    </row>
    <row r="161" spans="1:7">
      <c r="A161" t="n">
        <v>1454</v>
      </c>
      <c r="B161" s="8" t="n">
        <v>2</v>
      </c>
      <c r="C161" s="7" t="n">
        <v>10</v>
      </c>
      <c r="D161" s="7" t="s">
        <v>31</v>
      </c>
    </row>
    <row r="162" spans="1:7">
      <c r="A162" t="s">
        <v>4</v>
      </c>
      <c r="B162" s="4" t="s">
        <v>5</v>
      </c>
      <c r="C162" s="4" t="s">
        <v>10</v>
      </c>
    </row>
    <row r="163" spans="1:7">
      <c r="A163" t="n">
        <v>1472</v>
      </c>
      <c r="B163" s="25" t="n">
        <v>16</v>
      </c>
      <c r="C163" s="7" t="n">
        <v>0</v>
      </c>
    </row>
    <row r="164" spans="1:7">
      <c r="A164" t="s">
        <v>4</v>
      </c>
      <c r="B164" s="4" t="s">
        <v>5</v>
      </c>
      <c r="C164" s="4" t="s">
        <v>14</v>
      </c>
      <c r="D164" s="4" t="s">
        <v>6</v>
      </c>
    </row>
    <row r="165" spans="1:7">
      <c r="A165" t="n">
        <v>1475</v>
      </c>
      <c r="B165" s="8" t="n">
        <v>2</v>
      </c>
      <c r="C165" s="7" t="n">
        <v>10</v>
      </c>
      <c r="D165" s="7" t="s">
        <v>32</v>
      </c>
    </row>
    <row r="166" spans="1:7">
      <c r="A166" t="s">
        <v>4</v>
      </c>
      <c r="B166" s="4" t="s">
        <v>5</v>
      </c>
      <c r="C166" s="4" t="s">
        <v>10</v>
      </c>
    </row>
    <row r="167" spans="1:7">
      <c r="A167" t="n">
        <v>1494</v>
      </c>
      <c r="B167" s="25" t="n">
        <v>16</v>
      </c>
      <c r="C167" s="7" t="n">
        <v>0</v>
      </c>
    </row>
    <row r="168" spans="1:7">
      <c r="A168" t="s">
        <v>4</v>
      </c>
      <c r="B168" s="4" t="s">
        <v>5</v>
      </c>
      <c r="C168" s="4" t="s">
        <v>14</v>
      </c>
    </row>
    <row r="169" spans="1:7">
      <c r="A169" t="n">
        <v>1497</v>
      </c>
      <c r="B169" s="26" t="n">
        <v>23</v>
      </c>
      <c r="C169" s="7" t="n">
        <v>20</v>
      </c>
    </row>
    <row r="170" spans="1:7">
      <c r="A170" t="s">
        <v>4</v>
      </c>
      <c r="B170" s="4" t="s">
        <v>5</v>
      </c>
    </row>
    <row r="171" spans="1:7">
      <c r="A171" t="n">
        <v>1499</v>
      </c>
      <c r="B171" s="5" t="n">
        <v>1</v>
      </c>
    </row>
    <row r="172" spans="1:7" s="3" customFormat="1" customHeight="0">
      <c r="A172" s="3" t="s">
        <v>2</v>
      </c>
      <c r="B172" s="3" t="s">
        <v>40</v>
      </c>
    </row>
    <row r="173" spans="1:7">
      <c r="A173" t="s">
        <v>4</v>
      </c>
      <c r="B173" s="4" t="s">
        <v>5</v>
      </c>
      <c r="C173" s="4" t="s">
        <v>14</v>
      </c>
      <c r="D173" s="4" t="s">
        <v>10</v>
      </c>
    </row>
    <row r="174" spans="1:7">
      <c r="A174" t="n">
        <v>1500</v>
      </c>
      <c r="B174" s="18" t="n">
        <v>22</v>
      </c>
      <c r="C174" s="7" t="n">
        <v>20</v>
      </c>
      <c r="D174" s="7" t="n">
        <v>0</v>
      </c>
    </row>
    <row r="175" spans="1:7">
      <c r="A175" t="s">
        <v>4</v>
      </c>
      <c r="B175" s="4" t="s">
        <v>5</v>
      </c>
      <c r="C175" s="4" t="s">
        <v>14</v>
      </c>
      <c r="D175" s="4" t="s">
        <v>14</v>
      </c>
      <c r="E175" s="4" t="s">
        <v>9</v>
      </c>
      <c r="F175" s="4" t="s">
        <v>14</v>
      </c>
      <c r="G175" s="4" t="s">
        <v>14</v>
      </c>
    </row>
    <row r="176" spans="1:7">
      <c r="A176" t="n">
        <v>1504</v>
      </c>
      <c r="B176" s="27" t="n">
        <v>18</v>
      </c>
      <c r="C176" s="7" t="n">
        <v>1</v>
      </c>
      <c r="D176" s="7" t="n">
        <v>0</v>
      </c>
      <c r="E176" s="7" t="n">
        <v>1</v>
      </c>
      <c r="F176" s="7" t="n">
        <v>19</v>
      </c>
      <c r="G176" s="7" t="n">
        <v>1</v>
      </c>
    </row>
    <row r="177" spans="1:7">
      <c r="A177" t="s">
        <v>4</v>
      </c>
      <c r="B177" s="4" t="s">
        <v>5</v>
      </c>
      <c r="C177" s="4" t="s">
        <v>14</v>
      </c>
      <c r="D177" s="4" t="s">
        <v>14</v>
      </c>
      <c r="E177" s="4" t="s">
        <v>9</v>
      </c>
      <c r="F177" s="4" t="s">
        <v>14</v>
      </c>
      <c r="G177" s="4" t="s">
        <v>14</v>
      </c>
    </row>
    <row r="178" spans="1:7">
      <c r="A178" t="n">
        <v>1513</v>
      </c>
      <c r="B178" s="27" t="n">
        <v>18</v>
      </c>
      <c r="C178" s="7" t="n">
        <v>2</v>
      </c>
      <c r="D178" s="7" t="n">
        <v>0</v>
      </c>
      <c r="E178" s="7" t="n">
        <v>1</v>
      </c>
      <c r="F178" s="7" t="n">
        <v>19</v>
      </c>
      <c r="G178" s="7" t="n">
        <v>1</v>
      </c>
    </row>
    <row r="179" spans="1:7">
      <c r="A179" t="s">
        <v>4</v>
      </c>
      <c r="B179" s="4" t="s">
        <v>5</v>
      </c>
      <c r="C179" s="4" t="s">
        <v>14</v>
      </c>
      <c r="D179" s="4" t="s">
        <v>6</v>
      </c>
    </row>
    <row r="180" spans="1:7">
      <c r="A180" t="n">
        <v>1522</v>
      </c>
      <c r="B180" s="8" t="n">
        <v>2</v>
      </c>
      <c r="C180" s="7" t="n">
        <v>10</v>
      </c>
      <c r="D180" s="7" t="s">
        <v>41</v>
      </c>
    </row>
    <row r="181" spans="1:7">
      <c r="A181" t="s">
        <v>4</v>
      </c>
      <c r="B181" s="4" t="s">
        <v>5</v>
      </c>
      <c r="C181" s="4" t="s">
        <v>14</v>
      </c>
      <c r="D181" s="4" t="s">
        <v>6</v>
      </c>
    </row>
    <row r="182" spans="1:7">
      <c r="A182" t="n">
        <v>1538</v>
      </c>
      <c r="B182" s="8" t="n">
        <v>2</v>
      </c>
      <c r="C182" s="7" t="n">
        <v>10</v>
      </c>
      <c r="D182" s="7" t="s">
        <v>30</v>
      </c>
    </row>
    <row r="183" spans="1:7">
      <c r="A183" t="s">
        <v>4</v>
      </c>
      <c r="B183" s="4" t="s">
        <v>5</v>
      </c>
      <c r="C183" s="4" t="s">
        <v>10</v>
      </c>
    </row>
    <row r="184" spans="1:7">
      <c r="A184" t="n">
        <v>1561</v>
      </c>
      <c r="B184" s="25" t="n">
        <v>16</v>
      </c>
      <c r="C184" s="7" t="n">
        <v>0</v>
      </c>
    </row>
    <row r="185" spans="1:7">
      <c r="A185" t="s">
        <v>4</v>
      </c>
      <c r="B185" s="4" t="s">
        <v>5</v>
      </c>
      <c r="C185" s="4" t="s">
        <v>14</v>
      </c>
      <c r="D185" s="4" t="s">
        <v>6</v>
      </c>
    </row>
    <row r="186" spans="1:7">
      <c r="A186" t="n">
        <v>1564</v>
      </c>
      <c r="B186" s="8" t="n">
        <v>2</v>
      </c>
      <c r="C186" s="7" t="n">
        <v>10</v>
      </c>
      <c r="D186" s="7" t="s">
        <v>31</v>
      </c>
    </row>
    <row r="187" spans="1:7">
      <c r="A187" t="s">
        <v>4</v>
      </c>
      <c r="B187" s="4" t="s">
        <v>5</v>
      </c>
      <c r="C187" s="4" t="s">
        <v>10</v>
      </c>
    </row>
    <row r="188" spans="1:7">
      <c r="A188" t="n">
        <v>1582</v>
      </c>
      <c r="B188" s="25" t="n">
        <v>16</v>
      </c>
      <c r="C188" s="7" t="n">
        <v>0</v>
      </c>
    </row>
    <row r="189" spans="1:7">
      <c r="A189" t="s">
        <v>4</v>
      </c>
      <c r="B189" s="4" t="s">
        <v>5</v>
      </c>
      <c r="C189" s="4" t="s">
        <v>14</v>
      </c>
      <c r="D189" s="4" t="s">
        <v>6</v>
      </c>
    </row>
    <row r="190" spans="1:7">
      <c r="A190" t="n">
        <v>1585</v>
      </c>
      <c r="B190" s="8" t="n">
        <v>2</v>
      </c>
      <c r="C190" s="7" t="n">
        <v>10</v>
      </c>
      <c r="D190" s="7" t="s">
        <v>32</v>
      </c>
    </row>
    <row r="191" spans="1:7">
      <c r="A191" t="s">
        <v>4</v>
      </c>
      <c r="B191" s="4" t="s">
        <v>5</v>
      </c>
      <c r="C191" s="4" t="s">
        <v>10</v>
      </c>
    </row>
    <row r="192" spans="1:7">
      <c r="A192" t="n">
        <v>1604</v>
      </c>
      <c r="B192" s="25" t="n">
        <v>16</v>
      </c>
      <c r="C192" s="7" t="n">
        <v>0</v>
      </c>
    </row>
    <row r="193" spans="1:7">
      <c r="A193" t="s">
        <v>4</v>
      </c>
      <c r="B193" s="4" t="s">
        <v>5</v>
      </c>
      <c r="C193" s="4" t="s">
        <v>14</v>
      </c>
    </row>
    <row r="194" spans="1:7">
      <c r="A194" t="n">
        <v>1607</v>
      </c>
      <c r="B194" s="26" t="n">
        <v>23</v>
      </c>
      <c r="C194" s="7" t="n">
        <v>20</v>
      </c>
    </row>
    <row r="195" spans="1:7">
      <c r="A195" t="s">
        <v>4</v>
      </c>
      <c r="B195" s="4" t="s">
        <v>5</v>
      </c>
    </row>
    <row r="196" spans="1:7">
      <c r="A196" t="n">
        <v>1609</v>
      </c>
      <c r="B196" s="5" t="n">
        <v>1</v>
      </c>
    </row>
    <row r="197" spans="1:7" s="3" customFormat="1" customHeight="0">
      <c r="A197" s="3" t="s">
        <v>2</v>
      </c>
      <c r="B197" s="3" t="s">
        <v>42</v>
      </c>
    </row>
    <row r="198" spans="1:7">
      <c r="A198" t="s">
        <v>4</v>
      </c>
      <c r="B198" s="4" t="s">
        <v>5</v>
      </c>
      <c r="C198" s="4" t="s">
        <v>14</v>
      </c>
      <c r="D198" s="4" t="s">
        <v>10</v>
      </c>
    </row>
    <row r="199" spans="1:7">
      <c r="A199" t="n">
        <v>1612</v>
      </c>
      <c r="B199" s="18" t="n">
        <v>22</v>
      </c>
      <c r="C199" s="7" t="n">
        <v>20</v>
      </c>
      <c r="D199" s="7" t="n">
        <v>0</v>
      </c>
    </row>
    <row r="200" spans="1:7">
      <c r="A200" t="s">
        <v>4</v>
      </c>
      <c r="B200" s="4" t="s">
        <v>5</v>
      </c>
      <c r="C200" s="4" t="s">
        <v>14</v>
      </c>
      <c r="D200" s="4" t="s">
        <v>10</v>
      </c>
      <c r="E200" s="4" t="s">
        <v>10</v>
      </c>
      <c r="F200" s="4" t="s">
        <v>10</v>
      </c>
      <c r="G200" s="4" t="s">
        <v>10</v>
      </c>
      <c r="H200" s="4" t="s">
        <v>14</v>
      </c>
    </row>
    <row r="201" spans="1:7">
      <c r="A201" t="n">
        <v>1616</v>
      </c>
      <c r="B201" s="21" t="n">
        <v>25</v>
      </c>
      <c r="C201" s="7" t="n">
        <v>5</v>
      </c>
      <c r="D201" s="7" t="n">
        <v>65535</v>
      </c>
      <c r="E201" s="7" t="n">
        <v>500</v>
      </c>
      <c r="F201" s="7" t="n">
        <v>800</v>
      </c>
      <c r="G201" s="7" t="n">
        <v>140</v>
      </c>
      <c r="H201" s="7" t="n">
        <v>0</v>
      </c>
    </row>
    <row r="202" spans="1:7">
      <c r="A202" t="s">
        <v>4</v>
      </c>
      <c r="B202" s="4" t="s">
        <v>5</v>
      </c>
      <c r="C202" s="4" t="s">
        <v>10</v>
      </c>
      <c r="D202" s="4" t="s">
        <v>14</v>
      </c>
      <c r="E202" s="4" t="s">
        <v>28</v>
      </c>
      <c r="F202" s="4" t="s">
        <v>14</v>
      </c>
      <c r="G202" s="4" t="s">
        <v>14</v>
      </c>
    </row>
    <row r="203" spans="1:7">
      <c r="A203" t="n">
        <v>1627</v>
      </c>
      <c r="B203" s="22" t="n">
        <v>24</v>
      </c>
      <c r="C203" s="7" t="n">
        <v>65533</v>
      </c>
      <c r="D203" s="7" t="n">
        <v>11</v>
      </c>
      <c r="E203" s="7" t="s">
        <v>43</v>
      </c>
      <c r="F203" s="7" t="n">
        <v>2</v>
      </c>
      <c r="G203" s="7" t="n">
        <v>0</v>
      </c>
    </row>
    <row r="204" spans="1:7">
      <c r="A204" t="s">
        <v>4</v>
      </c>
      <c r="B204" s="4" t="s">
        <v>5</v>
      </c>
    </row>
    <row r="205" spans="1:7">
      <c r="A205" t="n">
        <v>1670</v>
      </c>
      <c r="B205" s="23" t="n">
        <v>28</v>
      </c>
    </row>
    <row r="206" spans="1:7">
      <c r="A206" t="s">
        <v>4</v>
      </c>
      <c r="B206" s="4" t="s">
        <v>5</v>
      </c>
      <c r="C206" s="4" t="s">
        <v>14</v>
      </c>
    </row>
    <row r="207" spans="1:7">
      <c r="A207" t="n">
        <v>1671</v>
      </c>
      <c r="B207" s="24" t="n">
        <v>27</v>
      </c>
      <c r="C207" s="7" t="n">
        <v>0</v>
      </c>
    </row>
    <row r="208" spans="1:7">
      <c r="A208" t="s">
        <v>4</v>
      </c>
      <c r="B208" s="4" t="s">
        <v>5</v>
      </c>
      <c r="C208" s="4" t="s">
        <v>14</v>
      </c>
    </row>
    <row r="209" spans="1:8">
      <c r="A209" t="n">
        <v>1673</v>
      </c>
      <c r="B209" s="24" t="n">
        <v>27</v>
      </c>
      <c r="C209" s="7" t="n">
        <v>1</v>
      </c>
    </row>
    <row r="210" spans="1:8">
      <c r="A210" t="s">
        <v>4</v>
      </c>
      <c r="B210" s="4" t="s">
        <v>5</v>
      </c>
      <c r="C210" s="4" t="s">
        <v>14</v>
      </c>
      <c r="D210" s="4" t="s">
        <v>10</v>
      </c>
      <c r="E210" s="4" t="s">
        <v>10</v>
      </c>
      <c r="F210" s="4" t="s">
        <v>10</v>
      </c>
      <c r="G210" s="4" t="s">
        <v>10</v>
      </c>
      <c r="H210" s="4" t="s">
        <v>14</v>
      </c>
    </row>
    <row r="211" spans="1:8">
      <c r="A211" t="n">
        <v>1675</v>
      </c>
      <c r="B211" s="21" t="n">
        <v>25</v>
      </c>
      <c r="C211" s="7" t="n">
        <v>5</v>
      </c>
      <c r="D211" s="7" t="n">
        <v>65535</v>
      </c>
      <c r="E211" s="7" t="n">
        <v>65535</v>
      </c>
      <c r="F211" s="7" t="n">
        <v>65535</v>
      </c>
      <c r="G211" s="7" t="n">
        <v>65535</v>
      </c>
      <c r="H211" s="7" t="n">
        <v>0</v>
      </c>
    </row>
    <row r="212" spans="1:8">
      <c r="A212" t="s">
        <v>4</v>
      </c>
      <c r="B212" s="4" t="s">
        <v>5</v>
      </c>
      <c r="C212" s="4" t="s">
        <v>14</v>
      </c>
      <c r="D212" s="4" t="s">
        <v>6</v>
      </c>
    </row>
    <row r="213" spans="1:8">
      <c r="A213" t="n">
        <v>1686</v>
      </c>
      <c r="B213" s="8" t="n">
        <v>2</v>
      </c>
      <c r="C213" s="7" t="n">
        <v>10</v>
      </c>
      <c r="D213" s="7" t="s">
        <v>30</v>
      </c>
    </row>
    <row r="214" spans="1:8">
      <c r="A214" t="s">
        <v>4</v>
      </c>
      <c r="B214" s="4" t="s">
        <v>5</v>
      </c>
      <c r="C214" s="4" t="s">
        <v>10</v>
      </c>
    </row>
    <row r="215" spans="1:8">
      <c r="A215" t="n">
        <v>1709</v>
      </c>
      <c r="B215" s="25" t="n">
        <v>16</v>
      </c>
      <c r="C215" s="7" t="n">
        <v>0</v>
      </c>
    </row>
    <row r="216" spans="1:8">
      <c r="A216" t="s">
        <v>4</v>
      </c>
      <c r="B216" s="4" t="s">
        <v>5</v>
      </c>
      <c r="C216" s="4" t="s">
        <v>14</v>
      </c>
      <c r="D216" s="4" t="s">
        <v>6</v>
      </c>
    </row>
    <row r="217" spans="1:8">
      <c r="A217" t="n">
        <v>1712</v>
      </c>
      <c r="B217" s="8" t="n">
        <v>2</v>
      </c>
      <c r="C217" s="7" t="n">
        <v>10</v>
      </c>
      <c r="D217" s="7" t="s">
        <v>31</v>
      </c>
    </row>
    <row r="218" spans="1:8">
      <c r="A218" t="s">
        <v>4</v>
      </c>
      <c r="B218" s="4" t="s">
        <v>5</v>
      </c>
      <c r="C218" s="4" t="s">
        <v>10</v>
      </c>
    </row>
    <row r="219" spans="1:8">
      <c r="A219" t="n">
        <v>1730</v>
      </c>
      <c r="B219" s="25" t="n">
        <v>16</v>
      </c>
      <c r="C219" s="7" t="n">
        <v>0</v>
      </c>
    </row>
    <row r="220" spans="1:8">
      <c r="A220" t="s">
        <v>4</v>
      </c>
      <c r="B220" s="4" t="s">
        <v>5</v>
      </c>
      <c r="C220" s="4" t="s">
        <v>14</v>
      </c>
      <c r="D220" s="4" t="s">
        <v>6</v>
      </c>
    </row>
    <row r="221" spans="1:8">
      <c r="A221" t="n">
        <v>1733</v>
      </c>
      <c r="B221" s="8" t="n">
        <v>2</v>
      </c>
      <c r="C221" s="7" t="n">
        <v>10</v>
      </c>
      <c r="D221" s="7" t="s">
        <v>32</v>
      </c>
    </row>
    <row r="222" spans="1:8">
      <c r="A222" t="s">
        <v>4</v>
      </c>
      <c r="B222" s="4" t="s">
        <v>5</v>
      </c>
      <c r="C222" s="4" t="s">
        <v>10</v>
      </c>
    </row>
    <row r="223" spans="1:8">
      <c r="A223" t="n">
        <v>1752</v>
      </c>
      <c r="B223" s="25" t="n">
        <v>16</v>
      </c>
      <c r="C223" s="7" t="n">
        <v>0</v>
      </c>
    </row>
    <row r="224" spans="1:8">
      <c r="A224" t="s">
        <v>4</v>
      </c>
      <c r="B224" s="4" t="s">
        <v>5</v>
      </c>
      <c r="C224" s="4" t="s">
        <v>14</v>
      </c>
    </row>
    <row r="225" spans="1:8">
      <c r="A225" t="n">
        <v>1755</v>
      </c>
      <c r="B225" s="26" t="n">
        <v>23</v>
      </c>
      <c r="C225" s="7" t="n">
        <v>20</v>
      </c>
    </row>
    <row r="226" spans="1:8">
      <c r="A226" t="s">
        <v>4</v>
      </c>
      <c r="B226" s="4" t="s">
        <v>5</v>
      </c>
    </row>
    <row r="227" spans="1:8">
      <c r="A227" t="n">
        <v>1757</v>
      </c>
      <c r="B227" s="5" t="n">
        <v>1</v>
      </c>
    </row>
    <row r="228" spans="1:8" s="3" customFormat="1" customHeight="0">
      <c r="A228" s="3" t="s">
        <v>2</v>
      </c>
      <c r="B228" s="3" t="s">
        <v>44</v>
      </c>
    </row>
    <row r="229" spans="1:8">
      <c r="A229" t="s">
        <v>4</v>
      </c>
      <c r="B229" s="4" t="s">
        <v>5</v>
      </c>
      <c r="C229" s="4" t="s">
        <v>10</v>
      </c>
      <c r="D229" s="4" t="s">
        <v>14</v>
      </c>
      <c r="E229" s="4" t="s">
        <v>9</v>
      </c>
    </row>
    <row r="230" spans="1:8">
      <c r="A230" t="n">
        <v>1760</v>
      </c>
      <c r="B230" s="31" t="n">
        <v>106</v>
      </c>
      <c r="C230" s="7" t="n">
        <v>94</v>
      </c>
      <c r="D230" s="7" t="n">
        <v>0</v>
      </c>
      <c r="E230" s="7" t="n">
        <v>0</v>
      </c>
    </row>
    <row r="231" spans="1:8">
      <c r="A231" t="s">
        <v>4</v>
      </c>
      <c r="B231" s="4" t="s">
        <v>5</v>
      </c>
      <c r="C231" s="4" t="s">
        <v>14</v>
      </c>
      <c r="D231" s="4" t="s">
        <v>6</v>
      </c>
      <c r="E231" s="4" t="s">
        <v>10</v>
      </c>
    </row>
    <row r="232" spans="1:8">
      <c r="A232" t="n">
        <v>1768</v>
      </c>
      <c r="B232" s="32" t="n">
        <v>62</v>
      </c>
      <c r="C232" s="7" t="n">
        <v>1</v>
      </c>
      <c r="D232" s="7" t="s">
        <v>45</v>
      </c>
      <c r="E232" s="7" t="n">
        <v>128</v>
      </c>
    </row>
    <row r="233" spans="1:8">
      <c r="A233" t="s">
        <v>4</v>
      </c>
      <c r="B233" s="4" t="s">
        <v>5</v>
      </c>
    </row>
    <row r="234" spans="1:8">
      <c r="A234" t="n">
        <v>1781</v>
      </c>
      <c r="B234" s="5" t="n">
        <v>1</v>
      </c>
    </row>
    <row r="235" spans="1:8" s="3" customFormat="1" customHeight="0">
      <c r="A235" s="3" t="s">
        <v>2</v>
      </c>
      <c r="B235" s="3" t="s">
        <v>46</v>
      </c>
    </row>
    <row r="236" spans="1:8">
      <c r="A236" t="s">
        <v>4</v>
      </c>
      <c r="B236" s="4" t="s">
        <v>5</v>
      </c>
      <c r="C236" s="4" t="s">
        <v>14</v>
      </c>
      <c r="D236" s="4" t="s">
        <v>14</v>
      </c>
      <c r="E236" s="4" t="s">
        <v>14</v>
      </c>
      <c r="F236" s="4" t="s">
        <v>14</v>
      </c>
    </row>
    <row r="237" spans="1:8">
      <c r="A237" t="n">
        <v>1784</v>
      </c>
      <c r="B237" s="10" t="n">
        <v>14</v>
      </c>
      <c r="C237" s="7" t="n">
        <v>2</v>
      </c>
      <c r="D237" s="7" t="n">
        <v>0</v>
      </c>
      <c r="E237" s="7" t="n">
        <v>0</v>
      </c>
      <c r="F237" s="7" t="n">
        <v>0</v>
      </c>
    </row>
    <row r="238" spans="1:8">
      <c r="A238" t="s">
        <v>4</v>
      </c>
      <c r="B238" s="4" t="s">
        <v>5</v>
      </c>
      <c r="C238" s="4" t="s">
        <v>14</v>
      </c>
      <c r="D238" s="33" t="s">
        <v>47</v>
      </c>
      <c r="E238" s="4" t="s">
        <v>5</v>
      </c>
      <c r="F238" s="4" t="s">
        <v>14</v>
      </c>
      <c r="G238" s="4" t="s">
        <v>10</v>
      </c>
      <c r="H238" s="33" t="s">
        <v>48</v>
      </c>
      <c r="I238" s="4" t="s">
        <v>14</v>
      </c>
      <c r="J238" s="4" t="s">
        <v>9</v>
      </c>
      <c r="K238" s="4" t="s">
        <v>14</v>
      </c>
      <c r="L238" s="4" t="s">
        <v>14</v>
      </c>
      <c r="M238" s="33" t="s">
        <v>47</v>
      </c>
      <c r="N238" s="4" t="s">
        <v>5</v>
      </c>
      <c r="O238" s="4" t="s">
        <v>14</v>
      </c>
      <c r="P238" s="4" t="s">
        <v>10</v>
      </c>
      <c r="Q238" s="33" t="s">
        <v>48</v>
      </c>
      <c r="R238" s="4" t="s">
        <v>14</v>
      </c>
      <c r="S238" s="4" t="s">
        <v>9</v>
      </c>
      <c r="T238" s="4" t="s">
        <v>14</v>
      </c>
      <c r="U238" s="4" t="s">
        <v>14</v>
      </c>
      <c r="V238" s="4" t="s">
        <v>14</v>
      </c>
      <c r="W238" s="4" t="s">
        <v>19</v>
      </c>
    </row>
    <row r="239" spans="1:8">
      <c r="A239" t="n">
        <v>1789</v>
      </c>
      <c r="B239" s="12" t="n">
        <v>5</v>
      </c>
      <c r="C239" s="7" t="n">
        <v>28</v>
      </c>
      <c r="D239" s="33" t="s">
        <v>3</v>
      </c>
      <c r="E239" s="9" t="n">
        <v>162</v>
      </c>
      <c r="F239" s="7" t="n">
        <v>3</v>
      </c>
      <c r="G239" s="7" t="n">
        <v>12334</v>
      </c>
      <c r="H239" s="33" t="s">
        <v>3</v>
      </c>
      <c r="I239" s="7" t="n">
        <v>0</v>
      </c>
      <c r="J239" s="7" t="n">
        <v>1</v>
      </c>
      <c r="K239" s="7" t="n">
        <v>2</v>
      </c>
      <c r="L239" s="7" t="n">
        <v>28</v>
      </c>
      <c r="M239" s="33" t="s">
        <v>3</v>
      </c>
      <c r="N239" s="9" t="n">
        <v>162</v>
      </c>
      <c r="O239" s="7" t="n">
        <v>3</v>
      </c>
      <c r="P239" s="7" t="n">
        <v>12334</v>
      </c>
      <c r="Q239" s="33" t="s">
        <v>3</v>
      </c>
      <c r="R239" s="7" t="n">
        <v>0</v>
      </c>
      <c r="S239" s="7" t="n">
        <v>2</v>
      </c>
      <c r="T239" s="7" t="n">
        <v>2</v>
      </c>
      <c r="U239" s="7" t="n">
        <v>11</v>
      </c>
      <c r="V239" s="7" t="n">
        <v>1</v>
      </c>
      <c r="W239" s="13" t="n">
        <f t="normal" ca="1">A243</f>
        <v>0</v>
      </c>
    </row>
    <row r="240" spans="1:8">
      <c r="A240" t="s">
        <v>4</v>
      </c>
      <c r="B240" s="4" t="s">
        <v>5</v>
      </c>
      <c r="C240" s="4" t="s">
        <v>14</v>
      </c>
      <c r="D240" s="4" t="s">
        <v>10</v>
      </c>
      <c r="E240" s="4" t="s">
        <v>20</v>
      </c>
    </row>
    <row r="241" spans="1:23">
      <c r="A241" t="n">
        <v>1818</v>
      </c>
      <c r="B241" s="19" t="n">
        <v>58</v>
      </c>
      <c r="C241" s="7" t="n">
        <v>0</v>
      </c>
      <c r="D241" s="7" t="n">
        <v>0</v>
      </c>
      <c r="E241" s="7" t="n">
        <v>1</v>
      </c>
    </row>
    <row r="242" spans="1:23">
      <c r="A242" t="s">
        <v>4</v>
      </c>
      <c r="B242" s="4" t="s">
        <v>5</v>
      </c>
      <c r="C242" s="4" t="s">
        <v>14</v>
      </c>
      <c r="D242" s="33" t="s">
        <v>47</v>
      </c>
      <c r="E242" s="4" t="s">
        <v>5</v>
      </c>
      <c r="F242" s="4" t="s">
        <v>14</v>
      </c>
      <c r="G242" s="4" t="s">
        <v>10</v>
      </c>
      <c r="H242" s="33" t="s">
        <v>48</v>
      </c>
      <c r="I242" s="4" t="s">
        <v>14</v>
      </c>
      <c r="J242" s="4" t="s">
        <v>9</v>
      </c>
      <c r="K242" s="4" t="s">
        <v>14</v>
      </c>
      <c r="L242" s="4" t="s">
        <v>14</v>
      </c>
      <c r="M242" s="33" t="s">
        <v>47</v>
      </c>
      <c r="N242" s="4" t="s">
        <v>5</v>
      </c>
      <c r="O242" s="4" t="s">
        <v>14</v>
      </c>
      <c r="P242" s="4" t="s">
        <v>10</v>
      </c>
      <c r="Q242" s="33" t="s">
        <v>48</v>
      </c>
      <c r="R242" s="4" t="s">
        <v>14</v>
      </c>
      <c r="S242" s="4" t="s">
        <v>9</v>
      </c>
      <c r="T242" s="4" t="s">
        <v>14</v>
      </c>
      <c r="U242" s="4" t="s">
        <v>14</v>
      </c>
      <c r="V242" s="4" t="s">
        <v>14</v>
      </c>
      <c r="W242" s="4" t="s">
        <v>19</v>
      </c>
    </row>
    <row r="243" spans="1:23">
      <c r="A243" t="n">
        <v>1826</v>
      </c>
      <c r="B243" s="12" t="n">
        <v>5</v>
      </c>
      <c r="C243" s="7" t="n">
        <v>28</v>
      </c>
      <c r="D243" s="33" t="s">
        <v>3</v>
      </c>
      <c r="E243" s="9" t="n">
        <v>162</v>
      </c>
      <c r="F243" s="7" t="n">
        <v>3</v>
      </c>
      <c r="G243" s="7" t="n">
        <v>12334</v>
      </c>
      <c r="H243" s="33" t="s">
        <v>3</v>
      </c>
      <c r="I243" s="7" t="n">
        <v>0</v>
      </c>
      <c r="J243" s="7" t="n">
        <v>1</v>
      </c>
      <c r="K243" s="7" t="n">
        <v>3</v>
      </c>
      <c r="L243" s="7" t="n">
        <v>28</v>
      </c>
      <c r="M243" s="33" t="s">
        <v>3</v>
      </c>
      <c r="N243" s="9" t="n">
        <v>162</v>
      </c>
      <c r="O243" s="7" t="n">
        <v>3</v>
      </c>
      <c r="P243" s="7" t="n">
        <v>12334</v>
      </c>
      <c r="Q243" s="33" t="s">
        <v>3</v>
      </c>
      <c r="R243" s="7" t="n">
        <v>0</v>
      </c>
      <c r="S243" s="7" t="n">
        <v>2</v>
      </c>
      <c r="T243" s="7" t="n">
        <v>3</v>
      </c>
      <c r="U243" s="7" t="n">
        <v>9</v>
      </c>
      <c r="V243" s="7" t="n">
        <v>1</v>
      </c>
      <c r="W243" s="13" t="n">
        <f t="normal" ca="1">A253</f>
        <v>0</v>
      </c>
    </row>
    <row r="244" spans="1:23">
      <c r="A244" t="s">
        <v>4</v>
      </c>
      <c r="B244" s="4" t="s">
        <v>5</v>
      </c>
      <c r="C244" s="4" t="s">
        <v>14</v>
      </c>
      <c r="D244" s="33" t="s">
        <v>47</v>
      </c>
      <c r="E244" s="4" t="s">
        <v>5</v>
      </c>
      <c r="F244" s="4" t="s">
        <v>10</v>
      </c>
      <c r="G244" s="4" t="s">
        <v>14</v>
      </c>
      <c r="H244" s="4" t="s">
        <v>14</v>
      </c>
      <c r="I244" s="4" t="s">
        <v>6</v>
      </c>
      <c r="J244" s="33" t="s">
        <v>48</v>
      </c>
      <c r="K244" s="4" t="s">
        <v>14</v>
      </c>
      <c r="L244" s="4" t="s">
        <v>14</v>
      </c>
      <c r="M244" s="33" t="s">
        <v>47</v>
      </c>
      <c r="N244" s="4" t="s">
        <v>5</v>
      </c>
      <c r="O244" s="4" t="s">
        <v>14</v>
      </c>
      <c r="P244" s="33" t="s">
        <v>48</v>
      </c>
      <c r="Q244" s="4" t="s">
        <v>14</v>
      </c>
      <c r="R244" s="4" t="s">
        <v>9</v>
      </c>
      <c r="S244" s="4" t="s">
        <v>14</v>
      </c>
      <c r="T244" s="4" t="s">
        <v>14</v>
      </c>
      <c r="U244" s="4" t="s">
        <v>14</v>
      </c>
      <c r="V244" s="33" t="s">
        <v>47</v>
      </c>
      <c r="W244" s="4" t="s">
        <v>5</v>
      </c>
      <c r="X244" s="4" t="s">
        <v>14</v>
      </c>
      <c r="Y244" s="33" t="s">
        <v>48</v>
      </c>
      <c r="Z244" s="4" t="s">
        <v>14</v>
      </c>
      <c r="AA244" s="4" t="s">
        <v>9</v>
      </c>
      <c r="AB244" s="4" t="s">
        <v>14</v>
      </c>
      <c r="AC244" s="4" t="s">
        <v>14</v>
      </c>
      <c r="AD244" s="4" t="s">
        <v>14</v>
      </c>
      <c r="AE244" s="4" t="s">
        <v>19</v>
      </c>
    </row>
    <row r="245" spans="1:23">
      <c r="A245" t="n">
        <v>1855</v>
      </c>
      <c r="B245" s="12" t="n">
        <v>5</v>
      </c>
      <c r="C245" s="7" t="n">
        <v>28</v>
      </c>
      <c r="D245" s="33" t="s">
        <v>3</v>
      </c>
      <c r="E245" s="20" t="n">
        <v>47</v>
      </c>
      <c r="F245" s="7" t="n">
        <v>61456</v>
      </c>
      <c r="G245" s="7" t="n">
        <v>2</v>
      </c>
      <c r="H245" s="7" t="n">
        <v>0</v>
      </c>
      <c r="I245" s="7" t="s">
        <v>49</v>
      </c>
      <c r="J245" s="33" t="s">
        <v>3</v>
      </c>
      <c r="K245" s="7" t="n">
        <v>8</v>
      </c>
      <c r="L245" s="7" t="n">
        <v>28</v>
      </c>
      <c r="M245" s="33" t="s">
        <v>3</v>
      </c>
      <c r="N245" s="16" t="n">
        <v>74</v>
      </c>
      <c r="O245" s="7" t="n">
        <v>65</v>
      </c>
      <c r="P245" s="33" t="s">
        <v>3</v>
      </c>
      <c r="Q245" s="7" t="n">
        <v>0</v>
      </c>
      <c r="R245" s="7" t="n">
        <v>1</v>
      </c>
      <c r="S245" s="7" t="n">
        <v>3</v>
      </c>
      <c r="T245" s="7" t="n">
        <v>9</v>
      </c>
      <c r="U245" s="7" t="n">
        <v>28</v>
      </c>
      <c r="V245" s="33" t="s">
        <v>3</v>
      </c>
      <c r="W245" s="16" t="n">
        <v>74</v>
      </c>
      <c r="X245" s="7" t="n">
        <v>65</v>
      </c>
      <c r="Y245" s="33" t="s">
        <v>3</v>
      </c>
      <c r="Z245" s="7" t="n">
        <v>0</v>
      </c>
      <c r="AA245" s="7" t="n">
        <v>2</v>
      </c>
      <c r="AB245" s="7" t="n">
        <v>3</v>
      </c>
      <c r="AC245" s="7" t="n">
        <v>9</v>
      </c>
      <c r="AD245" s="7" t="n">
        <v>1</v>
      </c>
      <c r="AE245" s="13" t="n">
        <f t="normal" ca="1">A249</f>
        <v>0</v>
      </c>
    </row>
    <row r="246" spans="1:23">
      <c r="A246" t="s">
        <v>4</v>
      </c>
      <c r="B246" s="4" t="s">
        <v>5</v>
      </c>
      <c r="C246" s="4" t="s">
        <v>10</v>
      </c>
      <c r="D246" s="4" t="s">
        <v>14</v>
      </c>
      <c r="E246" s="4" t="s">
        <v>14</v>
      </c>
      <c r="F246" s="4" t="s">
        <v>6</v>
      </c>
    </row>
    <row r="247" spans="1:23">
      <c r="A247" t="n">
        <v>1903</v>
      </c>
      <c r="B247" s="20" t="n">
        <v>47</v>
      </c>
      <c r="C247" s="7" t="n">
        <v>61456</v>
      </c>
      <c r="D247" s="7" t="n">
        <v>0</v>
      </c>
      <c r="E247" s="7" t="n">
        <v>0</v>
      </c>
      <c r="F247" s="7" t="s">
        <v>27</v>
      </c>
    </row>
    <row r="248" spans="1:23">
      <c r="A248" t="s">
        <v>4</v>
      </c>
      <c r="B248" s="4" t="s">
        <v>5</v>
      </c>
      <c r="C248" s="4" t="s">
        <v>14</v>
      </c>
      <c r="D248" s="4" t="s">
        <v>10</v>
      </c>
      <c r="E248" s="4" t="s">
        <v>20</v>
      </c>
    </row>
    <row r="249" spans="1:23">
      <c r="A249" t="n">
        <v>1916</v>
      </c>
      <c r="B249" s="19" t="n">
        <v>58</v>
      </c>
      <c r="C249" s="7" t="n">
        <v>0</v>
      </c>
      <c r="D249" s="7" t="n">
        <v>300</v>
      </c>
      <c r="E249" s="7" t="n">
        <v>1</v>
      </c>
    </row>
    <row r="250" spans="1:23">
      <c r="A250" t="s">
        <v>4</v>
      </c>
      <c r="B250" s="4" t="s">
        <v>5</v>
      </c>
      <c r="C250" s="4" t="s">
        <v>14</v>
      </c>
      <c r="D250" s="4" t="s">
        <v>10</v>
      </c>
    </row>
    <row r="251" spans="1:23">
      <c r="A251" t="n">
        <v>1924</v>
      </c>
      <c r="B251" s="19" t="n">
        <v>58</v>
      </c>
      <c r="C251" s="7" t="n">
        <v>255</v>
      </c>
      <c r="D251" s="7" t="n">
        <v>0</v>
      </c>
    </row>
    <row r="252" spans="1:23">
      <c r="A252" t="s">
        <v>4</v>
      </c>
      <c r="B252" s="4" t="s">
        <v>5</v>
      </c>
      <c r="C252" s="4" t="s">
        <v>14</v>
      </c>
      <c r="D252" s="4" t="s">
        <v>14</v>
      </c>
      <c r="E252" s="4" t="s">
        <v>14</v>
      </c>
      <c r="F252" s="4" t="s">
        <v>14</v>
      </c>
    </row>
    <row r="253" spans="1:23">
      <c r="A253" t="n">
        <v>1928</v>
      </c>
      <c r="B253" s="10" t="n">
        <v>14</v>
      </c>
      <c r="C253" s="7" t="n">
        <v>0</v>
      </c>
      <c r="D253" s="7" t="n">
        <v>0</v>
      </c>
      <c r="E253" s="7" t="n">
        <v>0</v>
      </c>
      <c r="F253" s="7" t="n">
        <v>64</v>
      </c>
    </row>
    <row r="254" spans="1:23">
      <c r="A254" t="s">
        <v>4</v>
      </c>
      <c r="B254" s="4" t="s">
        <v>5</v>
      </c>
      <c r="C254" s="4" t="s">
        <v>14</v>
      </c>
      <c r="D254" s="4" t="s">
        <v>10</v>
      </c>
    </row>
    <row r="255" spans="1:23">
      <c r="A255" t="n">
        <v>1933</v>
      </c>
      <c r="B255" s="18" t="n">
        <v>22</v>
      </c>
      <c r="C255" s="7" t="n">
        <v>0</v>
      </c>
      <c r="D255" s="7" t="n">
        <v>12334</v>
      </c>
    </row>
    <row r="256" spans="1:23">
      <c r="A256" t="s">
        <v>4</v>
      </c>
      <c r="B256" s="4" t="s">
        <v>5</v>
      </c>
      <c r="C256" s="4" t="s">
        <v>14</v>
      </c>
      <c r="D256" s="4" t="s">
        <v>10</v>
      </c>
    </row>
    <row r="257" spans="1:31">
      <c r="A257" t="n">
        <v>1937</v>
      </c>
      <c r="B257" s="19" t="n">
        <v>58</v>
      </c>
      <c r="C257" s="7" t="n">
        <v>5</v>
      </c>
      <c r="D257" s="7" t="n">
        <v>300</v>
      </c>
    </row>
    <row r="258" spans="1:31">
      <c r="A258" t="s">
        <v>4</v>
      </c>
      <c r="B258" s="4" t="s">
        <v>5</v>
      </c>
      <c r="C258" s="4" t="s">
        <v>20</v>
      </c>
      <c r="D258" s="4" t="s">
        <v>10</v>
      </c>
    </row>
    <row r="259" spans="1:31">
      <c r="A259" t="n">
        <v>1941</v>
      </c>
      <c r="B259" s="34" t="n">
        <v>103</v>
      </c>
      <c r="C259" s="7" t="n">
        <v>0</v>
      </c>
      <c r="D259" s="7" t="n">
        <v>300</v>
      </c>
    </row>
    <row r="260" spans="1:31">
      <c r="A260" t="s">
        <v>4</v>
      </c>
      <c r="B260" s="4" t="s">
        <v>5</v>
      </c>
      <c r="C260" s="4" t="s">
        <v>14</v>
      </c>
    </row>
    <row r="261" spans="1:31">
      <c r="A261" t="n">
        <v>1948</v>
      </c>
      <c r="B261" s="35" t="n">
        <v>64</v>
      </c>
      <c r="C261" s="7" t="n">
        <v>7</v>
      </c>
    </row>
    <row r="262" spans="1:31">
      <c r="A262" t="s">
        <v>4</v>
      </c>
      <c r="B262" s="4" t="s">
        <v>5</v>
      </c>
      <c r="C262" s="4" t="s">
        <v>14</v>
      </c>
      <c r="D262" s="4" t="s">
        <v>10</v>
      </c>
    </row>
    <row r="263" spans="1:31">
      <c r="A263" t="n">
        <v>1950</v>
      </c>
      <c r="B263" s="36" t="n">
        <v>72</v>
      </c>
      <c r="C263" s="7" t="n">
        <v>5</v>
      </c>
      <c r="D263" s="7" t="n">
        <v>0</v>
      </c>
    </row>
    <row r="264" spans="1:31">
      <c r="A264" t="s">
        <v>4</v>
      </c>
      <c r="B264" s="4" t="s">
        <v>5</v>
      </c>
      <c r="C264" s="4" t="s">
        <v>14</v>
      </c>
      <c r="D264" s="33" t="s">
        <v>47</v>
      </c>
      <c r="E264" s="4" t="s">
        <v>5</v>
      </c>
      <c r="F264" s="4" t="s">
        <v>14</v>
      </c>
      <c r="G264" s="4" t="s">
        <v>10</v>
      </c>
      <c r="H264" s="33" t="s">
        <v>48</v>
      </c>
      <c r="I264" s="4" t="s">
        <v>14</v>
      </c>
      <c r="J264" s="4" t="s">
        <v>9</v>
      </c>
      <c r="K264" s="4" t="s">
        <v>14</v>
      </c>
      <c r="L264" s="4" t="s">
        <v>14</v>
      </c>
      <c r="M264" s="4" t="s">
        <v>19</v>
      </c>
    </row>
    <row r="265" spans="1:31">
      <c r="A265" t="n">
        <v>1954</v>
      </c>
      <c r="B265" s="12" t="n">
        <v>5</v>
      </c>
      <c r="C265" s="7" t="n">
        <v>28</v>
      </c>
      <c r="D265" s="33" t="s">
        <v>3</v>
      </c>
      <c r="E265" s="9" t="n">
        <v>162</v>
      </c>
      <c r="F265" s="7" t="n">
        <v>4</v>
      </c>
      <c r="G265" s="7" t="n">
        <v>12334</v>
      </c>
      <c r="H265" s="33" t="s">
        <v>3</v>
      </c>
      <c r="I265" s="7" t="n">
        <v>0</v>
      </c>
      <c r="J265" s="7" t="n">
        <v>1</v>
      </c>
      <c r="K265" s="7" t="n">
        <v>2</v>
      </c>
      <c r="L265" s="7" t="n">
        <v>1</v>
      </c>
      <c r="M265" s="13" t="n">
        <f t="normal" ca="1">A271</f>
        <v>0</v>
      </c>
    </row>
    <row r="266" spans="1:31">
      <c r="A266" t="s">
        <v>4</v>
      </c>
      <c r="B266" s="4" t="s">
        <v>5</v>
      </c>
      <c r="C266" s="4" t="s">
        <v>14</v>
      </c>
      <c r="D266" s="4" t="s">
        <v>6</v>
      </c>
    </row>
    <row r="267" spans="1:31">
      <c r="A267" t="n">
        <v>1971</v>
      </c>
      <c r="B267" s="8" t="n">
        <v>2</v>
      </c>
      <c r="C267" s="7" t="n">
        <v>10</v>
      </c>
      <c r="D267" s="7" t="s">
        <v>50</v>
      </c>
    </row>
    <row r="268" spans="1:31">
      <c r="A268" t="s">
        <v>4</v>
      </c>
      <c r="B268" s="4" t="s">
        <v>5</v>
      </c>
      <c r="C268" s="4" t="s">
        <v>10</v>
      </c>
    </row>
    <row r="269" spans="1:31">
      <c r="A269" t="n">
        <v>1988</v>
      </c>
      <c r="B269" s="25" t="n">
        <v>16</v>
      </c>
      <c r="C269" s="7" t="n">
        <v>0</v>
      </c>
    </row>
    <row r="270" spans="1:31">
      <c r="A270" t="s">
        <v>4</v>
      </c>
      <c r="B270" s="4" t="s">
        <v>5</v>
      </c>
      <c r="C270" s="4" t="s">
        <v>14</v>
      </c>
      <c r="D270" s="4" t="s">
        <v>10</v>
      </c>
      <c r="E270" s="4" t="s">
        <v>10</v>
      </c>
      <c r="F270" s="4" t="s">
        <v>10</v>
      </c>
      <c r="G270" s="4" t="s">
        <v>10</v>
      </c>
      <c r="H270" s="4" t="s">
        <v>10</v>
      </c>
      <c r="I270" s="4" t="s">
        <v>10</v>
      </c>
      <c r="J270" s="4" t="s">
        <v>10</v>
      </c>
      <c r="K270" s="4" t="s">
        <v>10</v>
      </c>
      <c r="L270" s="4" t="s">
        <v>10</v>
      </c>
      <c r="M270" s="4" t="s">
        <v>10</v>
      </c>
      <c r="N270" s="4" t="s">
        <v>9</v>
      </c>
      <c r="O270" s="4" t="s">
        <v>9</v>
      </c>
      <c r="P270" s="4" t="s">
        <v>9</v>
      </c>
      <c r="Q270" s="4" t="s">
        <v>9</v>
      </c>
      <c r="R270" s="4" t="s">
        <v>14</v>
      </c>
      <c r="S270" s="4" t="s">
        <v>6</v>
      </c>
    </row>
    <row r="271" spans="1:31">
      <c r="A271" t="n">
        <v>1991</v>
      </c>
      <c r="B271" s="37" t="n">
        <v>75</v>
      </c>
      <c r="C271" s="7" t="n">
        <v>0</v>
      </c>
      <c r="D271" s="7" t="n">
        <v>334</v>
      </c>
      <c r="E271" s="7" t="n">
        <v>328</v>
      </c>
      <c r="F271" s="7" t="n">
        <v>846</v>
      </c>
      <c r="G271" s="7" t="n">
        <v>392</v>
      </c>
      <c r="H271" s="7" t="n">
        <v>0</v>
      </c>
      <c r="I271" s="7" t="n">
        <v>0</v>
      </c>
      <c r="J271" s="7" t="n">
        <v>0</v>
      </c>
      <c r="K271" s="7" t="n">
        <v>64</v>
      </c>
      <c r="L271" s="7" t="n">
        <v>512</v>
      </c>
      <c r="M271" s="7" t="n">
        <v>128</v>
      </c>
      <c r="N271" s="7" t="n">
        <v>1065353216</v>
      </c>
      <c r="O271" s="7" t="n">
        <v>1065353216</v>
      </c>
      <c r="P271" s="7" t="n">
        <v>1065353216</v>
      </c>
      <c r="Q271" s="7" t="n">
        <v>0</v>
      </c>
      <c r="R271" s="7" t="n">
        <v>0</v>
      </c>
      <c r="S271" s="7" t="s">
        <v>51</v>
      </c>
    </row>
    <row r="272" spans="1:31">
      <c r="A272" t="s">
        <v>4</v>
      </c>
      <c r="B272" s="4" t="s">
        <v>5</v>
      </c>
      <c r="C272" s="4" t="s">
        <v>10</v>
      </c>
      <c r="D272" s="4" t="s">
        <v>9</v>
      </c>
    </row>
    <row r="273" spans="1:19">
      <c r="A273" t="n">
        <v>2040</v>
      </c>
      <c r="B273" s="38" t="n">
        <v>43</v>
      </c>
      <c r="C273" s="7" t="n">
        <v>61456</v>
      </c>
      <c r="D273" s="7" t="n">
        <v>1</v>
      </c>
    </row>
    <row r="274" spans="1:19">
      <c r="A274" t="s">
        <v>4</v>
      </c>
      <c r="B274" s="4" t="s">
        <v>5</v>
      </c>
      <c r="C274" s="4" t="s">
        <v>10</v>
      </c>
      <c r="D274" s="4" t="s">
        <v>6</v>
      </c>
      <c r="E274" s="4" t="s">
        <v>6</v>
      </c>
      <c r="F274" s="4" t="s">
        <v>6</v>
      </c>
      <c r="G274" s="4" t="s">
        <v>14</v>
      </c>
      <c r="H274" s="4" t="s">
        <v>9</v>
      </c>
      <c r="I274" s="4" t="s">
        <v>20</v>
      </c>
      <c r="J274" s="4" t="s">
        <v>20</v>
      </c>
      <c r="K274" s="4" t="s">
        <v>20</v>
      </c>
      <c r="L274" s="4" t="s">
        <v>20</v>
      </c>
      <c r="M274" s="4" t="s">
        <v>20</v>
      </c>
      <c r="N274" s="4" t="s">
        <v>20</v>
      </c>
      <c r="O274" s="4" t="s">
        <v>20</v>
      </c>
      <c r="P274" s="4" t="s">
        <v>6</v>
      </c>
      <c r="Q274" s="4" t="s">
        <v>6</v>
      </c>
      <c r="R274" s="4" t="s">
        <v>9</v>
      </c>
      <c r="S274" s="4" t="s">
        <v>14</v>
      </c>
      <c r="T274" s="4" t="s">
        <v>9</v>
      </c>
      <c r="U274" s="4" t="s">
        <v>9</v>
      </c>
      <c r="V274" s="4" t="s">
        <v>10</v>
      </c>
    </row>
    <row r="275" spans="1:19">
      <c r="A275" t="n">
        <v>2047</v>
      </c>
      <c r="B275" s="39" t="n">
        <v>19</v>
      </c>
      <c r="C275" s="7" t="n">
        <v>7041</v>
      </c>
      <c r="D275" s="7" t="s">
        <v>52</v>
      </c>
      <c r="E275" s="7" t="s">
        <v>53</v>
      </c>
      <c r="F275" s="7" t="s">
        <v>13</v>
      </c>
      <c r="G275" s="7" t="n">
        <v>0</v>
      </c>
      <c r="H275" s="7" t="n">
        <v>1</v>
      </c>
      <c r="I275" s="7" t="n">
        <v>0</v>
      </c>
      <c r="J275" s="7" t="n">
        <v>0</v>
      </c>
      <c r="K275" s="7" t="n">
        <v>0</v>
      </c>
      <c r="L275" s="7" t="n">
        <v>0</v>
      </c>
      <c r="M275" s="7" t="n">
        <v>1</v>
      </c>
      <c r="N275" s="7" t="n">
        <v>1.60000002384186</v>
      </c>
      <c r="O275" s="7" t="n">
        <v>0.0900000035762787</v>
      </c>
      <c r="P275" s="7" t="s">
        <v>13</v>
      </c>
      <c r="Q275" s="7" t="s">
        <v>13</v>
      </c>
      <c r="R275" s="7" t="n">
        <v>-1</v>
      </c>
      <c r="S275" s="7" t="n">
        <v>0</v>
      </c>
      <c r="T275" s="7" t="n">
        <v>0</v>
      </c>
      <c r="U275" s="7" t="n">
        <v>0</v>
      </c>
      <c r="V275" s="7" t="n">
        <v>0</v>
      </c>
    </row>
    <row r="276" spans="1:19">
      <c r="A276" t="s">
        <v>4</v>
      </c>
      <c r="B276" s="4" t="s">
        <v>5</v>
      </c>
      <c r="C276" s="4" t="s">
        <v>10</v>
      </c>
      <c r="D276" s="4" t="s">
        <v>6</v>
      </c>
      <c r="E276" s="4" t="s">
        <v>6</v>
      </c>
      <c r="F276" s="4" t="s">
        <v>6</v>
      </c>
      <c r="G276" s="4" t="s">
        <v>14</v>
      </c>
      <c r="H276" s="4" t="s">
        <v>9</v>
      </c>
      <c r="I276" s="4" t="s">
        <v>20</v>
      </c>
      <c r="J276" s="4" t="s">
        <v>20</v>
      </c>
      <c r="K276" s="4" t="s">
        <v>20</v>
      </c>
      <c r="L276" s="4" t="s">
        <v>20</v>
      </c>
      <c r="M276" s="4" t="s">
        <v>20</v>
      </c>
      <c r="N276" s="4" t="s">
        <v>20</v>
      </c>
      <c r="O276" s="4" t="s">
        <v>20</v>
      </c>
      <c r="P276" s="4" t="s">
        <v>6</v>
      </c>
      <c r="Q276" s="4" t="s">
        <v>6</v>
      </c>
      <c r="R276" s="4" t="s">
        <v>9</v>
      </c>
      <c r="S276" s="4" t="s">
        <v>14</v>
      </c>
      <c r="T276" s="4" t="s">
        <v>9</v>
      </c>
      <c r="U276" s="4" t="s">
        <v>9</v>
      </c>
      <c r="V276" s="4" t="s">
        <v>10</v>
      </c>
    </row>
    <row r="277" spans="1:19">
      <c r="A277" t="n">
        <v>2126</v>
      </c>
      <c r="B277" s="39" t="n">
        <v>19</v>
      </c>
      <c r="C277" s="7" t="n">
        <v>1600</v>
      </c>
      <c r="D277" s="7" t="s">
        <v>54</v>
      </c>
      <c r="E277" s="7" t="s">
        <v>55</v>
      </c>
      <c r="F277" s="7" t="s">
        <v>13</v>
      </c>
      <c r="G277" s="7" t="n">
        <v>0</v>
      </c>
      <c r="H277" s="7" t="n">
        <v>1</v>
      </c>
      <c r="I277" s="7" t="n">
        <v>0</v>
      </c>
      <c r="J277" s="7" t="n">
        <v>0</v>
      </c>
      <c r="K277" s="7" t="n">
        <v>0</v>
      </c>
      <c r="L277" s="7" t="n">
        <v>0</v>
      </c>
      <c r="M277" s="7" t="n">
        <v>1</v>
      </c>
      <c r="N277" s="7" t="n">
        <v>1.60000002384186</v>
      </c>
      <c r="O277" s="7" t="n">
        <v>0.0900000035762787</v>
      </c>
      <c r="P277" s="7" t="s">
        <v>13</v>
      </c>
      <c r="Q277" s="7" t="s">
        <v>13</v>
      </c>
      <c r="R277" s="7" t="n">
        <v>-1</v>
      </c>
      <c r="S277" s="7" t="n">
        <v>0</v>
      </c>
      <c r="T277" s="7" t="n">
        <v>0</v>
      </c>
      <c r="U277" s="7" t="n">
        <v>0</v>
      </c>
      <c r="V277" s="7" t="n">
        <v>0</v>
      </c>
    </row>
    <row r="278" spans="1:19">
      <c r="A278" t="s">
        <v>4</v>
      </c>
      <c r="B278" s="4" t="s">
        <v>5</v>
      </c>
      <c r="C278" s="4" t="s">
        <v>10</v>
      </c>
      <c r="D278" s="4" t="s">
        <v>14</v>
      </c>
      <c r="E278" s="4" t="s">
        <v>14</v>
      </c>
      <c r="F278" s="4" t="s">
        <v>6</v>
      </c>
    </row>
    <row r="279" spans="1:19">
      <c r="A279" t="n">
        <v>2195</v>
      </c>
      <c r="B279" s="40" t="n">
        <v>20</v>
      </c>
      <c r="C279" s="7" t="n">
        <v>7041</v>
      </c>
      <c r="D279" s="7" t="n">
        <v>3</v>
      </c>
      <c r="E279" s="7" t="n">
        <v>10</v>
      </c>
      <c r="F279" s="7" t="s">
        <v>56</v>
      </c>
    </row>
    <row r="280" spans="1:19">
      <c r="A280" t="s">
        <v>4</v>
      </c>
      <c r="B280" s="4" t="s">
        <v>5</v>
      </c>
      <c r="C280" s="4" t="s">
        <v>10</v>
      </c>
    </row>
    <row r="281" spans="1:19">
      <c r="A281" t="n">
        <v>2213</v>
      </c>
      <c r="B281" s="25" t="n">
        <v>16</v>
      </c>
      <c r="C281" s="7" t="n">
        <v>0</v>
      </c>
    </row>
    <row r="282" spans="1:19">
      <c r="A282" t="s">
        <v>4</v>
      </c>
      <c r="B282" s="4" t="s">
        <v>5</v>
      </c>
      <c r="C282" s="4" t="s">
        <v>10</v>
      </c>
      <c r="D282" s="4" t="s">
        <v>14</v>
      </c>
      <c r="E282" s="4" t="s">
        <v>14</v>
      </c>
      <c r="F282" s="4" t="s">
        <v>6</v>
      </c>
    </row>
    <row r="283" spans="1:19">
      <c r="A283" t="n">
        <v>2216</v>
      </c>
      <c r="B283" s="40" t="n">
        <v>20</v>
      </c>
      <c r="C283" s="7" t="n">
        <v>1600</v>
      </c>
      <c r="D283" s="7" t="n">
        <v>3</v>
      </c>
      <c r="E283" s="7" t="n">
        <v>10</v>
      </c>
      <c r="F283" s="7" t="s">
        <v>56</v>
      </c>
    </row>
    <row r="284" spans="1:19">
      <c r="A284" t="s">
        <v>4</v>
      </c>
      <c r="B284" s="4" t="s">
        <v>5</v>
      </c>
      <c r="C284" s="4" t="s">
        <v>10</v>
      </c>
    </row>
    <row r="285" spans="1:19">
      <c r="A285" t="n">
        <v>2234</v>
      </c>
      <c r="B285" s="25" t="n">
        <v>16</v>
      </c>
      <c r="C285" s="7" t="n">
        <v>0</v>
      </c>
    </row>
    <row r="286" spans="1:19">
      <c r="A286" t="s">
        <v>4</v>
      </c>
      <c r="B286" s="4" t="s">
        <v>5</v>
      </c>
      <c r="C286" s="4" t="s">
        <v>10</v>
      </c>
      <c r="D286" s="4" t="s">
        <v>9</v>
      </c>
    </row>
    <row r="287" spans="1:19">
      <c r="A287" t="n">
        <v>2237</v>
      </c>
      <c r="B287" s="38" t="n">
        <v>43</v>
      </c>
      <c r="C287" s="7" t="n">
        <v>1600</v>
      </c>
      <c r="D287" s="7" t="n">
        <v>128</v>
      </c>
    </row>
    <row r="288" spans="1:19">
      <c r="A288" t="s">
        <v>4</v>
      </c>
      <c r="B288" s="4" t="s">
        <v>5</v>
      </c>
      <c r="C288" s="4" t="s">
        <v>10</v>
      </c>
      <c r="D288" s="4" t="s">
        <v>9</v>
      </c>
    </row>
    <row r="289" spans="1:22">
      <c r="A289" t="n">
        <v>2244</v>
      </c>
      <c r="B289" s="38" t="n">
        <v>43</v>
      </c>
      <c r="C289" s="7" t="n">
        <v>1600</v>
      </c>
      <c r="D289" s="7" t="n">
        <v>32</v>
      </c>
    </row>
    <row r="290" spans="1:22">
      <c r="A290" t="s">
        <v>4</v>
      </c>
      <c r="B290" s="4" t="s">
        <v>5</v>
      </c>
      <c r="C290" s="4" t="s">
        <v>10</v>
      </c>
      <c r="D290" s="4" t="s">
        <v>9</v>
      </c>
    </row>
    <row r="291" spans="1:22">
      <c r="A291" t="n">
        <v>2251</v>
      </c>
      <c r="B291" s="41" t="n">
        <v>44</v>
      </c>
      <c r="C291" s="7" t="n">
        <v>1600</v>
      </c>
      <c r="D291" s="7" t="n">
        <v>1</v>
      </c>
    </row>
    <row r="292" spans="1:22">
      <c r="A292" t="s">
        <v>4</v>
      </c>
      <c r="B292" s="4" t="s">
        <v>5</v>
      </c>
      <c r="C292" s="4" t="s">
        <v>14</v>
      </c>
      <c r="D292" s="4" t="s">
        <v>10</v>
      </c>
      <c r="E292" s="4" t="s">
        <v>14</v>
      </c>
      <c r="F292" s="4" t="s">
        <v>6</v>
      </c>
      <c r="G292" s="4" t="s">
        <v>6</v>
      </c>
      <c r="H292" s="4" t="s">
        <v>6</v>
      </c>
      <c r="I292" s="4" t="s">
        <v>6</v>
      </c>
      <c r="J292" s="4" t="s">
        <v>6</v>
      </c>
      <c r="K292" s="4" t="s">
        <v>6</v>
      </c>
      <c r="L292" s="4" t="s">
        <v>6</v>
      </c>
      <c r="M292" s="4" t="s">
        <v>6</v>
      </c>
      <c r="N292" s="4" t="s">
        <v>6</v>
      </c>
      <c r="O292" s="4" t="s">
        <v>6</v>
      </c>
      <c r="P292" s="4" t="s">
        <v>6</v>
      </c>
      <c r="Q292" s="4" t="s">
        <v>6</v>
      </c>
      <c r="R292" s="4" t="s">
        <v>6</v>
      </c>
      <c r="S292" s="4" t="s">
        <v>6</v>
      </c>
      <c r="T292" s="4" t="s">
        <v>6</v>
      </c>
      <c r="U292" s="4" t="s">
        <v>6</v>
      </c>
    </row>
    <row r="293" spans="1:22">
      <c r="A293" t="n">
        <v>2258</v>
      </c>
      <c r="B293" s="42" t="n">
        <v>36</v>
      </c>
      <c r="C293" s="7" t="n">
        <v>8</v>
      </c>
      <c r="D293" s="7" t="n">
        <v>7041</v>
      </c>
      <c r="E293" s="7" t="n">
        <v>0</v>
      </c>
      <c r="F293" s="7" t="s">
        <v>57</v>
      </c>
      <c r="G293" s="7" t="s">
        <v>58</v>
      </c>
      <c r="H293" s="7" t="s">
        <v>59</v>
      </c>
      <c r="I293" s="7" t="s">
        <v>13</v>
      </c>
      <c r="J293" s="7" t="s">
        <v>13</v>
      </c>
      <c r="K293" s="7" t="s">
        <v>13</v>
      </c>
      <c r="L293" s="7" t="s">
        <v>13</v>
      </c>
      <c r="M293" s="7" t="s">
        <v>13</v>
      </c>
      <c r="N293" s="7" t="s">
        <v>13</v>
      </c>
      <c r="O293" s="7" t="s">
        <v>13</v>
      </c>
      <c r="P293" s="7" t="s">
        <v>13</v>
      </c>
      <c r="Q293" s="7" t="s">
        <v>13</v>
      </c>
      <c r="R293" s="7" t="s">
        <v>13</v>
      </c>
      <c r="S293" s="7" t="s">
        <v>13</v>
      </c>
      <c r="T293" s="7" t="s">
        <v>13</v>
      </c>
      <c r="U293" s="7" t="s">
        <v>13</v>
      </c>
    </row>
    <row r="294" spans="1:22">
      <c r="A294" t="s">
        <v>4</v>
      </c>
      <c r="B294" s="4" t="s">
        <v>5</v>
      </c>
      <c r="C294" s="4" t="s">
        <v>14</v>
      </c>
    </row>
    <row r="295" spans="1:22">
      <c r="A295" t="n">
        <v>2309</v>
      </c>
      <c r="B295" s="43" t="n">
        <v>116</v>
      </c>
      <c r="C295" s="7" t="n">
        <v>0</v>
      </c>
    </row>
    <row r="296" spans="1:22">
      <c r="A296" t="s">
        <v>4</v>
      </c>
      <c r="B296" s="4" t="s">
        <v>5</v>
      </c>
      <c r="C296" s="4" t="s">
        <v>14</v>
      </c>
      <c r="D296" s="4" t="s">
        <v>10</v>
      </c>
    </row>
    <row r="297" spans="1:22">
      <c r="A297" t="n">
        <v>2311</v>
      </c>
      <c r="B297" s="43" t="n">
        <v>116</v>
      </c>
      <c r="C297" s="7" t="n">
        <v>2</v>
      </c>
      <c r="D297" s="7" t="n">
        <v>1</v>
      </c>
    </row>
    <row r="298" spans="1:22">
      <c r="A298" t="s">
        <v>4</v>
      </c>
      <c r="B298" s="4" t="s">
        <v>5</v>
      </c>
      <c r="C298" s="4" t="s">
        <v>14</v>
      </c>
      <c r="D298" s="4" t="s">
        <v>9</v>
      </c>
    </row>
    <row r="299" spans="1:22">
      <c r="A299" t="n">
        <v>2315</v>
      </c>
      <c r="B299" s="43" t="n">
        <v>116</v>
      </c>
      <c r="C299" s="7" t="n">
        <v>5</v>
      </c>
      <c r="D299" s="7" t="n">
        <v>1108082688</v>
      </c>
    </row>
    <row r="300" spans="1:22">
      <c r="A300" t="s">
        <v>4</v>
      </c>
      <c r="B300" s="4" t="s">
        <v>5</v>
      </c>
      <c r="C300" s="4" t="s">
        <v>14</v>
      </c>
      <c r="D300" s="4" t="s">
        <v>10</v>
      </c>
    </row>
    <row r="301" spans="1:22">
      <c r="A301" t="n">
        <v>2321</v>
      </c>
      <c r="B301" s="43" t="n">
        <v>116</v>
      </c>
      <c r="C301" s="7" t="n">
        <v>6</v>
      </c>
      <c r="D301" s="7" t="n">
        <v>1</v>
      </c>
    </row>
    <row r="302" spans="1:22">
      <c r="A302" t="s">
        <v>4</v>
      </c>
      <c r="B302" s="4" t="s">
        <v>5</v>
      </c>
      <c r="C302" s="4" t="s">
        <v>10</v>
      </c>
      <c r="D302" s="4" t="s">
        <v>20</v>
      </c>
      <c r="E302" s="4" t="s">
        <v>20</v>
      </c>
      <c r="F302" s="4" t="s">
        <v>20</v>
      </c>
      <c r="G302" s="4" t="s">
        <v>20</v>
      </c>
    </row>
    <row r="303" spans="1:22">
      <c r="A303" t="n">
        <v>2325</v>
      </c>
      <c r="B303" s="44" t="n">
        <v>46</v>
      </c>
      <c r="C303" s="7" t="n">
        <v>7041</v>
      </c>
      <c r="D303" s="7" t="n">
        <v>28</v>
      </c>
      <c r="E303" s="7" t="n">
        <v>0</v>
      </c>
      <c r="F303" s="7" t="n">
        <v>-2</v>
      </c>
      <c r="G303" s="7" t="n">
        <v>270</v>
      </c>
    </row>
    <row r="304" spans="1:22">
      <c r="A304" t="s">
        <v>4</v>
      </c>
      <c r="B304" s="4" t="s">
        <v>5</v>
      </c>
      <c r="C304" s="4" t="s">
        <v>10</v>
      </c>
      <c r="D304" s="4" t="s">
        <v>20</v>
      </c>
      <c r="E304" s="4" t="s">
        <v>20</v>
      </c>
      <c r="F304" s="4" t="s">
        <v>20</v>
      </c>
      <c r="G304" s="4" t="s">
        <v>20</v>
      </c>
    </row>
    <row r="305" spans="1:21">
      <c r="A305" t="n">
        <v>2344</v>
      </c>
      <c r="B305" s="44" t="n">
        <v>46</v>
      </c>
      <c r="C305" s="7" t="n">
        <v>1600</v>
      </c>
      <c r="D305" s="7" t="n">
        <v>29</v>
      </c>
      <c r="E305" s="7" t="n">
        <v>-0.5</v>
      </c>
      <c r="F305" s="7" t="n">
        <v>-2.5</v>
      </c>
      <c r="G305" s="7" t="n">
        <v>0</v>
      </c>
    </row>
    <row r="306" spans="1:21">
      <c r="A306" t="s">
        <v>4</v>
      </c>
      <c r="B306" s="4" t="s">
        <v>5</v>
      </c>
      <c r="C306" s="4" t="s">
        <v>10</v>
      </c>
    </row>
    <row r="307" spans="1:21">
      <c r="A307" t="n">
        <v>2363</v>
      </c>
      <c r="B307" s="25" t="n">
        <v>16</v>
      </c>
      <c r="C307" s="7" t="n">
        <v>1000</v>
      </c>
    </row>
    <row r="308" spans="1:21">
      <c r="A308" t="s">
        <v>4</v>
      </c>
      <c r="B308" s="4" t="s">
        <v>5</v>
      </c>
      <c r="C308" s="4" t="s">
        <v>14</v>
      </c>
      <c r="D308" s="4" t="s">
        <v>14</v>
      </c>
      <c r="E308" s="4" t="s">
        <v>14</v>
      </c>
      <c r="F308" s="4" t="s">
        <v>20</v>
      </c>
      <c r="G308" s="4" t="s">
        <v>20</v>
      </c>
      <c r="H308" s="4" t="s">
        <v>20</v>
      </c>
      <c r="I308" s="4" t="s">
        <v>20</v>
      </c>
      <c r="J308" s="4" t="s">
        <v>20</v>
      </c>
    </row>
    <row r="309" spans="1:21">
      <c r="A309" t="n">
        <v>2366</v>
      </c>
      <c r="B309" s="45" t="n">
        <v>76</v>
      </c>
      <c r="C309" s="7" t="n">
        <v>0</v>
      </c>
      <c r="D309" s="7" t="n">
        <v>3</v>
      </c>
      <c r="E309" s="7" t="n">
        <v>2</v>
      </c>
      <c r="F309" s="7" t="n">
        <v>1</v>
      </c>
      <c r="G309" s="7" t="n">
        <v>1</v>
      </c>
      <c r="H309" s="7" t="n">
        <v>1</v>
      </c>
      <c r="I309" s="7" t="n">
        <v>1</v>
      </c>
      <c r="J309" s="7" t="n">
        <v>2000</v>
      </c>
    </row>
    <row r="310" spans="1:21">
      <c r="A310" t="s">
        <v>4</v>
      </c>
      <c r="B310" s="4" t="s">
        <v>5</v>
      </c>
      <c r="C310" s="4" t="s">
        <v>14</v>
      </c>
      <c r="D310" s="4" t="s">
        <v>14</v>
      </c>
      <c r="E310" s="4" t="s">
        <v>14</v>
      </c>
      <c r="F310" s="4" t="s">
        <v>20</v>
      </c>
      <c r="G310" s="4" t="s">
        <v>20</v>
      </c>
      <c r="H310" s="4" t="s">
        <v>20</v>
      </c>
      <c r="I310" s="4" t="s">
        <v>20</v>
      </c>
      <c r="J310" s="4" t="s">
        <v>20</v>
      </c>
    </row>
    <row r="311" spans="1:21">
      <c r="A311" t="n">
        <v>2390</v>
      </c>
      <c r="B311" s="45" t="n">
        <v>76</v>
      </c>
      <c r="C311" s="7" t="n">
        <v>0</v>
      </c>
      <c r="D311" s="7" t="n">
        <v>0</v>
      </c>
      <c r="E311" s="7" t="n">
        <v>2</v>
      </c>
      <c r="F311" s="7" t="n">
        <v>64</v>
      </c>
      <c r="G311" s="7" t="n">
        <v>0</v>
      </c>
      <c r="H311" s="7" t="n">
        <v>2000</v>
      </c>
      <c r="I311" s="7" t="n">
        <v>0</v>
      </c>
      <c r="J311" s="7" t="n">
        <v>0</v>
      </c>
    </row>
    <row r="312" spans="1:21">
      <c r="A312" t="s">
        <v>4</v>
      </c>
      <c r="B312" s="4" t="s">
        <v>5</v>
      </c>
      <c r="C312" s="4" t="s">
        <v>14</v>
      </c>
      <c r="D312" s="4" t="s">
        <v>14</v>
      </c>
    </row>
    <row r="313" spans="1:21">
      <c r="A313" t="n">
        <v>2414</v>
      </c>
      <c r="B313" s="46" t="n">
        <v>77</v>
      </c>
      <c r="C313" s="7" t="n">
        <v>0</v>
      </c>
      <c r="D313" s="7" t="n">
        <v>3</v>
      </c>
    </row>
    <row r="314" spans="1:21">
      <c r="A314" t="s">
        <v>4</v>
      </c>
      <c r="B314" s="4" t="s">
        <v>5</v>
      </c>
      <c r="C314" s="4" t="s">
        <v>14</v>
      </c>
      <c r="D314" s="4" t="s">
        <v>14</v>
      </c>
    </row>
    <row r="315" spans="1:21">
      <c r="A315" t="n">
        <v>2417</v>
      </c>
      <c r="B315" s="46" t="n">
        <v>77</v>
      </c>
      <c r="C315" s="7" t="n">
        <v>0</v>
      </c>
      <c r="D315" s="7" t="n">
        <v>0</v>
      </c>
    </row>
    <row r="316" spans="1:21">
      <c r="A316" t="s">
        <v>4</v>
      </c>
      <c r="B316" s="4" t="s">
        <v>5</v>
      </c>
      <c r="C316" s="4" t="s">
        <v>10</v>
      </c>
    </row>
    <row r="317" spans="1:21">
      <c r="A317" t="n">
        <v>2420</v>
      </c>
      <c r="B317" s="25" t="n">
        <v>16</v>
      </c>
      <c r="C317" s="7" t="n">
        <v>2000</v>
      </c>
    </row>
    <row r="318" spans="1:21">
      <c r="A318" t="s">
        <v>4</v>
      </c>
      <c r="B318" s="4" t="s">
        <v>5</v>
      </c>
      <c r="C318" s="4" t="s">
        <v>14</v>
      </c>
      <c r="D318" s="4" t="s">
        <v>14</v>
      </c>
      <c r="E318" s="4" t="s">
        <v>14</v>
      </c>
      <c r="F318" s="4" t="s">
        <v>20</v>
      </c>
      <c r="G318" s="4" t="s">
        <v>20</v>
      </c>
      <c r="H318" s="4" t="s">
        <v>20</v>
      </c>
      <c r="I318" s="4" t="s">
        <v>20</v>
      </c>
      <c r="J318" s="4" t="s">
        <v>20</v>
      </c>
    </row>
    <row r="319" spans="1:21">
      <c r="A319" t="n">
        <v>2423</v>
      </c>
      <c r="B319" s="45" t="n">
        <v>76</v>
      </c>
      <c r="C319" s="7" t="n">
        <v>0</v>
      </c>
      <c r="D319" s="7" t="n">
        <v>3</v>
      </c>
      <c r="E319" s="7" t="n">
        <v>1</v>
      </c>
      <c r="F319" s="7" t="n">
        <v>1</v>
      </c>
      <c r="G319" s="7" t="n">
        <v>1</v>
      </c>
      <c r="H319" s="7" t="n">
        <v>1</v>
      </c>
      <c r="I319" s="7" t="n">
        <v>0</v>
      </c>
      <c r="J319" s="7" t="n">
        <v>2000</v>
      </c>
    </row>
    <row r="320" spans="1:21">
      <c r="A320" t="s">
        <v>4</v>
      </c>
      <c r="B320" s="4" t="s">
        <v>5</v>
      </c>
      <c r="C320" s="4" t="s">
        <v>14</v>
      </c>
      <c r="D320" s="4" t="s">
        <v>14</v>
      </c>
      <c r="E320" s="4" t="s">
        <v>14</v>
      </c>
      <c r="F320" s="4" t="s">
        <v>20</v>
      </c>
      <c r="G320" s="4" t="s">
        <v>20</v>
      </c>
      <c r="H320" s="4" t="s">
        <v>20</v>
      </c>
      <c r="I320" s="4" t="s">
        <v>20</v>
      </c>
      <c r="J320" s="4" t="s">
        <v>20</v>
      </c>
    </row>
    <row r="321" spans="1:10">
      <c r="A321" t="n">
        <v>2447</v>
      </c>
      <c r="B321" s="45" t="n">
        <v>76</v>
      </c>
      <c r="C321" s="7" t="n">
        <v>0</v>
      </c>
      <c r="D321" s="7" t="n">
        <v>0</v>
      </c>
      <c r="E321" s="7" t="n">
        <v>1</v>
      </c>
      <c r="F321" s="7" t="n">
        <v>128</v>
      </c>
      <c r="G321" s="7" t="n">
        <v>0</v>
      </c>
      <c r="H321" s="7" t="n">
        <v>2000</v>
      </c>
      <c r="I321" s="7" t="n">
        <v>0</v>
      </c>
      <c r="J321" s="7" t="n">
        <v>0</v>
      </c>
    </row>
    <row r="322" spans="1:10">
      <c r="A322" t="s">
        <v>4</v>
      </c>
      <c r="B322" s="4" t="s">
        <v>5</v>
      </c>
      <c r="C322" s="4" t="s">
        <v>14</v>
      </c>
      <c r="D322" s="4" t="s">
        <v>14</v>
      </c>
    </row>
    <row r="323" spans="1:10">
      <c r="A323" t="n">
        <v>2471</v>
      </c>
      <c r="B323" s="46" t="n">
        <v>77</v>
      </c>
      <c r="C323" s="7" t="n">
        <v>0</v>
      </c>
      <c r="D323" s="7" t="n">
        <v>3</v>
      </c>
    </row>
    <row r="324" spans="1:10">
      <c r="A324" t="s">
        <v>4</v>
      </c>
      <c r="B324" s="4" t="s">
        <v>5</v>
      </c>
      <c r="C324" s="4" t="s">
        <v>14</v>
      </c>
      <c r="D324" s="4" t="s">
        <v>14</v>
      </c>
    </row>
    <row r="325" spans="1:10">
      <c r="A325" t="n">
        <v>2474</v>
      </c>
      <c r="B325" s="46" t="n">
        <v>77</v>
      </c>
      <c r="C325" s="7" t="n">
        <v>0</v>
      </c>
      <c r="D325" s="7" t="n">
        <v>0</v>
      </c>
    </row>
    <row r="326" spans="1:10">
      <c r="A326" t="s">
        <v>4</v>
      </c>
      <c r="B326" s="4" t="s">
        <v>5</v>
      </c>
      <c r="C326" s="4" t="s">
        <v>10</v>
      </c>
      <c r="D326" s="4" t="s">
        <v>14</v>
      </c>
      <c r="E326" s="4" t="s">
        <v>6</v>
      </c>
      <c r="F326" s="4" t="s">
        <v>20</v>
      </c>
      <c r="G326" s="4" t="s">
        <v>20</v>
      </c>
      <c r="H326" s="4" t="s">
        <v>20</v>
      </c>
    </row>
    <row r="327" spans="1:10">
      <c r="A327" t="n">
        <v>2477</v>
      </c>
      <c r="B327" s="47" t="n">
        <v>48</v>
      </c>
      <c r="C327" s="7" t="n">
        <v>7041</v>
      </c>
      <c r="D327" s="7" t="n">
        <v>0</v>
      </c>
      <c r="E327" s="7" t="s">
        <v>60</v>
      </c>
      <c r="F327" s="7" t="n">
        <v>0</v>
      </c>
      <c r="G327" s="7" t="n">
        <v>1</v>
      </c>
      <c r="H327" s="7" t="n">
        <v>0</v>
      </c>
    </row>
    <row r="328" spans="1:10">
      <c r="A328" t="s">
        <v>4</v>
      </c>
      <c r="B328" s="4" t="s">
        <v>5</v>
      </c>
      <c r="C328" s="4" t="s">
        <v>10</v>
      </c>
      <c r="D328" s="4" t="s">
        <v>14</v>
      </c>
      <c r="E328" s="4" t="s">
        <v>6</v>
      </c>
      <c r="F328" s="4" t="s">
        <v>20</v>
      </c>
      <c r="G328" s="4" t="s">
        <v>20</v>
      </c>
      <c r="H328" s="4" t="s">
        <v>20</v>
      </c>
    </row>
    <row r="329" spans="1:10">
      <c r="A329" t="n">
        <v>2509</v>
      </c>
      <c r="B329" s="47" t="n">
        <v>48</v>
      </c>
      <c r="C329" s="7" t="n">
        <v>7041</v>
      </c>
      <c r="D329" s="7" t="n">
        <v>0</v>
      </c>
      <c r="E329" s="7" t="s">
        <v>58</v>
      </c>
      <c r="F329" s="7" t="n">
        <v>0</v>
      </c>
      <c r="G329" s="7" t="n">
        <v>1</v>
      </c>
      <c r="H329" s="7" t="n">
        <v>0</v>
      </c>
    </row>
    <row r="330" spans="1:10">
      <c r="A330" t="s">
        <v>4</v>
      </c>
      <c r="B330" s="4" t="s">
        <v>5</v>
      </c>
      <c r="C330" s="4" t="s">
        <v>14</v>
      </c>
      <c r="D330" s="4" t="s">
        <v>14</v>
      </c>
      <c r="E330" s="4" t="s">
        <v>20</v>
      </c>
      <c r="F330" s="4" t="s">
        <v>20</v>
      </c>
      <c r="G330" s="4" t="s">
        <v>20</v>
      </c>
      <c r="H330" s="4" t="s">
        <v>10</v>
      </c>
    </row>
    <row r="331" spans="1:10">
      <c r="A331" t="n">
        <v>2535</v>
      </c>
      <c r="B331" s="48" t="n">
        <v>45</v>
      </c>
      <c r="C331" s="7" t="n">
        <v>2</v>
      </c>
      <c r="D331" s="7" t="n">
        <v>3</v>
      </c>
      <c r="E331" s="7" t="n">
        <v>20.0499992370605</v>
      </c>
      <c r="F331" s="7" t="n">
        <v>2.20000004768372</v>
      </c>
      <c r="G331" s="7" t="n">
        <v>1.36000001430511</v>
      </c>
      <c r="H331" s="7" t="n">
        <v>0</v>
      </c>
    </row>
    <row r="332" spans="1:10">
      <c r="A332" t="s">
        <v>4</v>
      </c>
      <c r="B332" s="4" t="s">
        <v>5</v>
      </c>
      <c r="C332" s="4" t="s">
        <v>14</v>
      </c>
      <c r="D332" s="4" t="s">
        <v>14</v>
      </c>
      <c r="E332" s="4" t="s">
        <v>20</v>
      </c>
      <c r="F332" s="4" t="s">
        <v>20</v>
      </c>
      <c r="G332" s="4" t="s">
        <v>20</v>
      </c>
      <c r="H332" s="4" t="s">
        <v>10</v>
      </c>
      <c r="I332" s="4" t="s">
        <v>14</v>
      </c>
    </row>
    <row r="333" spans="1:10">
      <c r="A333" t="n">
        <v>2552</v>
      </c>
      <c r="B333" s="48" t="n">
        <v>45</v>
      </c>
      <c r="C333" s="7" t="n">
        <v>4</v>
      </c>
      <c r="D333" s="7" t="n">
        <v>3</v>
      </c>
      <c r="E333" s="7" t="n">
        <v>18.9200000762939</v>
      </c>
      <c r="F333" s="7" t="n">
        <v>304.230010986328</v>
      </c>
      <c r="G333" s="7" t="n">
        <v>0</v>
      </c>
      <c r="H333" s="7" t="n">
        <v>0</v>
      </c>
      <c r="I333" s="7" t="n">
        <v>0</v>
      </c>
    </row>
    <row r="334" spans="1:10">
      <c r="A334" t="s">
        <v>4</v>
      </c>
      <c r="B334" s="4" t="s">
        <v>5</v>
      </c>
      <c r="C334" s="4" t="s">
        <v>14</v>
      </c>
      <c r="D334" s="4" t="s">
        <v>14</v>
      </c>
      <c r="E334" s="4" t="s">
        <v>20</v>
      </c>
      <c r="F334" s="4" t="s">
        <v>10</v>
      </c>
    </row>
    <row r="335" spans="1:10">
      <c r="A335" t="n">
        <v>2570</v>
      </c>
      <c r="B335" s="48" t="n">
        <v>45</v>
      </c>
      <c r="C335" s="7" t="n">
        <v>5</v>
      </c>
      <c r="D335" s="7" t="n">
        <v>3</v>
      </c>
      <c r="E335" s="7" t="n">
        <v>4</v>
      </c>
      <c r="F335" s="7" t="n">
        <v>0</v>
      </c>
    </row>
    <row r="336" spans="1:10">
      <c r="A336" t="s">
        <v>4</v>
      </c>
      <c r="B336" s="4" t="s">
        <v>5</v>
      </c>
      <c r="C336" s="4" t="s">
        <v>14</v>
      </c>
      <c r="D336" s="4" t="s">
        <v>14</v>
      </c>
      <c r="E336" s="4" t="s">
        <v>20</v>
      </c>
      <c r="F336" s="4" t="s">
        <v>10</v>
      </c>
    </row>
    <row r="337" spans="1:10">
      <c r="A337" t="n">
        <v>2579</v>
      </c>
      <c r="B337" s="48" t="n">
        <v>45</v>
      </c>
      <c r="C337" s="7" t="n">
        <v>11</v>
      </c>
      <c r="D337" s="7" t="n">
        <v>3</v>
      </c>
      <c r="E337" s="7" t="n">
        <v>34</v>
      </c>
      <c r="F337" s="7" t="n">
        <v>0</v>
      </c>
    </row>
    <row r="338" spans="1:10">
      <c r="A338" t="s">
        <v>4</v>
      </c>
      <c r="B338" s="4" t="s">
        <v>5</v>
      </c>
      <c r="C338" s="4" t="s">
        <v>14</v>
      </c>
      <c r="D338" s="4" t="s">
        <v>14</v>
      </c>
      <c r="E338" s="4" t="s">
        <v>20</v>
      </c>
      <c r="F338" s="4" t="s">
        <v>20</v>
      </c>
      <c r="G338" s="4" t="s">
        <v>20</v>
      </c>
      <c r="H338" s="4" t="s">
        <v>10</v>
      </c>
    </row>
    <row r="339" spans="1:10">
      <c r="A339" t="n">
        <v>2588</v>
      </c>
      <c r="B339" s="48" t="n">
        <v>45</v>
      </c>
      <c r="C339" s="7" t="n">
        <v>2</v>
      </c>
      <c r="D339" s="7" t="n">
        <v>3</v>
      </c>
      <c r="E339" s="7" t="n">
        <v>22.5599994659424</v>
      </c>
      <c r="F339" s="7" t="n">
        <v>2.20000004768372</v>
      </c>
      <c r="G339" s="7" t="n">
        <v>0.629999995231628</v>
      </c>
      <c r="H339" s="7" t="n">
        <v>5000</v>
      </c>
    </row>
    <row r="340" spans="1:10">
      <c r="A340" t="s">
        <v>4</v>
      </c>
      <c r="B340" s="4" t="s">
        <v>5</v>
      </c>
      <c r="C340" s="4" t="s">
        <v>14</v>
      </c>
      <c r="D340" s="4" t="s">
        <v>10</v>
      </c>
      <c r="E340" s="4" t="s">
        <v>9</v>
      </c>
      <c r="F340" s="4" t="s">
        <v>10</v>
      </c>
      <c r="G340" s="4" t="s">
        <v>9</v>
      </c>
      <c r="H340" s="4" t="s">
        <v>14</v>
      </c>
    </row>
    <row r="341" spans="1:10">
      <c r="A341" t="n">
        <v>2605</v>
      </c>
      <c r="B341" s="14" t="n">
        <v>49</v>
      </c>
      <c r="C341" s="7" t="n">
        <v>0</v>
      </c>
      <c r="D341" s="7" t="n">
        <v>521</v>
      </c>
      <c r="E341" s="7" t="n">
        <v>1065353216</v>
      </c>
      <c r="F341" s="7" t="n">
        <v>0</v>
      </c>
      <c r="G341" s="7" t="n">
        <v>0</v>
      </c>
      <c r="H341" s="7" t="n">
        <v>0</v>
      </c>
    </row>
    <row r="342" spans="1:10">
      <c r="A342" t="s">
        <v>4</v>
      </c>
      <c r="B342" s="4" t="s">
        <v>5</v>
      </c>
      <c r="C342" s="4" t="s">
        <v>14</v>
      </c>
      <c r="D342" s="4" t="s">
        <v>10</v>
      </c>
      <c r="E342" s="4" t="s">
        <v>20</v>
      </c>
    </row>
    <row r="343" spans="1:10">
      <c r="A343" t="n">
        <v>2620</v>
      </c>
      <c r="B343" s="19" t="n">
        <v>58</v>
      </c>
      <c r="C343" s="7" t="n">
        <v>100</v>
      </c>
      <c r="D343" s="7" t="n">
        <v>1000</v>
      </c>
      <c r="E343" s="7" t="n">
        <v>1</v>
      </c>
    </row>
    <row r="344" spans="1:10">
      <c r="A344" t="s">
        <v>4</v>
      </c>
      <c r="B344" s="4" t="s">
        <v>5</v>
      </c>
      <c r="C344" s="4" t="s">
        <v>14</v>
      </c>
      <c r="D344" s="4" t="s">
        <v>10</v>
      </c>
    </row>
    <row r="345" spans="1:10">
      <c r="A345" t="n">
        <v>2628</v>
      </c>
      <c r="B345" s="19" t="n">
        <v>58</v>
      </c>
      <c r="C345" s="7" t="n">
        <v>255</v>
      </c>
      <c r="D345" s="7" t="n">
        <v>0</v>
      </c>
    </row>
    <row r="346" spans="1:10">
      <c r="A346" t="s">
        <v>4</v>
      </c>
      <c r="B346" s="4" t="s">
        <v>5</v>
      </c>
      <c r="C346" s="4" t="s">
        <v>14</v>
      </c>
      <c r="D346" s="4" t="s">
        <v>10</v>
      </c>
    </row>
    <row r="347" spans="1:10">
      <c r="A347" t="n">
        <v>2632</v>
      </c>
      <c r="B347" s="48" t="n">
        <v>45</v>
      </c>
      <c r="C347" s="7" t="n">
        <v>7</v>
      </c>
      <c r="D347" s="7" t="n">
        <v>255</v>
      </c>
    </row>
    <row r="348" spans="1:10">
      <c r="A348" t="s">
        <v>4</v>
      </c>
      <c r="B348" s="4" t="s">
        <v>5</v>
      </c>
      <c r="C348" s="4" t="s">
        <v>14</v>
      </c>
      <c r="D348" s="4" t="s">
        <v>10</v>
      </c>
      <c r="E348" s="4" t="s">
        <v>20</v>
      </c>
    </row>
    <row r="349" spans="1:10">
      <c r="A349" t="n">
        <v>2636</v>
      </c>
      <c r="B349" s="19" t="n">
        <v>58</v>
      </c>
      <c r="C349" s="7" t="n">
        <v>101</v>
      </c>
      <c r="D349" s="7" t="n">
        <v>300</v>
      </c>
      <c r="E349" s="7" t="n">
        <v>1</v>
      </c>
    </row>
    <row r="350" spans="1:10">
      <c r="A350" t="s">
        <v>4</v>
      </c>
      <c r="B350" s="4" t="s">
        <v>5</v>
      </c>
      <c r="C350" s="4" t="s">
        <v>14</v>
      </c>
      <c r="D350" s="4" t="s">
        <v>10</v>
      </c>
    </row>
    <row r="351" spans="1:10">
      <c r="A351" t="n">
        <v>2644</v>
      </c>
      <c r="B351" s="19" t="n">
        <v>58</v>
      </c>
      <c r="C351" s="7" t="n">
        <v>254</v>
      </c>
      <c r="D351" s="7" t="n">
        <v>0</v>
      </c>
    </row>
    <row r="352" spans="1:10">
      <c r="A352" t="s">
        <v>4</v>
      </c>
      <c r="B352" s="4" t="s">
        <v>5</v>
      </c>
      <c r="C352" s="4" t="s">
        <v>14</v>
      </c>
      <c r="D352" s="4" t="s">
        <v>14</v>
      </c>
      <c r="E352" s="4" t="s">
        <v>20</v>
      </c>
      <c r="F352" s="4" t="s">
        <v>20</v>
      </c>
      <c r="G352" s="4" t="s">
        <v>20</v>
      </c>
      <c r="H352" s="4" t="s">
        <v>10</v>
      </c>
    </row>
    <row r="353" spans="1:8">
      <c r="A353" t="n">
        <v>2648</v>
      </c>
      <c r="B353" s="48" t="n">
        <v>45</v>
      </c>
      <c r="C353" s="7" t="n">
        <v>2</v>
      </c>
      <c r="D353" s="7" t="n">
        <v>3</v>
      </c>
      <c r="E353" s="7" t="n">
        <v>27.7099990844727</v>
      </c>
      <c r="F353" s="7" t="n">
        <v>1.25</v>
      </c>
      <c r="G353" s="7" t="n">
        <v>-1.9099999666214</v>
      </c>
      <c r="H353" s="7" t="n">
        <v>0</v>
      </c>
    </row>
    <row r="354" spans="1:8">
      <c r="A354" t="s">
        <v>4</v>
      </c>
      <c r="B354" s="4" t="s">
        <v>5</v>
      </c>
      <c r="C354" s="4" t="s">
        <v>14</v>
      </c>
      <c r="D354" s="4" t="s">
        <v>14</v>
      </c>
      <c r="E354" s="4" t="s">
        <v>20</v>
      </c>
      <c r="F354" s="4" t="s">
        <v>20</v>
      </c>
      <c r="G354" s="4" t="s">
        <v>20</v>
      </c>
      <c r="H354" s="4" t="s">
        <v>10</v>
      </c>
      <c r="I354" s="4" t="s">
        <v>14</v>
      </c>
    </row>
    <row r="355" spans="1:8">
      <c r="A355" t="n">
        <v>2665</v>
      </c>
      <c r="B355" s="48" t="n">
        <v>45</v>
      </c>
      <c r="C355" s="7" t="n">
        <v>4</v>
      </c>
      <c r="D355" s="7" t="n">
        <v>3</v>
      </c>
      <c r="E355" s="7" t="n">
        <v>9.72999954223633</v>
      </c>
      <c r="F355" s="7" t="n">
        <v>295.880004882813</v>
      </c>
      <c r="G355" s="7" t="n">
        <v>0</v>
      </c>
      <c r="H355" s="7" t="n">
        <v>0</v>
      </c>
      <c r="I355" s="7" t="n">
        <v>0</v>
      </c>
    </row>
    <row r="356" spans="1:8">
      <c r="A356" t="s">
        <v>4</v>
      </c>
      <c r="B356" s="4" t="s">
        <v>5</v>
      </c>
      <c r="C356" s="4" t="s">
        <v>14</v>
      </c>
      <c r="D356" s="4" t="s">
        <v>14</v>
      </c>
      <c r="E356" s="4" t="s">
        <v>20</v>
      </c>
      <c r="F356" s="4" t="s">
        <v>10</v>
      </c>
    </row>
    <row r="357" spans="1:8">
      <c r="A357" t="n">
        <v>2683</v>
      </c>
      <c r="B357" s="48" t="n">
        <v>45</v>
      </c>
      <c r="C357" s="7" t="n">
        <v>5</v>
      </c>
      <c r="D357" s="7" t="n">
        <v>3</v>
      </c>
      <c r="E357" s="7" t="n">
        <v>1.39999997615814</v>
      </c>
      <c r="F357" s="7" t="n">
        <v>0</v>
      </c>
    </row>
    <row r="358" spans="1:8">
      <c r="A358" t="s">
        <v>4</v>
      </c>
      <c r="B358" s="4" t="s">
        <v>5</v>
      </c>
      <c r="C358" s="4" t="s">
        <v>14</v>
      </c>
      <c r="D358" s="4" t="s">
        <v>14</v>
      </c>
      <c r="E358" s="4" t="s">
        <v>20</v>
      </c>
      <c r="F358" s="4" t="s">
        <v>10</v>
      </c>
    </row>
    <row r="359" spans="1:8">
      <c r="A359" t="n">
        <v>2692</v>
      </c>
      <c r="B359" s="48" t="n">
        <v>45</v>
      </c>
      <c r="C359" s="7" t="n">
        <v>11</v>
      </c>
      <c r="D359" s="7" t="n">
        <v>3</v>
      </c>
      <c r="E359" s="7" t="n">
        <v>34</v>
      </c>
      <c r="F359" s="7" t="n">
        <v>0</v>
      </c>
    </row>
    <row r="360" spans="1:8">
      <c r="A360" t="s">
        <v>4</v>
      </c>
      <c r="B360" s="4" t="s">
        <v>5</v>
      </c>
      <c r="C360" s="4" t="s">
        <v>14</v>
      </c>
      <c r="D360" s="4" t="s">
        <v>14</v>
      </c>
      <c r="E360" s="4" t="s">
        <v>20</v>
      </c>
      <c r="F360" s="4" t="s">
        <v>10</v>
      </c>
    </row>
    <row r="361" spans="1:8">
      <c r="A361" t="n">
        <v>2701</v>
      </c>
      <c r="B361" s="48" t="n">
        <v>45</v>
      </c>
      <c r="C361" s="7" t="n">
        <v>5</v>
      </c>
      <c r="D361" s="7" t="n">
        <v>3</v>
      </c>
      <c r="E361" s="7" t="n">
        <v>1.10000002384186</v>
      </c>
      <c r="F361" s="7" t="n">
        <v>1000</v>
      </c>
    </row>
    <row r="362" spans="1:8">
      <c r="A362" t="s">
        <v>4</v>
      </c>
      <c r="B362" s="4" t="s">
        <v>5</v>
      </c>
      <c r="C362" s="4" t="s">
        <v>14</v>
      </c>
      <c r="D362" s="4" t="s">
        <v>10</v>
      </c>
    </row>
    <row r="363" spans="1:8">
      <c r="A363" t="n">
        <v>2710</v>
      </c>
      <c r="B363" s="19" t="n">
        <v>58</v>
      </c>
      <c r="C363" s="7" t="n">
        <v>255</v>
      </c>
      <c r="D363" s="7" t="n">
        <v>0</v>
      </c>
    </row>
    <row r="364" spans="1:8">
      <c r="A364" t="s">
        <v>4</v>
      </c>
      <c r="B364" s="4" t="s">
        <v>5</v>
      </c>
      <c r="C364" s="4" t="s">
        <v>14</v>
      </c>
      <c r="D364" s="4" t="s">
        <v>20</v>
      </c>
      <c r="E364" s="4" t="s">
        <v>20</v>
      </c>
      <c r="F364" s="4" t="s">
        <v>20</v>
      </c>
    </row>
    <row r="365" spans="1:8">
      <c r="A365" t="n">
        <v>2714</v>
      </c>
      <c r="B365" s="48" t="n">
        <v>45</v>
      </c>
      <c r="C365" s="7" t="n">
        <v>9</v>
      </c>
      <c r="D365" s="7" t="n">
        <v>0.00999999977648258</v>
      </c>
      <c r="E365" s="7" t="n">
        <v>0.00999999977648258</v>
      </c>
      <c r="F365" s="7" t="n">
        <v>0.5</v>
      </c>
    </row>
    <row r="366" spans="1:8">
      <c r="A366" t="s">
        <v>4</v>
      </c>
      <c r="B366" s="4" t="s">
        <v>5</v>
      </c>
      <c r="C366" s="4" t="s">
        <v>14</v>
      </c>
      <c r="D366" s="4" t="s">
        <v>10</v>
      </c>
      <c r="E366" s="4" t="s">
        <v>6</v>
      </c>
    </row>
    <row r="367" spans="1:8">
      <c r="A367" t="n">
        <v>2728</v>
      </c>
      <c r="B367" s="49" t="n">
        <v>51</v>
      </c>
      <c r="C367" s="7" t="n">
        <v>4</v>
      </c>
      <c r="D367" s="7" t="n">
        <v>7041</v>
      </c>
      <c r="E367" s="7" t="s">
        <v>61</v>
      </c>
    </row>
    <row r="368" spans="1:8">
      <c r="A368" t="s">
        <v>4</v>
      </c>
      <c r="B368" s="4" t="s">
        <v>5</v>
      </c>
      <c r="C368" s="4" t="s">
        <v>10</v>
      </c>
    </row>
    <row r="369" spans="1:9">
      <c r="A369" t="n">
        <v>2742</v>
      </c>
      <c r="B369" s="25" t="n">
        <v>16</v>
      </c>
      <c r="C369" s="7" t="n">
        <v>0</v>
      </c>
    </row>
    <row r="370" spans="1:9">
      <c r="A370" t="s">
        <v>4</v>
      </c>
      <c r="B370" s="4" t="s">
        <v>5</v>
      </c>
      <c r="C370" s="4" t="s">
        <v>10</v>
      </c>
      <c r="D370" s="4" t="s">
        <v>14</v>
      </c>
      <c r="E370" s="4" t="s">
        <v>9</v>
      </c>
      <c r="F370" s="4" t="s">
        <v>28</v>
      </c>
      <c r="G370" s="4" t="s">
        <v>14</v>
      </c>
      <c r="H370" s="4" t="s">
        <v>14</v>
      </c>
      <c r="I370" s="4" t="s">
        <v>14</v>
      </c>
      <c r="J370" s="4" t="s">
        <v>9</v>
      </c>
      <c r="K370" s="4" t="s">
        <v>28</v>
      </c>
      <c r="L370" s="4" t="s">
        <v>14</v>
      </c>
      <c r="M370" s="4" t="s">
        <v>14</v>
      </c>
      <c r="N370" s="4" t="s">
        <v>14</v>
      </c>
      <c r="O370" s="4" t="s">
        <v>9</v>
      </c>
      <c r="P370" s="4" t="s">
        <v>28</v>
      </c>
      <c r="Q370" s="4" t="s">
        <v>14</v>
      </c>
      <c r="R370" s="4" t="s">
        <v>14</v>
      </c>
    </row>
    <row r="371" spans="1:9">
      <c r="A371" t="n">
        <v>2745</v>
      </c>
      <c r="B371" s="50" t="n">
        <v>26</v>
      </c>
      <c r="C371" s="7" t="n">
        <v>7041</v>
      </c>
      <c r="D371" s="7" t="n">
        <v>17</v>
      </c>
      <c r="E371" s="7" t="n">
        <v>62998</v>
      </c>
      <c r="F371" s="7" t="s">
        <v>62</v>
      </c>
      <c r="G371" s="7" t="n">
        <v>2</v>
      </c>
      <c r="H371" s="7" t="n">
        <v>3</v>
      </c>
      <c r="I371" s="7" t="n">
        <v>17</v>
      </c>
      <c r="J371" s="7" t="n">
        <v>62999</v>
      </c>
      <c r="K371" s="7" t="s">
        <v>63</v>
      </c>
      <c r="L371" s="7" t="n">
        <v>2</v>
      </c>
      <c r="M371" s="7" t="n">
        <v>3</v>
      </c>
      <c r="N371" s="7" t="n">
        <v>17</v>
      </c>
      <c r="O371" s="7" t="n">
        <v>63000</v>
      </c>
      <c r="P371" s="7" t="s">
        <v>64</v>
      </c>
      <c r="Q371" s="7" t="n">
        <v>2</v>
      </c>
      <c r="R371" s="7" t="n">
        <v>0</v>
      </c>
    </row>
    <row r="372" spans="1:9">
      <c r="A372" t="s">
        <v>4</v>
      </c>
      <c r="B372" s="4" t="s">
        <v>5</v>
      </c>
    </row>
    <row r="373" spans="1:9">
      <c r="A373" t="n">
        <v>2877</v>
      </c>
      <c r="B373" s="23" t="n">
        <v>28</v>
      </c>
    </row>
    <row r="374" spans="1:9">
      <c r="A374" t="s">
        <v>4</v>
      </c>
      <c r="B374" s="4" t="s">
        <v>5</v>
      </c>
      <c r="C374" s="4" t="s">
        <v>14</v>
      </c>
      <c r="D374" s="4" t="s">
        <v>14</v>
      </c>
      <c r="E374" s="4" t="s">
        <v>14</v>
      </c>
      <c r="F374" s="4" t="s">
        <v>14</v>
      </c>
    </row>
    <row r="375" spans="1:9">
      <c r="A375" t="n">
        <v>2878</v>
      </c>
      <c r="B375" s="10" t="n">
        <v>14</v>
      </c>
      <c r="C375" s="7" t="n">
        <v>0</v>
      </c>
      <c r="D375" s="7" t="n">
        <v>128</v>
      </c>
      <c r="E375" s="7" t="n">
        <v>0</v>
      </c>
      <c r="F375" s="7" t="n">
        <v>0</v>
      </c>
    </row>
    <row r="376" spans="1:9">
      <c r="A376" t="s">
        <v>4</v>
      </c>
      <c r="B376" s="4" t="s">
        <v>5</v>
      </c>
      <c r="C376" s="4" t="s">
        <v>6</v>
      </c>
      <c r="D376" s="4" t="s">
        <v>10</v>
      </c>
    </row>
    <row r="377" spans="1:9">
      <c r="A377" t="n">
        <v>2883</v>
      </c>
      <c r="B377" s="51" t="n">
        <v>29</v>
      </c>
      <c r="C377" s="7" t="s">
        <v>65</v>
      </c>
      <c r="D377" s="7" t="n">
        <v>65533</v>
      </c>
    </row>
    <row r="378" spans="1:9">
      <c r="A378" t="s">
        <v>4</v>
      </c>
      <c r="B378" s="4" t="s">
        <v>5</v>
      </c>
      <c r="C378" s="4" t="s">
        <v>14</v>
      </c>
      <c r="D378" s="4" t="s">
        <v>10</v>
      </c>
      <c r="E378" s="4" t="s">
        <v>10</v>
      </c>
      <c r="F378" s="4" t="s">
        <v>14</v>
      </c>
    </row>
    <row r="379" spans="1:9">
      <c r="A379" t="n">
        <v>2902</v>
      </c>
      <c r="B379" s="21" t="n">
        <v>25</v>
      </c>
      <c r="C379" s="7" t="n">
        <v>1</v>
      </c>
      <c r="D379" s="7" t="n">
        <v>300</v>
      </c>
      <c r="E379" s="7" t="n">
        <v>400</v>
      </c>
      <c r="F379" s="7" t="n">
        <v>5</v>
      </c>
    </row>
    <row r="380" spans="1:9">
      <c r="A380" t="s">
        <v>4</v>
      </c>
      <c r="B380" s="4" t="s">
        <v>5</v>
      </c>
      <c r="C380" s="4" t="s">
        <v>14</v>
      </c>
      <c r="D380" s="4" t="s">
        <v>10</v>
      </c>
      <c r="E380" s="4" t="s">
        <v>6</v>
      </c>
    </row>
    <row r="381" spans="1:9">
      <c r="A381" t="n">
        <v>2909</v>
      </c>
      <c r="B381" s="49" t="n">
        <v>51</v>
      </c>
      <c r="C381" s="7" t="n">
        <v>4</v>
      </c>
      <c r="D381" s="7" t="n">
        <v>1600</v>
      </c>
      <c r="E381" s="7" t="s">
        <v>66</v>
      </c>
    </row>
    <row r="382" spans="1:9">
      <c r="A382" t="s">
        <v>4</v>
      </c>
      <c r="B382" s="4" t="s">
        <v>5</v>
      </c>
      <c r="C382" s="4" t="s">
        <v>10</v>
      </c>
    </row>
    <row r="383" spans="1:9">
      <c r="A383" t="n">
        <v>2922</v>
      </c>
      <c r="B383" s="25" t="n">
        <v>16</v>
      </c>
      <c r="C383" s="7" t="n">
        <v>0</v>
      </c>
    </row>
    <row r="384" spans="1:9">
      <c r="A384" t="s">
        <v>4</v>
      </c>
      <c r="B384" s="4" t="s">
        <v>5</v>
      </c>
      <c r="C384" s="4" t="s">
        <v>10</v>
      </c>
      <c r="D384" s="4" t="s">
        <v>14</v>
      </c>
      <c r="E384" s="4" t="s">
        <v>9</v>
      </c>
      <c r="F384" s="4" t="s">
        <v>28</v>
      </c>
      <c r="G384" s="4" t="s">
        <v>14</v>
      </c>
      <c r="H384" s="4" t="s">
        <v>14</v>
      </c>
      <c r="I384" s="4" t="s">
        <v>14</v>
      </c>
      <c r="J384" s="4" t="s">
        <v>9</v>
      </c>
      <c r="K384" s="4" t="s">
        <v>28</v>
      </c>
      <c r="L384" s="4" t="s">
        <v>14</v>
      </c>
      <c r="M384" s="4" t="s">
        <v>14</v>
      </c>
    </row>
    <row r="385" spans="1:18">
      <c r="A385" t="n">
        <v>2925</v>
      </c>
      <c r="B385" s="50" t="n">
        <v>26</v>
      </c>
      <c r="C385" s="7" t="n">
        <v>1600</v>
      </c>
      <c r="D385" s="7" t="n">
        <v>17</v>
      </c>
      <c r="E385" s="7" t="n">
        <v>63001</v>
      </c>
      <c r="F385" s="7" t="s">
        <v>67</v>
      </c>
      <c r="G385" s="7" t="n">
        <v>2</v>
      </c>
      <c r="H385" s="7" t="n">
        <v>3</v>
      </c>
      <c r="I385" s="7" t="n">
        <v>17</v>
      </c>
      <c r="J385" s="7" t="n">
        <v>63002</v>
      </c>
      <c r="K385" s="7" t="s">
        <v>68</v>
      </c>
      <c r="L385" s="7" t="n">
        <v>2</v>
      </c>
      <c r="M385" s="7" t="n">
        <v>0</v>
      </c>
    </row>
    <row r="386" spans="1:18">
      <c r="A386" t="s">
        <v>4</v>
      </c>
      <c r="B386" s="4" t="s">
        <v>5</v>
      </c>
    </row>
    <row r="387" spans="1:18">
      <c r="A387" t="n">
        <v>3031</v>
      </c>
      <c r="B387" s="23" t="n">
        <v>28</v>
      </c>
    </row>
    <row r="388" spans="1:18">
      <c r="A388" t="s">
        <v>4</v>
      </c>
      <c r="B388" s="4" t="s">
        <v>5</v>
      </c>
      <c r="C388" s="4" t="s">
        <v>14</v>
      </c>
      <c r="D388" s="4" t="s">
        <v>10</v>
      </c>
      <c r="E388" s="4" t="s">
        <v>10</v>
      </c>
      <c r="F388" s="4" t="s">
        <v>14</v>
      </c>
    </row>
    <row r="389" spans="1:18">
      <c r="A389" t="n">
        <v>3032</v>
      </c>
      <c r="B389" s="21" t="n">
        <v>25</v>
      </c>
      <c r="C389" s="7" t="n">
        <v>1</v>
      </c>
      <c r="D389" s="7" t="n">
        <v>65535</v>
      </c>
      <c r="E389" s="7" t="n">
        <v>65535</v>
      </c>
      <c r="F389" s="7" t="n">
        <v>0</v>
      </c>
    </row>
    <row r="390" spans="1:18">
      <c r="A390" t="s">
        <v>4</v>
      </c>
      <c r="B390" s="4" t="s">
        <v>5</v>
      </c>
      <c r="C390" s="4" t="s">
        <v>6</v>
      </c>
      <c r="D390" s="4" t="s">
        <v>10</v>
      </c>
    </row>
    <row r="391" spans="1:18">
      <c r="A391" t="n">
        <v>3039</v>
      </c>
      <c r="B391" s="51" t="n">
        <v>29</v>
      </c>
      <c r="C391" s="7" t="s">
        <v>13</v>
      </c>
      <c r="D391" s="7" t="n">
        <v>65533</v>
      </c>
    </row>
    <row r="392" spans="1:18">
      <c r="A392" t="s">
        <v>4</v>
      </c>
      <c r="B392" s="4" t="s">
        <v>5</v>
      </c>
      <c r="C392" s="4" t="s">
        <v>9</v>
      </c>
    </row>
    <row r="393" spans="1:18">
      <c r="A393" t="n">
        <v>3043</v>
      </c>
      <c r="B393" s="52" t="n">
        <v>15</v>
      </c>
      <c r="C393" s="7" t="n">
        <v>32768</v>
      </c>
    </row>
    <row r="394" spans="1:18">
      <c r="A394" t="s">
        <v>4</v>
      </c>
      <c r="B394" s="4" t="s">
        <v>5</v>
      </c>
      <c r="C394" s="4" t="s">
        <v>14</v>
      </c>
      <c r="D394" s="4" t="s">
        <v>10</v>
      </c>
      <c r="E394" s="4" t="s">
        <v>6</v>
      </c>
    </row>
    <row r="395" spans="1:18">
      <c r="A395" t="n">
        <v>3048</v>
      </c>
      <c r="B395" s="49" t="n">
        <v>51</v>
      </c>
      <c r="C395" s="7" t="n">
        <v>4</v>
      </c>
      <c r="D395" s="7" t="n">
        <v>7041</v>
      </c>
      <c r="E395" s="7" t="s">
        <v>69</v>
      </c>
    </row>
    <row r="396" spans="1:18">
      <c r="A396" t="s">
        <v>4</v>
      </c>
      <c r="B396" s="4" t="s">
        <v>5</v>
      </c>
      <c r="C396" s="4" t="s">
        <v>10</v>
      </c>
    </row>
    <row r="397" spans="1:18">
      <c r="A397" t="n">
        <v>3062</v>
      </c>
      <c r="B397" s="25" t="n">
        <v>16</v>
      </c>
      <c r="C397" s="7" t="n">
        <v>0</v>
      </c>
    </row>
    <row r="398" spans="1:18">
      <c r="A398" t="s">
        <v>4</v>
      </c>
      <c r="B398" s="4" t="s">
        <v>5</v>
      </c>
      <c r="C398" s="4" t="s">
        <v>10</v>
      </c>
      <c r="D398" s="4" t="s">
        <v>14</v>
      </c>
      <c r="E398" s="4" t="s">
        <v>9</v>
      </c>
      <c r="F398" s="4" t="s">
        <v>28</v>
      </c>
      <c r="G398" s="4" t="s">
        <v>14</v>
      </c>
      <c r="H398" s="4" t="s">
        <v>14</v>
      </c>
      <c r="I398" s="4" t="s">
        <v>14</v>
      </c>
      <c r="J398" s="4" t="s">
        <v>9</v>
      </c>
      <c r="K398" s="4" t="s">
        <v>28</v>
      </c>
      <c r="L398" s="4" t="s">
        <v>14</v>
      </c>
      <c r="M398" s="4" t="s">
        <v>14</v>
      </c>
    </row>
    <row r="399" spans="1:18">
      <c r="A399" t="n">
        <v>3065</v>
      </c>
      <c r="B399" s="50" t="n">
        <v>26</v>
      </c>
      <c r="C399" s="7" t="n">
        <v>7041</v>
      </c>
      <c r="D399" s="7" t="n">
        <v>17</v>
      </c>
      <c r="E399" s="7" t="n">
        <v>63003</v>
      </c>
      <c r="F399" s="7" t="s">
        <v>70</v>
      </c>
      <c r="G399" s="7" t="n">
        <v>2</v>
      </c>
      <c r="H399" s="7" t="n">
        <v>3</v>
      </c>
      <c r="I399" s="7" t="n">
        <v>17</v>
      </c>
      <c r="J399" s="7" t="n">
        <v>63004</v>
      </c>
      <c r="K399" s="7" t="s">
        <v>71</v>
      </c>
      <c r="L399" s="7" t="n">
        <v>2</v>
      </c>
      <c r="M399" s="7" t="n">
        <v>0</v>
      </c>
    </row>
    <row r="400" spans="1:18">
      <c r="A400" t="s">
        <v>4</v>
      </c>
      <c r="B400" s="4" t="s">
        <v>5</v>
      </c>
    </row>
    <row r="401" spans="1:13">
      <c r="A401" t="n">
        <v>3220</v>
      </c>
      <c r="B401" s="23" t="n">
        <v>28</v>
      </c>
    </row>
    <row r="402" spans="1:13">
      <c r="A402" t="s">
        <v>4</v>
      </c>
      <c r="B402" s="4" t="s">
        <v>5</v>
      </c>
      <c r="C402" s="4" t="s">
        <v>6</v>
      </c>
      <c r="D402" s="4" t="s">
        <v>10</v>
      </c>
    </row>
    <row r="403" spans="1:13">
      <c r="A403" t="n">
        <v>3221</v>
      </c>
      <c r="B403" s="51" t="n">
        <v>29</v>
      </c>
      <c r="C403" s="7" t="s">
        <v>65</v>
      </c>
      <c r="D403" s="7" t="n">
        <v>65533</v>
      </c>
    </row>
    <row r="404" spans="1:13">
      <c r="A404" t="s">
        <v>4</v>
      </c>
      <c r="B404" s="4" t="s">
        <v>5</v>
      </c>
      <c r="C404" s="4" t="s">
        <v>14</v>
      </c>
      <c r="D404" s="4" t="s">
        <v>10</v>
      </c>
      <c r="E404" s="4" t="s">
        <v>10</v>
      </c>
      <c r="F404" s="4" t="s">
        <v>14</v>
      </c>
    </row>
    <row r="405" spans="1:13">
      <c r="A405" t="n">
        <v>3240</v>
      </c>
      <c r="B405" s="21" t="n">
        <v>25</v>
      </c>
      <c r="C405" s="7" t="n">
        <v>1</v>
      </c>
      <c r="D405" s="7" t="n">
        <v>300</v>
      </c>
      <c r="E405" s="7" t="n">
        <v>400</v>
      </c>
      <c r="F405" s="7" t="n">
        <v>5</v>
      </c>
    </row>
    <row r="406" spans="1:13">
      <c r="A406" t="s">
        <v>4</v>
      </c>
      <c r="B406" s="4" t="s">
        <v>5</v>
      </c>
      <c r="C406" s="4" t="s">
        <v>14</v>
      </c>
      <c r="D406" s="4" t="s">
        <v>10</v>
      </c>
      <c r="E406" s="4" t="s">
        <v>6</v>
      </c>
    </row>
    <row r="407" spans="1:13">
      <c r="A407" t="n">
        <v>3247</v>
      </c>
      <c r="B407" s="49" t="n">
        <v>51</v>
      </c>
      <c r="C407" s="7" t="n">
        <v>4</v>
      </c>
      <c r="D407" s="7" t="n">
        <v>1600</v>
      </c>
      <c r="E407" s="7" t="s">
        <v>66</v>
      </c>
    </row>
    <row r="408" spans="1:13">
      <c r="A408" t="s">
        <v>4</v>
      </c>
      <c r="B408" s="4" t="s">
        <v>5</v>
      </c>
      <c r="C408" s="4" t="s">
        <v>10</v>
      </c>
    </row>
    <row r="409" spans="1:13">
      <c r="A409" t="n">
        <v>3260</v>
      </c>
      <c r="B409" s="25" t="n">
        <v>16</v>
      </c>
      <c r="C409" s="7" t="n">
        <v>0</v>
      </c>
    </row>
    <row r="410" spans="1:13">
      <c r="A410" t="s">
        <v>4</v>
      </c>
      <c r="B410" s="4" t="s">
        <v>5</v>
      </c>
      <c r="C410" s="4" t="s">
        <v>10</v>
      </c>
      <c r="D410" s="4" t="s">
        <v>14</v>
      </c>
      <c r="E410" s="4" t="s">
        <v>9</v>
      </c>
      <c r="F410" s="4" t="s">
        <v>28</v>
      </c>
      <c r="G410" s="4" t="s">
        <v>14</v>
      </c>
      <c r="H410" s="4" t="s">
        <v>14</v>
      </c>
    </row>
    <row r="411" spans="1:13">
      <c r="A411" t="n">
        <v>3263</v>
      </c>
      <c r="B411" s="50" t="n">
        <v>26</v>
      </c>
      <c r="C411" s="7" t="n">
        <v>1600</v>
      </c>
      <c r="D411" s="7" t="n">
        <v>17</v>
      </c>
      <c r="E411" s="7" t="n">
        <v>63005</v>
      </c>
      <c r="F411" s="7" t="s">
        <v>72</v>
      </c>
      <c r="G411" s="7" t="n">
        <v>2</v>
      </c>
      <c r="H411" s="7" t="n">
        <v>0</v>
      </c>
    </row>
    <row r="412" spans="1:13">
      <c r="A412" t="s">
        <v>4</v>
      </c>
      <c r="B412" s="4" t="s">
        <v>5</v>
      </c>
    </row>
    <row r="413" spans="1:13">
      <c r="A413" t="n">
        <v>3293</v>
      </c>
      <c r="B413" s="23" t="n">
        <v>28</v>
      </c>
    </row>
    <row r="414" spans="1:13">
      <c r="A414" t="s">
        <v>4</v>
      </c>
      <c r="B414" s="4" t="s">
        <v>5</v>
      </c>
      <c r="C414" s="4" t="s">
        <v>6</v>
      </c>
      <c r="D414" s="4" t="s">
        <v>10</v>
      </c>
    </row>
    <row r="415" spans="1:13">
      <c r="A415" t="n">
        <v>3294</v>
      </c>
      <c r="B415" s="51" t="n">
        <v>29</v>
      </c>
      <c r="C415" s="7" t="s">
        <v>13</v>
      </c>
      <c r="D415" s="7" t="n">
        <v>65533</v>
      </c>
    </row>
    <row r="416" spans="1:13">
      <c r="A416" t="s">
        <v>4</v>
      </c>
      <c r="B416" s="4" t="s">
        <v>5</v>
      </c>
      <c r="C416" s="4" t="s">
        <v>14</v>
      </c>
      <c r="D416" s="4" t="s">
        <v>10</v>
      </c>
      <c r="E416" s="4" t="s">
        <v>10</v>
      </c>
      <c r="F416" s="4" t="s">
        <v>14</v>
      </c>
    </row>
    <row r="417" spans="1:8">
      <c r="A417" t="n">
        <v>3298</v>
      </c>
      <c r="B417" s="21" t="n">
        <v>25</v>
      </c>
      <c r="C417" s="7" t="n">
        <v>1</v>
      </c>
      <c r="D417" s="7" t="n">
        <v>65535</v>
      </c>
      <c r="E417" s="7" t="n">
        <v>65535</v>
      </c>
      <c r="F417" s="7" t="n">
        <v>0</v>
      </c>
    </row>
    <row r="418" spans="1:8">
      <c r="A418" t="s">
        <v>4</v>
      </c>
      <c r="B418" s="4" t="s">
        <v>5</v>
      </c>
      <c r="C418" s="4" t="s">
        <v>14</v>
      </c>
      <c r="D418" s="4" t="s">
        <v>10</v>
      </c>
      <c r="E418" s="4" t="s">
        <v>20</v>
      </c>
      <c r="F418" s="4" t="s">
        <v>10</v>
      </c>
      <c r="G418" s="4" t="s">
        <v>9</v>
      </c>
      <c r="H418" s="4" t="s">
        <v>9</v>
      </c>
      <c r="I418" s="4" t="s">
        <v>10</v>
      </c>
      <c r="J418" s="4" t="s">
        <v>10</v>
      </c>
      <c r="K418" s="4" t="s">
        <v>9</v>
      </c>
      <c r="L418" s="4" t="s">
        <v>9</v>
      </c>
      <c r="M418" s="4" t="s">
        <v>9</v>
      </c>
      <c r="N418" s="4" t="s">
        <v>9</v>
      </c>
      <c r="O418" s="4" t="s">
        <v>6</v>
      </c>
    </row>
    <row r="419" spans="1:8">
      <c r="A419" t="n">
        <v>3305</v>
      </c>
      <c r="B419" s="53" t="n">
        <v>50</v>
      </c>
      <c r="C419" s="7" t="n">
        <v>0</v>
      </c>
      <c r="D419" s="7" t="n">
        <v>2081</v>
      </c>
      <c r="E419" s="7" t="n">
        <v>1</v>
      </c>
      <c r="F419" s="7" t="n">
        <v>0</v>
      </c>
      <c r="G419" s="7" t="n">
        <v>0</v>
      </c>
      <c r="H419" s="7" t="n">
        <v>0</v>
      </c>
      <c r="I419" s="7" t="n">
        <v>0</v>
      </c>
      <c r="J419" s="7" t="n">
        <v>65533</v>
      </c>
      <c r="K419" s="7" t="n">
        <v>0</v>
      </c>
      <c r="L419" s="7" t="n">
        <v>0</v>
      </c>
      <c r="M419" s="7" t="n">
        <v>0</v>
      </c>
      <c r="N419" s="7" t="n">
        <v>0</v>
      </c>
      <c r="O419" s="7" t="s">
        <v>13</v>
      </c>
    </row>
    <row r="420" spans="1:8">
      <c r="A420" t="s">
        <v>4</v>
      </c>
      <c r="B420" s="4" t="s">
        <v>5</v>
      </c>
      <c r="C420" s="4" t="s">
        <v>10</v>
      </c>
      <c r="D420" s="4" t="s">
        <v>14</v>
      </c>
    </row>
    <row r="421" spans="1:8">
      <c r="A421" t="n">
        <v>3344</v>
      </c>
      <c r="B421" s="54" t="n">
        <v>89</v>
      </c>
      <c r="C421" s="7" t="n">
        <v>65533</v>
      </c>
      <c r="D421" s="7" t="n">
        <v>1</v>
      </c>
    </row>
    <row r="422" spans="1:8">
      <c r="A422" t="s">
        <v>4</v>
      </c>
      <c r="B422" s="4" t="s">
        <v>5</v>
      </c>
      <c r="C422" s="4" t="s">
        <v>10</v>
      </c>
    </row>
    <row r="423" spans="1:8">
      <c r="A423" t="n">
        <v>3348</v>
      </c>
      <c r="B423" s="25" t="n">
        <v>16</v>
      </c>
      <c r="C423" s="7" t="n">
        <v>300</v>
      </c>
    </row>
    <row r="424" spans="1:8">
      <c r="A424" t="s">
        <v>4</v>
      </c>
      <c r="B424" s="4" t="s">
        <v>5</v>
      </c>
      <c r="C424" s="4" t="s">
        <v>14</v>
      </c>
      <c r="D424" s="4" t="s">
        <v>10</v>
      </c>
      <c r="E424" s="4" t="s">
        <v>20</v>
      </c>
    </row>
    <row r="425" spans="1:8">
      <c r="A425" t="n">
        <v>3351</v>
      </c>
      <c r="B425" s="19" t="n">
        <v>58</v>
      </c>
      <c r="C425" s="7" t="n">
        <v>101</v>
      </c>
      <c r="D425" s="7" t="n">
        <v>500</v>
      </c>
      <c r="E425" s="7" t="n">
        <v>1</v>
      </c>
    </row>
    <row r="426" spans="1:8">
      <c r="A426" t="s">
        <v>4</v>
      </c>
      <c r="B426" s="4" t="s">
        <v>5</v>
      </c>
      <c r="C426" s="4" t="s">
        <v>14</v>
      </c>
      <c r="D426" s="4" t="s">
        <v>10</v>
      </c>
    </row>
    <row r="427" spans="1:8">
      <c r="A427" t="n">
        <v>3359</v>
      </c>
      <c r="B427" s="19" t="n">
        <v>58</v>
      </c>
      <c r="C427" s="7" t="n">
        <v>254</v>
      </c>
      <c r="D427" s="7" t="n">
        <v>0</v>
      </c>
    </row>
    <row r="428" spans="1:8">
      <c r="A428" t="s">
        <v>4</v>
      </c>
      <c r="B428" s="4" t="s">
        <v>5</v>
      </c>
      <c r="C428" s="4" t="s">
        <v>14</v>
      </c>
    </row>
    <row r="429" spans="1:8">
      <c r="A429" t="n">
        <v>3363</v>
      </c>
      <c r="B429" s="48" t="n">
        <v>45</v>
      </c>
      <c r="C429" s="7" t="n">
        <v>0</v>
      </c>
    </row>
    <row r="430" spans="1:8">
      <c r="A430" t="s">
        <v>4</v>
      </c>
      <c r="B430" s="4" t="s">
        <v>5</v>
      </c>
      <c r="C430" s="4" t="s">
        <v>14</v>
      </c>
      <c r="D430" s="4" t="s">
        <v>14</v>
      </c>
      <c r="E430" s="4" t="s">
        <v>20</v>
      </c>
      <c r="F430" s="4" t="s">
        <v>20</v>
      </c>
      <c r="G430" s="4" t="s">
        <v>20</v>
      </c>
      <c r="H430" s="4" t="s">
        <v>10</v>
      </c>
    </row>
    <row r="431" spans="1:8">
      <c r="A431" t="n">
        <v>3365</v>
      </c>
      <c r="B431" s="48" t="n">
        <v>45</v>
      </c>
      <c r="C431" s="7" t="n">
        <v>2</v>
      </c>
      <c r="D431" s="7" t="n">
        <v>3</v>
      </c>
      <c r="E431" s="7" t="n">
        <v>27.1800003051758</v>
      </c>
      <c r="F431" s="7" t="n">
        <v>0.829999983310699</v>
      </c>
      <c r="G431" s="7" t="n">
        <v>-2.14000010490417</v>
      </c>
      <c r="H431" s="7" t="n">
        <v>0</v>
      </c>
    </row>
    <row r="432" spans="1:8">
      <c r="A432" t="s">
        <v>4</v>
      </c>
      <c r="B432" s="4" t="s">
        <v>5</v>
      </c>
      <c r="C432" s="4" t="s">
        <v>14</v>
      </c>
      <c r="D432" s="4" t="s">
        <v>14</v>
      </c>
      <c r="E432" s="4" t="s">
        <v>20</v>
      </c>
      <c r="F432" s="4" t="s">
        <v>20</v>
      </c>
      <c r="G432" s="4" t="s">
        <v>20</v>
      </c>
      <c r="H432" s="4" t="s">
        <v>10</v>
      </c>
      <c r="I432" s="4" t="s">
        <v>14</v>
      </c>
    </row>
    <row r="433" spans="1:15">
      <c r="A433" t="n">
        <v>3382</v>
      </c>
      <c r="B433" s="48" t="n">
        <v>45</v>
      </c>
      <c r="C433" s="7" t="n">
        <v>4</v>
      </c>
      <c r="D433" s="7" t="n">
        <v>3</v>
      </c>
      <c r="E433" s="7" t="n">
        <v>25.2099990844727</v>
      </c>
      <c r="F433" s="7" t="n">
        <v>105.839996337891</v>
      </c>
      <c r="G433" s="7" t="n">
        <v>0</v>
      </c>
      <c r="H433" s="7" t="n">
        <v>0</v>
      </c>
      <c r="I433" s="7" t="n">
        <v>0</v>
      </c>
    </row>
    <row r="434" spans="1:15">
      <c r="A434" t="s">
        <v>4</v>
      </c>
      <c r="B434" s="4" t="s">
        <v>5</v>
      </c>
      <c r="C434" s="4" t="s">
        <v>14</v>
      </c>
      <c r="D434" s="4" t="s">
        <v>14</v>
      </c>
      <c r="E434" s="4" t="s">
        <v>20</v>
      </c>
      <c r="F434" s="4" t="s">
        <v>10</v>
      </c>
    </row>
    <row r="435" spans="1:15">
      <c r="A435" t="n">
        <v>3400</v>
      </c>
      <c r="B435" s="48" t="n">
        <v>45</v>
      </c>
      <c r="C435" s="7" t="n">
        <v>5</v>
      </c>
      <c r="D435" s="7" t="n">
        <v>3</v>
      </c>
      <c r="E435" s="7" t="n">
        <v>1.70000004768372</v>
      </c>
      <c r="F435" s="7" t="n">
        <v>0</v>
      </c>
    </row>
    <row r="436" spans="1:15">
      <c r="A436" t="s">
        <v>4</v>
      </c>
      <c r="B436" s="4" t="s">
        <v>5</v>
      </c>
      <c r="C436" s="4" t="s">
        <v>14</v>
      </c>
      <c r="D436" s="4" t="s">
        <v>14</v>
      </c>
      <c r="E436" s="4" t="s">
        <v>20</v>
      </c>
      <c r="F436" s="4" t="s">
        <v>10</v>
      </c>
    </row>
    <row r="437" spans="1:15">
      <c r="A437" t="n">
        <v>3409</v>
      </c>
      <c r="B437" s="48" t="n">
        <v>45</v>
      </c>
      <c r="C437" s="7" t="n">
        <v>11</v>
      </c>
      <c r="D437" s="7" t="n">
        <v>3</v>
      </c>
      <c r="E437" s="7" t="n">
        <v>34</v>
      </c>
      <c r="F437" s="7" t="n">
        <v>0</v>
      </c>
    </row>
    <row r="438" spans="1:15">
      <c r="A438" t="s">
        <v>4</v>
      </c>
      <c r="B438" s="4" t="s">
        <v>5</v>
      </c>
      <c r="C438" s="4" t="s">
        <v>10</v>
      </c>
      <c r="D438" s="4" t="s">
        <v>14</v>
      </c>
      <c r="E438" s="4" t="s">
        <v>6</v>
      </c>
      <c r="F438" s="4" t="s">
        <v>20</v>
      </c>
      <c r="G438" s="4" t="s">
        <v>20</v>
      </c>
      <c r="H438" s="4" t="s">
        <v>20</v>
      </c>
    </row>
    <row r="439" spans="1:15">
      <c r="A439" t="n">
        <v>3418</v>
      </c>
      <c r="B439" s="47" t="n">
        <v>48</v>
      </c>
      <c r="C439" s="7" t="n">
        <v>7041</v>
      </c>
      <c r="D439" s="7" t="n">
        <v>0</v>
      </c>
      <c r="E439" s="7" t="s">
        <v>73</v>
      </c>
      <c r="F439" s="7" t="n">
        <v>0</v>
      </c>
      <c r="G439" s="7" t="n">
        <v>1</v>
      </c>
      <c r="H439" s="7" t="n">
        <v>0</v>
      </c>
    </row>
    <row r="440" spans="1:15">
      <c r="A440" t="s">
        <v>4</v>
      </c>
      <c r="B440" s="4" t="s">
        <v>5</v>
      </c>
      <c r="C440" s="4" t="s">
        <v>10</v>
      </c>
      <c r="D440" s="4" t="s">
        <v>14</v>
      </c>
      <c r="E440" s="4" t="s">
        <v>6</v>
      </c>
      <c r="F440" s="4" t="s">
        <v>20</v>
      </c>
      <c r="G440" s="4" t="s">
        <v>20</v>
      </c>
      <c r="H440" s="4" t="s">
        <v>20</v>
      </c>
    </row>
    <row r="441" spans="1:15">
      <c r="A441" t="n">
        <v>3450</v>
      </c>
      <c r="B441" s="47" t="n">
        <v>48</v>
      </c>
      <c r="C441" s="7" t="n">
        <v>7041</v>
      </c>
      <c r="D441" s="7" t="n">
        <v>0</v>
      </c>
      <c r="E441" s="7" t="s">
        <v>57</v>
      </c>
      <c r="F441" s="7" t="n">
        <v>0</v>
      </c>
      <c r="G441" s="7" t="n">
        <v>1</v>
      </c>
      <c r="H441" s="7" t="n">
        <v>0</v>
      </c>
    </row>
    <row r="442" spans="1:15">
      <c r="A442" t="s">
        <v>4</v>
      </c>
      <c r="B442" s="4" t="s">
        <v>5</v>
      </c>
      <c r="C442" s="4" t="s">
        <v>10</v>
      </c>
      <c r="D442" s="4" t="s">
        <v>20</v>
      </c>
      <c r="E442" s="4" t="s">
        <v>20</v>
      </c>
      <c r="F442" s="4" t="s">
        <v>20</v>
      </c>
      <c r="G442" s="4" t="s">
        <v>10</v>
      </c>
      <c r="H442" s="4" t="s">
        <v>10</v>
      </c>
    </row>
    <row r="443" spans="1:15">
      <c r="A443" t="n">
        <v>3479</v>
      </c>
      <c r="B443" s="55" t="n">
        <v>60</v>
      </c>
      <c r="C443" s="7" t="n">
        <v>7041</v>
      </c>
      <c r="D443" s="7" t="n">
        <v>-15</v>
      </c>
      <c r="E443" s="7" t="n">
        <v>-10</v>
      </c>
      <c r="F443" s="7" t="n">
        <v>0</v>
      </c>
      <c r="G443" s="7" t="n">
        <v>0</v>
      </c>
      <c r="H443" s="7" t="n">
        <v>0</v>
      </c>
    </row>
    <row r="444" spans="1:15">
      <c r="A444" t="s">
        <v>4</v>
      </c>
      <c r="B444" s="4" t="s">
        <v>5</v>
      </c>
      <c r="C444" s="4" t="s">
        <v>14</v>
      </c>
      <c r="D444" s="4" t="s">
        <v>10</v>
      </c>
    </row>
    <row r="445" spans="1:15">
      <c r="A445" t="n">
        <v>3498</v>
      </c>
      <c r="B445" s="19" t="n">
        <v>58</v>
      </c>
      <c r="C445" s="7" t="n">
        <v>255</v>
      </c>
      <c r="D445" s="7" t="n">
        <v>0</v>
      </c>
    </row>
    <row r="446" spans="1:15">
      <c r="A446" t="s">
        <v>4</v>
      </c>
      <c r="B446" s="4" t="s">
        <v>5</v>
      </c>
      <c r="C446" s="4" t="s">
        <v>10</v>
      </c>
    </row>
    <row r="447" spans="1:15">
      <c r="A447" t="n">
        <v>3502</v>
      </c>
      <c r="B447" s="25" t="n">
        <v>16</v>
      </c>
      <c r="C447" s="7" t="n">
        <v>300</v>
      </c>
    </row>
    <row r="448" spans="1:15">
      <c r="A448" t="s">
        <v>4</v>
      </c>
      <c r="B448" s="4" t="s">
        <v>5</v>
      </c>
      <c r="C448" s="4" t="s">
        <v>14</v>
      </c>
      <c r="D448" s="4" t="s">
        <v>10</v>
      </c>
      <c r="E448" s="4" t="s">
        <v>6</v>
      </c>
    </row>
    <row r="449" spans="1:9">
      <c r="A449" t="n">
        <v>3505</v>
      </c>
      <c r="B449" s="49" t="n">
        <v>51</v>
      </c>
      <c r="C449" s="7" t="n">
        <v>4</v>
      </c>
      <c r="D449" s="7" t="n">
        <v>7041</v>
      </c>
      <c r="E449" s="7" t="s">
        <v>69</v>
      </c>
    </row>
    <row r="450" spans="1:9">
      <c r="A450" t="s">
        <v>4</v>
      </c>
      <c r="B450" s="4" t="s">
        <v>5</v>
      </c>
      <c r="C450" s="4" t="s">
        <v>10</v>
      </c>
    </row>
    <row r="451" spans="1:9">
      <c r="A451" t="n">
        <v>3519</v>
      </c>
      <c r="B451" s="25" t="n">
        <v>16</v>
      </c>
      <c r="C451" s="7" t="n">
        <v>0</v>
      </c>
    </row>
    <row r="452" spans="1:9">
      <c r="A452" t="s">
        <v>4</v>
      </c>
      <c r="B452" s="4" t="s">
        <v>5</v>
      </c>
      <c r="C452" s="4" t="s">
        <v>10</v>
      </c>
      <c r="D452" s="4" t="s">
        <v>14</v>
      </c>
      <c r="E452" s="4" t="s">
        <v>9</v>
      </c>
      <c r="F452" s="4" t="s">
        <v>28</v>
      </c>
      <c r="G452" s="4" t="s">
        <v>14</v>
      </c>
      <c r="H452" s="4" t="s">
        <v>14</v>
      </c>
      <c r="I452" s="4" t="s">
        <v>14</v>
      </c>
      <c r="J452" s="4" t="s">
        <v>9</v>
      </c>
      <c r="K452" s="4" t="s">
        <v>28</v>
      </c>
      <c r="L452" s="4" t="s">
        <v>14</v>
      </c>
      <c r="M452" s="4" t="s">
        <v>14</v>
      </c>
    </row>
    <row r="453" spans="1:9">
      <c r="A453" t="n">
        <v>3522</v>
      </c>
      <c r="B453" s="50" t="n">
        <v>26</v>
      </c>
      <c r="C453" s="7" t="n">
        <v>7041</v>
      </c>
      <c r="D453" s="7" t="n">
        <v>17</v>
      </c>
      <c r="E453" s="7" t="n">
        <v>63006</v>
      </c>
      <c r="F453" s="7" t="s">
        <v>74</v>
      </c>
      <c r="G453" s="7" t="n">
        <v>2</v>
      </c>
      <c r="H453" s="7" t="n">
        <v>3</v>
      </c>
      <c r="I453" s="7" t="n">
        <v>17</v>
      </c>
      <c r="J453" s="7" t="n">
        <v>63007</v>
      </c>
      <c r="K453" s="7" t="s">
        <v>75</v>
      </c>
      <c r="L453" s="7" t="n">
        <v>2</v>
      </c>
      <c r="M453" s="7" t="n">
        <v>0</v>
      </c>
    </row>
    <row r="454" spans="1:9">
      <c r="A454" t="s">
        <v>4</v>
      </c>
      <c r="B454" s="4" t="s">
        <v>5</v>
      </c>
    </row>
    <row r="455" spans="1:9">
      <c r="A455" t="n">
        <v>3713</v>
      </c>
      <c r="B455" s="23" t="n">
        <v>28</v>
      </c>
    </row>
    <row r="456" spans="1:9">
      <c r="A456" t="s">
        <v>4</v>
      </c>
      <c r="B456" s="4" t="s">
        <v>5</v>
      </c>
      <c r="C456" s="4" t="s">
        <v>10</v>
      </c>
      <c r="D456" s="4" t="s">
        <v>14</v>
      </c>
    </row>
    <row r="457" spans="1:9">
      <c r="A457" t="n">
        <v>3714</v>
      </c>
      <c r="B457" s="54" t="n">
        <v>89</v>
      </c>
      <c r="C457" s="7" t="n">
        <v>65533</v>
      </c>
      <c r="D457" s="7" t="n">
        <v>1</v>
      </c>
    </row>
    <row r="458" spans="1:9">
      <c r="A458" t="s">
        <v>4</v>
      </c>
      <c r="B458" s="4" t="s">
        <v>5</v>
      </c>
      <c r="C458" s="4" t="s">
        <v>14</v>
      </c>
      <c r="D458" s="4" t="s">
        <v>20</v>
      </c>
      <c r="E458" s="4" t="s">
        <v>20</v>
      </c>
      <c r="F458" s="4" t="s">
        <v>20</v>
      </c>
    </row>
    <row r="459" spans="1:9">
      <c r="A459" t="n">
        <v>3718</v>
      </c>
      <c r="B459" s="48" t="n">
        <v>45</v>
      </c>
      <c r="C459" s="7" t="n">
        <v>9</v>
      </c>
      <c r="D459" s="7" t="n">
        <v>0.00999999977648258</v>
      </c>
      <c r="E459" s="7" t="n">
        <v>0.00999999977648258</v>
      </c>
      <c r="F459" s="7" t="n">
        <v>0.5</v>
      </c>
    </row>
    <row r="460" spans="1:9">
      <c r="A460" t="s">
        <v>4</v>
      </c>
      <c r="B460" s="4" t="s">
        <v>5</v>
      </c>
      <c r="C460" s="4" t="s">
        <v>14</v>
      </c>
      <c r="D460" s="4" t="s">
        <v>10</v>
      </c>
      <c r="E460" s="4" t="s">
        <v>6</v>
      </c>
    </row>
    <row r="461" spans="1:9">
      <c r="A461" t="n">
        <v>3732</v>
      </c>
      <c r="B461" s="49" t="n">
        <v>51</v>
      </c>
      <c r="C461" s="7" t="n">
        <v>4</v>
      </c>
      <c r="D461" s="7" t="n">
        <v>7041</v>
      </c>
      <c r="E461" s="7" t="s">
        <v>76</v>
      </c>
    </row>
    <row r="462" spans="1:9">
      <c r="A462" t="s">
        <v>4</v>
      </c>
      <c r="B462" s="4" t="s">
        <v>5</v>
      </c>
      <c r="C462" s="4" t="s">
        <v>10</v>
      </c>
    </row>
    <row r="463" spans="1:9">
      <c r="A463" t="n">
        <v>3745</v>
      </c>
      <c r="B463" s="25" t="n">
        <v>16</v>
      </c>
      <c r="C463" s="7" t="n">
        <v>0</v>
      </c>
    </row>
    <row r="464" spans="1:9">
      <c r="A464" t="s">
        <v>4</v>
      </c>
      <c r="B464" s="4" t="s">
        <v>5</v>
      </c>
      <c r="C464" s="4" t="s">
        <v>10</v>
      </c>
      <c r="D464" s="4" t="s">
        <v>14</v>
      </c>
      <c r="E464" s="4" t="s">
        <v>9</v>
      </c>
      <c r="F464" s="4" t="s">
        <v>28</v>
      </c>
      <c r="G464" s="4" t="s">
        <v>14</v>
      </c>
      <c r="H464" s="4" t="s">
        <v>14</v>
      </c>
      <c r="I464" s="4" t="s">
        <v>14</v>
      </c>
      <c r="J464" s="4" t="s">
        <v>9</v>
      </c>
      <c r="K464" s="4" t="s">
        <v>28</v>
      </c>
      <c r="L464" s="4" t="s">
        <v>14</v>
      </c>
      <c r="M464" s="4" t="s">
        <v>14</v>
      </c>
    </row>
    <row r="465" spans="1:13">
      <c r="A465" t="n">
        <v>3748</v>
      </c>
      <c r="B465" s="50" t="n">
        <v>26</v>
      </c>
      <c r="C465" s="7" t="n">
        <v>7041</v>
      </c>
      <c r="D465" s="7" t="n">
        <v>17</v>
      </c>
      <c r="E465" s="7" t="n">
        <v>63008</v>
      </c>
      <c r="F465" s="7" t="s">
        <v>77</v>
      </c>
      <c r="G465" s="7" t="n">
        <v>2</v>
      </c>
      <c r="H465" s="7" t="n">
        <v>3</v>
      </c>
      <c r="I465" s="7" t="n">
        <v>17</v>
      </c>
      <c r="J465" s="7" t="n">
        <v>63009</v>
      </c>
      <c r="K465" s="7" t="s">
        <v>78</v>
      </c>
      <c r="L465" s="7" t="n">
        <v>2</v>
      </c>
      <c r="M465" s="7" t="n">
        <v>0</v>
      </c>
    </row>
    <row r="466" spans="1:13">
      <c r="A466" t="s">
        <v>4</v>
      </c>
      <c r="B466" s="4" t="s">
        <v>5</v>
      </c>
    </row>
    <row r="467" spans="1:13">
      <c r="A467" t="n">
        <v>3878</v>
      </c>
      <c r="B467" s="23" t="n">
        <v>28</v>
      </c>
    </row>
    <row r="468" spans="1:13">
      <c r="A468" t="s">
        <v>4</v>
      </c>
      <c r="B468" s="4" t="s">
        <v>5</v>
      </c>
      <c r="C468" s="4" t="s">
        <v>10</v>
      </c>
      <c r="D468" s="4" t="s">
        <v>14</v>
      </c>
    </row>
    <row r="469" spans="1:13">
      <c r="A469" t="n">
        <v>3879</v>
      </c>
      <c r="B469" s="54" t="n">
        <v>89</v>
      </c>
      <c r="C469" s="7" t="n">
        <v>65533</v>
      </c>
      <c r="D469" s="7" t="n">
        <v>1</v>
      </c>
    </row>
    <row r="470" spans="1:13">
      <c r="A470" t="s">
        <v>4</v>
      </c>
      <c r="B470" s="4" t="s">
        <v>5</v>
      </c>
      <c r="C470" s="4" t="s">
        <v>14</v>
      </c>
      <c r="D470" s="4" t="s">
        <v>10</v>
      </c>
      <c r="E470" s="4" t="s">
        <v>20</v>
      </c>
    </row>
    <row r="471" spans="1:13">
      <c r="A471" t="n">
        <v>3883</v>
      </c>
      <c r="B471" s="19" t="n">
        <v>58</v>
      </c>
      <c r="C471" s="7" t="n">
        <v>101</v>
      </c>
      <c r="D471" s="7" t="n">
        <v>300</v>
      </c>
      <c r="E471" s="7" t="n">
        <v>1</v>
      </c>
    </row>
    <row r="472" spans="1:13">
      <c r="A472" t="s">
        <v>4</v>
      </c>
      <c r="B472" s="4" t="s">
        <v>5</v>
      </c>
      <c r="C472" s="4" t="s">
        <v>14</v>
      </c>
      <c r="D472" s="4" t="s">
        <v>10</v>
      </c>
    </row>
    <row r="473" spans="1:13">
      <c r="A473" t="n">
        <v>3891</v>
      </c>
      <c r="B473" s="19" t="n">
        <v>58</v>
      </c>
      <c r="C473" s="7" t="n">
        <v>254</v>
      </c>
      <c r="D473" s="7" t="n">
        <v>0</v>
      </c>
    </row>
    <row r="474" spans="1:13">
      <c r="A474" t="s">
        <v>4</v>
      </c>
      <c r="B474" s="4" t="s">
        <v>5</v>
      </c>
      <c r="C474" s="4" t="s">
        <v>10</v>
      </c>
      <c r="D474" s="4" t="s">
        <v>20</v>
      </c>
      <c r="E474" s="4" t="s">
        <v>20</v>
      </c>
      <c r="F474" s="4" t="s">
        <v>20</v>
      </c>
      <c r="G474" s="4" t="s">
        <v>10</v>
      </c>
      <c r="H474" s="4" t="s">
        <v>10</v>
      </c>
    </row>
    <row r="475" spans="1:13">
      <c r="A475" t="n">
        <v>3895</v>
      </c>
      <c r="B475" s="55" t="n">
        <v>60</v>
      </c>
      <c r="C475" s="7" t="n">
        <v>7041</v>
      </c>
      <c r="D475" s="7" t="n">
        <v>0</v>
      </c>
      <c r="E475" s="7" t="n">
        <v>0</v>
      </c>
      <c r="F475" s="7" t="n">
        <v>0</v>
      </c>
      <c r="G475" s="7" t="n">
        <v>0</v>
      </c>
      <c r="H475" s="7" t="n">
        <v>0</v>
      </c>
    </row>
    <row r="476" spans="1:13">
      <c r="A476" t="s">
        <v>4</v>
      </c>
      <c r="B476" s="4" t="s">
        <v>5</v>
      </c>
      <c r="C476" s="4" t="s">
        <v>10</v>
      </c>
      <c r="D476" s="4" t="s">
        <v>20</v>
      </c>
      <c r="E476" s="4" t="s">
        <v>20</v>
      </c>
      <c r="F476" s="4" t="s">
        <v>20</v>
      </c>
      <c r="G476" s="4" t="s">
        <v>20</v>
      </c>
    </row>
    <row r="477" spans="1:13">
      <c r="A477" t="n">
        <v>3914</v>
      </c>
      <c r="B477" s="44" t="n">
        <v>46</v>
      </c>
      <c r="C477" s="7" t="n">
        <v>7041</v>
      </c>
      <c r="D477" s="7" t="n">
        <v>27.8799991607666</v>
      </c>
      <c r="E477" s="7" t="n">
        <v>0</v>
      </c>
      <c r="F477" s="7" t="n">
        <v>-2</v>
      </c>
      <c r="G477" s="7" t="n">
        <v>270</v>
      </c>
    </row>
    <row r="478" spans="1:13">
      <c r="A478" t="s">
        <v>4</v>
      </c>
      <c r="B478" s="4" t="s">
        <v>5</v>
      </c>
      <c r="C478" s="4" t="s">
        <v>14</v>
      </c>
    </row>
    <row r="479" spans="1:13">
      <c r="A479" t="n">
        <v>3933</v>
      </c>
      <c r="B479" s="48" t="n">
        <v>45</v>
      </c>
      <c r="C479" s="7" t="n">
        <v>0</v>
      </c>
    </row>
    <row r="480" spans="1:13">
      <c r="A480" t="s">
        <v>4</v>
      </c>
      <c r="B480" s="4" t="s">
        <v>5</v>
      </c>
      <c r="C480" s="4" t="s">
        <v>14</v>
      </c>
      <c r="D480" s="4" t="s">
        <v>14</v>
      </c>
      <c r="E480" s="4" t="s">
        <v>20</v>
      </c>
      <c r="F480" s="4" t="s">
        <v>20</v>
      </c>
      <c r="G480" s="4" t="s">
        <v>20</v>
      </c>
      <c r="H480" s="4" t="s">
        <v>10</v>
      </c>
    </row>
    <row r="481" spans="1:13">
      <c r="A481" t="n">
        <v>3935</v>
      </c>
      <c r="B481" s="48" t="n">
        <v>45</v>
      </c>
      <c r="C481" s="7" t="n">
        <v>2</v>
      </c>
      <c r="D481" s="7" t="n">
        <v>3</v>
      </c>
      <c r="E481" s="7" t="n">
        <v>27.6100006103516</v>
      </c>
      <c r="F481" s="7" t="n">
        <v>0.910000026226044</v>
      </c>
      <c r="G481" s="7" t="n">
        <v>-2.03999996185303</v>
      </c>
      <c r="H481" s="7" t="n">
        <v>0</v>
      </c>
    </row>
    <row r="482" spans="1:13">
      <c r="A482" t="s">
        <v>4</v>
      </c>
      <c r="B482" s="4" t="s">
        <v>5</v>
      </c>
      <c r="C482" s="4" t="s">
        <v>14</v>
      </c>
      <c r="D482" s="4" t="s">
        <v>14</v>
      </c>
      <c r="E482" s="4" t="s">
        <v>20</v>
      </c>
      <c r="F482" s="4" t="s">
        <v>20</v>
      </c>
      <c r="G482" s="4" t="s">
        <v>20</v>
      </c>
      <c r="H482" s="4" t="s">
        <v>10</v>
      </c>
      <c r="I482" s="4" t="s">
        <v>14</v>
      </c>
    </row>
    <row r="483" spans="1:13">
      <c r="A483" t="n">
        <v>3952</v>
      </c>
      <c r="B483" s="48" t="n">
        <v>45</v>
      </c>
      <c r="C483" s="7" t="n">
        <v>4</v>
      </c>
      <c r="D483" s="7" t="n">
        <v>3</v>
      </c>
      <c r="E483" s="7" t="n">
        <v>24.0300006866455</v>
      </c>
      <c r="F483" s="7" t="n">
        <v>319.040008544922</v>
      </c>
      <c r="G483" s="7" t="n">
        <v>0</v>
      </c>
      <c r="H483" s="7" t="n">
        <v>0</v>
      </c>
      <c r="I483" s="7" t="n">
        <v>0</v>
      </c>
    </row>
    <row r="484" spans="1:13">
      <c r="A484" t="s">
        <v>4</v>
      </c>
      <c r="B484" s="4" t="s">
        <v>5</v>
      </c>
      <c r="C484" s="4" t="s">
        <v>14</v>
      </c>
      <c r="D484" s="4" t="s">
        <v>14</v>
      </c>
      <c r="E484" s="4" t="s">
        <v>20</v>
      </c>
      <c r="F484" s="4" t="s">
        <v>10</v>
      </c>
    </row>
    <row r="485" spans="1:13">
      <c r="A485" t="n">
        <v>3970</v>
      </c>
      <c r="B485" s="48" t="n">
        <v>45</v>
      </c>
      <c r="C485" s="7" t="n">
        <v>5</v>
      </c>
      <c r="D485" s="7" t="n">
        <v>3</v>
      </c>
      <c r="E485" s="7" t="n">
        <v>2</v>
      </c>
      <c r="F485" s="7" t="n">
        <v>0</v>
      </c>
    </row>
    <row r="486" spans="1:13">
      <c r="A486" t="s">
        <v>4</v>
      </c>
      <c r="B486" s="4" t="s">
        <v>5</v>
      </c>
      <c r="C486" s="4" t="s">
        <v>14</v>
      </c>
      <c r="D486" s="4" t="s">
        <v>14</v>
      </c>
      <c r="E486" s="4" t="s">
        <v>20</v>
      </c>
      <c r="F486" s="4" t="s">
        <v>10</v>
      </c>
    </row>
    <row r="487" spans="1:13">
      <c r="A487" t="n">
        <v>3979</v>
      </c>
      <c r="B487" s="48" t="n">
        <v>45</v>
      </c>
      <c r="C487" s="7" t="n">
        <v>11</v>
      </c>
      <c r="D487" s="7" t="n">
        <v>3</v>
      </c>
      <c r="E487" s="7" t="n">
        <v>34</v>
      </c>
      <c r="F487" s="7" t="n">
        <v>0</v>
      </c>
    </row>
    <row r="488" spans="1:13">
      <c r="A488" t="s">
        <v>4</v>
      </c>
      <c r="B488" s="4" t="s">
        <v>5</v>
      </c>
      <c r="C488" s="4" t="s">
        <v>10</v>
      </c>
      <c r="D488" s="4" t="s">
        <v>14</v>
      </c>
      <c r="E488" s="4" t="s">
        <v>6</v>
      </c>
      <c r="F488" s="4" t="s">
        <v>20</v>
      </c>
      <c r="G488" s="4" t="s">
        <v>20</v>
      </c>
      <c r="H488" s="4" t="s">
        <v>20</v>
      </c>
    </row>
    <row r="489" spans="1:13">
      <c r="A489" t="n">
        <v>3988</v>
      </c>
      <c r="B489" s="47" t="n">
        <v>48</v>
      </c>
      <c r="C489" s="7" t="n">
        <v>7041</v>
      </c>
      <c r="D489" s="7" t="n">
        <v>0</v>
      </c>
      <c r="E489" s="7" t="s">
        <v>79</v>
      </c>
      <c r="F489" s="7" t="n">
        <v>0</v>
      </c>
      <c r="G489" s="7" t="n">
        <v>1</v>
      </c>
      <c r="H489" s="7" t="n">
        <v>0</v>
      </c>
    </row>
    <row r="490" spans="1:13">
      <c r="A490" t="s">
        <v>4</v>
      </c>
      <c r="B490" s="4" t="s">
        <v>5</v>
      </c>
      <c r="C490" s="4" t="s">
        <v>14</v>
      </c>
      <c r="D490" s="4" t="s">
        <v>14</v>
      </c>
      <c r="E490" s="4" t="s">
        <v>20</v>
      </c>
      <c r="F490" s="4" t="s">
        <v>10</v>
      </c>
    </row>
    <row r="491" spans="1:13">
      <c r="A491" t="n">
        <v>4015</v>
      </c>
      <c r="B491" s="48" t="n">
        <v>45</v>
      </c>
      <c r="C491" s="7" t="n">
        <v>5</v>
      </c>
      <c r="D491" s="7" t="n">
        <v>3</v>
      </c>
      <c r="E491" s="7" t="n">
        <v>1.60000002384186</v>
      </c>
      <c r="F491" s="7" t="n">
        <v>4000</v>
      </c>
    </row>
    <row r="492" spans="1:13">
      <c r="A492" t="s">
        <v>4</v>
      </c>
      <c r="B492" s="4" t="s">
        <v>5</v>
      </c>
      <c r="C492" s="4" t="s">
        <v>14</v>
      </c>
      <c r="D492" s="4" t="s">
        <v>10</v>
      </c>
    </row>
    <row r="493" spans="1:13">
      <c r="A493" t="n">
        <v>4024</v>
      </c>
      <c r="B493" s="19" t="n">
        <v>58</v>
      </c>
      <c r="C493" s="7" t="n">
        <v>255</v>
      </c>
      <c r="D493" s="7" t="n">
        <v>0</v>
      </c>
    </row>
    <row r="494" spans="1:13">
      <c r="A494" t="s">
        <v>4</v>
      </c>
      <c r="B494" s="4" t="s">
        <v>5</v>
      </c>
      <c r="C494" s="4" t="s">
        <v>10</v>
      </c>
      <c r="D494" s="4" t="s">
        <v>14</v>
      </c>
      <c r="E494" s="4" t="s">
        <v>6</v>
      </c>
      <c r="F494" s="4" t="s">
        <v>20</v>
      </c>
      <c r="G494" s="4" t="s">
        <v>20</v>
      </c>
      <c r="H494" s="4" t="s">
        <v>20</v>
      </c>
    </row>
    <row r="495" spans="1:13">
      <c r="A495" t="n">
        <v>4028</v>
      </c>
      <c r="B495" s="47" t="n">
        <v>48</v>
      </c>
      <c r="C495" s="7" t="n">
        <v>7041</v>
      </c>
      <c r="D495" s="7" t="n">
        <v>0</v>
      </c>
      <c r="E495" s="7" t="s">
        <v>59</v>
      </c>
      <c r="F495" s="7" t="n">
        <v>-1</v>
      </c>
      <c r="G495" s="7" t="n">
        <v>1</v>
      </c>
      <c r="H495" s="7" t="n">
        <v>0</v>
      </c>
    </row>
    <row r="496" spans="1:13">
      <c r="A496" t="s">
        <v>4</v>
      </c>
      <c r="B496" s="4" t="s">
        <v>5</v>
      </c>
      <c r="C496" s="4" t="s">
        <v>10</v>
      </c>
      <c r="D496" s="4" t="s">
        <v>9</v>
      </c>
      <c r="E496" s="4" t="s">
        <v>14</v>
      </c>
    </row>
    <row r="497" spans="1:9">
      <c r="A497" t="n">
        <v>4054</v>
      </c>
      <c r="B497" s="56" t="n">
        <v>35</v>
      </c>
      <c r="C497" s="7" t="n">
        <v>7041</v>
      </c>
      <c r="D497" s="7" t="n">
        <v>0</v>
      </c>
      <c r="E497" s="7" t="n">
        <v>0</v>
      </c>
    </row>
    <row r="498" spans="1:9">
      <c r="A498" t="s">
        <v>4</v>
      </c>
      <c r="B498" s="4" t="s">
        <v>5</v>
      </c>
      <c r="C498" s="4" t="s">
        <v>14</v>
      </c>
      <c r="D498" s="4" t="s">
        <v>20</v>
      </c>
      <c r="E498" s="4" t="s">
        <v>20</v>
      </c>
      <c r="F498" s="4" t="s">
        <v>20</v>
      </c>
    </row>
    <row r="499" spans="1:9">
      <c r="A499" t="n">
        <v>4062</v>
      </c>
      <c r="B499" s="48" t="n">
        <v>45</v>
      </c>
      <c r="C499" s="7" t="n">
        <v>9</v>
      </c>
      <c r="D499" s="7" t="n">
        <v>0.00999999977648258</v>
      </c>
      <c r="E499" s="7" t="n">
        <v>0.00999999977648258</v>
      </c>
      <c r="F499" s="7" t="n">
        <v>0.100000001490116</v>
      </c>
    </row>
    <row r="500" spans="1:9">
      <c r="A500" t="s">
        <v>4</v>
      </c>
      <c r="B500" s="4" t="s">
        <v>5</v>
      </c>
      <c r="C500" s="4" t="s">
        <v>14</v>
      </c>
      <c r="D500" s="4" t="s">
        <v>10</v>
      </c>
      <c r="E500" s="4" t="s">
        <v>20</v>
      </c>
      <c r="F500" s="4" t="s">
        <v>10</v>
      </c>
      <c r="G500" s="4" t="s">
        <v>9</v>
      </c>
      <c r="H500" s="4" t="s">
        <v>9</v>
      </c>
      <c r="I500" s="4" t="s">
        <v>10</v>
      </c>
      <c r="J500" s="4" t="s">
        <v>10</v>
      </c>
      <c r="K500" s="4" t="s">
        <v>9</v>
      </c>
      <c r="L500" s="4" t="s">
        <v>9</v>
      </c>
      <c r="M500" s="4" t="s">
        <v>9</v>
      </c>
      <c r="N500" s="4" t="s">
        <v>9</v>
      </c>
      <c r="O500" s="4" t="s">
        <v>6</v>
      </c>
    </row>
    <row r="501" spans="1:9">
      <c r="A501" t="n">
        <v>4076</v>
      </c>
      <c r="B501" s="53" t="n">
        <v>50</v>
      </c>
      <c r="C501" s="7" t="n">
        <v>0</v>
      </c>
      <c r="D501" s="7" t="n">
        <v>4014</v>
      </c>
      <c r="E501" s="7" t="n">
        <v>0.800000011920929</v>
      </c>
      <c r="F501" s="7" t="n">
        <v>0</v>
      </c>
      <c r="G501" s="7" t="n">
        <v>0</v>
      </c>
      <c r="H501" s="7" t="n">
        <v>-1069547520</v>
      </c>
      <c r="I501" s="7" t="n">
        <v>0</v>
      </c>
      <c r="J501" s="7" t="n">
        <v>65533</v>
      </c>
      <c r="K501" s="7" t="n">
        <v>0</v>
      </c>
      <c r="L501" s="7" t="n">
        <v>0</v>
      </c>
      <c r="M501" s="7" t="n">
        <v>0</v>
      </c>
      <c r="N501" s="7" t="n">
        <v>0</v>
      </c>
      <c r="O501" s="7" t="s">
        <v>13</v>
      </c>
    </row>
    <row r="502" spans="1:9">
      <c r="A502" t="s">
        <v>4</v>
      </c>
      <c r="B502" s="4" t="s">
        <v>5</v>
      </c>
      <c r="C502" s="4" t="s">
        <v>10</v>
      </c>
    </row>
    <row r="503" spans="1:9">
      <c r="A503" t="n">
        <v>4115</v>
      </c>
      <c r="B503" s="25" t="n">
        <v>16</v>
      </c>
      <c r="C503" s="7" t="n">
        <v>500</v>
      </c>
    </row>
    <row r="504" spans="1:9">
      <c r="A504" t="s">
        <v>4</v>
      </c>
      <c r="B504" s="4" t="s">
        <v>5</v>
      </c>
      <c r="C504" s="4" t="s">
        <v>10</v>
      </c>
      <c r="D504" s="4" t="s">
        <v>14</v>
      </c>
      <c r="E504" s="4" t="s">
        <v>20</v>
      </c>
      <c r="F504" s="4" t="s">
        <v>10</v>
      </c>
    </row>
    <row r="505" spans="1:9">
      <c r="A505" t="n">
        <v>4118</v>
      </c>
      <c r="B505" s="57" t="n">
        <v>59</v>
      </c>
      <c r="C505" s="7" t="n">
        <v>7041</v>
      </c>
      <c r="D505" s="7" t="n">
        <v>8</v>
      </c>
      <c r="E505" s="7" t="n">
        <v>0.150000005960464</v>
      </c>
      <c r="F505" s="7" t="n">
        <v>0</v>
      </c>
    </row>
    <row r="506" spans="1:9">
      <c r="A506" t="s">
        <v>4</v>
      </c>
      <c r="B506" s="4" t="s">
        <v>5</v>
      </c>
      <c r="C506" s="4" t="s">
        <v>10</v>
      </c>
    </row>
    <row r="507" spans="1:9">
      <c r="A507" t="n">
        <v>4128</v>
      </c>
      <c r="B507" s="25" t="n">
        <v>16</v>
      </c>
      <c r="C507" s="7" t="n">
        <v>3000</v>
      </c>
    </row>
    <row r="508" spans="1:9">
      <c r="A508" t="s">
        <v>4</v>
      </c>
      <c r="B508" s="4" t="s">
        <v>5</v>
      </c>
      <c r="C508" s="4" t="s">
        <v>10</v>
      </c>
      <c r="D508" s="4" t="s">
        <v>14</v>
      </c>
      <c r="E508" s="4" t="s">
        <v>20</v>
      </c>
      <c r="F508" s="4" t="s">
        <v>10</v>
      </c>
    </row>
    <row r="509" spans="1:9">
      <c r="A509" t="n">
        <v>4131</v>
      </c>
      <c r="B509" s="57" t="n">
        <v>59</v>
      </c>
      <c r="C509" s="7" t="n">
        <v>7041</v>
      </c>
      <c r="D509" s="7" t="n">
        <v>255</v>
      </c>
      <c r="E509" s="7" t="n">
        <v>0</v>
      </c>
      <c r="F509" s="7" t="n">
        <v>0</v>
      </c>
    </row>
    <row r="510" spans="1:9">
      <c r="A510" t="s">
        <v>4</v>
      </c>
      <c r="B510" s="4" t="s">
        <v>5</v>
      </c>
      <c r="C510" s="4" t="s">
        <v>10</v>
      </c>
    </row>
    <row r="511" spans="1:9">
      <c r="A511" t="n">
        <v>4141</v>
      </c>
      <c r="B511" s="25" t="n">
        <v>16</v>
      </c>
      <c r="C511" s="7" t="n">
        <v>300</v>
      </c>
    </row>
    <row r="512" spans="1:9">
      <c r="A512" t="s">
        <v>4</v>
      </c>
      <c r="B512" s="4" t="s">
        <v>5</v>
      </c>
      <c r="C512" s="4" t="s">
        <v>14</v>
      </c>
      <c r="D512" s="4" t="s">
        <v>10</v>
      </c>
      <c r="E512" s="4" t="s">
        <v>20</v>
      </c>
    </row>
    <row r="513" spans="1:15">
      <c r="A513" t="n">
        <v>4144</v>
      </c>
      <c r="B513" s="19" t="n">
        <v>58</v>
      </c>
      <c r="C513" s="7" t="n">
        <v>101</v>
      </c>
      <c r="D513" s="7" t="n">
        <v>500</v>
      </c>
      <c r="E513" s="7" t="n">
        <v>1</v>
      </c>
    </row>
    <row r="514" spans="1:15">
      <c r="A514" t="s">
        <v>4</v>
      </c>
      <c r="B514" s="4" t="s">
        <v>5</v>
      </c>
      <c r="C514" s="4" t="s">
        <v>14</v>
      </c>
      <c r="D514" s="4" t="s">
        <v>10</v>
      </c>
    </row>
    <row r="515" spans="1:15">
      <c r="A515" t="n">
        <v>4152</v>
      </c>
      <c r="B515" s="19" t="n">
        <v>58</v>
      </c>
      <c r="C515" s="7" t="n">
        <v>254</v>
      </c>
      <c r="D515" s="7" t="n">
        <v>0</v>
      </c>
    </row>
    <row r="516" spans="1:15">
      <c r="A516" t="s">
        <v>4</v>
      </c>
      <c r="B516" s="4" t="s">
        <v>5</v>
      </c>
      <c r="C516" s="4" t="s">
        <v>14</v>
      </c>
      <c r="D516" s="4" t="s">
        <v>14</v>
      </c>
      <c r="E516" s="4" t="s">
        <v>20</v>
      </c>
      <c r="F516" s="4" t="s">
        <v>20</v>
      </c>
      <c r="G516" s="4" t="s">
        <v>20</v>
      </c>
      <c r="H516" s="4" t="s">
        <v>10</v>
      </c>
    </row>
    <row r="517" spans="1:15">
      <c r="A517" t="n">
        <v>4156</v>
      </c>
      <c r="B517" s="48" t="n">
        <v>45</v>
      </c>
      <c r="C517" s="7" t="n">
        <v>2</v>
      </c>
      <c r="D517" s="7" t="n">
        <v>3</v>
      </c>
      <c r="E517" s="7" t="n">
        <v>27.8500003814697</v>
      </c>
      <c r="F517" s="7" t="n">
        <v>1.13999998569489</v>
      </c>
      <c r="G517" s="7" t="n">
        <v>-2.21000003814697</v>
      </c>
      <c r="H517" s="7" t="n">
        <v>0</v>
      </c>
    </row>
    <row r="518" spans="1:15">
      <c r="A518" t="s">
        <v>4</v>
      </c>
      <c r="B518" s="4" t="s">
        <v>5</v>
      </c>
      <c r="C518" s="4" t="s">
        <v>14</v>
      </c>
      <c r="D518" s="4" t="s">
        <v>14</v>
      </c>
      <c r="E518" s="4" t="s">
        <v>20</v>
      </c>
      <c r="F518" s="4" t="s">
        <v>20</v>
      </c>
      <c r="G518" s="4" t="s">
        <v>20</v>
      </c>
      <c r="H518" s="4" t="s">
        <v>10</v>
      </c>
      <c r="I518" s="4" t="s">
        <v>14</v>
      </c>
    </row>
    <row r="519" spans="1:15">
      <c r="A519" t="n">
        <v>4173</v>
      </c>
      <c r="B519" s="48" t="n">
        <v>45</v>
      </c>
      <c r="C519" s="7" t="n">
        <v>4</v>
      </c>
      <c r="D519" s="7" t="n">
        <v>3</v>
      </c>
      <c r="E519" s="7" t="n">
        <v>347.730010986328</v>
      </c>
      <c r="F519" s="7" t="n">
        <v>294.040008544922</v>
      </c>
      <c r="G519" s="7" t="n">
        <v>0</v>
      </c>
      <c r="H519" s="7" t="n">
        <v>0</v>
      </c>
      <c r="I519" s="7" t="n">
        <v>0</v>
      </c>
    </row>
    <row r="520" spans="1:15">
      <c r="A520" t="s">
        <v>4</v>
      </c>
      <c r="B520" s="4" t="s">
        <v>5</v>
      </c>
      <c r="C520" s="4" t="s">
        <v>14</v>
      </c>
      <c r="D520" s="4" t="s">
        <v>14</v>
      </c>
      <c r="E520" s="4" t="s">
        <v>20</v>
      </c>
      <c r="F520" s="4" t="s">
        <v>10</v>
      </c>
    </row>
    <row r="521" spans="1:15">
      <c r="A521" t="n">
        <v>4191</v>
      </c>
      <c r="B521" s="48" t="n">
        <v>45</v>
      </c>
      <c r="C521" s="7" t="n">
        <v>5</v>
      </c>
      <c r="D521" s="7" t="n">
        <v>3</v>
      </c>
      <c r="E521" s="7" t="n">
        <v>1.5</v>
      </c>
      <c r="F521" s="7" t="n">
        <v>0</v>
      </c>
    </row>
    <row r="522" spans="1:15">
      <c r="A522" t="s">
        <v>4</v>
      </c>
      <c r="B522" s="4" t="s">
        <v>5</v>
      </c>
      <c r="C522" s="4" t="s">
        <v>14</v>
      </c>
      <c r="D522" s="4" t="s">
        <v>14</v>
      </c>
      <c r="E522" s="4" t="s">
        <v>20</v>
      </c>
      <c r="F522" s="4" t="s">
        <v>10</v>
      </c>
    </row>
    <row r="523" spans="1:15">
      <c r="A523" t="n">
        <v>4200</v>
      </c>
      <c r="B523" s="48" t="n">
        <v>45</v>
      </c>
      <c r="C523" s="7" t="n">
        <v>11</v>
      </c>
      <c r="D523" s="7" t="n">
        <v>3</v>
      </c>
      <c r="E523" s="7" t="n">
        <v>34</v>
      </c>
      <c r="F523" s="7" t="n">
        <v>0</v>
      </c>
    </row>
    <row r="524" spans="1:15">
      <c r="A524" t="s">
        <v>4</v>
      </c>
      <c r="B524" s="4" t="s">
        <v>5</v>
      </c>
      <c r="C524" s="4" t="s">
        <v>14</v>
      </c>
      <c r="D524" s="4" t="s">
        <v>10</v>
      </c>
      <c r="E524" s="4" t="s">
        <v>6</v>
      </c>
      <c r="F524" s="4" t="s">
        <v>6</v>
      </c>
      <c r="G524" s="4" t="s">
        <v>6</v>
      </c>
      <c r="H524" s="4" t="s">
        <v>6</v>
      </c>
    </row>
    <row r="525" spans="1:15">
      <c r="A525" t="n">
        <v>4209</v>
      </c>
      <c r="B525" s="49" t="n">
        <v>51</v>
      </c>
      <c r="C525" s="7" t="n">
        <v>3</v>
      </c>
      <c r="D525" s="7" t="n">
        <v>7041</v>
      </c>
      <c r="E525" s="7" t="s">
        <v>80</v>
      </c>
      <c r="F525" s="7" t="s">
        <v>81</v>
      </c>
      <c r="G525" s="7" t="s">
        <v>82</v>
      </c>
      <c r="H525" s="7" t="s">
        <v>81</v>
      </c>
    </row>
    <row r="526" spans="1:15">
      <c r="A526" t="s">
        <v>4</v>
      </c>
      <c r="B526" s="4" t="s">
        <v>5</v>
      </c>
      <c r="C526" s="4" t="s">
        <v>14</v>
      </c>
      <c r="D526" s="4" t="s">
        <v>10</v>
      </c>
    </row>
    <row r="527" spans="1:15">
      <c r="A527" t="n">
        <v>4222</v>
      </c>
      <c r="B527" s="19" t="n">
        <v>58</v>
      </c>
      <c r="C527" s="7" t="n">
        <v>255</v>
      </c>
      <c r="D527" s="7" t="n">
        <v>0</v>
      </c>
    </row>
    <row r="528" spans="1:15">
      <c r="A528" t="s">
        <v>4</v>
      </c>
      <c r="B528" s="4" t="s">
        <v>5</v>
      </c>
      <c r="C528" s="4" t="s">
        <v>10</v>
      </c>
      <c r="D528" s="4" t="s">
        <v>20</v>
      </c>
      <c r="E528" s="4" t="s">
        <v>20</v>
      </c>
      <c r="F528" s="4" t="s">
        <v>20</v>
      </c>
      <c r="G528" s="4" t="s">
        <v>10</v>
      </c>
      <c r="H528" s="4" t="s">
        <v>10</v>
      </c>
    </row>
    <row r="529" spans="1:9">
      <c r="A529" t="n">
        <v>4226</v>
      </c>
      <c r="B529" s="55" t="n">
        <v>60</v>
      </c>
      <c r="C529" s="7" t="n">
        <v>7041</v>
      </c>
      <c r="D529" s="7" t="n">
        <v>0</v>
      </c>
      <c r="E529" s="7" t="n">
        <v>25</v>
      </c>
      <c r="F529" s="7" t="n">
        <v>0</v>
      </c>
      <c r="G529" s="7" t="n">
        <v>2000</v>
      </c>
      <c r="H529" s="7" t="n">
        <v>0</v>
      </c>
    </row>
    <row r="530" spans="1:9">
      <c r="A530" t="s">
        <v>4</v>
      </c>
      <c r="B530" s="4" t="s">
        <v>5</v>
      </c>
      <c r="C530" s="4" t="s">
        <v>10</v>
      </c>
    </row>
    <row r="531" spans="1:9">
      <c r="A531" t="n">
        <v>4245</v>
      </c>
      <c r="B531" s="25" t="n">
        <v>16</v>
      </c>
      <c r="C531" s="7" t="n">
        <v>1500</v>
      </c>
    </row>
    <row r="532" spans="1:9">
      <c r="A532" t="s">
        <v>4</v>
      </c>
      <c r="B532" s="4" t="s">
        <v>5</v>
      </c>
      <c r="C532" s="4" t="s">
        <v>14</v>
      </c>
      <c r="D532" s="4" t="s">
        <v>10</v>
      </c>
      <c r="E532" s="4" t="s">
        <v>6</v>
      </c>
    </row>
    <row r="533" spans="1:9">
      <c r="A533" t="n">
        <v>4248</v>
      </c>
      <c r="B533" s="49" t="n">
        <v>51</v>
      </c>
      <c r="C533" s="7" t="n">
        <v>4</v>
      </c>
      <c r="D533" s="7" t="n">
        <v>7041</v>
      </c>
      <c r="E533" s="7" t="s">
        <v>83</v>
      </c>
    </row>
    <row r="534" spans="1:9">
      <c r="A534" t="s">
        <v>4</v>
      </c>
      <c r="B534" s="4" t="s">
        <v>5</v>
      </c>
      <c r="C534" s="4" t="s">
        <v>10</v>
      </c>
    </row>
    <row r="535" spans="1:9">
      <c r="A535" t="n">
        <v>4262</v>
      </c>
      <c r="B535" s="25" t="n">
        <v>16</v>
      </c>
      <c r="C535" s="7" t="n">
        <v>0</v>
      </c>
    </row>
    <row r="536" spans="1:9">
      <c r="A536" t="s">
        <v>4</v>
      </c>
      <c r="B536" s="4" t="s">
        <v>5</v>
      </c>
      <c r="C536" s="4" t="s">
        <v>10</v>
      </c>
      <c r="D536" s="4" t="s">
        <v>14</v>
      </c>
      <c r="E536" s="4" t="s">
        <v>9</v>
      </c>
      <c r="F536" s="4" t="s">
        <v>28</v>
      </c>
      <c r="G536" s="4" t="s">
        <v>14</v>
      </c>
      <c r="H536" s="4" t="s">
        <v>14</v>
      </c>
    </row>
    <row r="537" spans="1:9">
      <c r="A537" t="n">
        <v>4265</v>
      </c>
      <c r="B537" s="50" t="n">
        <v>26</v>
      </c>
      <c r="C537" s="7" t="n">
        <v>7041</v>
      </c>
      <c r="D537" s="7" t="n">
        <v>17</v>
      </c>
      <c r="E537" s="7" t="n">
        <v>63010</v>
      </c>
      <c r="F537" s="7" t="s">
        <v>84</v>
      </c>
      <c r="G537" s="7" t="n">
        <v>2</v>
      </c>
      <c r="H537" s="7" t="n">
        <v>0</v>
      </c>
    </row>
    <row r="538" spans="1:9">
      <c r="A538" t="s">
        <v>4</v>
      </c>
      <c r="B538" s="4" t="s">
        <v>5</v>
      </c>
    </row>
    <row r="539" spans="1:9">
      <c r="A539" t="n">
        <v>4311</v>
      </c>
      <c r="B539" s="23" t="n">
        <v>28</v>
      </c>
    </row>
    <row r="540" spans="1:9">
      <c r="A540" t="s">
        <v>4</v>
      </c>
      <c r="B540" s="4" t="s">
        <v>5</v>
      </c>
      <c r="C540" s="4" t="s">
        <v>10</v>
      </c>
      <c r="D540" s="4" t="s">
        <v>14</v>
      </c>
    </row>
    <row r="541" spans="1:9">
      <c r="A541" t="n">
        <v>4312</v>
      </c>
      <c r="B541" s="54" t="n">
        <v>89</v>
      </c>
      <c r="C541" s="7" t="n">
        <v>65533</v>
      </c>
      <c r="D541" s="7" t="n">
        <v>1</v>
      </c>
    </row>
    <row r="542" spans="1:9">
      <c r="A542" t="s">
        <v>4</v>
      </c>
      <c r="B542" s="4" t="s">
        <v>5</v>
      </c>
      <c r="C542" s="4" t="s">
        <v>14</v>
      </c>
      <c r="D542" s="4" t="s">
        <v>10</v>
      </c>
      <c r="E542" s="4" t="s">
        <v>14</v>
      </c>
    </row>
    <row r="543" spans="1:9">
      <c r="A543" t="n">
        <v>4316</v>
      </c>
      <c r="B543" s="14" t="n">
        <v>49</v>
      </c>
      <c r="C543" s="7" t="n">
        <v>1</v>
      </c>
      <c r="D543" s="7" t="n">
        <v>4000</v>
      </c>
      <c r="E543" s="7" t="n">
        <v>0</v>
      </c>
    </row>
    <row r="544" spans="1:9">
      <c r="A544" t="s">
        <v>4</v>
      </c>
      <c r="B544" s="4" t="s">
        <v>5</v>
      </c>
      <c r="C544" s="4" t="s">
        <v>14</v>
      </c>
      <c r="D544" s="4" t="s">
        <v>10</v>
      </c>
    </row>
    <row r="545" spans="1:8">
      <c r="A545" t="n">
        <v>4321</v>
      </c>
      <c r="B545" s="14" t="n">
        <v>49</v>
      </c>
      <c r="C545" s="7" t="n">
        <v>6</v>
      </c>
      <c r="D545" s="7" t="n">
        <v>563</v>
      </c>
    </row>
    <row r="546" spans="1:8">
      <c r="A546" t="s">
        <v>4</v>
      </c>
      <c r="B546" s="4" t="s">
        <v>5</v>
      </c>
      <c r="C546" s="4" t="s">
        <v>14</v>
      </c>
      <c r="D546" s="4" t="s">
        <v>14</v>
      </c>
      <c r="E546" s="4" t="s">
        <v>20</v>
      </c>
      <c r="F546" s="4" t="s">
        <v>20</v>
      </c>
      <c r="G546" s="4" t="s">
        <v>20</v>
      </c>
      <c r="H546" s="4" t="s">
        <v>10</v>
      </c>
    </row>
    <row r="547" spans="1:8">
      <c r="A547" t="n">
        <v>4325</v>
      </c>
      <c r="B547" s="48" t="n">
        <v>45</v>
      </c>
      <c r="C547" s="7" t="n">
        <v>2</v>
      </c>
      <c r="D547" s="7" t="n">
        <v>3</v>
      </c>
      <c r="E547" s="7" t="n">
        <v>27.8500003814697</v>
      </c>
      <c r="F547" s="7" t="n">
        <v>1.45000004768372</v>
      </c>
      <c r="G547" s="7" t="n">
        <v>-2.21000003814697</v>
      </c>
      <c r="H547" s="7" t="n">
        <v>4000</v>
      </c>
    </row>
    <row r="548" spans="1:8">
      <c r="A548" t="s">
        <v>4</v>
      </c>
      <c r="B548" s="4" t="s">
        <v>5</v>
      </c>
      <c r="C548" s="4" t="s">
        <v>14</v>
      </c>
      <c r="D548" s="4" t="s">
        <v>10</v>
      </c>
      <c r="E548" s="4" t="s">
        <v>20</v>
      </c>
    </row>
    <row r="549" spans="1:8">
      <c r="A549" t="n">
        <v>4342</v>
      </c>
      <c r="B549" s="19" t="n">
        <v>58</v>
      </c>
      <c r="C549" s="7" t="n">
        <v>0</v>
      </c>
      <c r="D549" s="7" t="n">
        <v>2000</v>
      </c>
      <c r="E549" s="7" t="n">
        <v>1</v>
      </c>
    </row>
    <row r="550" spans="1:8">
      <c r="A550" t="s">
        <v>4</v>
      </c>
      <c r="B550" s="4" t="s">
        <v>5</v>
      </c>
      <c r="C550" s="4" t="s">
        <v>14</v>
      </c>
      <c r="D550" s="4" t="s">
        <v>10</v>
      </c>
    </row>
    <row r="551" spans="1:8">
      <c r="A551" t="n">
        <v>4350</v>
      </c>
      <c r="B551" s="19" t="n">
        <v>58</v>
      </c>
      <c r="C551" s="7" t="n">
        <v>255</v>
      </c>
      <c r="D551" s="7" t="n">
        <v>0</v>
      </c>
    </row>
    <row r="552" spans="1:8">
      <c r="A552" t="s">
        <v>4</v>
      </c>
      <c r="B552" s="4" t="s">
        <v>5</v>
      </c>
      <c r="C552" s="4" t="s">
        <v>14</v>
      </c>
    </row>
    <row r="553" spans="1:8">
      <c r="A553" t="n">
        <v>4354</v>
      </c>
      <c r="B553" s="48" t="n">
        <v>45</v>
      </c>
      <c r="C553" s="7" t="n">
        <v>0</v>
      </c>
    </row>
    <row r="554" spans="1:8">
      <c r="A554" t="s">
        <v>4</v>
      </c>
      <c r="B554" s="4" t="s">
        <v>5</v>
      </c>
      <c r="C554" s="4" t="s">
        <v>14</v>
      </c>
      <c r="D554" s="4" t="s">
        <v>14</v>
      </c>
    </row>
    <row r="555" spans="1:8">
      <c r="A555" t="n">
        <v>4356</v>
      </c>
      <c r="B555" s="14" t="n">
        <v>49</v>
      </c>
      <c r="C555" s="7" t="n">
        <v>2</v>
      </c>
      <c r="D555" s="7" t="n">
        <v>0</v>
      </c>
    </row>
    <row r="556" spans="1:8">
      <c r="A556" t="s">
        <v>4</v>
      </c>
      <c r="B556" s="4" t="s">
        <v>5</v>
      </c>
      <c r="C556" s="4" t="s">
        <v>14</v>
      </c>
    </row>
    <row r="557" spans="1:8">
      <c r="A557" t="n">
        <v>4359</v>
      </c>
      <c r="B557" s="58" t="n">
        <v>78</v>
      </c>
      <c r="C557" s="7" t="n">
        <v>255</v>
      </c>
    </row>
    <row r="558" spans="1:8">
      <c r="A558" t="s">
        <v>4</v>
      </c>
      <c r="B558" s="4" t="s">
        <v>5</v>
      </c>
      <c r="C558" s="4" t="s">
        <v>10</v>
      </c>
    </row>
    <row r="559" spans="1:8">
      <c r="A559" t="n">
        <v>4361</v>
      </c>
      <c r="B559" s="11" t="n">
        <v>12</v>
      </c>
      <c r="C559" s="7" t="n">
        <v>9231</v>
      </c>
    </row>
    <row r="560" spans="1:8">
      <c r="A560" t="s">
        <v>4</v>
      </c>
      <c r="B560" s="4" t="s">
        <v>5</v>
      </c>
      <c r="C560" s="4" t="s">
        <v>10</v>
      </c>
    </row>
    <row r="561" spans="1:8">
      <c r="A561" t="n">
        <v>4364</v>
      </c>
      <c r="B561" s="11" t="n">
        <v>12</v>
      </c>
      <c r="C561" s="7" t="n">
        <v>9719</v>
      </c>
    </row>
    <row r="562" spans="1:8">
      <c r="A562" t="s">
        <v>4</v>
      </c>
      <c r="B562" s="4" t="s">
        <v>5</v>
      </c>
      <c r="C562" s="4" t="s">
        <v>10</v>
      </c>
      <c r="D562" s="4" t="s">
        <v>14</v>
      </c>
      <c r="E562" s="4" t="s">
        <v>10</v>
      </c>
    </row>
    <row r="563" spans="1:8">
      <c r="A563" t="n">
        <v>4367</v>
      </c>
      <c r="B563" s="59" t="n">
        <v>104</v>
      </c>
      <c r="C563" s="7" t="n">
        <v>119</v>
      </c>
      <c r="D563" s="7" t="n">
        <v>1</v>
      </c>
      <c r="E563" s="7" t="n">
        <v>15</v>
      </c>
    </row>
    <row r="564" spans="1:8">
      <c r="A564" t="s">
        <v>4</v>
      </c>
      <c r="B564" s="4" t="s">
        <v>5</v>
      </c>
    </row>
    <row r="565" spans="1:8">
      <c r="A565" t="n">
        <v>4373</v>
      </c>
      <c r="B565" s="5" t="n">
        <v>1</v>
      </c>
    </row>
    <row r="566" spans="1:8">
      <c r="A566" t="s">
        <v>4</v>
      </c>
      <c r="B566" s="4" t="s">
        <v>5</v>
      </c>
      <c r="C566" s="4" t="s">
        <v>10</v>
      </c>
      <c r="D566" s="4" t="s">
        <v>20</v>
      </c>
      <c r="E566" s="4" t="s">
        <v>20</v>
      </c>
      <c r="F566" s="4" t="s">
        <v>20</v>
      </c>
      <c r="G566" s="4" t="s">
        <v>20</v>
      </c>
    </row>
    <row r="567" spans="1:8">
      <c r="A567" t="n">
        <v>4374</v>
      </c>
      <c r="B567" s="44" t="n">
        <v>46</v>
      </c>
      <c r="C567" s="7" t="n">
        <v>61456</v>
      </c>
      <c r="D567" s="7" t="n">
        <v>0</v>
      </c>
      <c r="E567" s="7" t="n">
        <v>0</v>
      </c>
      <c r="F567" s="7" t="n">
        <v>0</v>
      </c>
      <c r="G567" s="7" t="n">
        <v>0</v>
      </c>
    </row>
    <row r="568" spans="1:8">
      <c r="A568" t="s">
        <v>4</v>
      </c>
      <c r="B568" s="4" t="s">
        <v>5</v>
      </c>
      <c r="C568" s="4" t="s">
        <v>14</v>
      </c>
      <c r="D568" s="4" t="s">
        <v>6</v>
      </c>
    </row>
    <row r="569" spans="1:8">
      <c r="A569" t="n">
        <v>4393</v>
      </c>
      <c r="B569" s="8" t="n">
        <v>2</v>
      </c>
      <c r="C569" s="7" t="n">
        <v>10</v>
      </c>
      <c r="D569" s="7" t="s">
        <v>85</v>
      </c>
    </row>
    <row r="570" spans="1:8">
      <c r="A570" t="s">
        <v>4</v>
      </c>
      <c r="B570" s="4" t="s">
        <v>5</v>
      </c>
      <c r="C570" s="4" t="s">
        <v>10</v>
      </c>
    </row>
    <row r="571" spans="1:8">
      <c r="A571" t="n">
        <v>4408</v>
      </c>
      <c r="B571" s="25" t="n">
        <v>16</v>
      </c>
      <c r="C571" s="7" t="n">
        <v>0</v>
      </c>
    </row>
    <row r="572" spans="1:8">
      <c r="A572" t="s">
        <v>4</v>
      </c>
      <c r="B572" s="4" t="s">
        <v>5</v>
      </c>
      <c r="C572" s="4" t="s">
        <v>14</v>
      </c>
      <c r="D572" s="4" t="s">
        <v>10</v>
      </c>
    </row>
    <row r="573" spans="1:8">
      <c r="A573" t="n">
        <v>4411</v>
      </c>
      <c r="B573" s="19" t="n">
        <v>58</v>
      </c>
      <c r="C573" s="7" t="n">
        <v>105</v>
      </c>
      <c r="D573" s="7" t="n">
        <v>300</v>
      </c>
    </row>
    <row r="574" spans="1:8">
      <c r="A574" t="s">
        <v>4</v>
      </c>
      <c r="B574" s="4" t="s">
        <v>5</v>
      </c>
      <c r="C574" s="4" t="s">
        <v>20</v>
      </c>
      <c r="D574" s="4" t="s">
        <v>10</v>
      </c>
    </row>
    <row r="575" spans="1:8">
      <c r="A575" t="n">
        <v>4415</v>
      </c>
      <c r="B575" s="34" t="n">
        <v>103</v>
      </c>
      <c r="C575" s="7" t="n">
        <v>1</v>
      </c>
      <c r="D575" s="7" t="n">
        <v>300</v>
      </c>
    </row>
    <row r="576" spans="1:8">
      <c r="A576" t="s">
        <v>4</v>
      </c>
      <c r="B576" s="4" t="s">
        <v>5</v>
      </c>
      <c r="C576" s="4" t="s">
        <v>14</v>
      </c>
      <c r="D576" s="4" t="s">
        <v>10</v>
      </c>
    </row>
    <row r="577" spans="1:7">
      <c r="A577" t="n">
        <v>4422</v>
      </c>
      <c r="B577" s="36" t="n">
        <v>72</v>
      </c>
      <c r="C577" s="7" t="n">
        <v>4</v>
      </c>
      <c r="D577" s="7" t="n">
        <v>0</v>
      </c>
    </row>
    <row r="578" spans="1:7">
      <c r="A578" t="s">
        <v>4</v>
      </c>
      <c r="B578" s="4" t="s">
        <v>5</v>
      </c>
      <c r="C578" s="4" t="s">
        <v>9</v>
      </c>
    </row>
    <row r="579" spans="1:7">
      <c r="A579" t="n">
        <v>4426</v>
      </c>
      <c r="B579" s="52" t="n">
        <v>15</v>
      </c>
      <c r="C579" s="7" t="n">
        <v>1073741824</v>
      </c>
    </row>
    <row r="580" spans="1:7">
      <c r="A580" t="s">
        <v>4</v>
      </c>
      <c r="B580" s="4" t="s">
        <v>5</v>
      </c>
      <c r="C580" s="4" t="s">
        <v>14</v>
      </c>
    </row>
    <row r="581" spans="1:7">
      <c r="A581" t="n">
        <v>4431</v>
      </c>
      <c r="B581" s="35" t="n">
        <v>64</v>
      </c>
      <c r="C581" s="7" t="n">
        <v>3</v>
      </c>
    </row>
    <row r="582" spans="1:7">
      <c r="A582" t="s">
        <v>4</v>
      </c>
      <c r="B582" s="4" t="s">
        <v>5</v>
      </c>
      <c r="C582" s="4" t="s">
        <v>14</v>
      </c>
      <c r="D582" s="4" t="s">
        <v>14</v>
      </c>
      <c r="E582" s="4" t="s">
        <v>10</v>
      </c>
    </row>
    <row r="583" spans="1:7">
      <c r="A583" t="n">
        <v>4433</v>
      </c>
      <c r="B583" s="48" t="n">
        <v>45</v>
      </c>
      <c r="C583" s="7" t="n">
        <v>8</v>
      </c>
      <c r="D583" s="7" t="n">
        <v>1</v>
      </c>
      <c r="E583" s="7" t="n">
        <v>0</v>
      </c>
    </row>
    <row r="584" spans="1:7">
      <c r="A584" t="s">
        <v>4</v>
      </c>
      <c r="B584" s="4" t="s">
        <v>5</v>
      </c>
      <c r="C584" s="4" t="s">
        <v>10</v>
      </c>
    </row>
    <row r="585" spans="1:7">
      <c r="A585" t="n">
        <v>4438</v>
      </c>
      <c r="B585" s="60" t="n">
        <v>13</v>
      </c>
      <c r="C585" s="7" t="n">
        <v>6409</v>
      </c>
    </row>
    <row r="586" spans="1:7">
      <c r="A586" t="s">
        <v>4</v>
      </c>
      <c r="B586" s="4" t="s">
        <v>5</v>
      </c>
      <c r="C586" s="4" t="s">
        <v>10</v>
      </c>
    </row>
    <row r="587" spans="1:7">
      <c r="A587" t="n">
        <v>4441</v>
      </c>
      <c r="B587" s="60" t="n">
        <v>13</v>
      </c>
      <c r="C587" s="7" t="n">
        <v>6408</v>
      </c>
    </row>
    <row r="588" spans="1:7">
      <c r="A588" t="s">
        <v>4</v>
      </c>
      <c r="B588" s="4" t="s">
        <v>5</v>
      </c>
      <c r="C588" s="4" t="s">
        <v>10</v>
      </c>
    </row>
    <row r="589" spans="1:7">
      <c r="A589" t="n">
        <v>4444</v>
      </c>
      <c r="B589" s="11" t="n">
        <v>12</v>
      </c>
      <c r="C589" s="7" t="n">
        <v>6464</v>
      </c>
    </row>
    <row r="590" spans="1:7">
      <c r="A590" t="s">
        <v>4</v>
      </c>
      <c r="B590" s="4" t="s">
        <v>5</v>
      </c>
      <c r="C590" s="4" t="s">
        <v>10</v>
      </c>
    </row>
    <row r="591" spans="1:7">
      <c r="A591" t="n">
        <v>4447</v>
      </c>
      <c r="B591" s="60" t="n">
        <v>13</v>
      </c>
      <c r="C591" s="7" t="n">
        <v>6465</v>
      </c>
    </row>
    <row r="592" spans="1:7">
      <c r="A592" t="s">
        <v>4</v>
      </c>
      <c r="B592" s="4" t="s">
        <v>5</v>
      </c>
      <c r="C592" s="4" t="s">
        <v>10</v>
      </c>
    </row>
    <row r="593" spans="1:5">
      <c r="A593" t="n">
        <v>4450</v>
      </c>
      <c r="B593" s="60" t="n">
        <v>13</v>
      </c>
      <c r="C593" s="7" t="n">
        <v>6466</v>
      </c>
    </row>
    <row r="594" spans="1:5">
      <c r="A594" t="s">
        <v>4</v>
      </c>
      <c r="B594" s="4" t="s">
        <v>5</v>
      </c>
      <c r="C594" s="4" t="s">
        <v>10</v>
      </c>
    </row>
    <row r="595" spans="1:5">
      <c r="A595" t="n">
        <v>4453</v>
      </c>
      <c r="B595" s="60" t="n">
        <v>13</v>
      </c>
      <c r="C595" s="7" t="n">
        <v>6467</v>
      </c>
    </row>
    <row r="596" spans="1:5">
      <c r="A596" t="s">
        <v>4</v>
      </c>
      <c r="B596" s="4" t="s">
        <v>5</v>
      </c>
      <c r="C596" s="4" t="s">
        <v>10</v>
      </c>
    </row>
    <row r="597" spans="1:5">
      <c r="A597" t="n">
        <v>4456</v>
      </c>
      <c r="B597" s="60" t="n">
        <v>13</v>
      </c>
      <c r="C597" s="7" t="n">
        <v>6468</v>
      </c>
    </row>
    <row r="598" spans="1:5">
      <c r="A598" t="s">
        <v>4</v>
      </c>
      <c r="B598" s="4" t="s">
        <v>5</v>
      </c>
      <c r="C598" s="4" t="s">
        <v>10</v>
      </c>
    </row>
    <row r="599" spans="1:5">
      <c r="A599" t="n">
        <v>4459</v>
      </c>
      <c r="B599" s="60" t="n">
        <v>13</v>
      </c>
      <c r="C599" s="7" t="n">
        <v>6469</v>
      </c>
    </row>
    <row r="600" spans="1:5">
      <c r="A600" t="s">
        <v>4</v>
      </c>
      <c r="B600" s="4" t="s">
        <v>5</v>
      </c>
      <c r="C600" s="4" t="s">
        <v>10</v>
      </c>
    </row>
    <row r="601" spans="1:5">
      <c r="A601" t="n">
        <v>4462</v>
      </c>
      <c r="B601" s="60" t="n">
        <v>13</v>
      </c>
      <c r="C601" s="7" t="n">
        <v>6470</v>
      </c>
    </row>
    <row r="602" spans="1:5">
      <c r="A602" t="s">
        <v>4</v>
      </c>
      <c r="B602" s="4" t="s">
        <v>5</v>
      </c>
      <c r="C602" s="4" t="s">
        <v>10</v>
      </c>
    </row>
    <row r="603" spans="1:5">
      <c r="A603" t="n">
        <v>4465</v>
      </c>
      <c r="B603" s="60" t="n">
        <v>13</v>
      </c>
      <c r="C603" s="7" t="n">
        <v>6471</v>
      </c>
    </row>
    <row r="604" spans="1:5">
      <c r="A604" t="s">
        <v>4</v>
      </c>
      <c r="B604" s="4" t="s">
        <v>5</v>
      </c>
      <c r="C604" s="4" t="s">
        <v>14</v>
      </c>
    </row>
    <row r="605" spans="1:5">
      <c r="A605" t="n">
        <v>4468</v>
      </c>
      <c r="B605" s="26" t="n">
        <v>23</v>
      </c>
      <c r="C605" s="7" t="n">
        <v>0</v>
      </c>
    </row>
    <row r="606" spans="1:5">
      <c r="A606" t="s">
        <v>4</v>
      </c>
      <c r="B606" s="4" t="s">
        <v>5</v>
      </c>
      <c r="C606" s="4" t="s">
        <v>6</v>
      </c>
      <c r="D606" s="4" t="s">
        <v>6</v>
      </c>
      <c r="E606" s="4" t="s">
        <v>14</v>
      </c>
    </row>
    <row r="607" spans="1:5">
      <c r="A607" t="n">
        <v>4470</v>
      </c>
      <c r="B607" s="30" t="n">
        <v>30</v>
      </c>
      <c r="C607" s="7" t="s">
        <v>86</v>
      </c>
      <c r="D607" s="7" t="s">
        <v>87</v>
      </c>
      <c r="E607" s="7" t="n">
        <v>0</v>
      </c>
    </row>
    <row r="608" spans="1:5">
      <c r="A608" t="s">
        <v>4</v>
      </c>
      <c r="B608" s="4" t="s">
        <v>5</v>
      </c>
    </row>
    <row r="609" spans="1:5">
      <c r="A609" t="n">
        <v>4494</v>
      </c>
      <c r="B609" s="5" t="n">
        <v>1</v>
      </c>
    </row>
    <row r="610" spans="1:5" s="3" customFormat="1" customHeight="0">
      <c r="A610" s="3" t="s">
        <v>2</v>
      </c>
      <c r="B610" s="3" t="s">
        <v>88</v>
      </c>
    </row>
    <row r="611" spans="1:5">
      <c r="A611" t="s">
        <v>4</v>
      </c>
      <c r="B611" s="4" t="s">
        <v>5</v>
      </c>
      <c r="C611" s="4" t="s">
        <v>14</v>
      </c>
      <c r="D611" s="4" t="s">
        <v>14</v>
      </c>
      <c r="E611" s="4" t="s">
        <v>14</v>
      </c>
      <c r="F611" s="4" t="s">
        <v>14</v>
      </c>
    </row>
    <row r="612" spans="1:5">
      <c r="A612" t="n">
        <v>4496</v>
      </c>
      <c r="B612" s="10" t="n">
        <v>14</v>
      </c>
      <c r="C612" s="7" t="n">
        <v>2</v>
      </c>
      <c r="D612" s="7" t="n">
        <v>0</v>
      </c>
      <c r="E612" s="7" t="n">
        <v>0</v>
      </c>
      <c r="F612" s="7" t="n">
        <v>0</v>
      </c>
    </row>
    <row r="613" spans="1:5">
      <c r="A613" t="s">
        <v>4</v>
      </c>
      <c r="B613" s="4" t="s">
        <v>5</v>
      </c>
      <c r="C613" s="4" t="s">
        <v>14</v>
      </c>
      <c r="D613" s="33" t="s">
        <v>47</v>
      </c>
      <c r="E613" s="4" t="s">
        <v>5</v>
      </c>
      <c r="F613" s="4" t="s">
        <v>14</v>
      </c>
      <c r="G613" s="4" t="s">
        <v>10</v>
      </c>
      <c r="H613" s="33" t="s">
        <v>48</v>
      </c>
      <c r="I613" s="4" t="s">
        <v>14</v>
      </c>
      <c r="J613" s="4" t="s">
        <v>9</v>
      </c>
      <c r="K613" s="4" t="s">
        <v>14</v>
      </c>
      <c r="L613" s="4" t="s">
        <v>14</v>
      </c>
      <c r="M613" s="33" t="s">
        <v>47</v>
      </c>
      <c r="N613" s="4" t="s">
        <v>5</v>
      </c>
      <c r="O613" s="4" t="s">
        <v>14</v>
      </c>
      <c r="P613" s="4" t="s">
        <v>10</v>
      </c>
      <c r="Q613" s="33" t="s">
        <v>48</v>
      </c>
      <c r="R613" s="4" t="s">
        <v>14</v>
      </c>
      <c r="S613" s="4" t="s">
        <v>9</v>
      </c>
      <c r="T613" s="4" t="s">
        <v>14</v>
      </c>
      <c r="U613" s="4" t="s">
        <v>14</v>
      </c>
      <c r="V613" s="4" t="s">
        <v>14</v>
      </c>
      <c r="W613" s="4" t="s">
        <v>19</v>
      </c>
    </row>
    <row r="614" spans="1:5">
      <c r="A614" t="n">
        <v>4501</v>
      </c>
      <c r="B614" s="12" t="n">
        <v>5</v>
      </c>
      <c r="C614" s="7" t="n">
        <v>28</v>
      </c>
      <c r="D614" s="33" t="s">
        <v>3</v>
      </c>
      <c r="E614" s="9" t="n">
        <v>162</v>
      </c>
      <c r="F614" s="7" t="n">
        <v>3</v>
      </c>
      <c r="G614" s="7" t="n">
        <v>12335</v>
      </c>
      <c r="H614" s="33" t="s">
        <v>3</v>
      </c>
      <c r="I614" s="7" t="n">
        <v>0</v>
      </c>
      <c r="J614" s="7" t="n">
        <v>1</v>
      </c>
      <c r="K614" s="7" t="n">
        <v>2</v>
      </c>
      <c r="L614" s="7" t="n">
        <v>28</v>
      </c>
      <c r="M614" s="33" t="s">
        <v>3</v>
      </c>
      <c r="N614" s="9" t="n">
        <v>162</v>
      </c>
      <c r="O614" s="7" t="n">
        <v>3</v>
      </c>
      <c r="P614" s="7" t="n">
        <v>12335</v>
      </c>
      <c r="Q614" s="33" t="s">
        <v>3</v>
      </c>
      <c r="R614" s="7" t="n">
        <v>0</v>
      </c>
      <c r="S614" s="7" t="n">
        <v>2</v>
      </c>
      <c r="T614" s="7" t="n">
        <v>2</v>
      </c>
      <c r="U614" s="7" t="n">
        <v>11</v>
      </c>
      <c r="V614" s="7" t="n">
        <v>1</v>
      </c>
      <c r="W614" s="13" t="n">
        <f t="normal" ca="1">A618</f>
        <v>0</v>
      </c>
    </row>
    <row r="615" spans="1:5">
      <c r="A615" t="s">
        <v>4</v>
      </c>
      <c r="B615" s="4" t="s">
        <v>5</v>
      </c>
      <c r="C615" s="4" t="s">
        <v>14</v>
      </c>
      <c r="D615" s="4" t="s">
        <v>10</v>
      </c>
      <c r="E615" s="4" t="s">
        <v>20</v>
      </c>
    </row>
    <row r="616" spans="1:5">
      <c r="A616" t="n">
        <v>4530</v>
      </c>
      <c r="B616" s="19" t="n">
        <v>58</v>
      </c>
      <c r="C616" s="7" t="n">
        <v>0</v>
      </c>
      <c r="D616" s="7" t="n">
        <v>0</v>
      </c>
      <c r="E616" s="7" t="n">
        <v>1</v>
      </c>
    </row>
    <row r="617" spans="1:5">
      <c r="A617" t="s">
        <v>4</v>
      </c>
      <c r="B617" s="4" t="s">
        <v>5</v>
      </c>
      <c r="C617" s="4" t="s">
        <v>14</v>
      </c>
      <c r="D617" s="33" t="s">
        <v>47</v>
      </c>
      <c r="E617" s="4" t="s">
        <v>5</v>
      </c>
      <c r="F617" s="4" t="s">
        <v>14</v>
      </c>
      <c r="G617" s="4" t="s">
        <v>10</v>
      </c>
      <c r="H617" s="33" t="s">
        <v>48</v>
      </c>
      <c r="I617" s="4" t="s">
        <v>14</v>
      </c>
      <c r="J617" s="4" t="s">
        <v>9</v>
      </c>
      <c r="K617" s="4" t="s">
        <v>14</v>
      </c>
      <c r="L617" s="4" t="s">
        <v>14</v>
      </c>
      <c r="M617" s="33" t="s">
        <v>47</v>
      </c>
      <c r="N617" s="4" t="s">
        <v>5</v>
      </c>
      <c r="O617" s="4" t="s">
        <v>14</v>
      </c>
      <c r="P617" s="4" t="s">
        <v>10</v>
      </c>
      <c r="Q617" s="33" t="s">
        <v>48</v>
      </c>
      <c r="R617" s="4" t="s">
        <v>14</v>
      </c>
      <c r="S617" s="4" t="s">
        <v>9</v>
      </c>
      <c r="T617" s="4" t="s">
        <v>14</v>
      </c>
      <c r="U617" s="4" t="s">
        <v>14</v>
      </c>
      <c r="V617" s="4" t="s">
        <v>14</v>
      </c>
      <c r="W617" s="4" t="s">
        <v>19</v>
      </c>
    </row>
    <row r="618" spans="1:5">
      <c r="A618" t="n">
        <v>4538</v>
      </c>
      <c r="B618" s="12" t="n">
        <v>5</v>
      </c>
      <c r="C618" s="7" t="n">
        <v>28</v>
      </c>
      <c r="D618" s="33" t="s">
        <v>3</v>
      </c>
      <c r="E618" s="9" t="n">
        <v>162</v>
      </c>
      <c r="F618" s="7" t="n">
        <v>3</v>
      </c>
      <c r="G618" s="7" t="n">
        <v>12335</v>
      </c>
      <c r="H618" s="33" t="s">
        <v>3</v>
      </c>
      <c r="I618" s="7" t="n">
        <v>0</v>
      </c>
      <c r="J618" s="7" t="n">
        <v>1</v>
      </c>
      <c r="K618" s="7" t="n">
        <v>3</v>
      </c>
      <c r="L618" s="7" t="n">
        <v>28</v>
      </c>
      <c r="M618" s="33" t="s">
        <v>3</v>
      </c>
      <c r="N618" s="9" t="n">
        <v>162</v>
      </c>
      <c r="O618" s="7" t="n">
        <v>3</v>
      </c>
      <c r="P618" s="7" t="n">
        <v>12335</v>
      </c>
      <c r="Q618" s="33" t="s">
        <v>3</v>
      </c>
      <c r="R618" s="7" t="n">
        <v>0</v>
      </c>
      <c r="S618" s="7" t="n">
        <v>2</v>
      </c>
      <c r="T618" s="7" t="n">
        <v>3</v>
      </c>
      <c r="U618" s="7" t="n">
        <v>9</v>
      </c>
      <c r="V618" s="7" t="n">
        <v>1</v>
      </c>
      <c r="W618" s="13" t="n">
        <f t="normal" ca="1">A628</f>
        <v>0</v>
      </c>
    </row>
    <row r="619" spans="1:5">
      <c r="A619" t="s">
        <v>4</v>
      </c>
      <c r="B619" s="4" t="s">
        <v>5</v>
      </c>
      <c r="C619" s="4" t="s">
        <v>14</v>
      </c>
      <c r="D619" s="33" t="s">
        <v>47</v>
      </c>
      <c r="E619" s="4" t="s">
        <v>5</v>
      </c>
      <c r="F619" s="4" t="s">
        <v>10</v>
      </c>
      <c r="G619" s="4" t="s">
        <v>14</v>
      </c>
      <c r="H619" s="4" t="s">
        <v>14</v>
      </c>
      <c r="I619" s="4" t="s">
        <v>6</v>
      </c>
      <c r="J619" s="33" t="s">
        <v>48</v>
      </c>
      <c r="K619" s="4" t="s">
        <v>14</v>
      </c>
      <c r="L619" s="4" t="s">
        <v>14</v>
      </c>
      <c r="M619" s="33" t="s">
        <v>47</v>
      </c>
      <c r="N619" s="4" t="s">
        <v>5</v>
      </c>
      <c r="O619" s="4" t="s">
        <v>14</v>
      </c>
      <c r="P619" s="33" t="s">
        <v>48</v>
      </c>
      <c r="Q619" s="4" t="s">
        <v>14</v>
      </c>
      <c r="R619" s="4" t="s">
        <v>9</v>
      </c>
      <c r="S619" s="4" t="s">
        <v>14</v>
      </c>
      <c r="T619" s="4" t="s">
        <v>14</v>
      </c>
      <c r="U619" s="4" t="s">
        <v>14</v>
      </c>
      <c r="V619" s="33" t="s">
        <v>47</v>
      </c>
      <c r="W619" s="4" t="s">
        <v>5</v>
      </c>
      <c r="X619" s="4" t="s">
        <v>14</v>
      </c>
      <c r="Y619" s="33" t="s">
        <v>48</v>
      </c>
      <c r="Z619" s="4" t="s">
        <v>14</v>
      </c>
      <c r="AA619" s="4" t="s">
        <v>9</v>
      </c>
      <c r="AB619" s="4" t="s">
        <v>14</v>
      </c>
      <c r="AC619" s="4" t="s">
        <v>14</v>
      </c>
      <c r="AD619" s="4" t="s">
        <v>14</v>
      </c>
      <c r="AE619" s="4" t="s">
        <v>19</v>
      </c>
    </row>
    <row r="620" spans="1:5">
      <c r="A620" t="n">
        <v>4567</v>
      </c>
      <c r="B620" s="12" t="n">
        <v>5</v>
      </c>
      <c r="C620" s="7" t="n">
        <v>28</v>
      </c>
      <c r="D620" s="33" t="s">
        <v>3</v>
      </c>
      <c r="E620" s="20" t="n">
        <v>47</v>
      </c>
      <c r="F620" s="7" t="n">
        <v>61456</v>
      </c>
      <c r="G620" s="7" t="n">
        <v>2</v>
      </c>
      <c r="H620" s="7" t="n">
        <v>0</v>
      </c>
      <c r="I620" s="7" t="s">
        <v>49</v>
      </c>
      <c r="J620" s="33" t="s">
        <v>3</v>
      </c>
      <c r="K620" s="7" t="n">
        <v>8</v>
      </c>
      <c r="L620" s="7" t="n">
        <v>28</v>
      </c>
      <c r="M620" s="33" t="s">
        <v>3</v>
      </c>
      <c r="N620" s="16" t="n">
        <v>74</v>
      </c>
      <c r="O620" s="7" t="n">
        <v>65</v>
      </c>
      <c r="P620" s="33" t="s">
        <v>3</v>
      </c>
      <c r="Q620" s="7" t="n">
        <v>0</v>
      </c>
      <c r="R620" s="7" t="n">
        <v>1</v>
      </c>
      <c r="S620" s="7" t="n">
        <v>3</v>
      </c>
      <c r="T620" s="7" t="n">
        <v>9</v>
      </c>
      <c r="U620" s="7" t="n">
        <v>28</v>
      </c>
      <c r="V620" s="33" t="s">
        <v>3</v>
      </c>
      <c r="W620" s="16" t="n">
        <v>74</v>
      </c>
      <c r="X620" s="7" t="n">
        <v>65</v>
      </c>
      <c r="Y620" s="33" t="s">
        <v>3</v>
      </c>
      <c r="Z620" s="7" t="n">
        <v>0</v>
      </c>
      <c r="AA620" s="7" t="n">
        <v>2</v>
      </c>
      <c r="AB620" s="7" t="n">
        <v>3</v>
      </c>
      <c r="AC620" s="7" t="n">
        <v>9</v>
      </c>
      <c r="AD620" s="7" t="n">
        <v>1</v>
      </c>
      <c r="AE620" s="13" t="n">
        <f t="normal" ca="1">A624</f>
        <v>0</v>
      </c>
    </row>
    <row r="621" spans="1:5">
      <c r="A621" t="s">
        <v>4</v>
      </c>
      <c r="B621" s="4" t="s">
        <v>5</v>
      </c>
      <c r="C621" s="4" t="s">
        <v>10</v>
      </c>
      <c r="D621" s="4" t="s">
        <v>14</v>
      </c>
      <c r="E621" s="4" t="s">
        <v>14</v>
      </c>
      <c r="F621" s="4" t="s">
        <v>6</v>
      </c>
    </row>
    <row r="622" spans="1:5">
      <c r="A622" t="n">
        <v>4615</v>
      </c>
      <c r="B622" s="20" t="n">
        <v>47</v>
      </c>
      <c r="C622" s="7" t="n">
        <v>61456</v>
      </c>
      <c r="D622" s="7" t="n">
        <v>0</v>
      </c>
      <c r="E622" s="7" t="n">
        <v>0</v>
      </c>
      <c r="F622" s="7" t="s">
        <v>27</v>
      </c>
    </row>
    <row r="623" spans="1:5">
      <c r="A623" t="s">
        <v>4</v>
      </c>
      <c r="B623" s="4" t="s">
        <v>5</v>
      </c>
      <c r="C623" s="4" t="s">
        <v>14</v>
      </c>
      <c r="D623" s="4" t="s">
        <v>10</v>
      </c>
      <c r="E623" s="4" t="s">
        <v>20</v>
      </c>
    </row>
    <row r="624" spans="1:5">
      <c r="A624" t="n">
        <v>4628</v>
      </c>
      <c r="B624" s="19" t="n">
        <v>58</v>
      </c>
      <c r="C624" s="7" t="n">
        <v>0</v>
      </c>
      <c r="D624" s="7" t="n">
        <v>300</v>
      </c>
      <c r="E624" s="7" t="n">
        <v>1</v>
      </c>
    </row>
    <row r="625" spans="1:31">
      <c r="A625" t="s">
        <v>4</v>
      </c>
      <c r="B625" s="4" t="s">
        <v>5</v>
      </c>
      <c r="C625" s="4" t="s">
        <v>14</v>
      </c>
      <c r="D625" s="4" t="s">
        <v>10</v>
      </c>
    </row>
    <row r="626" spans="1:31">
      <c r="A626" t="n">
        <v>4636</v>
      </c>
      <c r="B626" s="19" t="n">
        <v>58</v>
      </c>
      <c r="C626" s="7" t="n">
        <v>255</v>
      </c>
      <c r="D626" s="7" t="n">
        <v>0</v>
      </c>
    </row>
    <row r="627" spans="1:31">
      <c r="A627" t="s">
        <v>4</v>
      </c>
      <c r="B627" s="4" t="s">
        <v>5</v>
      </c>
      <c r="C627" s="4" t="s">
        <v>14</v>
      </c>
      <c r="D627" s="4" t="s">
        <v>14</v>
      </c>
      <c r="E627" s="4" t="s">
        <v>14</v>
      </c>
      <c r="F627" s="4" t="s">
        <v>14</v>
      </c>
    </row>
    <row r="628" spans="1:31">
      <c r="A628" t="n">
        <v>4640</v>
      </c>
      <c r="B628" s="10" t="n">
        <v>14</v>
      </c>
      <c r="C628" s="7" t="n">
        <v>0</v>
      </c>
      <c r="D628" s="7" t="n">
        <v>0</v>
      </c>
      <c r="E628" s="7" t="n">
        <v>0</v>
      </c>
      <c r="F628" s="7" t="n">
        <v>64</v>
      </c>
    </row>
    <row r="629" spans="1:31">
      <c r="A629" t="s">
        <v>4</v>
      </c>
      <c r="B629" s="4" t="s">
        <v>5</v>
      </c>
      <c r="C629" s="4" t="s">
        <v>14</v>
      </c>
      <c r="D629" s="4" t="s">
        <v>10</v>
      </c>
    </row>
    <row r="630" spans="1:31">
      <c r="A630" t="n">
        <v>4645</v>
      </c>
      <c r="B630" s="18" t="n">
        <v>22</v>
      </c>
      <c r="C630" s="7" t="n">
        <v>0</v>
      </c>
      <c r="D630" s="7" t="n">
        <v>12335</v>
      </c>
    </row>
    <row r="631" spans="1:31">
      <c r="A631" t="s">
        <v>4</v>
      </c>
      <c r="B631" s="4" t="s">
        <v>5</v>
      </c>
      <c r="C631" s="4" t="s">
        <v>14</v>
      </c>
      <c r="D631" s="4" t="s">
        <v>10</v>
      </c>
    </row>
    <row r="632" spans="1:31">
      <c r="A632" t="n">
        <v>4649</v>
      </c>
      <c r="B632" s="19" t="n">
        <v>58</v>
      </c>
      <c r="C632" s="7" t="n">
        <v>5</v>
      </c>
      <c r="D632" s="7" t="n">
        <v>300</v>
      </c>
    </row>
    <row r="633" spans="1:31">
      <c r="A633" t="s">
        <v>4</v>
      </c>
      <c r="B633" s="4" t="s">
        <v>5</v>
      </c>
      <c r="C633" s="4" t="s">
        <v>20</v>
      </c>
      <c r="D633" s="4" t="s">
        <v>10</v>
      </c>
    </row>
    <row r="634" spans="1:31">
      <c r="A634" t="n">
        <v>4653</v>
      </c>
      <c r="B634" s="34" t="n">
        <v>103</v>
      </c>
      <c r="C634" s="7" t="n">
        <v>0</v>
      </c>
      <c r="D634" s="7" t="n">
        <v>300</v>
      </c>
    </row>
    <row r="635" spans="1:31">
      <c r="A635" t="s">
        <v>4</v>
      </c>
      <c r="B635" s="4" t="s">
        <v>5</v>
      </c>
      <c r="C635" s="4" t="s">
        <v>14</v>
      </c>
    </row>
    <row r="636" spans="1:31">
      <c r="A636" t="n">
        <v>4660</v>
      </c>
      <c r="B636" s="35" t="n">
        <v>64</v>
      </c>
      <c r="C636" s="7" t="n">
        <v>7</v>
      </c>
    </row>
    <row r="637" spans="1:31">
      <c r="A637" t="s">
        <v>4</v>
      </c>
      <c r="B637" s="4" t="s">
        <v>5</v>
      </c>
      <c r="C637" s="4" t="s">
        <v>14</v>
      </c>
      <c r="D637" s="4" t="s">
        <v>10</v>
      </c>
    </row>
    <row r="638" spans="1:31">
      <c r="A638" t="n">
        <v>4662</v>
      </c>
      <c r="B638" s="36" t="n">
        <v>72</v>
      </c>
      <c r="C638" s="7" t="n">
        <v>5</v>
      </c>
      <c r="D638" s="7" t="n">
        <v>0</v>
      </c>
    </row>
    <row r="639" spans="1:31">
      <c r="A639" t="s">
        <v>4</v>
      </c>
      <c r="B639" s="4" t="s">
        <v>5</v>
      </c>
      <c r="C639" s="4" t="s">
        <v>14</v>
      </c>
      <c r="D639" s="33" t="s">
        <v>47</v>
      </c>
      <c r="E639" s="4" t="s">
        <v>5</v>
      </c>
      <c r="F639" s="4" t="s">
        <v>14</v>
      </c>
      <c r="G639" s="4" t="s">
        <v>10</v>
      </c>
      <c r="H639" s="33" t="s">
        <v>48</v>
      </c>
      <c r="I639" s="4" t="s">
        <v>14</v>
      </c>
      <c r="J639" s="4" t="s">
        <v>9</v>
      </c>
      <c r="K639" s="4" t="s">
        <v>14</v>
      </c>
      <c r="L639" s="4" t="s">
        <v>14</v>
      </c>
      <c r="M639" s="4" t="s">
        <v>19</v>
      </c>
    </row>
    <row r="640" spans="1:31">
      <c r="A640" t="n">
        <v>4666</v>
      </c>
      <c r="B640" s="12" t="n">
        <v>5</v>
      </c>
      <c r="C640" s="7" t="n">
        <v>28</v>
      </c>
      <c r="D640" s="33" t="s">
        <v>3</v>
      </c>
      <c r="E640" s="9" t="n">
        <v>162</v>
      </c>
      <c r="F640" s="7" t="n">
        <v>4</v>
      </c>
      <c r="G640" s="7" t="n">
        <v>12335</v>
      </c>
      <c r="H640" s="33" t="s">
        <v>3</v>
      </c>
      <c r="I640" s="7" t="n">
        <v>0</v>
      </c>
      <c r="J640" s="7" t="n">
        <v>1</v>
      </c>
      <c r="K640" s="7" t="n">
        <v>2</v>
      </c>
      <c r="L640" s="7" t="n">
        <v>1</v>
      </c>
      <c r="M640" s="13" t="n">
        <f t="normal" ca="1">A646</f>
        <v>0</v>
      </c>
    </row>
    <row r="641" spans="1:13">
      <c r="A641" t="s">
        <v>4</v>
      </c>
      <c r="B641" s="4" t="s">
        <v>5</v>
      </c>
      <c r="C641" s="4" t="s">
        <v>14</v>
      </c>
      <c r="D641" s="4" t="s">
        <v>6</v>
      </c>
    </row>
    <row r="642" spans="1:13">
      <c r="A642" t="n">
        <v>4683</v>
      </c>
      <c r="B642" s="8" t="n">
        <v>2</v>
      </c>
      <c r="C642" s="7" t="n">
        <v>10</v>
      </c>
      <c r="D642" s="7" t="s">
        <v>50</v>
      </c>
    </row>
    <row r="643" spans="1:13">
      <c r="A643" t="s">
        <v>4</v>
      </c>
      <c r="B643" s="4" t="s">
        <v>5</v>
      </c>
      <c r="C643" s="4" t="s">
        <v>10</v>
      </c>
    </row>
    <row r="644" spans="1:13">
      <c r="A644" t="n">
        <v>4700</v>
      </c>
      <c r="B644" s="25" t="n">
        <v>16</v>
      </c>
      <c r="C644" s="7" t="n">
        <v>0</v>
      </c>
    </row>
    <row r="645" spans="1:13">
      <c r="A645" t="s">
        <v>4</v>
      </c>
      <c r="B645" s="4" t="s">
        <v>5</v>
      </c>
      <c r="C645" s="4" t="s">
        <v>14</v>
      </c>
      <c r="D645" s="4" t="s">
        <v>10</v>
      </c>
      <c r="E645" s="4" t="s">
        <v>14</v>
      </c>
      <c r="F645" s="4" t="s">
        <v>6</v>
      </c>
    </row>
    <row r="646" spans="1:13">
      <c r="A646" t="n">
        <v>4703</v>
      </c>
      <c r="B646" s="61" t="n">
        <v>39</v>
      </c>
      <c r="C646" s="7" t="n">
        <v>10</v>
      </c>
      <c r="D646" s="7" t="n">
        <v>65533</v>
      </c>
      <c r="E646" s="7" t="n">
        <v>203</v>
      </c>
      <c r="F646" s="7" t="s">
        <v>89</v>
      </c>
    </row>
    <row r="647" spans="1:13">
      <c r="A647" t="s">
        <v>4</v>
      </c>
      <c r="B647" s="4" t="s">
        <v>5</v>
      </c>
      <c r="C647" s="4" t="s">
        <v>14</v>
      </c>
      <c r="D647" s="4" t="s">
        <v>10</v>
      </c>
      <c r="E647" s="4" t="s">
        <v>14</v>
      </c>
      <c r="F647" s="4" t="s">
        <v>6</v>
      </c>
    </row>
    <row r="648" spans="1:13">
      <c r="A648" t="n">
        <v>4727</v>
      </c>
      <c r="B648" s="61" t="n">
        <v>39</v>
      </c>
      <c r="C648" s="7" t="n">
        <v>10</v>
      </c>
      <c r="D648" s="7" t="n">
        <v>65533</v>
      </c>
      <c r="E648" s="7" t="n">
        <v>204</v>
      </c>
      <c r="F648" s="7" t="s">
        <v>90</v>
      </c>
    </row>
    <row r="649" spans="1:13">
      <c r="A649" t="s">
        <v>4</v>
      </c>
      <c r="B649" s="4" t="s">
        <v>5</v>
      </c>
      <c r="C649" s="4" t="s">
        <v>10</v>
      </c>
      <c r="D649" s="4" t="s">
        <v>6</v>
      </c>
      <c r="E649" s="4" t="s">
        <v>6</v>
      </c>
      <c r="F649" s="4" t="s">
        <v>6</v>
      </c>
      <c r="G649" s="4" t="s">
        <v>14</v>
      </c>
      <c r="H649" s="4" t="s">
        <v>9</v>
      </c>
      <c r="I649" s="4" t="s">
        <v>20</v>
      </c>
      <c r="J649" s="4" t="s">
        <v>20</v>
      </c>
      <c r="K649" s="4" t="s">
        <v>20</v>
      </c>
      <c r="L649" s="4" t="s">
        <v>20</v>
      </c>
      <c r="M649" s="4" t="s">
        <v>20</v>
      </c>
      <c r="N649" s="4" t="s">
        <v>20</v>
      </c>
      <c r="O649" s="4" t="s">
        <v>20</v>
      </c>
      <c r="P649" s="4" t="s">
        <v>6</v>
      </c>
      <c r="Q649" s="4" t="s">
        <v>6</v>
      </c>
      <c r="R649" s="4" t="s">
        <v>9</v>
      </c>
      <c r="S649" s="4" t="s">
        <v>14</v>
      </c>
      <c r="T649" s="4" t="s">
        <v>9</v>
      </c>
      <c r="U649" s="4" t="s">
        <v>9</v>
      </c>
      <c r="V649" s="4" t="s">
        <v>10</v>
      </c>
    </row>
    <row r="650" spans="1:13">
      <c r="A650" t="n">
        <v>4751</v>
      </c>
      <c r="B650" s="39" t="n">
        <v>19</v>
      </c>
      <c r="C650" s="7" t="n">
        <v>7041</v>
      </c>
      <c r="D650" s="7" t="s">
        <v>52</v>
      </c>
      <c r="E650" s="7" t="s">
        <v>53</v>
      </c>
      <c r="F650" s="7" t="s">
        <v>13</v>
      </c>
      <c r="G650" s="7" t="n">
        <v>0</v>
      </c>
      <c r="H650" s="7" t="n">
        <v>1</v>
      </c>
      <c r="I650" s="7" t="n">
        <v>0</v>
      </c>
      <c r="J650" s="7" t="n">
        <v>0</v>
      </c>
      <c r="K650" s="7" t="n">
        <v>0</v>
      </c>
      <c r="L650" s="7" t="n">
        <v>0</v>
      </c>
      <c r="M650" s="7" t="n">
        <v>1</v>
      </c>
      <c r="N650" s="7" t="n">
        <v>1.60000002384186</v>
      </c>
      <c r="O650" s="7" t="n">
        <v>0.0900000035762787</v>
      </c>
      <c r="P650" s="7" t="s">
        <v>13</v>
      </c>
      <c r="Q650" s="7" t="s">
        <v>13</v>
      </c>
      <c r="R650" s="7" t="n">
        <v>-1</v>
      </c>
      <c r="S650" s="7" t="n">
        <v>0</v>
      </c>
      <c r="T650" s="7" t="n">
        <v>0</v>
      </c>
      <c r="U650" s="7" t="n">
        <v>0</v>
      </c>
      <c r="V650" s="7" t="n">
        <v>0</v>
      </c>
    </row>
    <row r="651" spans="1:13">
      <c r="A651" t="s">
        <v>4</v>
      </c>
      <c r="B651" s="4" t="s">
        <v>5</v>
      </c>
      <c r="C651" s="4" t="s">
        <v>10</v>
      </c>
      <c r="D651" s="4" t="s">
        <v>6</v>
      </c>
      <c r="E651" s="4" t="s">
        <v>6</v>
      </c>
      <c r="F651" s="4" t="s">
        <v>6</v>
      </c>
      <c r="G651" s="4" t="s">
        <v>14</v>
      </c>
      <c r="H651" s="4" t="s">
        <v>9</v>
      </c>
      <c r="I651" s="4" t="s">
        <v>20</v>
      </c>
      <c r="J651" s="4" t="s">
        <v>20</v>
      </c>
      <c r="K651" s="4" t="s">
        <v>20</v>
      </c>
      <c r="L651" s="4" t="s">
        <v>20</v>
      </c>
      <c r="M651" s="4" t="s">
        <v>20</v>
      </c>
      <c r="N651" s="4" t="s">
        <v>20</v>
      </c>
      <c r="O651" s="4" t="s">
        <v>20</v>
      </c>
      <c r="P651" s="4" t="s">
        <v>6</v>
      </c>
      <c r="Q651" s="4" t="s">
        <v>6</v>
      </c>
      <c r="R651" s="4" t="s">
        <v>9</v>
      </c>
      <c r="S651" s="4" t="s">
        <v>14</v>
      </c>
      <c r="T651" s="4" t="s">
        <v>9</v>
      </c>
      <c r="U651" s="4" t="s">
        <v>9</v>
      </c>
      <c r="V651" s="4" t="s">
        <v>10</v>
      </c>
    </row>
    <row r="652" spans="1:13">
      <c r="A652" t="n">
        <v>4830</v>
      </c>
      <c r="B652" s="39" t="n">
        <v>19</v>
      </c>
      <c r="C652" s="7" t="n">
        <v>1660</v>
      </c>
      <c r="D652" s="7" t="s">
        <v>91</v>
      </c>
      <c r="E652" s="7" t="s">
        <v>92</v>
      </c>
      <c r="F652" s="7" t="s">
        <v>13</v>
      </c>
      <c r="G652" s="7" t="n">
        <v>0</v>
      </c>
      <c r="H652" s="7" t="n">
        <v>1</v>
      </c>
      <c r="I652" s="7" t="n">
        <v>0</v>
      </c>
      <c r="J652" s="7" t="n">
        <v>0</v>
      </c>
      <c r="K652" s="7" t="n">
        <v>0</v>
      </c>
      <c r="L652" s="7" t="n">
        <v>0</v>
      </c>
      <c r="M652" s="7" t="n">
        <v>1</v>
      </c>
      <c r="N652" s="7" t="n">
        <v>1.60000002384186</v>
      </c>
      <c r="O652" s="7" t="n">
        <v>0.0900000035762787</v>
      </c>
      <c r="P652" s="7" t="s">
        <v>11</v>
      </c>
      <c r="Q652" s="7" t="s">
        <v>13</v>
      </c>
      <c r="R652" s="7" t="n">
        <v>-1</v>
      </c>
      <c r="S652" s="7" t="n">
        <v>0</v>
      </c>
      <c r="T652" s="7" t="n">
        <v>0</v>
      </c>
      <c r="U652" s="7" t="n">
        <v>0</v>
      </c>
      <c r="V652" s="7" t="n">
        <v>0</v>
      </c>
    </row>
    <row r="653" spans="1:13">
      <c r="A653" t="s">
        <v>4</v>
      </c>
      <c r="B653" s="4" t="s">
        <v>5</v>
      </c>
      <c r="C653" s="4" t="s">
        <v>10</v>
      </c>
      <c r="D653" s="4" t="s">
        <v>6</v>
      </c>
      <c r="E653" s="4" t="s">
        <v>6</v>
      </c>
      <c r="F653" s="4" t="s">
        <v>6</v>
      </c>
      <c r="G653" s="4" t="s">
        <v>14</v>
      </c>
      <c r="H653" s="4" t="s">
        <v>9</v>
      </c>
      <c r="I653" s="4" t="s">
        <v>20</v>
      </c>
      <c r="J653" s="4" t="s">
        <v>20</v>
      </c>
      <c r="K653" s="4" t="s">
        <v>20</v>
      </c>
      <c r="L653" s="4" t="s">
        <v>20</v>
      </c>
      <c r="M653" s="4" t="s">
        <v>20</v>
      </c>
      <c r="N653" s="4" t="s">
        <v>20</v>
      </c>
      <c r="O653" s="4" t="s">
        <v>20</v>
      </c>
      <c r="P653" s="4" t="s">
        <v>6</v>
      </c>
      <c r="Q653" s="4" t="s">
        <v>6</v>
      </c>
      <c r="R653" s="4" t="s">
        <v>9</v>
      </c>
      <c r="S653" s="4" t="s">
        <v>14</v>
      </c>
      <c r="T653" s="4" t="s">
        <v>9</v>
      </c>
      <c r="U653" s="4" t="s">
        <v>9</v>
      </c>
      <c r="V653" s="4" t="s">
        <v>10</v>
      </c>
    </row>
    <row r="654" spans="1:13">
      <c r="A654" t="n">
        <v>4918</v>
      </c>
      <c r="B654" s="39" t="n">
        <v>19</v>
      </c>
      <c r="C654" s="7" t="n">
        <v>1661</v>
      </c>
      <c r="D654" s="7" t="s">
        <v>93</v>
      </c>
      <c r="E654" s="7" t="s">
        <v>94</v>
      </c>
      <c r="F654" s="7" t="s">
        <v>13</v>
      </c>
      <c r="G654" s="7" t="n">
        <v>0</v>
      </c>
      <c r="H654" s="7" t="n">
        <v>1</v>
      </c>
      <c r="I654" s="7" t="n">
        <v>0</v>
      </c>
      <c r="J654" s="7" t="n">
        <v>0</v>
      </c>
      <c r="K654" s="7" t="n">
        <v>0</v>
      </c>
      <c r="L654" s="7" t="n">
        <v>0</v>
      </c>
      <c r="M654" s="7" t="n">
        <v>1</v>
      </c>
      <c r="N654" s="7" t="n">
        <v>1.60000002384186</v>
      </c>
      <c r="O654" s="7" t="n">
        <v>0.0900000035762787</v>
      </c>
      <c r="P654" s="7" t="s">
        <v>12</v>
      </c>
      <c r="Q654" s="7" t="s">
        <v>13</v>
      </c>
      <c r="R654" s="7" t="n">
        <v>-1</v>
      </c>
      <c r="S654" s="7" t="n">
        <v>0</v>
      </c>
      <c r="T654" s="7" t="n">
        <v>0</v>
      </c>
      <c r="U654" s="7" t="n">
        <v>0</v>
      </c>
      <c r="V654" s="7" t="n">
        <v>0</v>
      </c>
    </row>
    <row r="655" spans="1:13">
      <c r="A655" t="s">
        <v>4</v>
      </c>
      <c r="B655" s="4" t="s">
        <v>5</v>
      </c>
      <c r="C655" s="4" t="s">
        <v>10</v>
      </c>
      <c r="D655" s="4" t="s">
        <v>6</v>
      </c>
      <c r="E655" s="4" t="s">
        <v>6</v>
      </c>
      <c r="F655" s="4" t="s">
        <v>6</v>
      </c>
      <c r="G655" s="4" t="s">
        <v>14</v>
      </c>
      <c r="H655" s="4" t="s">
        <v>9</v>
      </c>
      <c r="I655" s="4" t="s">
        <v>20</v>
      </c>
      <c r="J655" s="4" t="s">
        <v>20</v>
      </c>
      <c r="K655" s="4" t="s">
        <v>20</v>
      </c>
      <c r="L655" s="4" t="s">
        <v>20</v>
      </c>
      <c r="M655" s="4" t="s">
        <v>20</v>
      </c>
      <c r="N655" s="4" t="s">
        <v>20</v>
      </c>
      <c r="O655" s="4" t="s">
        <v>20</v>
      </c>
      <c r="P655" s="4" t="s">
        <v>6</v>
      </c>
      <c r="Q655" s="4" t="s">
        <v>6</v>
      </c>
      <c r="R655" s="4" t="s">
        <v>9</v>
      </c>
      <c r="S655" s="4" t="s">
        <v>14</v>
      </c>
      <c r="T655" s="4" t="s">
        <v>9</v>
      </c>
      <c r="U655" s="4" t="s">
        <v>9</v>
      </c>
      <c r="V655" s="4" t="s">
        <v>10</v>
      </c>
    </row>
    <row r="656" spans="1:13">
      <c r="A656" t="n">
        <v>4995</v>
      </c>
      <c r="B656" s="39" t="n">
        <v>19</v>
      </c>
      <c r="C656" s="7" t="n">
        <v>1662</v>
      </c>
      <c r="D656" s="7" t="s">
        <v>93</v>
      </c>
      <c r="E656" s="7" t="s">
        <v>94</v>
      </c>
      <c r="F656" s="7" t="s">
        <v>13</v>
      </c>
      <c r="G656" s="7" t="n">
        <v>0</v>
      </c>
      <c r="H656" s="7" t="n">
        <v>1</v>
      </c>
      <c r="I656" s="7" t="n">
        <v>0</v>
      </c>
      <c r="J656" s="7" t="n">
        <v>0</v>
      </c>
      <c r="K656" s="7" t="n">
        <v>0</v>
      </c>
      <c r="L656" s="7" t="n">
        <v>0</v>
      </c>
      <c r="M656" s="7" t="n">
        <v>1</v>
      </c>
      <c r="N656" s="7" t="n">
        <v>1.60000002384186</v>
      </c>
      <c r="O656" s="7" t="n">
        <v>0.0900000035762787</v>
      </c>
      <c r="P656" s="7" t="s">
        <v>12</v>
      </c>
      <c r="Q656" s="7" t="s">
        <v>13</v>
      </c>
      <c r="R656" s="7" t="n">
        <v>-1</v>
      </c>
      <c r="S656" s="7" t="n">
        <v>0</v>
      </c>
      <c r="T656" s="7" t="n">
        <v>0</v>
      </c>
      <c r="U656" s="7" t="n">
        <v>0</v>
      </c>
      <c r="V656" s="7" t="n">
        <v>0</v>
      </c>
    </row>
    <row r="657" spans="1:22">
      <c r="A657" t="s">
        <v>4</v>
      </c>
      <c r="B657" s="4" t="s">
        <v>5</v>
      </c>
      <c r="C657" s="4" t="s">
        <v>10</v>
      </c>
      <c r="D657" s="4" t="s">
        <v>6</v>
      </c>
      <c r="E657" s="4" t="s">
        <v>6</v>
      </c>
      <c r="F657" s="4" t="s">
        <v>6</v>
      </c>
      <c r="G657" s="4" t="s">
        <v>14</v>
      </c>
      <c r="H657" s="4" t="s">
        <v>9</v>
      </c>
      <c r="I657" s="4" t="s">
        <v>20</v>
      </c>
      <c r="J657" s="4" t="s">
        <v>20</v>
      </c>
      <c r="K657" s="4" t="s">
        <v>20</v>
      </c>
      <c r="L657" s="4" t="s">
        <v>20</v>
      </c>
      <c r="M657" s="4" t="s">
        <v>20</v>
      </c>
      <c r="N657" s="4" t="s">
        <v>20</v>
      </c>
      <c r="O657" s="4" t="s">
        <v>20</v>
      </c>
      <c r="P657" s="4" t="s">
        <v>6</v>
      </c>
      <c r="Q657" s="4" t="s">
        <v>6</v>
      </c>
      <c r="R657" s="4" t="s">
        <v>9</v>
      </c>
      <c r="S657" s="4" t="s">
        <v>14</v>
      </c>
      <c r="T657" s="4" t="s">
        <v>9</v>
      </c>
      <c r="U657" s="4" t="s">
        <v>9</v>
      </c>
      <c r="V657" s="4" t="s">
        <v>10</v>
      </c>
    </row>
    <row r="658" spans="1:22">
      <c r="A658" t="n">
        <v>5072</v>
      </c>
      <c r="B658" s="39" t="n">
        <v>19</v>
      </c>
      <c r="C658" s="7" t="n">
        <v>1663</v>
      </c>
      <c r="D658" s="7" t="s">
        <v>93</v>
      </c>
      <c r="E658" s="7" t="s">
        <v>94</v>
      </c>
      <c r="F658" s="7" t="s">
        <v>13</v>
      </c>
      <c r="G658" s="7" t="n">
        <v>0</v>
      </c>
      <c r="H658" s="7" t="n">
        <v>1</v>
      </c>
      <c r="I658" s="7" t="n">
        <v>0</v>
      </c>
      <c r="J658" s="7" t="n">
        <v>0</v>
      </c>
      <c r="K658" s="7" t="n">
        <v>0</v>
      </c>
      <c r="L658" s="7" t="n">
        <v>0</v>
      </c>
      <c r="M658" s="7" t="n">
        <v>1</v>
      </c>
      <c r="N658" s="7" t="n">
        <v>1.60000002384186</v>
      </c>
      <c r="O658" s="7" t="n">
        <v>0.0900000035762787</v>
      </c>
      <c r="P658" s="7" t="s">
        <v>12</v>
      </c>
      <c r="Q658" s="7" t="s">
        <v>13</v>
      </c>
      <c r="R658" s="7" t="n">
        <v>-1</v>
      </c>
      <c r="S658" s="7" t="n">
        <v>0</v>
      </c>
      <c r="T658" s="7" t="n">
        <v>0</v>
      </c>
      <c r="U658" s="7" t="n">
        <v>0</v>
      </c>
      <c r="V658" s="7" t="n">
        <v>0</v>
      </c>
    </row>
    <row r="659" spans="1:22">
      <c r="A659" t="s">
        <v>4</v>
      </c>
      <c r="B659" s="4" t="s">
        <v>5</v>
      </c>
      <c r="C659" s="4" t="s">
        <v>10</v>
      </c>
      <c r="D659" s="4" t="s">
        <v>6</v>
      </c>
      <c r="E659" s="4" t="s">
        <v>6</v>
      </c>
      <c r="F659" s="4" t="s">
        <v>6</v>
      </c>
      <c r="G659" s="4" t="s">
        <v>14</v>
      </c>
      <c r="H659" s="4" t="s">
        <v>9</v>
      </c>
      <c r="I659" s="4" t="s">
        <v>20</v>
      </c>
      <c r="J659" s="4" t="s">
        <v>20</v>
      </c>
      <c r="K659" s="4" t="s">
        <v>20</v>
      </c>
      <c r="L659" s="4" t="s">
        <v>20</v>
      </c>
      <c r="M659" s="4" t="s">
        <v>20</v>
      </c>
      <c r="N659" s="4" t="s">
        <v>20</v>
      </c>
      <c r="O659" s="4" t="s">
        <v>20</v>
      </c>
      <c r="P659" s="4" t="s">
        <v>6</v>
      </c>
      <c r="Q659" s="4" t="s">
        <v>6</v>
      </c>
      <c r="R659" s="4" t="s">
        <v>9</v>
      </c>
      <c r="S659" s="4" t="s">
        <v>14</v>
      </c>
      <c r="T659" s="4" t="s">
        <v>9</v>
      </c>
      <c r="U659" s="4" t="s">
        <v>9</v>
      </c>
      <c r="V659" s="4" t="s">
        <v>10</v>
      </c>
    </row>
    <row r="660" spans="1:22">
      <c r="A660" t="n">
        <v>5149</v>
      </c>
      <c r="B660" s="39" t="n">
        <v>19</v>
      </c>
      <c r="C660" s="7" t="n">
        <v>1664</v>
      </c>
      <c r="D660" s="7" t="s">
        <v>93</v>
      </c>
      <c r="E660" s="7" t="s">
        <v>94</v>
      </c>
      <c r="F660" s="7" t="s">
        <v>13</v>
      </c>
      <c r="G660" s="7" t="n">
        <v>0</v>
      </c>
      <c r="H660" s="7" t="n">
        <v>1</v>
      </c>
      <c r="I660" s="7" t="n">
        <v>0</v>
      </c>
      <c r="J660" s="7" t="n">
        <v>0</v>
      </c>
      <c r="K660" s="7" t="n">
        <v>0</v>
      </c>
      <c r="L660" s="7" t="n">
        <v>0</v>
      </c>
      <c r="M660" s="7" t="n">
        <v>1</v>
      </c>
      <c r="N660" s="7" t="n">
        <v>1.60000002384186</v>
      </c>
      <c r="O660" s="7" t="n">
        <v>0.0900000035762787</v>
      </c>
      <c r="P660" s="7" t="s">
        <v>12</v>
      </c>
      <c r="Q660" s="7" t="s">
        <v>13</v>
      </c>
      <c r="R660" s="7" t="n">
        <v>-1</v>
      </c>
      <c r="S660" s="7" t="n">
        <v>0</v>
      </c>
      <c r="T660" s="7" t="n">
        <v>0</v>
      </c>
      <c r="U660" s="7" t="n">
        <v>0</v>
      </c>
      <c r="V660" s="7" t="n">
        <v>0</v>
      </c>
    </row>
    <row r="661" spans="1:22">
      <c r="A661" t="s">
        <v>4</v>
      </c>
      <c r="B661" s="4" t="s">
        <v>5</v>
      </c>
      <c r="C661" s="4" t="s">
        <v>10</v>
      </c>
      <c r="D661" s="4" t="s">
        <v>14</v>
      </c>
      <c r="E661" s="4" t="s">
        <v>14</v>
      </c>
      <c r="F661" s="4" t="s">
        <v>6</v>
      </c>
    </row>
    <row r="662" spans="1:22">
      <c r="A662" t="n">
        <v>5226</v>
      </c>
      <c r="B662" s="40" t="n">
        <v>20</v>
      </c>
      <c r="C662" s="7" t="n">
        <v>0</v>
      </c>
      <c r="D662" s="7" t="n">
        <v>3</v>
      </c>
      <c r="E662" s="7" t="n">
        <v>10</v>
      </c>
      <c r="F662" s="7" t="s">
        <v>56</v>
      </c>
    </row>
    <row r="663" spans="1:22">
      <c r="A663" t="s">
        <v>4</v>
      </c>
      <c r="B663" s="4" t="s">
        <v>5</v>
      </c>
      <c r="C663" s="4" t="s">
        <v>10</v>
      </c>
    </row>
    <row r="664" spans="1:22">
      <c r="A664" t="n">
        <v>5244</v>
      </c>
      <c r="B664" s="25" t="n">
        <v>16</v>
      </c>
      <c r="C664" s="7" t="n">
        <v>0</v>
      </c>
    </row>
    <row r="665" spans="1:22">
      <c r="A665" t="s">
        <v>4</v>
      </c>
      <c r="B665" s="4" t="s">
        <v>5</v>
      </c>
      <c r="C665" s="4" t="s">
        <v>10</v>
      </c>
      <c r="D665" s="4" t="s">
        <v>14</v>
      </c>
      <c r="E665" s="4" t="s">
        <v>14</v>
      </c>
      <c r="F665" s="4" t="s">
        <v>6</v>
      </c>
    </row>
    <row r="666" spans="1:22">
      <c r="A666" t="n">
        <v>5247</v>
      </c>
      <c r="B666" s="40" t="n">
        <v>20</v>
      </c>
      <c r="C666" s="7" t="n">
        <v>1</v>
      </c>
      <c r="D666" s="7" t="n">
        <v>3</v>
      </c>
      <c r="E666" s="7" t="n">
        <v>10</v>
      </c>
      <c r="F666" s="7" t="s">
        <v>56</v>
      </c>
    </row>
    <row r="667" spans="1:22">
      <c r="A667" t="s">
        <v>4</v>
      </c>
      <c r="B667" s="4" t="s">
        <v>5</v>
      </c>
      <c r="C667" s="4" t="s">
        <v>10</v>
      </c>
    </row>
    <row r="668" spans="1:22">
      <c r="A668" t="n">
        <v>5265</v>
      </c>
      <c r="B668" s="25" t="n">
        <v>16</v>
      </c>
      <c r="C668" s="7" t="n">
        <v>0</v>
      </c>
    </row>
    <row r="669" spans="1:22">
      <c r="A669" t="s">
        <v>4</v>
      </c>
      <c r="B669" s="4" t="s">
        <v>5</v>
      </c>
      <c r="C669" s="4" t="s">
        <v>10</v>
      </c>
      <c r="D669" s="4" t="s">
        <v>14</v>
      </c>
      <c r="E669" s="4" t="s">
        <v>14</v>
      </c>
      <c r="F669" s="4" t="s">
        <v>6</v>
      </c>
    </row>
    <row r="670" spans="1:22">
      <c r="A670" t="n">
        <v>5268</v>
      </c>
      <c r="B670" s="40" t="n">
        <v>20</v>
      </c>
      <c r="C670" s="7" t="n">
        <v>12</v>
      </c>
      <c r="D670" s="7" t="n">
        <v>3</v>
      </c>
      <c r="E670" s="7" t="n">
        <v>10</v>
      </c>
      <c r="F670" s="7" t="s">
        <v>56</v>
      </c>
    </row>
    <row r="671" spans="1:22">
      <c r="A671" t="s">
        <v>4</v>
      </c>
      <c r="B671" s="4" t="s">
        <v>5</v>
      </c>
      <c r="C671" s="4" t="s">
        <v>10</v>
      </c>
    </row>
    <row r="672" spans="1:22">
      <c r="A672" t="n">
        <v>5286</v>
      </c>
      <c r="B672" s="25" t="n">
        <v>16</v>
      </c>
      <c r="C672" s="7" t="n">
        <v>0</v>
      </c>
    </row>
    <row r="673" spans="1:22">
      <c r="A673" t="s">
        <v>4</v>
      </c>
      <c r="B673" s="4" t="s">
        <v>5</v>
      </c>
      <c r="C673" s="4" t="s">
        <v>10</v>
      </c>
      <c r="D673" s="4" t="s">
        <v>14</v>
      </c>
      <c r="E673" s="4" t="s">
        <v>14</v>
      </c>
      <c r="F673" s="4" t="s">
        <v>6</v>
      </c>
    </row>
    <row r="674" spans="1:22">
      <c r="A674" t="n">
        <v>5289</v>
      </c>
      <c r="B674" s="40" t="n">
        <v>20</v>
      </c>
      <c r="C674" s="7" t="n">
        <v>61491</v>
      </c>
      <c r="D674" s="7" t="n">
        <v>3</v>
      </c>
      <c r="E674" s="7" t="n">
        <v>10</v>
      </c>
      <c r="F674" s="7" t="s">
        <v>56</v>
      </c>
    </row>
    <row r="675" spans="1:22">
      <c r="A675" t="s">
        <v>4</v>
      </c>
      <c r="B675" s="4" t="s">
        <v>5</v>
      </c>
      <c r="C675" s="4" t="s">
        <v>10</v>
      </c>
    </row>
    <row r="676" spans="1:22">
      <c r="A676" t="n">
        <v>5307</v>
      </c>
      <c r="B676" s="25" t="n">
        <v>16</v>
      </c>
      <c r="C676" s="7" t="n">
        <v>0</v>
      </c>
    </row>
    <row r="677" spans="1:22">
      <c r="A677" t="s">
        <v>4</v>
      </c>
      <c r="B677" s="4" t="s">
        <v>5</v>
      </c>
      <c r="C677" s="4" t="s">
        <v>10</v>
      </c>
      <c r="D677" s="4" t="s">
        <v>14</v>
      </c>
      <c r="E677" s="4" t="s">
        <v>14</v>
      </c>
      <c r="F677" s="4" t="s">
        <v>6</v>
      </c>
    </row>
    <row r="678" spans="1:22">
      <c r="A678" t="n">
        <v>5310</v>
      </c>
      <c r="B678" s="40" t="n">
        <v>20</v>
      </c>
      <c r="C678" s="7" t="n">
        <v>61492</v>
      </c>
      <c r="D678" s="7" t="n">
        <v>3</v>
      </c>
      <c r="E678" s="7" t="n">
        <v>10</v>
      </c>
      <c r="F678" s="7" t="s">
        <v>56</v>
      </c>
    </row>
    <row r="679" spans="1:22">
      <c r="A679" t="s">
        <v>4</v>
      </c>
      <c r="B679" s="4" t="s">
        <v>5</v>
      </c>
      <c r="C679" s="4" t="s">
        <v>10</v>
      </c>
    </row>
    <row r="680" spans="1:22">
      <c r="A680" t="n">
        <v>5328</v>
      </c>
      <c r="B680" s="25" t="n">
        <v>16</v>
      </c>
      <c r="C680" s="7" t="n">
        <v>0</v>
      </c>
    </row>
    <row r="681" spans="1:22">
      <c r="A681" t="s">
        <v>4</v>
      </c>
      <c r="B681" s="4" t="s">
        <v>5</v>
      </c>
      <c r="C681" s="4" t="s">
        <v>10</v>
      </c>
      <c r="D681" s="4" t="s">
        <v>14</v>
      </c>
      <c r="E681" s="4" t="s">
        <v>14</v>
      </c>
      <c r="F681" s="4" t="s">
        <v>6</v>
      </c>
    </row>
    <row r="682" spans="1:22">
      <c r="A682" t="n">
        <v>5331</v>
      </c>
      <c r="B682" s="40" t="n">
        <v>20</v>
      </c>
      <c r="C682" s="7" t="n">
        <v>61493</v>
      </c>
      <c r="D682" s="7" t="n">
        <v>3</v>
      </c>
      <c r="E682" s="7" t="n">
        <v>10</v>
      </c>
      <c r="F682" s="7" t="s">
        <v>56</v>
      </c>
    </row>
    <row r="683" spans="1:22">
      <c r="A683" t="s">
        <v>4</v>
      </c>
      <c r="B683" s="4" t="s">
        <v>5</v>
      </c>
      <c r="C683" s="4" t="s">
        <v>10</v>
      </c>
    </row>
    <row r="684" spans="1:22">
      <c r="A684" t="n">
        <v>5349</v>
      </c>
      <c r="B684" s="25" t="n">
        <v>16</v>
      </c>
      <c r="C684" s="7" t="n">
        <v>0</v>
      </c>
    </row>
    <row r="685" spans="1:22">
      <c r="A685" t="s">
        <v>4</v>
      </c>
      <c r="B685" s="4" t="s">
        <v>5</v>
      </c>
      <c r="C685" s="4" t="s">
        <v>10</v>
      </c>
      <c r="D685" s="4" t="s">
        <v>14</v>
      </c>
      <c r="E685" s="4" t="s">
        <v>14</v>
      </c>
      <c r="F685" s="4" t="s">
        <v>6</v>
      </c>
    </row>
    <row r="686" spans="1:22">
      <c r="A686" t="n">
        <v>5352</v>
      </c>
      <c r="B686" s="40" t="n">
        <v>20</v>
      </c>
      <c r="C686" s="7" t="n">
        <v>61494</v>
      </c>
      <c r="D686" s="7" t="n">
        <v>3</v>
      </c>
      <c r="E686" s="7" t="n">
        <v>10</v>
      </c>
      <c r="F686" s="7" t="s">
        <v>56</v>
      </c>
    </row>
    <row r="687" spans="1:22">
      <c r="A687" t="s">
        <v>4</v>
      </c>
      <c r="B687" s="4" t="s">
        <v>5</v>
      </c>
      <c r="C687" s="4" t="s">
        <v>10</v>
      </c>
    </row>
    <row r="688" spans="1:22">
      <c r="A688" t="n">
        <v>5370</v>
      </c>
      <c r="B688" s="25" t="n">
        <v>16</v>
      </c>
      <c r="C688" s="7" t="n">
        <v>0</v>
      </c>
    </row>
    <row r="689" spans="1:6">
      <c r="A689" t="s">
        <v>4</v>
      </c>
      <c r="B689" s="4" t="s">
        <v>5</v>
      </c>
      <c r="C689" s="4" t="s">
        <v>10</v>
      </c>
      <c r="D689" s="4" t="s">
        <v>14</v>
      </c>
      <c r="E689" s="4" t="s">
        <v>14</v>
      </c>
      <c r="F689" s="4" t="s">
        <v>6</v>
      </c>
    </row>
    <row r="690" spans="1:6">
      <c r="A690" t="n">
        <v>5373</v>
      </c>
      <c r="B690" s="40" t="n">
        <v>20</v>
      </c>
      <c r="C690" s="7" t="n">
        <v>7041</v>
      </c>
      <c r="D690" s="7" t="n">
        <v>3</v>
      </c>
      <c r="E690" s="7" t="n">
        <v>10</v>
      </c>
      <c r="F690" s="7" t="s">
        <v>56</v>
      </c>
    </row>
    <row r="691" spans="1:6">
      <c r="A691" t="s">
        <v>4</v>
      </c>
      <c r="B691" s="4" t="s">
        <v>5</v>
      </c>
      <c r="C691" s="4" t="s">
        <v>10</v>
      </c>
    </row>
    <row r="692" spans="1:6">
      <c r="A692" t="n">
        <v>5391</v>
      </c>
      <c r="B692" s="25" t="n">
        <v>16</v>
      </c>
      <c r="C692" s="7" t="n">
        <v>0</v>
      </c>
    </row>
    <row r="693" spans="1:6">
      <c r="A693" t="s">
        <v>4</v>
      </c>
      <c r="B693" s="4" t="s">
        <v>5</v>
      </c>
      <c r="C693" s="4" t="s">
        <v>10</v>
      </c>
      <c r="D693" s="4" t="s">
        <v>14</v>
      </c>
      <c r="E693" s="4" t="s">
        <v>14</v>
      </c>
      <c r="F693" s="4" t="s">
        <v>6</v>
      </c>
    </row>
    <row r="694" spans="1:6">
      <c r="A694" t="n">
        <v>5394</v>
      </c>
      <c r="B694" s="40" t="n">
        <v>20</v>
      </c>
      <c r="C694" s="7" t="n">
        <v>1660</v>
      </c>
      <c r="D694" s="7" t="n">
        <v>3</v>
      </c>
      <c r="E694" s="7" t="n">
        <v>10</v>
      </c>
      <c r="F694" s="7" t="s">
        <v>56</v>
      </c>
    </row>
    <row r="695" spans="1:6">
      <c r="A695" t="s">
        <v>4</v>
      </c>
      <c r="B695" s="4" t="s">
        <v>5</v>
      </c>
      <c r="C695" s="4" t="s">
        <v>10</v>
      </c>
    </row>
    <row r="696" spans="1:6">
      <c r="A696" t="n">
        <v>5412</v>
      </c>
      <c r="B696" s="25" t="n">
        <v>16</v>
      </c>
      <c r="C696" s="7" t="n">
        <v>0</v>
      </c>
    </row>
    <row r="697" spans="1:6">
      <c r="A697" t="s">
        <v>4</v>
      </c>
      <c r="B697" s="4" t="s">
        <v>5</v>
      </c>
      <c r="C697" s="4" t="s">
        <v>10</v>
      </c>
      <c r="D697" s="4" t="s">
        <v>14</v>
      </c>
      <c r="E697" s="4" t="s">
        <v>14</v>
      </c>
      <c r="F697" s="4" t="s">
        <v>6</v>
      </c>
    </row>
    <row r="698" spans="1:6">
      <c r="A698" t="n">
        <v>5415</v>
      </c>
      <c r="B698" s="40" t="n">
        <v>20</v>
      </c>
      <c r="C698" s="7" t="n">
        <v>1661</v>
      </c>
      <c r="D698" s="7" t="n">
        <v>3</v>
      </c>
      <c r="E698" s="7" t="n">
        <v>10</v>
      </c>
      <c r="F698" s="7" t="s">
        <v>56</v>
      </c>
    </row>
    <row r="699" spans="1:6">
      <c r="A699" t="s">
        <v>4</v>
      </c>
      <c r="B699" s="4" t="s">
        <v>5</v>
      </c>
      <c r="C699" s="4" t="s">
        <v>10</v>
      </c>
    </row>
    <row r="700" spans="1:6">
      <c r="A700" t="n">
        <v>5433</v>
      </c>
      <c r="B700" s="25" t="n">
        <v>16</v>
      </c>
      <c r="C700" s="7" t="n">
        <v>0</v>
      </c>
    </row>
    <row r="701" spans="1:6">
      <c r="A701" t="s">
        <v>4</v>
      </c>
      <c r="B701" s="4" t="s">
        <v>5</v>
      </c>
      <c r="C701" s="4" t="s">
        <v>10</v>
      </c>
      <c r="D701" s="4" t="s">
        <v>14</v>
      </c>
      <c r="E701" s="4" t="s">
        <v>14</v>
      </c>
      <c r="F701" s="4" t="s">
        <v>6</v>
      </c>
    </row>
    <row r="702" spans="1:6">
      <c r="A702" t="n">
        <v>5436</v>
      </c>
      <c r="B702" s="40" t="n">
        <v>20</v>
      </c>
      <c r="C702" s="7" t="n">
        <v>1662</v>
      </c>
      <c r="D702" s="7" t="n">
        <v>3</v>
      </c>
      <c r="E702" s="7" t="n">
        <v>10</v>
      </c>
      <c r="F702" s="7" t="s">
        <v>56</v>
      </c>
    </row>
    <row r="703" spans="1:6">
      <c r="A703" t="s">
        <v>4</v>
      </c>
      <c r="B703" s="4" t="s">
        <v>5</v>
      </c>
      <c r="C703" s="4" t="s">
        <v>10</v>
      </c>
    </row>
    <row r="704" spans="1:6">
      <c r="A704" t="n">
        <v>5454</v>
      </c>
      <c r="B704" s="25" t="n">
        <v>16</v>
      </c>
      <c r="C704" s="7" t="n">
        <v>0</v>
      </c>
    </row>
    <row r="705" spans="1:6">
      <c r="A705" t="s">
        <v>4</v>
      </c>
      <c r="B705" s="4" t="s">
        <v>5</v>
      </c>
      <c r="C705" s="4" t="s">
        <v>10</v>
      </c>
      <c r="D705" s="4" t="s">
        <v>14</v>
      </c>
      <c r="E705" s="4" t="s">
        <v>14</v>
      </c>
      <c r="F705" s="4" t="s">
        <v>6</v>
      </c>
    </row>
    <row r="706" spans="1:6">
      <c r="A706" t="n">
        <v>5457</v>
      </c>
      <c r="B706" s="40" t="n">
        <v>20</v>
      </c>
      <c r="C706" s="7" t="n">
        <v>1663</v>
      </c>
      <c r="D706" s="7" t="n">
        <v>3</v>
      </c>
      <c r="E706" s="7" t="n">
        <v>10</v>
      </c>
      <c r="F706" s="7" t="s">
        <v>56</v>
      </c>
    </row>
    <row r="707" spans="1:6">
      <c r="A707" t="s">
        <v>4</v>
      </c>
      <c r="B707" s="4" t="s">
        <v>5</v>
      </c>
      <c r="C707" s="4" t="s">
        <v>10</v>
      </c>
    </row>
    <row r="708" spans="1:6">
      <c r="A708" t="n">
        <v>5475</v>
      </c>
      <c r="B708" s="25" t="n">
        <v>16</v>
      </c>
      <c r="C708" s="7" t="n">
        <v>0</v>
      </c>
    </row>
    <row r="709" spans="1:6">
      <c r="A709" t="s">
        <v>4</v>
      </c>
      <c r="B709" s="4" t="s">
        <v>5</v>
      </c>
      <c r="C709" s="4" t="s">
        <v>10</v>
      </c>
      <c r="D709" s="4" t="s">
        <v>14</v>
      </c>
      <c r="E709" s="4" t="s">
        <v>14</v>
      </c>
      <c r="F709" s="4" t="s">
        <v>6</v>
      </c>
    </row>
    <row r="710" spans="1:6">
      <c r="A710" t="n">
        <v>5478</v>
      </c>
      <c r="B710" s="40" t="n">
        <v>20</v>
      </c>
      <c r="C710" s="7" t="n">
        <v>1664</v>
      </c>
      <c r="D710" s="7" t="n">
        <v>3</v>
      </c>
      <c r="E710" s="7" t="n">
        <v>10</v>
      </c>
      <c r="F710" s="7" t="s">
        <v>56</v>
      </c>
    </row>
    <row r="711" spans="1:6">
      <c r="A711" t="s">
        <v>4</v>
      </c>
      <c r="B711" s="4" t="s">
        <v>5</v>
      </c>
      <c r="C711" s="4" t="s">
        <v>10</v>
      </c>
    </row>
    <row r="712" spans="1:6">
      <c r="A712" t="n">
        <v>5496</v>
      </c>
      <c r="B712" s="25" t="n">
        <v>16</v>
      </c>
      <c r="C712" s="7" t="n">
        <v>0</v>
      </c>
    </row>
    <row r="713" spans="1:6">
      <c r="A713" t="s">
        <v>4</v>
      </c>
      <c r="B713" s="4" t="s">
        <v>5</v>
      </c>
      <c r="C713" s="4" t="s">
        <v>14</v>
      </c>
      <c r="D713" s="33" t="s">
        <v>47</v>
      </c>
      <c r="E713" s="4" t="s">
        <v>5</v>
      </c>
      <c r="F713" s="4" t="s">
        <v>14</v>
      </c>
      <c r="G713" s="4" t="s">
        <v>10</v>
      </c>
      <c r="H713" s="33" t="s">
        <v>48</v>
      </c>
      <c r="I713" s="4" t="s">
        <v>14</v>
      </c>
      <c r="J713" s="4" t="s">
        <v>19</v>
      </c>
    </row>
    <row r="714" spans="1:6">
      <c r="A714" t="n">
        <v>5499</v>
      </c>
      <c r="B714" s="12" t="n">
        <v>5</v>
      </c>
      <c r="C714" s="7" t="n">
        <v>28</v>
      </c>
      <c r="D714" s="33" t="s">
        <v>3</v>
      </c>
      <c r="E714" s="35" t="n">
        <v>64</v>
      </c>
      <c r="F714" s="7" t="n">
        <v>5</v>
      </c>
      <c r="G714" s="7" t="n">
        <v>5</v>
      </c>
      <c r="H714" s="33" t="s">
        <v>3</v>
      </c>
      <c r="I714" s="7" t="n">
        <v>1</v>
      </c>
      <c r="J714" s="13" t="n">
        <f t="normal" ca="1">A722</f>
        <v>0</v>
      </c>
    </row>
    <row r="715" spans="1:6">
      <c r="A715" t="s">
        <v>4</v>
      </c>
      <c r="B715" s="4" t="s">
        <v>5</v>
      </c>
      <c r="C715" s="4" t="s">
        <v>10</v>
      </c>
      <c r="D715" s="4" t="s">
        <v>6</v>
      </c>
      <c r="E715" s="4" t="s">
        <v>6</v>
      </c>
      <c r="F715" s="4" t="s">
        <v>6</v>
      </c>
      <c r="G715" s="4" t="s">
        <v>14</v>
      </c>
      <c r="H715" s="4" t="s">
        <v>9</v>
      </c>
      <c r="I715" s="4" t="s">
        <v>20</v>
      </c>
      <c r="J715" s="4" t="s">
        <v>20</v>
      </c>
      <c r="K715" s="4" t="s">
        <v>20</v>
      </c>
      <c r="L715" s="4" t="s">
        <v>20</v>
      </c>
      <c r="M715" s="4" t="s">
        <v>20</v>
      </c>
      <c r="N715" s="4" t="s">
        <v>20</v>
      </c>
      <c r="O715" s="4" t="s">
        <v>20</v>
      </c>
      <c r="P715" s="4" t="s">
        <v>6</v>
      </c>
      <c r="Q715" s="4" t="s">
        <v>6</v>
      </c>
      <c r="R715" s="4" t="s">
        <v>9</v>
      </c>
      <c r="S715" s="4" t="s">
        <v>14</v>
      </c>
      <c r="T715" s="4" t="s">
        <v>9</v>
      </c>
      <c r="U715" s="4" t="s">
        <v>9</v>
      </c>
      <c r="V715" s="4" t="s">
        <v>10</v>
      </c>
    </row>
    <row r="716" spans="1:6">
      <c r="A716" t="n">
        <v>5510</v>
      </c>
      <c r="B716" s="39" t="n">
        <v>19</v>
      </c>
      <c r="C716" s="7" t="n">
        <v>7032</v>
      </c>
      <c r="D716" s="7" t="s">
        <v>95</v>
      </c>
      <c r="E716" s="7" t="s">
        <v>96</v>
      </c>
      <c r="F716" s="7" t="s">
        <v>13</v>
      </c>
      <c r="G716" s="7" t="n">
        <v>0</v>
      </c>
      <c r="H716" s="7" t="n">
        <v>1</v>
      </c>
      <c r="I716" s="7" t="n">
        <v>0</v>
      </c>
      <c r="J716" s="7" t="n">
        <v>0</v>
      </c>
      <c r="K716" s="7" t="n">
        <v>0</v>
      </c>
      <c r="L716" s="7" t="n">
        <v>0</v>
      </c>
      <c r="M716" s="7" t="n">
        <v>1</v>
      </c>
      <c r="N716" s="7" t="n">
        <v>1.60000002384186</v>
      </c>
      <c r="O716" s="7" t="n">
        <v>0.0900000035762787</v>
      </c>
      <c r="P716" s="7" t="s">
        <v>13</v>
      </c>
      <c r="Q716" s="7" t="s">
        <v>13</v>
      </c>
      <c r="R716" s="7" t="n">
        <v>-1</v>
      </c>
      <c r="S716" s="7" t="n">
        <v>0</v>
      </c>
      <c r="T716" s="7" t="n">
        <v>0</v>
      </c>
      <c r="U716" s="7" t="n">
        <v>0</v>
      </c>
      <c r="V716" s="7" t="n">
        <v>0</v>
      </c>
    </row>
    <row r="717" spans="1:6">
      <c r="A717" t="s">
        <v>4</v>
      </c>
      <c r="B717" s="4" t="s">
        <v>5</v>
      </c>
      <c r="C717" s="4" t="s">
        <v>10</v>
      </c>
      <c r="D717" s="4" t="s">
        <v>14</v>
      </c>
      <c r="E717" s="4" t="s">
        <v>14</v>
      </c>
      <c r="F717" s="4" t="s">
        <v>6</v>
      </c>
    </row>
    <row r="718" spans="1:6">
      <c r="A718" t="n">
        <v>5580</v>
      </c>
      <c r="B718" s="40" t="n">
        <v>20</v>
      </c>
      <c r="C718" s="7" t="n">
        <v>7032</v>
      </c>
      <c r="D718" s="7" t="n">
        <v>3</v>
      </c>
      <c r="E718" s="7" t="n">
        <v>10</v>
      </c>
      <c r="F718" s="7" t="s">
        <v>56</v>
      </c>
    </row>
    <row r="719" spans="1:6">
      <c r="A719" t="s">
        <v>4</v>
      </c>
      <c r="B719" s="4" t="s">
        <v>5</v>
      </c>
      <c r="C719" s="4" t="s">
        <v>10</v>
      </c>
    </row>
    <row r="720" spans="1:6">
      <c r="A720" t="n">
        <v>5598</v>
      </c>
      <c r="B720" s="25" t="n">
        <v>16</v>
      </c>
      <c r="C720" s="7" t="n">
        <v>0</v>
      </c>
    </row>
    <row r="721" spans="1:22">
      <c r="A721" t="s">
        <v>4</v>
      </c>
      <c r="B721" s="4" t="s">
        <v>5</v>
      </c>
      <c r="C721" s="4" t="s">
        <v>14</v>
      </c>
    </row>
    <row r="722" spans="1:22">
      <c r="A722" t="n">
        <v>5601</v>
      </c>
      <c r="B722" s="43" t="n">
        <v>116</v>
      </c>
      <c r="C722" s="7" t="n">
        <v>0</v>
      </c>
    </row>
    <row r="723" spans="1:22">
      <c r="A723" t="s">
        <v>4</v>
      </c>
      <c r="B723" s="4" t="s">
        <v>5</v>
      </c>
      <c r="C723" s="4" t="s">
        <v>14</v>
      </c>
      <c r="D723" s="4" t="s">
        <v>10</v>
      </c>
    </row>
    <row r="724" spans="1:22">
      <c r="A724" t="n">
        <v>5603</v>
      </c>
      <c r="B724" s="43" t="n">
        <v>116</v>
      </c>
      <c r="C724" s="7" t="n">
        <v>2</v>
      </c>
      <c r="D724" s="7" t="n">
        <v>1</v>
      </c>
    </row>
    <row r="725" spans="1:22">
      <c r="A725" t="s">
        <v>4</v>
      </c>
      <c r="B725" s="4" t="s">
        <v>5</v>
      </c>
      <c r="C725" s="4" t="s">
        <v>14</v>
      </c>
      <c r="D725" s="4" t="s">
        <v>9</v>
      </c>
    </row>
    <row r="726" spans="1:22">
      <c r="A726" t="n">
        <v>5607</v>
      </c>
      <c r="B726" s="43" t="n">
        <v>116</v>
      </c>
      <c r="C726" s="7" t="n">
        <v>5</v>
      </c>
      <c r="D726" s="7" t="n">
        <v>1097859072</v>
      </c>
    </row>
    <row r="727" spans="1:22">
      <c r="A727" t="s">
        <v>4</v>
      </c>
      <c r="B727" s="4" t="s">
        <v>5</v>
      </c>
      <c r="C727" s="4" t="s">
        <v>14</v>
      </c>
      <c r="D727" s="4" t="s">
        <v>10</v>
      </c>
    </row>
    <row r="728" spans="1:22">
      <c r="A728" t="n">
        <v>5613</v>
      </c>
      <c r="B728" s="43" t="n">
        <v>116</v>
      </c>
      <c r="C728" s="7" t="n">
        <v>6</v>
      </c>
      <c r="D728" s="7" t="n">
        <v>1</v>
      </c>
    </row>
    <row r="729" spans="1:22">
      <c r="A729" t="s">
        <v>4</v>
      </c>
      <c r="B729" s="4" t="s">
        <v>5</v>
      </c>
      <c r="C729" s="4" t="s">
        <v>14</v>
      </c>
      <c r="D729" s="4" t="s">
        <v>10</v>
      </c>
      <c r="E729" s="4" t="s">
        <v>14</v>
      </c>
      <c r="F729" s="4" t="s">
        <v>6</v>
      </c>
      <c r="G729" s="4" t="s">
        <v>6</v>
      </c>
      <c r="H729" s="4" t="s">
        <v>6</v>
      </c>
      <c r="I729" s="4" t="s">
        <v>6</v>
      </c>
      <c r="J729" s="4" t="s">
        <v>6</v>
      </c>
      <c r="K729" s="4" t="s">
        <v>6</v>
      </c>
      <c r="L729" s="4" t="s">
        <v>6</v>
      </c>
      <c r="M729" s="4" t="s">
        <v>6</v>
      </c>
      <c r="N729" s="4" t="s">
        <v>6</v>
      </c>
      <c r="O729" s="4" t="s">
        <v>6</v>
      </c>
      <c r="P729" s="4" t="s">
        <v>6</v>
      </c>
      <c r="Q729" s="4" t="s">
        <v>6</v>
      </c>
      <c r="R729" s="4" t="s">
        <v>6</v>
      </c>
      <c r="S729" s="4" t="s">
        <v>6</v>
      </c>
      <c r="T729" s="4" t="s">
        <v>6</v>
      </c>
      <c r="U729" s="4" t="s">
        <v>6</v>
      </c>
    </row>
    <row r="730" spans="1:22">
      <c r="A730" t="n">
        <v>5617</v>
      </c>
      <c r="B730" s="42" t="n">
        <v>36</v>
      </c>
      <c r="C730" s="7" t="n">
        <v>8</v>
      </c>
      <c r="D730" s="7" t="n">
        <v>12</v>
      </c>
      <c r="E730" s="7" t="n">
        <v>0</v>
      </c>
      <c r="F730" s="7" t="s">
        <v>97</v>
      </c>
      <c r="G730" s="7" t="s">
        <v>98</v>
      </c>
      <c r="H730" s="7" t="s">
        <v>13</v>
      </c>
      <c r="I730" s="7" t="s">
        <v>13</v>
      </c>
      <c r="J730" s="7" t="s">
        <v>13</v>
      </c>
      <c r="K730" s="7" t="s">
        <v>13</v>
      </c>
      <c r="L730" s="7" t="s">
        <v>13</v>
      </c>
      <c r="M730" s="7" t="s">
        <v>13</v>
      </c>
      <c r="N730" s="7" t="s">
        <v>13</v>
      </c>
      <c r="O730" s="7" t="s">
        <v>13</v>
      </c>
      <c r="P730" s="7" t="s">
        <v>13</v>
      </c>
      <c r="Q730" s="7" t="s">
        <v>13</v>
      </c>
      <c r="R730" s="7" t="s">
        <v>13</v>
      </c>
      <c r="S730" s="7" t="s">
        <v>13</v>
      </c>
      <c r="T730" s="7" t="s">
        <v>13</v>
      </c>
      <c r="U730" s="7" t="s">
        <v>13</v>
      </c>
    </row>
    <row r="731" spans="1:22">
      <c r="A731" t="s">
        <v>4</v>
      </c>
      <c r="B731" s="4" t="s">
        <v>5</v>
      </c>
      <c r="C731" s="4" t="s">
        <v>14</v>
      </c>
      <c r="D731" s="4" t="s">
        <v>10</v>
      </c>
      <c r="E731" s="4" t="s">
        <v>14</v>
      </c>
      <c r="F731" s="4" t="s">
        <v>6</v>
      </c>
      <c r="G731" s="4" t="s">
        <v>6</v>
      </c>
      <c r="H731" s="4" t="s">
        <v>6</v>
      </c>
      <c r="I731" s="4" t="s">
        <v>6</v>
      </c>
      <c r="J731" s="4" t="s">
        <v>6</v>
      </c>
      <c r="K731" s="4" t="s">
        <v>6</v>
      </c>
      <c r="L731" s="4" t="s">
        <v>6</v>
      </c>
      <c r="M731" s="4" t="s">
        <v>6</v>
      </c>
      <c r="N731" s="4" t="s">
        <v>6</v>
      </c>
      <c r="O731" s="4" t="s">
        <v>6</v>
      </c>
      <c r="P731" s="4" t="s">
        <v>6</v>
      </c>
      <c r="Q731" s="4" t="s">
        <v>6</v>
      </c>
      <c r="R731" s="4" t="s">
        <v>6</v>
      </c>
      <c r="S731" s="4" t="s">
        <v>6</v>
      </c>
      <c r="T731" s="4" t="s">
        <v>6</v>
      </c>
      <c r="U731" s="4" t="s">
        <v>6</v>
      </c>
    </row>
    <row r="732" spans="1:22">
      <c r="A732" t="n">
        <v>5660</v>
      </c>
      <c r="B732" s="42" t="n">
        <v>36</v>
      </c>
      <c r="C732" s="7" t="n">
        <v>8</v>
      </c>
      <c r="D732" s="7" t="n">
        <v>0</v>
      </c>
      <c r="E732" s="7" t="n">
        <v>0</v>
      </c>
      <c r="F732" s="7" t="s">
        <v>97</v>
      </c>
      <c r="G732" s="7" t="s">
        <v>13</v>
      </c>
      <c r="H732" s="7" t="s">
        <v>13</v>
      </c>
      <c r="I732" s="7" t="s">
        <v>13</v>
      </c>
      <c r="J732" s="7" t="s">
        <v>13</v>
      </c>
      <c r="K732" s="7" t="s">
        <v>13</v>
      </c>
      <c r="L732" s="7" t="s">
        <v>13</v>
      </c>
      <c r="M732" s="7" t="s">
        <v>13</v>
      </c>
      <c r="N732" s="7" t="s">
        <v>13</v>
      </c>
      <c r="O732" s="7" t="s">
        <v>13</v>
      </c>
      <c r="P732" s="7" t="s">
        <v>13</v>
      </c>
      <c r="Q732" s="7" t="s">
        <v>13</v>
      </c>
      <c r="R732" s="7" t="s">
        <v>13</v>
      </c>
      <c r="S732" s="7" t="s">
        <v>13</v>
      </c>
      <c r="T732" s="7" t="s">
        <v>13</v>
      </c>
      <c r="U732" s="7" t="s">
        <v>13</v>
      </c>
    </row>
    <row r="733" spans="1:22">
      <c r="A733" t="s">
        <v>4</v>
      </c>
      <c r="B733" s="4" t="s">
        <v>5</v>
      </c>
      <c r="C733" s="4" t="s">
        <v>14</v>
      </c>
      <c r="D733" s="4" t="s">
        <v>10</v>
      </c>
      <c r="E733" s="4" t="s">
        <v>14</v>
      </c>
      <c r="F733" s="4" t="s">
        <v>6</v>
      </c>
      <c r="G733" s="4" t="s">
        <v>6</v>
      </c>
      <c r="H733" s="4" t="s">
        <v>6</v>
      </c>
      <c r="I733" s="4" t="s">
        <v>6</v>
      </c>
      <c r="J733" s="4" t="s">
        <v>6</v>
      </c>
      <c r="K733" s="4" t="s">
        <v>6</v>
      </c>
      <c r="L733" s="4" t="s">
        <v>6</v>
      </c>
      <c r="M733" s="4" t="s">
        <v>6</v>
      </c>
      <c r="N733" s="4" t="s">
        <v>6</v>
      </c>
      <c r="O733" s="4" t="s">
        <v>6</v>
      </c>
      <c r="P733" s="4" t="s">
        <v>6</v>
      </c>
      <c r="Q733" s="4" t="s">
        <v>6</v>
      </c>
      <c r="R733" s="4" t="s">
        <v>6</v>
      </c>
      <c r="S733" s="4" t="s">
        <v>6</v>
      </c>
      <c r="T733" s="4" t="s">
        <v>6</v>
      </c>
      <c r="U733" s="4" t="s">
        <v>6</v>
      </c>
    </row>
    <row r="734" spans="1:22">
      <c r="A734" t="n">
        <v>5690</v>
      </c>
      <c r="B734" s="42" t="n">
        <v>36</v>
      </c>
      <c r="C734" s="7" t="n">
        <v>8</v>
      </c>
      <c r="D734" s="7" t="n">
        <v>1</v>
      </c>
      <c r="E734" s="7" t="n">
        <v>0</v>
      </c>
      <c r="F734" s="7" t="s">
        <v>97</v>
      </c>
      <c r="G734" s="7" t="s">
        <v>99</v>
      </c>
      <c r="H734" s="7" t="s">
        <v>13</v>
      </c>
      <c r="I734" s="7" t="s">
        <v>13</v>
      </c>
      <c r="J734" s="7" t="s">
        <v>13</v>
      </c>
      <c r="K734" s="7" t="s">
        <v>13</v>
      </c>
      <c r="L734" s="7" t="s">
        <v>13</v>
      </c>
      <c r="M734" s="7" t="s">
        <v>13</v>
      </c>
      <c r="N734" s="7" t="s">
        <v>13</v>
      </c>
      <c r="O734" s="7" t="s">
        <v>13</v>
      </c>
      <c r="P734" s="7" t="s">
        <v>13</v>
      </c>
      <c r="Q734" s="7" t="s">
        <v>13</v>
      </c>
      <c r="R734" s="7" t="s">
        <v>13</v>
      </c>
      <c r="S734" s="7" t="s">
        <v>13</v>
      </c>
      <c r="T734" s="7" t="s">
        <v>13</v>
      </c>
      <c r="U734" s="7" t="s">
        <v>13</v>
      </c>
    </row>
    <row r="735" spans="1:22">
      <c r="A735" t="s">
        <v>4</v>
      </c>
      <c r="B735" s="4" t="s">
        <v>5</v>
      </c>
      <c r="C735" s="4" t="s">
        <v>14</v>
      </c>
      <c r="D735" s="4" t="s">
        <v>10</v>
      </c>
      <c r="E735" s="4" t="s">
        <v>14</v>
      </c>
      <c r="F735" s="4" t="s">
        <v>6</v>
      </c>
      <c r="G735" s="4" t="s">
        <v>6</v>
      </c>
      <c r="H735" s="4" t="s">
        <v>6</v>
      </c>
      <c r="I735" s="4" t="s">
        <v>6</v>
      </c>
      <c r="J735" s="4" t="s">
        <v>6</v>
      </c>
      <c r="K735" s="4" t="s">
        <v>6</v>
      </c>
      <c r="L735" s="4" t="s">
        <v>6</v>
      </c>
      <c r="M735" s="4" t="s">
        <v>6</v>
      </c>
      <c r="N735" s="4" t="s">
        <v>6</v>
      </c>
      <c r="O735" s="4" t="s">
        <v>6</v>
      </c>
      <c r="P735" s="4" t="s">
        <v>6</v>
      </c>
      <c r="Q735" s="4" t="s">
        <v>6</v>
      </c>
      <c r="R735" s="4" t="s">
        <v>6</v>
      </c>
      <c r="S735" s="4" t="s">
        <v>6</v>
      </c>
      <c r="T735" s="4" t="s">
        <v>6</v>
      </c>
      <c r="U735" s="4" t="s">
        <v>6</v>
      </c>
    </row>
    <row r="736" spans="1:22">
      <c r="A736" t="n">
        <v>5731</v>
      </c>
      <c r="B736" s="42" t="n">
        <v>36</v>
      </c>
      <c r="C736" s="7" t="n">
        <v>8</v>
      </c>
      <c r="D736" s="7" t="n">
        <v>61491</v>
      </c>
      <c r="E736" s="7" t="n">
        <v>0</v>
      </c>
      <c r="F736" s="7" t="s">
        <v>97</v>
      </c>
      <c r="G736" s="7" t="s">
        <v>13</v>
      </c>
      <c r="H736" s="7" t="s">
        <v>13</v>
      </c>
      <c r="I736" s="7" t="s">
        <v>13</v>
      </c>
      <c r="J736" s="7" t="s">
        <v>13</v>
      </c>
      <c r="K736" s="7" t="s">
        <v>13</v>
      </c>
      <c r="L736" s="7" t="s">
        <v>13</v>
      </c>
      <c r="M736" s="7" t="s">
        <v>13</v>
      </c>
      <c r="N736" s="7" t="s">
        <v>13</v>
      </c>
      <c r="O736" s="7" t="s">
        <v>13</v>
      </c>
      <c r="P736" s="7" t="s">
        <v>13</v>
      </c>
      <c r="Q736" s="7" t="s">
        <v>13</v>
      </c>
      <c r="R736" s="7" t="s">
        <v>13</v>
      </c>
      <c r="S736" s="7" t="s">
        <v>13</v>
      </c>
      <c r="T736" s="7" t="s">
        <v>13</v>
      </c>
      <c r="U736" s="7" t="s">
        <v>13</v>
      </c>
    </row>
    <row r="737" spans="1:21">
      <c r="A737" t="s">
        <v>4</v>
      </c>
      <c r="B737" s="4" t="s">
        <v>5</v>
      </c>
      <c r="C737" s="4" t="s">
        <v>14</v>
      </c>
      <c r="D737" s="4" t="s">
        <v>10</v>
      </c>
      <c r="E737" s="4" t="s">
        <v>14</v>
      </c>
      <c r="F737" s="4" t="s">
        <v>6</v>
      </c>
      <c r="G737" s="4" t="s">
        <v>6</v>
      </c>
      <c r="H737" s="4" t="s">
        <v>6</v>
      </c>
      <c r="I737" s="4" t="s">
        <v>6</v>
      </c>
      <c r="J737" s="4" t="s">
        <v>6</v>
      </c>
      <c r="K737" s="4" t="s">
        <v>6</v>
      </c>
      <c r="L737" s="4" t="s">
        <v>6</v>
      </c>
      <c r="M737" s="4" t="s">
        <v>6</v>
      </c>
      <c r="N737" s="4" t="s">
        <v>6</v>
      </c>
      <c r="O737" s="4" t="s">
        <v>6</v>
      </c>
      <c r="P737" s="4" t="s">
        <v>6</v>
      </c>
      <c r="Q737" s="4" t="s">
        <v>6</v>
      </c>
      <c r="R737" s="4" t="s">
        <v>6</v>
      </c>
      <c r="S737" s="4" t="s">
        <v>6</v>
      </c>
      <c r="T737" s="4" t="s">
        <v>6</v>
      </c>
      <c r="U737" s="4" t="s">
        <v>6</v>
      </c>
    </row>
    <row r="738" spans="1:21">
      <c r="A738" t="n">
        <v>5761</v>
      </c>
      <c r="B738" s="42" t="n">
        <v>36</v>
      </c>
      <c r="C738" s="7" t="n">
        <v>8</v>
      </c>
      <c r="D738" s="7" t="n">
        <v>61492</v>
      </c>
      <c r="E738" s="7" t="n">
        <v>0</v>
      </c>
      <c r="F738" s="7" t="s">
        <v>97</v>
      </c>
      <c r="G738" s="7" t="s">
        <v>13</v>
      </c>
      <c r="H738" s="7" t="s">
        <v>13</v>
      </c>
      <c r="I738" s="7" t="s">
        <v>13</v>
      </c>
      <c r="J738" s="7" t="s">
        <v>13</v>
      </c>
      <c r="K738" s="7" t="s">
        <v>13</v>
      </c>
      <c r="L738" s="7" t="s">
        <v>13</v>
      </c>
      <c r="M738" s="7" t="s">
        <v>13</v>
      </c>
      <c r="N738" s="7" t="s">
        <v>13</v>
      </c>
      <c r="O738" s="7" t="s">
        <v>13</v>
      </c>
      <c r="P738" s="7" t="s">
        <v>13</v>
      </c>
      <c r="Q738" s="7" t="s">
        <v>13</v>
      </c>
      <c r="R738" s="7" t="s">
        <v>13</v>
      </c>
      <c r="S738" s="7" t="s">
        <v>13</v>
      </c>
      <c r="T738" s="7" t="s">
        <v>13</v>
      </c>
      <c r="U738" s="7" t="s">
        <v>13</v>
      </c>
    </row>
    <row r="739" spans="1:21">
      <c r="A739" t="s">
        <v>4</v>
      </c>
      <c r="B739" s="4" t="s">
        <v>5</v>
      </c>
      <c r="C739" s="4" t="s">
        <v>14</v>
      </c>
      <c r="D739" s="4" t="s">
        <v>10</v>
      </c>
      <c r="E739" s="4" t="s">
        <v>14</v>
      </c>
      <c r="F739" s="4" t="s">
        <v>6</v>
      </c>
      <c r="G739" s="4" t="s">
        <v>6</v>
      </c>
      <c r="H739" s="4" t="s">
        <v>6</v>
      </c>
      <c r="I739" s="4" t="s">
        <v>6</v>
      </c>
      <c r="J739" s="4" t="s">
        <v>6</v>
      </c>
      <c r="K739" s="4" t="s">
        <v>6</v>
      </c>
      <c r="L739" s="4" t="s">
        <v>6</v>
      </c>
      <c r="M739" s="4" t="s">
        <v>6</v>
      </c>
      <c r="N739" s="4" t="s">
        <v>6</v>
      </c>
      <c r="O739" s="4" t="s">
        <v>6</v>
      </c>
      <c r="P739" s="4" t="s">
        <v>6</v>
      </c>
      <c r="Q739" s="4" t="s">
        <v>6</v>
      </c>
      <c r="R739" s="4" t="s">
        <v>6</v>
      </c>
      <c r="S739" s="4" t="s">
        <v>6</v>
      </c>
      <c r="T739" s="4" t="s">
        <v>6</v>
      </c>
      <c r="U739" s="4" t="s">
        <v>6</v>
      </c>
    </row>
    <row r="740" spans="1:21">
      <c r="A740" t="n">
        <v>5791</v>
      </c>
      <c r="B740" s="42" t="n">
        <v>36</v>
      </c>
      <c r="C740" s="7" t="n">
        <v>8</v>
      </c>
      <c r="D740" s="7" t="n">
        <v>61493</v>
      </c>
      <c r="E740" s="7" t="n">
        <v>0</v>
      </c>
      <c r="F740" s="7" t="s">
        <v>97</v>
      </c>
      <c r="G740" s="7" t="s">
        <v>13</v>
      </c>
      <c r="H740" s="7" t="s">
        <v>13</v>
      </c>
      <c r="I740" s="7" t="s">
        <v>13</v>
      </c>
      <c r="J740" s="7" t="s">
        <v>13</v>
      </c>
      <c r="K740" s="7" t="s">
        <v>13</v>
      </c>
      <c r="L740" s="7" t="s">
        <v>13</v>
      </c>
      <c r="M740" s="7" t="s">
        <v>13</v>
      </c>
      <c r="N740" s="7" t="s">
        <v>13</v>
      </c>
      <c r="O740" s="7" t="s">
        <v>13</v>
      </c>
      <c r="P740" s="7" t="s">
        <v>13</v>
      </c>
      <c r="Q740" s="7" t="s">
        <v>13</v>
      </c>
      <c r="R740" s="7" t="s">
        <v>13</v>
      </c>
      <c r="S740" s="7" t="s">
        <v>13</v>
      </c>
      <c r="T740" s="7" t="s">
        <v>13</v>
      </c>
      <c r="U740" s="7" t="s">
        <v>13</v>
      </c>
    </row>
    <row r="741" spans="1:21">
      <c r="A741" t="s">
        <v>4</v>
      </c>
      <c r="B741" s="4" t="s">
        <v>5</v>
      </c>
      <c r="C741" s="4" t="s">
        <v>14</v>
      </c>
      <c r="D741" s="4" t="s">
        <v>10</v>
      </c>
      <c r="E741" s="4" t="s">
        <v>14</v>
      </c>
      <c r="F741" s="4" t="s">
        <v>6</v>
      </c>
      <c r="G741" s="4" t="s">
        <v>6</v>
      </c>
      <c r="H741" s="4" t="s">
        <v>6</v>
      </c>
      <c r="I741" s="4" t="s">
        <v>6</v>
      </c>
      <c r="J741" s="4" t="s">
        <v>6</v>
      </c>
      <c r="K741" s="4" t="s">
        <v>6</v>
      </c>
      <c r="L741" s="4" t="s">
        <v>6</v>
      </c>
      <c r="M741" s="4" t="s">
        <v>6</v>
      </c>
      <c r="N741" s="4" t="s">
        <v>6</v>
      </c>
      <c r="O741" s="4" t="s">
        <v>6</v>
      </c>
      <c r="P741" s="4" t="s">
        <v>6</v>
      </c>
      <c r="Q741" s="4" t="s">
        <v>6</v>
      </c>
      <c r="R741" s="4" t="s">
        <v>6</v>
      </c>
      <c r="S741" s="4" t="s">
        <v>6</v>
      </c>
      <c r="T741" s="4" t="s">
        <v>6</v>
      </c>
      <c r="U741" s="4" t="s">
        <v>6</v>
      </c>
    </row>
    <row r="742" spans="1:21">
      <c r="A742" t="n">
        <v>5821</v>
      </c>
      <c r="B742" s="42" t="n">
        <v>36</v>
      </c>
      <c r="C742" s="7" t="n">
        <v>8</v>
      </c>
      <c r="D742" s="7" t="n">
        <v>61494</v>
      </c>
      <c r="E742" s="7" t="n">
        <v>0</v>
      </c>
      <c r="F742" s="7" t="s">
        <v>97</v>
      </c>
      <c r="G742" s="7" t="s">
        <v>13</v>
      </c>
      <c r="H742" s="7" t="s">
        <v>13</v>
      </c>
      <c r="I742" s="7" t="s">
        <v>13</v>
      </c>
      <c r="J742" s="7" t="s">
        <v>13</v>
      </c>
      <c r="K742" s="7" t="s">
        <v>13</v>
      </c>
      <c r="L742" s="7" t="s">
        <v>13</v>
      </c>
      <c r="M742" s="7" t="s">
        <v>13</v>
      </c>
      <c r="N742" s="7" t="s">
        <v>13</v>
      </c>
      <c r="O742" s="7" t="s">
        <v>13</v>
      </c>
      <c r="P742" s="7" t="s">
        <v>13</v>
      </c>
      <c r="Q742" s="7" t="s">
        <v>13</v>
      </c>
      <c r="R742" s="7" t="s">
        <v>13</v>
      </c>
      <c r="S742" s="7" t="s">
        <v>13</v>
      </c>
      <c r="T742" s="7" t="s">
        <v>13</v>
      </c>
      <c r="U742" s="7" t="s">
        <v>13</v>
      </c>
    </row>
    <row r="743" spans="1:21">
      <c r="A743" t="s">
        <v>4</v>
      </c>
      <c r="B743" s="4" t="s">
        <v>5</v>
      </c>
      <c r="C743" s="4" t="s">
        <v>14</v>
      </c>
      <c r="D743" s="33" t="s">
        <v>47</v>
      </c>
      <c r="E743" s="4" t="s">
        <v>5</v>
      </c>
      <c r="F743" s="4" t="s">
        <v>14</v>
      </c>
      <c r="G743" s="4" t="s">
        <v>10</v>
      </c>
      <c r="H743" s="33" t="s">
        <v>48</v>
      </c>
      <c r="I743" s="4" t="s">
        <v>14</v>
      </c>
      <c r="J743" s="4" t="s">
        <v>19</v>
      </c>
    </row>
    <row r="744" spans="1:21">
      <c r="A744" t="n">
        <v>5851</v>
      </c>
      <c r="B744" s="12" t="n">
        <v>5</v>
      </c>
      <c r="C744" s="7" t="n">
        <v>28</v>
      </c>
      <c r="D744" s="33" t="s">
        <v>3</v>
      </c>
      <c r="E744" s="35" t="n">
        <v>64</v>
      </c>
      <c r="F744" s="7" t="n">
        <v>5</v>
      </c>
      <c r="G744" s="7" t="n">
        <v>5</v>
      </c>
      <c r="H744" s="33" t="s">
        <v>3</v>
      </c>
      <c r="I744" s="7" t="n">
        <v>1</v>
      </c>
      <c r="J744" s="13" t="n">
        <f t="normal" ca="1">A748</f>
        <v>0</v>
      </c>
    </row>
    <row r="745" spans="1:21">
      <c r="A745" t="s">
        <v>4</v>
      </c>
      <c r="B745" s="4" t="s">
        <v>5</v>
      </c>
      <c r="C745" s="4" t="s">
        <v>14</v>
      </c>
      <c r="D745" s="4" t="s">
        <v>10</v>
      </c>
      <c r="E745" s="4" t="s">
        <v>14</v>
      </c>
      <c r="F745" s="4" t="s">
        <v>6</v>
      </c>
      <c r="G745" s="4" t="s">
        <v>6</v>
      </c>
      <c r="H745" s="4" t="s">
        <v>6</v>
      </c>
      <c r="I745" s="4" t="s">
        <v>6</v>
      </c>
      <c r="J745" s="4" t="s">
        <v>6</v>
      </c>
      <c r="K745" s="4" t="s">
        <v>6</v>
      </c>
      <c r="L745" s="4" t="s">
        <v>6</v>
      </c>
      <c r="M745" s="4" t="s">
        <v>6</v>
      </c>
      <c r="N745" s="4" t="s">
        <v>6</v>
      </c>
      <c r="O745" s="4" t="s">
        <v>6</v>
      </c>
      <c r="P745" s="4" t="s">
        <v>6</v>
      </c>
      <c r="Q745" s="4" t="s">
        <v>6</v>
      </c>
      <c r="R745" s="4" t="s">
        <v>6</v>
      </c>
      <c r="S745" s="4" t="s">
        <v>6</v>
      </c>
      <c r="T745" s="4" t="s">
        <v>6</v>
      </c>
      <c r="U745" s="4" t="s">
        <v>6</v>
      </c>
    </row>
    <row r="746" spans="1:21">
      <c r="A746" t="n">
        <v>5862</v>
      </c>
      <c r="B746" s="42" t="n">
        <v>36</v>
      </c>
      <c r="C746" s="7" t="n">
        <v>8</v>
      </c>
      <c r="D746" s="7" t="n">
        <v>7032</v>
      </c>
      <c r="E746" s="7" t="n">
        <v>0</v>
      </c>
      <c r="F746" s="7" t="s">
        <v>100</v>
      </c>
      <c r="G746" s="7" t="s">
        <v>13</v>
      </c>
      <c r="H746" s="7" t="s">
        <v>13</v>
      </c>
      <c r="I746" s="7" t="s">
        <v>13</v>
      </c>
      <c r="J746" s="7" t="s">
        <v>13</v>
      </c>
      <c r="K746" s="7" t="s">
        <v>13</v>
      </c>
      <c r="L746" s="7" t="s">
        <v>13</v>
      </c>
      <c r="M746" s="7" t="s">
        <v>13</v>
      </c>
      <c r="N746" s="7" t="s">
        <v>13</v>
      </c>
      <c r="O746" s="7" t="s">
        <v>13</v>
      </c>
      <c r="P746" s="7" t="s">
        <v>13</v>
      </c>
      <c r="Q746" s="7" t="s">
        <v>13</v>
      </c>
      <c r="R746" s="7" t="s">
        <v>13</v>
      </c>
      <c r="S746" s="7" t="s">
        <v>13</v>
      </c>
      <c r="T746" s="7" t="s">
        <v>13</v>
      </c>
      <c r="U746" s="7" t="s">
        <v>13</v>
      </c>
    </row>
    <row r="747" spans="1:21">
      <c r="A747" t="s">
        <v>4</v>
      </c>
      <c r="B747" s="4" t="s">
        <v>5</v>
      </c>
      <c r="C747" s="4" t="s">
        <v>14</v>
      </c>
      <c r="D747" s="4" t="s">
        <v>10</v>
      </c>
      <c r="E747" s="4" t="s">
        <v>14</v>
      </c>
      <c r="F747" s="4" t="s">
        <v>6</v>
      </c>
      <c r="G747" s="4" t="s">
        <v>6</v>
      </c>
      <c r="H747" s="4" t="s">
        <v>6</v>
      </c>
      <c r="I747" s="4" t="s">
        <v>6</v>
      </c>
      <c r="J747" s="4" t="s">
        <v>6</v>
      </c>
      <c r="K747" s="4" t="s">
        <v>6</v>
      </c>
      <c r="L747" s="4" t="s">
        <v>6</v>
      </c>
      <c r="M747" s="4" t="s">
        <v>6</v>
      </c>
      <c r="N747" s="4" t="s">
        <v>6</v>
      </c>
      <c r="O747" s="4" t="s">
        <v>6</v>
      </c>
      <c r="P747" s="4" t="s">
        <v>6</v>
      </c>
      <c r="Q747" s="4" t="s">
        <v>6</v>
      </c>
      <c r="R747" s="4" t="s">
        <v>6</v>
      </c>
      <c r="S747" s="4" t="s">
        <v>6</v>
      </c>
      <c r="T747" s="4" t="s">
        <v>6</v>
      </c>
      <c r="U747" s="4" t="s">
        <v>6</v>
      </c>
    </row>
    <row r="748" spans="1:21">
      <c r="A748" t="n">
        <v>5891</v>
      </c>
      <c r="B748" s="42" t="n">
        <v>36</v>
      </c>
      <c r="C748" s="7" t="n">
        <v>8</v>
      </c>
      <c r="D748" s="7" t="n">
        <v>7041</v>
      </c>
      <c r="E748" s="7" t="n">
        <v>0</v>
      </c>
      <c r="F748" s="7" t="s">
        <v>101</v>
      </c>
      <c r="G748" s="7" t="s">
        <v>102</v>
      </c>
      <c r="H748" s="7" t="s">
        <v>103</v>
      </c>
      <c r="I748" s="7" t="s">
        <v>13</v>
      </c>
      <c r="J748" s="7" t="s">
        <v>13</v>
      </c>
      <c r="K748" s="7" t="s">
        <v>13</v>
      </c>
      <c r="L748" s="7" t="s">
        <v>13</v>
      </c>
      <c r="M748" s="7" t="s">
        <v>13</v>
      </c>
      <c r="N748" s="7" t="s">
        <v>13</v>
      </c>
      <c r="O748" s="7" t="s">
        <v>13</v>
      </c>
      <c r="P748" s="7" t="s">
        <v>13</v>
      </c>
      <c r="Q748" s="7" t="s">
        <v>13</v>
      </c>
      <c r="R748" s="7" t="s">
        <v>13</v>
      </c>
      <c r="S748" s="7" t="s">
        <v>13</v>
      </c>
      <c r="T748" s="7" t="s">
        <v>13</v>
      </c>
      <c r="U748" s="7" t="s">
        <v>13</v>
      </c>
    </row>
    <row r="749" spans="1:21">
      <c r="A749" t="s">
        <v>4</v>
      </c>
      <c r="B749" s="4" t="s">
        <v>5</v>
      </c>
      <c r="C749" s="4" t="s">
        <v>14</v>
      </c>
      <c r="D749" s="4" t="s">
        <v>10</v>
      </c>
      <c r="E749" s="4" t="s">
        <v>14</v>
      </c>
      <c r="F749" s="4" t="s">
        <v>6</v>
      </c>
      <c r="G749" s="4" t="s">
        <v>6</v>
      </c>
      <c r="H749" s="4" t="s">
        <v>6</v>
      </c>
      <c r="I749" s="4" t="s">
        <v>6</v>
      </c>
      <c r="J749" s="4" t="s">
        <v>6</v>
      </c>
      <c r="K749" s="4" t="s">
        <v>6</v>
      </c>
      <c r="L749" s="4" t="s">
        <v>6</v>
      </c>
      <c r="M749" s="4" t="s">
        <v>6</v>
      </c>
      <c r="N749" s="4" t="s">
        <v>6</v>
      </c>
      <c r="O749" s="4" t="s">
        <v>6</v>
      </c>
      <c r="P749" s="4" t="s">
        <v>6</v>
      </c>
      <c r="Q749" s="4" t="s">
        <v>6</v>
      </c>
      <c r="R749" s="4" t="s">
        <v>6</v>
      </c>
      <c r="S749" s="4" t="s">
        <v>6</v>
      </c>
      <c r="T749" s="4" t="s">
        <v>6</v>
      </c>
      <c r="U749" s="4" t="s">
        <v>6</v>
      </c>
    </row>
    <row r="750" spans="1:21">
      <c r="A750" t="n">
        <v>5946</v>
      </c>
      <c r="B750" s="42" t="n">
        <v>36</v>
      </c>
      <c r="C750" s="7" t="n">
        <v>8</v>
      </c>
      <c r="D750" s="7" t="n">
        <v>1660</v>
      </c>
      <c r="E750" s="7" t="n">
        <v>0</v>
      </c>
      <c r="F750" s="7" t="s">
        <v>104</v>
      </c>
      <c r="G750" s="7" t="s">
        <v>13</v>
      </c>
      <c r="H750" s="7" t="s">
        <v>13</v>
      </c>
      <c r="I750" s="7" t="s">
        <v>13</v>
      </c>
      <c r="J750" s="7" t="s">
        <v>13</v>
      </c>
      <c r="K750" s="7" t="s">
        <v>13</v>
      </c>
      <c r="L750" s="7" t="s">
        <v>13</v>
      </c>
      <c r="M750" s="7" t="s">
        <v>13</v>
      </c>
      <c r="N750" s="7" t="s">
        <v>13</v>
      </c>
      <c r="O750" s="7" t="s">
        <v>13</v>
      </c>
      <c r="P750" s="7" t="s">
        <v>13</v>
      </c>
      <c r="Q750" s="7" t="s">
        <v>13</v>
      </c>
      <c r="R750" s="7" t="s">
        <v>13</v>
      </c>
      <c r="S750" s="7" t="s">
        <v>13</v>
      </c>
      <c r="T750" s="7" t="s">
        <v>13</v>
      </c>
      <c r="U750" s="7" t="s">
        <v>13</v>
      </c>
    </row>
    <row r="751" spans="1:21">
      <c r="A751" t="s">
        <v>4</v>
      </c>
      <c r="B751" s="4" t="s">
        <v>5</v>
      </c>
      <c r="C751" s="4" t="s">
        <v>10</v>
      </c>
      <c r="D751" s="4" t="s">
        <v>20</v>
      </c>
      <c r="E751" s="4" t="s">
        <v>20</v>
      </c>
      <c r="F751" s="4" t="s">
        <v>20</v>
      </c>
      <c r="G751" s="4" t="s">
        <v>20</v>
      </c>
    </row>
    <row r="752" spans="1:21">
      <c r="A752" t="n">
        <v>5980</v>
      </c>
      <c r="B752" s="44" t="n">
        <v>46</v>
      </c>
      <c r="C752" s="7" t="n">
        <v>12</v>
      </c>
      <c r="D752" s="7" t="n">
        <v>12</v>
      </c>
      <c r="E752" s="7" t="n">
        <v>0</v>
      </c>
      <c r="F752" s="7" t="n">
        <v>-2.5</v>
      </c>
      <c r="G752" s="7" t="n">
        <v>90</v>
      </c>
    </row>
    <row r="753" spans="1:21">
      <c r="A753" t="s">
        <v>4</v>
      </c>
      <c r="B753" s="4" t="s">
        <v>5</v>
      </c>
      <c r="C753" s="4" t="s">
        <v>10</v>
      </c>
      <c r="D753" s="4" t="s">
        <v>20</v>
      </c>
      <c r="E753" s="4" t="s">
        <v>20</v>
      </c>
      <c r="F753" s="4" t="s">
        <v>20</v>
      </c>
      <c r="G753" s="4" t="s">
        <v>20</v>
      </c>
    </row>
    <row r="754" spans="1:21">
      <c r="A754" t="n">
        <v>5999</v>
      </c>
      <c r="B754" s="44" t="n">
        <v>46</v>
      </c>
      <c r="C754" s="7" t="n">
        <v>1</v>
      </c>
      <c r="D754" s="7" t="n">
        <v>11.5</v>
      </c>
      <c r="E754" s="7" t="n">
        <v>0</v>
      </c>
      <c r="F754" s="7" t="n">
        <v>-1.5</v>
      </c>
      <c r="G754" s="7" t="n">
        <v>90</v>
      </c>
    </row>
    <row r="755" spans="1:21">
      <c r="A755" t="s">
        <v>4</v>
      </c>
      <c r="B755" s="4" t="s">
        <v>5</v>
      </c>
      <c r="C755" s="4" t="s">
        <v>10</v>
      </c>
      <c r="D755" s="4" t="s">
        <v>20</v>
      </c>
      <c r="E755" s="4" t="s">
        <v>20</v>
      </c>
      <c r="F755" s="4" t="s">
        <v>20</v>
      </c>
      <c r="G755" s="4" t="s">
        <v>20</v>
      </c>
    </row>
    <row r="756" spans="1:21">
      <c r="A756" t="n">
        <v>6018</v>
      </c>
      <c r="B756" s="44" t="n">
        <v>46</v>
      </c>
      <c r="C756" s="7" t="n">
        <v>0</v>
      </c>
      <c r="D756" s="7" t="n">
        <v>10.5</v>
      </c>
      <c r="E756" s="7" t="n">
        <v>0</v>
      </c>
      <c r="F756" s="7" t="n">
        <v>-2</v>
      </c>
      <c r="G756" s="7" t="n">
        <v>90</v>
      </c>
    </row>
    <row r="757" spans="1:21">
      <c r="A757" t="s">
        <v>4</v>
      </c>
      <c r="B757" s="4" t="s">
        <v>5</v>
      </c>
      <c r="C757" s="4" t="s">
        <v>10</v>
      </c>
      <c r="D757" s="4" t="s">
        <v>20</v>
      </c>
      <c r="E757" s="4" t="s">
        <v>20</v>
      </c>
      <c r="F757" s="4" t="s">
        <v>20</v>
      </c>
      <c r="G757" s="4" t="s">
        <v>20</v>
      </c>
    </row>
    <row r="758" spans="1:21">
      <c r="A758" t="n">
        <v>6037</v>
      </c>
      <c r="B758" s="44" t="n">
        <v>46</v>
      </c>
      <c r="C758" s="7" t="n">
        <v>61491</v>
      </c>
      <c r="D758" s="7" t="n">
        <v>10</v>
      </c>
      <c r="E758" s="7" t="n">
        <v>0</v>
      </c>
      <c r="F758" s="7" t="n">
        <v>-3</v>
      </c>
      <c r="G758" s="7" t="n">
        <v>90</v>
      </c>
    </row>
    <row r="759" spans="1:21">
      <c r="A759" t="s">
        <v>4</v>
      </c>
      <c r="B759" s="4" t="s">
        <v>5</v>
      </c>
      <c r="C759" s="4" t="s">
        <v>10</v>
      </c>
      <c r="D759" s="4" t="s">
        <v>20</v>
      </c>
      <c r="E759" s="4" t="s">
        <v>20</v>
      </c>
      <c r="F759" s="4" t="s">
        <v>20</v>
      </c>
      <c r="G759" s="4" t="s">
        <v>20</v>
      </c>
    </row>
    <row r="760" spans="1:21">
      <c r="A760" t="n">
        <v>6056</v>
      </c>
      <c r="B760" s="44" t="n">
        <v>46</v>
      </c>
      <c r="C760" s="7" t="n">
        <v>61492</v>
      </c>
      <c r="D760" s="7" t="n">
        <v>9.75</v>
      </c>
      <c r="E760" s="7" t="n">
        <v>0</v>
      </c>
      <c r="F760" s="7" t="n">
        <v>-1</v>
      </c>
      <c r="G760" s="7" t="n">
        <v>90</v>
      </c>
    </row>
    <row r="761" spans="1:21">
      <c r="A761" t="s">
        <v>4</v>
      </c>
      <c r="B761" s="4" t="s">
        <v>5</v>
      </c>
      <c r="C761" s="4" t="s">
        <v>10</v>
      </c>
      <c r="D761" s="4" t="s">
        <v>20</v>
      </c>
      <c r="E761" s="4" t="s">
        <v>20</v>
      </c>
      <c r="F761" s="4" t="s">
        <v>20</v>
      </c>
      <c r="G761" s="4" t="s">
        <v>20</v>
      </c>
    </row>
    <row r="762" spans="1:21">
      <c r="A762" t="n">
        <v>6075</v>
      </c>
      <c r="B762" s="44" t="n">
        <v>46</v>
      </c>
      <c r="C762" s="7" t="n">
        <v>61493</v>
      </c>
      <c r="D762" s="7" t="n">
        <v>8.75</v>
      </c>
      <c r="E762" s="7" t="n">
        <v>0</v>
      </c>
      <c r="F762" s="7" t="n">
        <v>-2.40000009536743</v>
      </c>
      <c r="G762" s="7" t="n">
        <v>90</v>
      </c>
    </row>
    <row r="763" spans="1:21">
      <c r="A763" t="s">
        <v>4</v>
      </c>
      <c r="B763" s="4" t="s">
        <v>5</v>
      </c>
      <c r="C763" s="4" t="s">
        <v>10</v>
      </c>
      <c r="D763" s="4" t="s">
        <v>20</v>
      </c>
      <c r="E763" s="4" t="s">
        <v>20</v>
      </c>
      <c r="F763" s="4" t="s">
        <v>20</v>
      </c>
      <c r="G763" s="4" t="s">
        <v>20</v>
      </c>
    </row>
    <row r="764" spans="1:21">
      <c r="A764" t="n">
        <v>6094</v>
      </c>
      <c r="B764" s="44" t="n">
        <v>46</v>
      </c>
      <c r="C764" s="7" t="n">
        <v>61494</v>
      </c>
      <c r="D764" s="7" t="n">
        <v>8.25</v>
      </c>
      <c r="E764" s="7" t="n">
        <v>0</v>
      </c>
      <c r="F764" s="7" t="n">
        <v>-1.60000002384186</v>
      </c>
      <c r="G764" s="7" t="n">
        <v>90</v>
      </c>
    </row>
    <row r="765" spans="1:21">
      <c r="A765" t="s">
        <v>4</v>
      </c>
      <c r="B765" s="4" t="s">
        <v>5</v>
      </c>
      <c r="C765" s="4" t="s">
        <v>10</v>
      </c>
      <c r="D765" s="4" t="s">
        <v>20</v>
      </c>
      <c r="E765" s="4" t="s">
        <v>20</v>
      </c>
      <c r="F765" s="4" t="s">
        <v>20</v>
      </c>
      <c r="G765" s="4" t="s">
        <v>20</v>
      </c>
    </row>
    <row r="766" spans="1:21">
      <c r="A766" t="n">
        <v>6113</v>
      </c>
      <c r="B766" s="44" t="n">
        <v>46</v>
      </c>
      <c r="C766" s="7" t="n">
        <v>7041</v>
      </c>
      <c r="D766" s="7" t="n">
        <v>31.5</v>
      </c>
      <c r="E766" s="7" t="n">
        <v>0</v>
      </c>
      <c r="F766" s="7" t="n">
        <v>-0.550000011920929</v>
      </c>
      <c r="G766" s="7" t="n">
        <v>90</v>
      </c>
    </row>
    <row r="767" spans="1:21">
      <c r="A767" t="s">
        <v>4</v>
      </c>
      <c r="B767" s="4" t="s">
        <v>5</v>
      </c>
      <c r="C767" s="4" t="s">
        <v>10</v>
      </c>
      <c r="D767" s="4" t="s">
        <v>20</v>
      </c>
      <c r="E767" s="4" t="s">
        <v>20</v>
      </c>
      <c r="F767" s="4" t="s">
        <v>20</v>
      </c>
      <c r="G767" s="4" t="s">
        <v>20</v>
      </c>
    </row>
    <row r="768" spans="1:21">
      <c r="A768" t="n">
        <v>6132</v>
      </c>
      <c r="B768" s="44" t="n">
        <v>46</v>
      </c>
      <c r="C768" s="7" t="n">
        <v>1660</v>
      </c>
      <c r="D768" s="7" t="n">
        <v>24.8999996185303</v>
      </c>
      <c r="E768" s="7" t="n">
        <v>0</v>
      </c>
      <c r="F768" s="7" t="n">
        <v>7.5</v>
      </c>
      <c r="G768" s="7" t="n">
        <v>220</v>
      </c>
    </row>
    <row r="769" spans="1:7">
      <c r="A769" t="s">
        <v>4</v>
      </c>
      <c r="B769" s="4" t="s">
        <v>5</v>
      </c>
      <c r="C769" s="4" t="s">
        <v>10</v>
      </c>
      <c r="D769" s="4" t="s">
        <v>20</v>
      </c>
      <c r="E769" s="4" t="s">
        <v>20</v>
      </c>
      <c r="F769" s="4" t="s">
        <v>20</v>
      </c>
      <c r="G769" s="4" t="s">
        <v>20</v>
      </c>
    </row>
    <row r="770" spans="1:7">
      <c r="A770" t="n">
        <v>6151</v>
      </c>
      <c r="B770" s="44" t="n">
        <v>46</v>
      </c>
      <c r="C770" s="7" t="n">
        <v>1661</v>
      </c>
      <c r="D770" s="7" t="n">
        <v>15.3500003814697</v>
      </c>
      <c r="E770" s="7" t="n">
        <v>0</v>
      </c>
      <c r="F770" s="7" t="n">
        <v>-1.89999997615814</v>
      </c>
      <c r="G770" s="7" t="n">
        <v>0</v>
      </c>
    </row>
    <row r="771" spans="1:7">
      <c r="A771" t="s">
        <v>4</v>
      </c>
      <c r="B771" s="4" t="s">
        <v>5</v>
      </c>
      <c r="C771" s="4" t="s">
        <v>10</v>
      </c>
      <c r="D771" s="4" t="s">
        <v>20</v>
      </c>
      <c r="E771" s="4" t="s">
        <v>20</v>
      </c>
      <c r="F771" s="4" t="s">
        <v>20</v>
      </c>
      <c r="G771" s="4" t="s">
        <v>20</v>
      </c>
    </row>
    <row r="772" spans="1:7">
      <c r="A772" t="n">
        <v>6170</v>
      </c>
      <c r="B772" s="44" t="n">
        <v>46</v>
      </c>
      <c r="C772" s="7" t="n">
        <v>1662</v>
      </c>
      <c r="D772" s="7" t="n">
        <v>19.1000003814697</v>
      </c>
      <c r="E772" s="7" t="n">
        <v>0</v>
      </c>
      <c r="F772" s="7" t="n">
        <v>-5.80000019073486</v>
      </c>
      <c r="G772" s="7" t="n">
        <v>90</v>
      </c>
    </row>
    <row r="773" spans="1:7">
      <c r="A773" t="s">
        <v>4</v>
      </c>
      <c r="B773" s="4" t="s">
        <v>5</v>
      </c>
      <c r="C773" s="4" t="s">
        <v>10</v>
      </c>
      <c r="D773" s="4" t="s">
        <v>20</v>
      </c>
      <c r="E773" s="4" t="s">
        <v>20</v>
      </c>
      <c r="F773" s="4" t="s">
        <v>20</v>
      </c>
      <c r="G773" s="4" t="s">
        <v>20</v>
      </c>
    </row>
    <row r="774" spans="1:7">
      <c r="A774" t="n">
        <v>6189</v>
      </c>
      <c r="B774" s="44" t="n">
        <v>46</v>
      </c>
      <c r="C774" s="7" t="n">
        <v>1663</v>
      </c>
      <c r="D774" s="7" t="n">
        <v>19.1499996185303</v>
      </c>
      <c r="E774" s="7" t="n">
        <v>0</v>
      </c>
      <c r="F774" s="7" t="n">
        <v>1.85000002384186</v>
      </c>
      <c r="G774" s="7" t="n">
        <v>180</v>
      </c>
    </row>
    <row r="775" spans="1:7">
      <c r="A775" t="s">
        <v>4</v>
      </c>
      <c r="B775" s="4" t="s">
        <v>5</v>
      </c>
      <c r="C775" s="4" t="s">
        <v>10</v>
      </c>
      <c r="D775" s="4" t="s">
        <v>20</v>
      </c>
      <c r="E775" s="4" t="s">
        <v>20</v>
      </c>
      <c r="F775" s="4" t="s">
        <v>20</v>
      </c>
      <c r="G775" s="4" t="s">
        <v>20</v>
      </c>
    </row>
    <row r="776" spans="1:7">
      <c r="A776" t="n">
        <v>6208</v>
      </c>
      <c r="B776" s="44" t="n">
        <v>46</v>
      </c>
      <c r="C776" s="7" t="n">
        <v>1664</v>
      </c>
      <c r="D776" s="7" t="n">
        <v>22.8500003814697</v>
      </c>
      <c r="E776" s="7" t="n">
        <v>0</v>
      </c>
      <c r="F776" s="7" t="n">
        <v>-1.85000002384186</v>
      </c>
      <c r="G776" s="7" t="n">
        <v>270</v>
      </c>
    </row>
    <row r="777" spans="1:7">
      <c r="A777" t="s">
        <v>4</v>
      </c>
      <c r="B777" s="4" t="s">
        <v>5</v>
      </c>
      <c r="C777" s="4" t="s">
        <v>14</v>
      </c>
      <c r="D777" s="33" t="s">
        <v>47</v>
      </c>
      <c r="E777" s="4" t="s">
        <v>5</v>
      </c>
      <c r="F777" s="4" t="s">
        <v>14</v>
      </c>
      <c r="G777" s="4" t="s">
        <v>10</v>
      </c>
      <c r="H777" s="33" t="s">
        <v>48</v>
      </c>
      <c r="I777" s="4" t="s">
        <v>14</v>
      </c>
      <c r="J777" s="4" t="s">
        <v>19</v>
      </c>
    </row>
    <row r="778" spans="1:7">
      <c r="A778" t="n">
        <v>6227</v>
      </c>
      <c r="B778" s="12" t="n">
        <v>5</v>
      </c>
      <c r="C778" s="7" t="n">
        <v>28</v>
      </c>
      <c r="D778" s="33" t="s">
        <v>3</v>
      </c>
      <c r="E778" s="35" t="n">
        <v>64</v>
      </c>
      <c r="F778" s="7" t="n">
        <v>5</v>
      </c>
      <c r="G778" s="7" t="n">
        <v>5</v>
      </c>
      <c r="H778" s="33" t="s">
        <v>3</v>
      </c>
      <c r="I778" s="7" t="n">
        <v>1</v>
      </c>
      <c r="J778" s="13" t="n">
        <f t="normal" ca="1">A782</f>
        <v>0</v>
      </c>
    </row>
    <row r="779" spans="1:7">
      <c r="A779" t="s">
        <v>4</v>
      </c>
      <c r="B779" s="4" t="s">
        <v>5</v>
      </c>
      <c r="C779" s="4" t="s">
        <v>10</v>
      </c>
      <c r="D779" s="4" t="s">
        <v>20</v>
      </c>
      <c r="E779" s="4" t="s">
        <v>20</v>
      </c>
      <c r="F779" s="4" t="s">
        <v>20</v>
      </c>
      <c r="G779" s="4" t="s">
        <v>20</v>
      </c>
    </row>
    <row r="780" spans="1:7">
      <c r="A780" t="n">
        <v>6238</v>
      </c>
      <c r="B780" s="44" t="n">
        <v>46</v>
      </c>
      <c r="C780" s="7" t="n">
        <v>7032</v>
      </c>
      <c r="D780" s="7" t="n">
        <v>10.3000001907349</v>
      </c>
      <c r="E780" s="7" t="n">
        <v>0</v>
      </c>
      <c r="F780" s="7" t="n">
        <v>-1.60000002384186</v>
      </c>
      <c r="G780" s="7" t="n">
        <v>90</v>
      </c>
    </row>
    <row r="781" spans="1:7">
      <c r="A781" t="s">
        <v>4</v>
      </c>
      <c r="B781" s="4" t="s">
        <v>5</v>
      </c>
      <c r="C781" s="4" t="s">
        <v>14</v>
      </c>
      <c r="D781" s="4" t="s">
        <v>10</v>
      </c>
      <c r="E781" s="4" t="s">
        <v>6</v>
      </c>
      <c r="F781" s="4" t="s">
        <v>6</v>
      </c>
      <c r="G781" s="4" t="s">
        <v>6</v>
      </c>
      <c r="H781" s="4" t="s">
        <v>6</v>
      </c>
    </row>
    <row r="782" spans="1:7">
      <c r="A782" t="n">
        <v>6257</v>
      </c>
      <c r="B782" s="49" t="n">
        <v>51</v>
      </c>
      <c r="C782" s="7" t="n">
        <v>3</v>
      </c>
      <c r="D782" s="7" t="n">
        <v>12</v>
      </c>
      <c r="E782" s="7" t="s">
        <v>105</v>
      </c>
      <c r="F782" s="7" t="s">
        <v>106</v>
      </c>
      <c r="G782" s="7" t="s">
        <v>82</v>
      </c>
      <c r="H782" s="7" t="s">
        <v>81</v>
      </c>
    </row>
    <row r="783" spans="1:7">
      <c r="A783" t="s">
        <v>4</v>
      </c>
      <c r="B783" s="4" t="s">
        <v>5</v>
      </c>
      <c r="C783" s="4" t="s">
        <v>14</v>
      </c>
      <c r="D783" s="4" t="s">
        <v>10</v>
      </c>
      <c r="E783" s="4" t="s">
        <v>6</v>
      </c>
      <c r="F783" s="4" t="s">
        <v>6</v>
      </c>
      <c r="G783" s="4" t="s">
        <v>6</v>
      </c>
      <c r="H783" s="4" t="s">
        <v>6</v>
      </c>
    </row>
    <row r="784" spans="1:7">
      <c r="A784" t="n">
        <v>6278</v>
      </c>
      <c r="B784" s="49" t="n">
        <v>51</v>
      </c>
      <c r="C784" s="7" t="n">
        <v>3</v>
      </c>
      <c r="D784" s="7" t="n">
        <v>1</v>
      </c>
      <c r="E784" s="7" t="s">
        <v>105</v>
      </c>
      <c r="F784" s="7" t="s">
        <v>106</v>
      </c>
      <c r="G784" s="7" t="s">
        <v>82</v>
      </c>
      <c r="H784" s="7" t="s">
        <v>81</v>
      </c>
    </row>
    <row r="785" spans="1:10">
      <c r="A785" t="s">
        <v>4</v>
      </c>
      <c r="B785" s="4" t="s">
        <v>5</v>
      </c>
      <c r="C785" s="4" t="s">
        <v>14</v>
      </c>
      <c r="D785" s="4" t="s">
        <v>10</v>
      </c>
      <c r="E785" s="4" t="s">
        <v>6</v>
      </c>
      <c r="F785" s="4" t="s">
        <v>6</v>
      </c>
      <c r="G785" s="4" t="s">
        <v>6</v>
      </c>
      <c r="H785" s="4" t="s">
        <v>6</v>
      </c>
    </row>
    <row r="786" spans="1:10">
      <c r="A786" t="n">
        <v>6299</v>
      </c>
      <c r="B786" s="49" t="n">
        <v>51</v>
      </c>
      <c r="C786" s="7" t="n">
        <v>3</v>
      </c>
      <c r="D786" s="7" t="n">
        <v>0</v>
      </c>
      <c r="E786" s="7" t="s">
        <v>105</v>
      </c>
      <c r="F786" s="7" t="s">
        <v>106</v>
      </c>
      <c r="G786" s="7" t="s">
        <v>82</v>
      </c>
      <c r="H786" s="7" t="s">
        <v>81</v>
      </c>
    </row>
    <row r="787" spans="1:10">
      <c r="A787" t="s">
        <v>4</v>
      </c>
      <c r="B787" s="4" t="s">
        <v>5</v>
      </c>
      <c r="C787" s="4" t="s">
        <v>14</v>
      </c>
      <c r="D787" s="4" t="s">
        <v>10</v>
      </c>
      <c r="E787" s="4" t="s">
        <v>6</v>
      </c>
      <c r="F787" s="4" t="s">
        <v>6</v>
      </c>
      <c r="G787" s="4" t="s">
        <v>6</v>
      </c>
      <c r="H787" s="4" t="s">
        <v>6</v>
      </c>
    </row>
    <row r="788" spans="1:10">
      <c r="A788" t="n">
        <v>6320</v>
      </c>
      <c r="B788" s="49" t="n">
        <v>51</v>
      </c>
      <c r="C788" s="7" t="n">
        <v>3</v>
      </c>
      <c r="D788" s="7" t="n">
        <v>61491</v>
      </c>
      <c r="E788" s="7" t="s">
        <v>105</v>
      </c>
      <c r="F788" s="7" t="s">
        <v>106</v>
      </c>
      <c r="G788" s="7" t="s">
        <v>82</v>
      </c>
      <c r="H788" s="7" t="s">
        <v>81</v>
      </c>
    </row>
    <row r="789" spans="1:10">
      <c r="A789" t="s">
        <v>4</v>
      </c>
      <c r="B789" s="4" t="s">
        <v>5</v>
      </c>
      <c r="C789" s="4" t="s">
        <v>14</v>
      </c>
      <c r="D789" s="4" t="s">
        <v>10</v>
      </c>
      <c r="E789" s="4" t="s">
        <v>6</v>
      </c>
      <c r="F789" s="4" t="s">
        <v>6</v>
      </c>
      <c r="G789" s="4" t="s">
        <v>6</v>
      </c>
      <c r="H789" s="4" t="s">
        <v>6</v>
      </c>
    </row>
    <row r="790" spans="1:10">
      <c r="A790" t="n">
        <v>6341</v>
      </c>
      <c r="B790" s="49" t="n">
        <v>51</v>
      </c>
      <c r="C790" s="7" t="n">
        <v>3</v>
      </c>
      <c r="D790" s="7" t="n">
        <v>61492</v>
      </c>
      <c r="E790" s="7" t="s">
        <v>105</v>
      </c>
      <c r="F790" s="7" t="s">
        <v>106</v>
      </c>
      <c r="G790" s="7" t="s">
        <v>82</v>
      </c>
      <c r="H790" s="7" t="s">
        <v>81</v>
      </c>
    </row>
    <row r="791" spans="1:10">
      <c r="A791" t="s">
        <v>4</v>
      </c>
      <c r="B791" s="4" t="s">
        <v>5</v>
      </c>
      <c r="C791" s="4" t="s">
        <v>14</v>
      </c>
      <c r="D791" s="4" t="s">
        <v>10</v>
      </c>
      <c r="E791" s="4" t="s">
        <v>6</v>
      </c>
      <c r="F791" s="4" t="s">
        <v>6</v>
      </c>
      <c r="G791" s="4" t="s">
        <v>6</v>
      </c>
      <c r="H791" s="4" t="s">
        <v>6</v>
      </c>
    </row>
    <row r="792" spans="1:10">
      <c r="A792" t="n">
        <v>6362</v>
      </c>
      <c r="B792" s="49" t="n">
        <v>51</v>
      </c>
      <c r="C792" s="7" t="n">
        <v>3</v>
      </c>
      <c r="D792" s="7" t="n">
        <v>61493</v>
      </c>
      <c r="E792" s="7" t="s">
        <v>105</v>
      </c>
      <c r="F792" s="7" t="s">
        <v>106</v>
      </c>
      <c r="G792" s="7" t="s">
        <v>82</v>
      </c>
      <c r="H792" s="7" t="s">
        <v>81</v>
      </c>
    </row>
    <row r="793" spans="1:10">
      <c r="A793" t="s">
        <v>4</v>
      </c>
      <c r="B793" s="4" t="s">
        <v>5</v>
      </c>
      <c r="C793" s="4" t="s">
        <v>14</v>
      </c>
      <c r="D793" s="4" t="s">
        <v>10</v>
      </c>
      <c r="E793" s="4" t="s">
        <v>6</v>
      </c>
      <c r="F793" s="4" t="s">
        <v>6</v>
      </c>
      <c r="G793" s="4" t="s">
        <v>6</v>
      </c>
      <c r="H793" s="4" t="s">
        <v>6</v>
      </c>
    </row>
    <row r="794" spans="1:10">
      <c r="A794" t="n">
        <v>6383</v>
      </c>
      <c r="B794" s="49" t="n">
        <v>51</v>
      </c>
      <c r="C794" s="7" t="n">
        <v>3</v>
      </c>
      <c r="D794" s="7" t="n">
        <v>61494</v>
      </c>
      <c r="E794" s="7" t="s">
        <v>105</v>
      </c>
      <c r="F794" s="7" t="s">
        <v>106</v>
      </c>
      <c r="G794" s="7" t="s">
        <v>82</v>
      </c>
      <c r="H794" s="7" t="s">
        <v>81</v>
      </c>
    </row>
    <row r="795" spans="1:10">
      <c r="A795" t="s">
        <v>4</v>
      </c>
      <c r="B795" s="4" t="s">
        <v>5</v>
      </c>
      <c r="C795" s="4" t="s">
        <v>10</v>
      </c>
      <c r="D795" s="4" t="s">
        <v>9</v>
      </c>
    </row>
    <row r="796" spans="1:10">
      <c r="A796" t="n">
        <v>6404</v>
      </c>
      <c r="B796" s="38" t="n">
        <v>43</v>
      </c>
      <c r="C796" s="7" t="n">
        <v>1</v>
      </c>
      <c r="D796" s="7" t="n">
        <v>32768</v>
      </c>
    </row>
    <row r="797" spans="1:10">
      <c r="A797" t="s">
        <v>4</v>
      </c>
      <c r="B797" s="4" t="s">
        <v>5</v>
      </c>
      <c r="C797" s="4" t="s">
        <v>10</v>
      </c>
      <c r="D797" s="4" t="s">
        <v>9</v>
      </c>
    </row>
    <row r="798" spans="1:10">
      <c r="A798" t="n">
        <v>6411</v>
      </c>
      <c r="B798" s="38" t="n">
        <v>43</v>
      </c>
      <c r="C798" s="7" t="n">
        <v>1660</v>
      </c>
      <c r="D798" s="7" t="n">
        <v>256</v>
      </c>
    </row>
    <row r="799" spans="1:10">
      <c r="A799" t="s">
        <v>4</v>
      </c>
      <c r="B799" s="4" t="s">
        <v>5</v>
      </c>
      <c r="C799" s="4" t="s">
        <v>10</v>
      </c>
      <c r="D799" s="4" t="s">
        <v>9</v>
      </c>
    </row>
    <row r="800" spans="1:10">
      <c r="A800" t="n">
        <v>6418</v>
      </c>
      <c r="B800" s="38" t="n">
        <v>43</v>
      </c>
      <c r="C800" s="7" t="n">
        <v>1661</v>
      </c>
      <c r="D800" s="7" t="n">
        <v>256</v>
      </c>
    </row>
    <row r="801" spans="1:8">
      <c r="A801" t="s">
        <v>4</v>
      </c>
      <c r="B801" s="4" t="s">
        <v>5</v>
      </c>
      <c r="C801" s="4" t="s">
        <v>10</v>
      </c>
      <c r="D801" s="4" t="s">
        <v>9</v>
      </c>
    </row>
    <row r="802" spans="1:8">
      <c r="A802" t="n">
        <v>6425</v>
      </c>
      <c r="B802" s="38" t="n">
        <v>43</v>
      </c>
      <c r="C802" s="7" t="n">
        <v>1662</v>
      </c>
      <c r="D802" s="7" t="n">
        <v>256</v>
      </c>
    </row>
    <row r="803" spans="1:8">
      <c r="A803" t="s">
        <v>4</v>
      </c>
      <c r="B803" s="4" t="s">
        <v>5</v>
      </c>
      <c r="C803" s="4" t="s">
        <v>10</v>
      </c>
      <c r="D803" s="4" t="s">
        <v>9</v>
      </c>
    </row>
    <row r="804" spans="1:8">
      <c r="A804" t="n">
        <v>6432</v>
      </c>
      <c r="B804" s="38" t="n">
        <v>43</v>
      </c>
      <c r="C804" s="7" t="n">
        <v>1663</v>
      </c>
      <c r="D804" s="7" t="n">
        <v>256</v>
      </c>
    </row>
    <row r="805" spans="1:8">
      <c r="A805" t="s">
        <v>4</v>
      </c>
      <c r="B805" s="4" t="s">
        <v>5</v>
      </c>
      <c r="C805" s="4" t="s">
        <v>10</v>
      </c>
      <c r="D805" s="4" t="s">
        <v>9</v>
      </c>
    </row>
    <row r="806" spans="1:8">
      <c r="A806" t="n">
        <v>6439</v>
      </c>
      <c r="B806" s="38" t="n">
        <v>43</v>
      </c>
      <c r="C806" s="7" t="n">
        <v>1664</v>
      </c>
      <c r="D806" s="7" t="n">
        <v>256</v>
      </c>
    </row>
    <row r="807" spans="1:8">
      <c r="A807" t="s">
        <v>4</v>
      </c>
      <c r="B807" s="4" t="s">
        <v>5</v>
      </c>
      <c r="C807" s="4" t="s">
        <v>10</v>
      </c>
      <c r="D807" s="4" t="s">
        <v>9</v>
      </c>
    </row>
    <row r="808" spans="1:8">
      <c r="A808" t="n">
        <v>6446</v>
      </c>
      <c r="B808" s="38" t="n">
        <v>43</v>
      </c>
      <c r="C808" s="7" t="n">
        <v>1660</v>
      </c>
      <c r="D808" s="7" t="n">
        <v>8388608</v>
      </c>
    </row>
    <row r="809" spans="1:8">
      <c r="A809" t="s">
        <v>4</v>
      </c>
      <c r="B809" s="4" t="s">
        <v>5</v>
      </c>
      <c r="C809" s="4" t="s">
        <v>10</v>
      </c>
      <c r="D809" s="4" t="s">
        <v>9</v>
      </c>
    </row>
    <row r="810" spans="1:8">
      <c r="A810" t="n">
        <v>6453</v>
      </c>
      <c r="B810" s="38" t="n">
        <v>43</v>
      </c>
      <c r="C810" s="7" t="n">
        <v>1661</v>
      </c>
      <c r="D810" s="7" t="n">
        <v>8388608</v>
      </c>
    </row>
    <row r="811" spans="1:8">
      <c r="A811" t="s">
        <v>4</v>
      </c>
      <c r="B811" s="4" t="s">
        <v>5</v>
      </c>
      <c r="C811" s="4" t="s">
        <v>10</v>
      </c>
      <c r="D811" s="4" t="s">
        <v>9</v>
      </c>
    </row>
    <row r="812" spans="1:8">
      <c r="A812" t="n">
        <v>6460</v>
      </c>
      <c r="B812" s="38" t="n">
        <v>43</v>
      </c>
      <c r="C812" s="7" t="n">
        <v>1662</v>
      </c>
      <c r="D812" s="7" t="n">
        <v>8388608</v>
      </c>
    </row>
    <row r="813" spans="1:8">
      <c r="A813" t="s">
        <v>4</v>
      </c>
      <c r="B813" s="4" t="s">
        <v>5</v>
      </c>
      <c r="C813" s="4" t="s">
        <v>10</v>
      </c>
      <c r="D813" s="4" t="s">
        <v>9</v>
      </c>
    </row>
    <row r="814" spans="1:8">
      <c r="A814" t="n">
        <v>6467</v>
      </c>
      <c r="B814" s="38" t="n">
        <v>43</v>
      </c>
      <c r="C814" s="7" t="n">
        <v>1663</v>
      </c>
      <c r="D814" s="7" t="n">
        <v>8388608</v>
      </c>
    </row>
    <row r="815" spans="1:8">
      <c r="A815" t="s">
        <v>4</v>
      </c>
      <c r="B815" s="4" t="s">
        <v>5</v>
      </c>
      <c r="C815" s="4" t="s">
        <v>10</v>
      </c>
      <c r="D815" s="4" t="s">
        <v>9</v>
      </c>
    </row>
    <row r="816" spans="1:8">
      <c r="A816" t="n">
        <v>6474</v>
      </c>
      <c r="B816" s="38" t="n">
        <v>43</v>
      </c>
      <c r="C816" s="7" t="n">
        <v>1664</v>
      </c>
      <c r="D816" s="7" t="n">
        <v>8388608</v>
      </c>
    </row>
    <row r="817" spans="1:4">
      <c r="A817" t="s">
        <v>4</v>
      </c>
      <c r="B817" s="4" t="s">
        <v>5</v>
      </c>
      <c r="C817" s="4" t="s">
        <v>14</v>
      </c>
      <c r="D817" s="4" t="s">
        <v>14</v>
      </c>
      <c r="E817" s="4" t="s">
        <v>20</v>
      </c>
      <c r="F817" s="4" t="s">
        <v>20</v>
      </c>
      <c r="G817" s="4" t="s">
        <v>20</v>
      </c>
      <c r="H817" s="4" t="s">
        <v>10</v>
      </c>
    </row>
    <row r="818" spans="1:4">
      <c r="A818" t="n">
        <v>6481</v>
      </c>
      <c r="B818" s="48" t="n">
        <v>45</v>
      </c>
      <c r="C818" s="7" t="n">
        <v>2</v>
      </c>
      <c r="D818" s="7" t="n">
        <v>3</v>
      </c>
      <c r="E818" s="7" t="n">
        <v>10.8999996185303</v>
      </c>
      <c r="F818" s="7" t="n">
        <v>1</v>
      </c>
      <c r="G818" s="7" t="n">
        <v>-2</v>
      </c>
      <c r="H818" s="7" t="n">
        <v>0</v>
      </c>
    </row>
    <row r="819" spans="1:4">
      <c r="A819" t="s">
        <v>4</v>
      </c>
      <c r="B819" s="4" t="s">
        <v>5</v>
      </c>
      <c r="C819" s="4" t="s">
        <v>14</v>
      </c>
      <c r="D819" s="4" t="s">
        <v>14</v>
      </c>
      <c r="E819" s="4" t="s">
        <v>20</v>
      </c>
      <c r="F819" s="4" t="s">
        <v>20</v>
      </c>
      <c r="G819" s="4" t="s">
        <v>20</v>
      </c>
      <c r="H819" s="4" t="s">
        <v>10</v>
      </c>
      <c r="I819" s="4" t="s">
        <v>14</v>
      </c>
    </row>
    <row r="820" spans="1:4">
      <c r="A820" t="n">
        <v>6498</v>
      </c>
      <c r="B820" s="48" t="n">
        <v>45</v>
      </c>
      <c r="C820" s="7" t="n">
        <v>4</v>
      </c>
      <c r="D820" s="7" t="n">
        <v>3</v>
      </c>
      <c r="E820" s="7" t="n">
        <v>11.3500003814697</v>
      </c>
      <c r="F820" s="7" t="n">
        <v>90</v>
      </c>
      <c r="G820" s="7" t="n">
        <v>0</v>
      </c>
      <c r="H820" s="7" t="n">
        <v>0</v>
      </c>
      <c r="I820" s="7" t="n">
        <v>0</v>
      </c>
    </row>
    <row r="821" spans="1:4">
      <c r="A821" t="s">
        <v>4</v>
      </c>
      <c r="B821" s="4" t="s">
        <v>5</v>
      </c>
      <c r="C821" s="4" t="s">
        <v>14</v>
      </c>
      <c r="D821" s="4" t="s">
        <v>14</v>
      </c>
      <c r="E821" s="4" t="s">
        <v>20</v>
      </c>
      <c r="F821" s="4" t="s">
        <v>10</v>
      </c>
    </row>
    <row r="822" spans="1:4">
      <c r="A822" t="n">
        <v>6516</v>
      </c>
      <c r="B822" s="48" t="n">
        <v>45</v>
      </c>
      <c r="C822" s="7" t="n">
        <v>5</v>
      </c>
      <c r="D822" s="7" t="n">
        <v>3</v>
      </c>
      <c r="E822" s="7" t="n">
        <v>8</v>
      </c>
      <c r="F822" s="7" t="n">
        <v>0</v>
      </c>
    </row>
    <row r="823" spans="1:4">
      <c r="A823" t="s">
        <v>4</v>
      </c>
      <c r="B823" s="4" t="s">
        <v>5</v>
      </c>
      <c r="C823" s="4" t="s">
        <v>14</v>
      </c>
      <c r="D823" s="4" t="s">
        <v>14</v>
      </c>
      <c r="E823" s="4" t="s">
        <v>20</v>
      </c>
      <c r="F823" s="4" t="s">
        <v>10</v>
      </c>
    </row>
    <row r="824" spans="1:4">
      <c r="A824" t="n">
        <v>6525</v>
      </c>
      <c r="B824" s="48" t="n">
        <v>45</v>
      </c>
      <c r="C824" s="7" t="n">
        <v>11</v>
      </c>
      <c r="D824" s="7" t="n">
        <v>3</v>
      </c>
      <c r="E824" s="7" t="n">
        <v>23.1000003814697</v>
      </c>
      <c r="F824" s="7" t="n">
        <v>0</v>
      </c>
    </row>
    <row r="825" spans="1:4">
      <c r="A825" t="s">
        <v>4</v>
      </c>
      <c r="B825" s="4" t="s">
        <v>5</v>
      </c>
      <c r="C825" s="4" t="s">
        <v>14</v>
      </c>
      <c r="D825" s="4" t="s">
        <v>14</v>
      </c>
      <c r="E825" s="4" t="s">
        <v>20</v>
      </c>
      <c r="F825" s="4" t="s">
        <v>20</v>
      </c>
      <c r="G825" s="4" t="s">
        <v>20</v>
      </c>
      <c r="H825" s="4" t="s">
        <v>10</v>
      </c>
    </row>
    <row r="826" spans="1:4">
      <c r="A826" t="n">
        <v>6534</v>
      </c>
      <c r="B826" s="48" t="n">
        <v>45</v>
      </c>
      <c r="C826" s="7" t="n">
        <v>2</v>
      </c>
      <c r="D826" s="7" t="n">
        <v>3</v>
      </c>
      <c r="E826" s="7" t="n">
        <v>13.8999996185303</v>
      </c>
      <c r="F826" s="7" t="n">
        <v>1</v>
      </c>
      <c r="G826" s="7" t="n">
        <v>-2</v>
      </c>
      <c r="H826" s="7" t="n">
        <v>3000</v>
      </c>
    </row>
    <row r="827" spans="1:4">
      <c r="A827" t="s">
        <v>4</v>
      </c>
      <c r="B827" s="4" t="s">
        <v>5</v>
      </c>
      <c r="C827" s="4" t="s">
        <v>14</v>
      </c>
      <c r="D827" s="4" t="s">
        <v>14</v>
      </c>
      <c r="E827" s="4" t="s">
        <v>20</v>
      </c>
      <c r="F827" s="4" t="s">
        <v>10</v>
      </c>
    </row>
    <row r="828" spans="1:4">
      <c r="A828" t="n">
        <v>6551</v>
      </c>
      <c r="B828" s="48" t="n">
        <v>45</v>
      </c>
      <c r="C828" s="7" t="n">
        <v>5</v>
      </c>
      <c r="D828" s="7" t="n">
        <v>3</v>
      </c>
      <c r="E828" s="7" t="n">
        <v>7</v>
      </c>
      <c r="F828" s="7" t="n">
        <v>3000</v>
      </c>
    </row>
    <row r="829" spans="1:4">
      <c r="A829" t="s">
        <v>4</v>
      </c>
      <c r="B829" s="4" t="s">
        <v>5</v>
      </c>
      <c r="C829" s="4" t="s">
        <v>10</v>
      </c>
      <c r="D829" s="4" t="s">
        <v>9</v>
      </c>
      <c r="E829" s="4" t="s">
        <v>9</v>
      </c>
      <c r="F829" s="4" t="s">
        <v>9</v>
      </c>
      <c r="G829" s="4" t="s">
        <v>9</v>
      </c>
      <c r="H829" s="4" t="s">
        <v>10</v>
      </c>
      <c r="I829" s="4" t="s">
        <v>14</v>
      </c>
    </row>
    <row r="830" spans="1:4">
      <c r="A830" t="n">
        <v>6560</v>
      </c>
      <c r="B830" s="62" t="n">
        <v>66</v>
      </c>
      <c r="C830" s="7" t="n">
        <v>1660</v>
      </c>
      <c r="D830" s="7" t="n">
        <v>1065353216</v>
      </c>
      <c r="E830" s="7" t="n">
        <v>1065353216</v>
      </c>
      <c r="F830" s="7" t="n">
        <v>1065353216</v>
      </c>
      <c r="G830" s="7" t="n">
        <v>0</v>
      </c>
      <c r="H830" s="7" t="n">
        <v>0</v>
      </c>
      <c r="I830" s="7" t="n">
        <v>3</v>
      </c>
    </row>
    <row r="831" spans="1:4">
      <c r="A831" t="s">
        <v>4</v>
      </c>
      <c r="B831" s="4" t="s">
        <v>5</v>
      </c>
      <c r="C831" s="4" t="s">
        <v>10</v>
      </c>
      <c r="D831" s="4" t="s">
        <v>9</v>
      </c>
      <c r="E831" s="4" t="s">
        <v>9</v>
      </c>
      <c r="F831" s="4" t="s">
        <v>9</v>
      </c>
      <c r="G831" s="4" t="s">
        <v>9</v>
      </c>
      <c r="H831" s="4" t="s">
        <v>10</v>
      </c>
      <c r="I831" s="4" t="s">
        <v>14</v>
      </c>
    </row>
    <row r="832" spans="1:4">
      <c r="A832" t="n">
        <v>6582</v>
      </c>
      <c r="B832" s="62" t="n">
        <v>66</v>
      </c>
      <c r="C832" s="7" t="n">
        <v>1661</v>
      </c>
      <c r="D832" s="7" t="n">
        <v>1065353216</v>
      </c>
      <c r="E832" s="7" t="n">
        <v>1065353216</v>
      </c>
      <c r="F832" s="7" t="n">
        <v>1065353216</v>
      </c>
      <c r="G832" s="7" t="n">
        <v>0</v>
      </c>
      <c r="H832" s="7" t="n">
        <v>0</v>
      </c>
      <c r="I832" s="7" t="n">
        <v>3</v>
      </c>
    </row>
    <row r="833" spans="1:9">
      <c r="A833" t="s">
        <v>4</v>
      </c>
      <c r="B833" s="4" t="s">
        <v>5</v>
      </c>
      <c r="C833" s="4" t="s">
        <v>10</v>
      </c>
      <c r="D833" s="4" t="s">
        <v>9</v>
      </c>
      <c r="E833" s="4" t="s">
        <v>9</v>
      </c>
      <c r="F833" s="4" t="s">
        <v>9</v>
      </c>
      <c r="G833" s="4" t="s">
        <v>9</v>
      </c>
      <c r="H833" s="4" t="s">
        <v>10</v>
      </c>
      <c r="I833" s="4" t="s">
        <v>14</v>
      </c>
    </row>
    <row r="834" spans="1:9">
      <c r="A834" t="n">
        <v>6604</v>
      </c>
      <c r="B834" s="62" t="n">
        <v>66</v>
      </c>
      <c r="C834" s="7" t="n">
        <v>1662</v>
      </c>
      <c r="D834" s="7" t="n">
        <v>1065353216</v>
      </c>
      <c r="E834" s="7" t="n">
        <v>1065353216</v>
      </c>
      <c r="F834" s="7" t="n">
        <v>1065353216</v>
      </c>
      <c r="G834" s="7" t="n">
        <v>0</v>
      </c>
      <c r="H834" s="7" t="n">
        <v>0</v>
      </c>
      <c r="I834" s="7" t="n">
        <v>3</v>
      </c>
    </row>
    <row r="835" spans="1:9">
      <c r="A835" t="s">
        <v>4</v>
      </c>
      <c r="B835" s="4" t="s">
        <v>5</v>
      </c>
      <c r="C835" s="4" t="s">
        <v>10</v>
      </c>
      <c r="D835" s="4" t="s">
        <v>9</v>
      </c>
      <c r="E835" s="4" t="s">
        <v>9</v>
      </c>
      <c r="F835" s="4" t="s">
        <v>9</v>
      </c>
      <c r="G835" s="4" t="s">
        <v>9</v>
      </c>
      <c r="H835" s="4" t="s">
        <v>10</v>
      </c>
      <c r="I835" s="4" t="s">
        <v>14</v>
      </c>
    </row>
    <row r="836" spans="1:9">
      <c r="A836" t="n">
        <v>6626</v>
      </c>
      <c r="B836" s="62" t="n">
        <v>66</v>
      </c>
      <c r="C836" s="7" t="n">
        <v>1663</v>
      </c>
      <c r="D836" s="7" t="n">
        <v>1065353216</v>
      </c>
      <c r="E836" s="7" t="n">
        <v>1065353216</v>
      </c>
      <c r="F836" s="7" t="n">
        <v>1065353216</v>
      </c>
      <c r="G836" s="7" t="n">
        <v>0</v>
      </c>
      <c r="H836" s="7" t="n">
        <v>0</v>
      </c>
      <c r="I836" s="7" t="n">
        <v>3</v>
      </c>
    </row>
    <row r="837" spans="1:9">
      <c r="A837" t="s">
        <v>4</v>
      </c>
      <c r="B837" s="4" t="s">
        <v>5</v>
      </c>
      <c r="C837" s="4" t="s">
        <v>10</v>
      </c>
      <c r="D837" s="4" t="s">
        <v>9</v>
      </c>
      <c r="E837" s="4" t="s">
        <v>9</v>
      </c>
      <c r="F837" s="4" t="s">
        <v>9</v>
      </c>
      <c r="G837" s="4" t="s">
        <v>9</v>
      </c>
      <c r="H837" s="4" t="s">
        <v>10</v>
      </c>
      <c r="I837" s="4" t="s">
        <v>14</v>
      </c>
    </row>
    <row r="838" spans="1:9">
      <c r="A838" t="n">
        <v>6648</v>
      </c>
      <c r="B838" s="62" t="n">
        <v>66</v>
      </c>
      <c r="C838" s="7" t="n">
        <v>1664</v>
      </c>
      <c r="D838" s="7" t="n">
        <v>1065353216</v>
      </c>
      <c r="E838" s="7" t="n">
        <v>1065353216</v>
      </c>
      <c r="F838" s="7" t="n">
        <v>1065353216</v>
      </c>
      <c r="G838" s="7" t="n">
        <v>0</v>
      </c>
      <c r="H838" s="7" t="n">
        <v>0</v>
      </c>
      <c r="I838" s="7" t="n">
        <v>3</v>
      </c>
    </row>
    <row r="839" spans="1:9">
      <c r="A839" t="s">
        <v>4</v>
      </c>
      <c r="B839" s="4" t="s">
        <v>5</v>
      </c>
      <c r="C839" s="4" t="s">
        <v>10</v>
      </c>
      <c r="D839" s="4" t="s">
        <v>9</v>
      </c>
    </row>
    <row r="840" spans="1:9">
      <c r="A840" t="n">
        <v>6670</v>
      </c>
      <c r="B840" s="38" t="n">
        <v>43</v>
      </c>
      <c r="C840" s="7" t="n">
        <v>1660</v>
      </c>
      <c r="D840" s="7" t="n">
        <v>1</v>
      </c>
    </row>
    <row r="841" spans="1:9">
      <c r="A841" t="s">
        <v>4</v>
      </c>
      <c r="B841" s="4" t="s">
        <v>5</v>
      </c>
      <c r="C841" s="4" t="s">
        <v>10</v>
      </c>
      <c r="D841" s="4" t="s">
        <v>9</v>
      </c>
    </row>
    <row r="842" spans="1:9">
      <c r="A842" t="n">
        <v>6677</v>
      </c>
      <c r="B842" s="38" t="n">
        <v>43</v>
      </c>
      <c r="C842" s="7" t="n">
        <v>1661</v>
      </c>
      <c r="D842" s="7" t="n">
        <v>1</v>
      </c>
    </row>
    <row r="843" spans="1:9">
      <c r="A843" t="s">
        <v>4</v>
      </c>
      <c r="B843" s="4" t="s">
        <v>5</v>
      </c>
      <c r="C843" s="4" t="s">
        <v>10</v>
      </c>
      <c r="D843" s="4" t="s">
        <v>9</v>
      </c>
    </row>
    <row r="844" spans="1:9">
      <c r="A844" t="n">
        <v>6684</v>
      </c>
      <c r="B844" s="38" t="n">
        <v>43</v>
      </c>
      <c r="C844" s="7" t="n">
        <v>1662</v>
      </c>
      <c r="D844" s="7" t="n">
        <v>1</v>
      </c>
    </row>
    <row r="845" spans="1:9">
      <c r="A845" t="s">
        <v>4</v>
      </c>
      <c r="B845" s="4" t="s">
        <v>5</v>
      </c>
      <c r="C845" s="4" t="s">
        <v>10</v>
      </c>
      <c r="D845" s="4" t="s">
        <v>9</v>
      </c>
    </row>
    <row r="846" spans="1:9">
      <c r="A846" t="n">
        <v>6691</v>
      </c>
      <c r="B846" s="38" t="n">
        <v>43</v>
      </c>
      <c r="C846" s="7" t="n">
        <v>1663</v>
      </c>
      <c r="D846" s="7" t="n">
        <v>1</v>
      </c>
    </row>
    <row r="847" spans="1:9">
      <c r="A847" t="s">
        <v>4</v>
      </c>
      <c r="B847" s="4" t="s">
        <v>5</v>
      </c>
      <c r="C847" s="4" t="s">
        <v>10</v>
      </c>
      <c r="D847" s="4" t="s">
        <v>9</v>
      </c>
    </row>
    <row r="848" spans="1:9">
      <c r="A848" t="n">
        <v>6698</v>
      </c>
      <c r="B848" s="38" t="n">
        <v>43</v>
      </c>
      <c r="C848" s="7" t="n">
        <v>1664</v>
      </c>
      <c r="D848" s="7" t="n">
        <v>1</v>
      </c>
    </row>
    <row r="849" spans="1:9">
      <c r="A849" t="s">
        <v>4</v>
      </c>
      <c r="B849" s="4" t="s">
        <v>5</v>
      </c>
      <c r="C849" s="4" t="s">
        <v>6</v>
      </c>
      <c r="D849" s="4" t="s">
        <v>6</v>
      </c>
    </row>
    <row r="850" spans="1:9">
      <c r="A850" t="n">
        <v>6705</v>
      </c>
      <c r="B850" s="29" t="n">
        <v>70</v>
      </c>
      <c r="C850" s="7" t="s">
        <v>107</v>
      </c>
      <c r="D850" s="7" t="s">
        <v>108</v>
      </c>
    </row>
    <row r="851" spans="1:9">
      <c r="A851" t="s">
        <v>4</v>
      </c>
      <c r="B851" s="4" t="s">
        <v>5</v>
      </c>
      <c r="C851" s="4" t="s">
        <v>10</v>
      </c>
      <c r="D851" s="4" t="s">
        <v>10</v>
      </c>
      <c r="E851" s="4" t="s">
        <v>20</v>
      </c>
      <c r="F851" s="4" t="s">
        <v>20</v>
      </c>
      <c r="G851" s="4" t="s">
        <v>20</v>
      </c>
      <c r="H851" s="4" t="s">
        <v>20</v>
      </c>
      <c r="I851" s="4" t="s">
        <v>14</v>
      </c>
      <c r="J851" s="4" t="s">
        <v>10</v>
      </c>
    </row>
    <row r="852" spans="1:9">
      <c r="A852" t="n">
        <v>6721</v>
      </c>
      <c r="B852" s="63" t="n">
        <v>55</v>
      </c>
      <c r="C852" s="7" t="n">
        <v>12</v>
      </c>
      <c r="D852" s="7" t="n">
        <v>65533</v>
      </c>
      <c r="E852" s="7" t="n">
        <v>15</v>
      </c>
      <c r="F852" s="7" t="n">
        <v>0</v>
      </c>
      <c r="G852" s="7" t="n">
        <v>-2.5</v>
      </c>
      <c r="H852" s="7" t="n">
        <v>1.20000004768372</v>
      </c>
      <c r="I852" s="7" t="n">
        <v>1</v>
      </c>
      <c r="J852" s="7" t="n">
        <v>0</v>
      </c>
    </row>
    <row r="853" spans="1:9">
      <c r="A853" t="s">
        <v>4</v>
      </c>
      <c r="B853" s="4" t="s">
        <v>5</v>
      </c>
      <c r="C853" s="4" t="s">
        <v>10</v>
      </c>
      <c r="D853" s="4" t="s">
        <v>10</v>
      </c>
      <c r="E853" s="4" t="s">
        <v>20</v>
      </c>
      <c r="F853" s="4" t="s">
        <v>20</v>
      </c>
      <c r="G853" s="4" t="s">
        <v>20</v>
      </c>
      <c r="H853" s="4" t="s">
        <v>20</v>
      </c>
      <c r="I853" s="4" t="s">
        <v>14</v>
      </c>
      <c r="J853" s="4" t="s">
        <v>10</v>
      </c>
    </row>
    <row r="854" spans="1:9">
      <c r="A854" t="n">
        <v>6745</v>
      </c>
      <c r="B854" s="63" t="n">
        <v>55</v>
      </c>
      <c r="C854" s="7" t="n">
        <v>1</v>
      </c>
      <c r="D854" s="7" t="n">
        <v>65533</v>
      </c>
      <c r="E854" s="7" t="n">
        <v>14.75</v>
      </c>
      <c r="F854" s="7" t="n">
        <v>0</v>
      </c>
      <c r="G854" s="7" t="n">
        <v>-1.5</v>
      </c>
      <c r="H854" s="7" t="n">
        <v>1.20000004768372</v>
      </c>
      <c r="I854" s="7" t="n">
        <v>1</v>
      </c>
      <c r="J854" s="7" t="n">
        <v>0</v>
      </c>
    </row>
    <row r="855" spans="1:9">
      <c r="A855" t="s">
        <v>4</v>
      </c>
      <c r="B855" s="4" t="s">
        <v>5</v>
      </c>
      <c r="C855" s="4" t="s">
        <v>10</v>
      </c>
      <c r="D855" s="4" t="s">
        <v>10</v>
      </c>
      <c r="E855" s="4" t="s">
        <v>20</v>
      </c>
      <c r="F855" s="4" t="s">
        <v>20</v>
      </c>
      <c r="G855" s="4" t="s">
        <v>20</v>
      </c>
      <c r="H855" s="4" t="s">
        <v>20</v>
      </c>
      <c r="I855" s="4" t="s">
        <v>14</v>
      </c>
      <c r="J855" s="4" t="s">
        <v>10</v>
      </c>
    </row>
    <row r="856" spans="1:9">
      <c r="A856" t="n">
        <v>6769</v>
      </c>
      <c r="B856" s="63" t="n">
        <v>55</v>
      </c>
      <c r="C856" s="7" t="n">
        <v>0</v>
      </c>
      <c r="D856" s="7" t="n">
        <v>65533</v>
      </c>
      <c r="E856" s="7" t="n">
        <v>14</v>
      </c>
      <c r="F856" s="7" t="n">
        <v>0</v>
      </c>
      <c r="G856" s="7" t="n">
        <v>-2</v>
      </c>
      <c r="H856" s="7" t="n">
        <v>1.20000004768372</v>
      </c>
      <c r="I856" s="7" t="n">
        <v>1</v>
      </c>
      <c r="J856" s="7" t="n">
        <v>0</v>
      </c>
    </row>
    <row r="857" spans="1:9">
      <c r="A857" t="s">
        <v>4</v>
      </c>
      <c r="B857" s="4" t="s">
        <v>5</v>
      </c>
      <c r="C857" s="4" t="s">
        <v>10</v>
      </c>
      <c r="D857" s="4" t="s">
        <v>10</v>
      </c>
      <c r="E857" s="4" t="s">
        <v>20</v>
      </c>
      <c r="F857" s="4" t="s">
        <v>20</v>
      </c>
      <c r="G857" s="4" t="s">
        <v>20</v>
      </c>
      <c r="H857" s="4" t="s">
        <v>20</v>
      </c>
      <c r="I857" s="4" t="s">
        <v>14</v>
      </c>
      <c r="J857" s="4" t="s">
        <v>10</v>
      </c>
    </row>
    <row r="858" spans="1:9">
      <c r="A858" t="n">
        <v>6793</v>
      </c>
      <c r="B858" s="63" t="n">
        <v>55</v>
      </c>
      <c r="C858" s="7" t="n">
        <v>61491</v>
      </c>
      <c r="D858" s="7" t="n">
        <v>65533</v>
      </c>
      <c r="E858" s="7" t="n">
        <v>13.75</v>
      </c>
      <c r="F858" s="7" t="n">
        <v>0</v>
      </c>
      <c r="G858" s="7" t="n">
        <v>-3</v>
      </c>
      <c r="H858" s="7" t="n">
        <v>1.20000004768372</v>
      </c>
      <c r="I858" s="7" t="n">
        <v>1</v>
      </c>
      <c r="J858" s="7" t="n">
        <v>0</v>
      </c>
    </row>
    <row r="859" spans="1:9">
      <c r="A859" t="s">
        <v>4</v>
      </c>
      <c r="B859" s="4" t="s">
        <v>5</v>
      </c>
      <c r="C859" s="4" t="s">
        <v>10</v>
      </c>
      <c r="D859" s="4" t="s">
        <v>10</v>
      </c>
      <c r="E859" s="4" t="s">
        <v>20</v>
      </c>
      <c r="F859" s="4" t="s">
        <v>20</v>
      </c>
      <c r="G859" s="4" t="s">
        <v>20</v>
      </c>
      <c r="H859" s="4" t="s">
        <v>20</v>
      </c>
      <c r="I859" s="4" t="s">
        <v>14</v>
      </c>
      <c r="J859" s="4" t="s">
        <v>10</v>
      </c>
    </row>
    <row r="860" spans="1:9">
      <c r="A860" t="n">
        <v>6817</v>
      </c>
      <c r="B860" s="63" t="n">
        <v>55</v>
      </c>
      <c r="C860" s="7" t="n">
        <v>61492</v>
      </c>
      <c r="D860" s="7" t="n">
        <v>65533</v>
      </c>
      <c r="E860" s="7" t="n">
        <v>13.75</v>
      </c>
      <c r="F860" s="7" t="n">
        <v>0</v>
      </c>
      <c r="G860" s="7" t="n">
        <v>-1</v>
      </c>
      <c r="H860" s="7" t="n">
        <v>1.20000004768372</v>
      </c>
      <c r="I860" s="7" t="n">
        <v>1</v>
      </c>
      <c r="J860" s="7" t="n">
        <v>0</v>
      </c>
    </row>
    <row r="861" spans="1:9">
      <c r="A861" t="s">
        <v>4</v>
      </c>
      <c r="B861" s="4" t="s">
        <v>5</v>
      </c>
      <c r="C861" s="4" t="s">
        <v>10</v>
      </c>
      <c r="D861" s="4" t="s">
        <v>10</v>
      </c>
      <c r="E861" s="4" t="s">
        <v>20</v>
      </c>
      <c r="F861" s="4" t="s">
        <v>20</v>
      </c>
      <c r="G861" s="4" t="s">
        <v>20</v>
      </c>
      <c r="H861" s="4" t="s">
        <v>20</v>
      </c>
      <c r="I861" s="4" t="s">
        <v>14</v>
      </c>
      <c r="J861" s="4" t="s">
        <v>10</v>
      </c>
    </row>
    <row r="862" spans="1:9">
      <c r="A862" t="n">
        <v>6841</v>
      </c>
      <c r="B862" s="63" t="n">
        <v>55</v>
      </c>
      <c r="C862" s="7" t="n">
        <v>61493</v>
      </c>
      <c r="D862" s="7" t="n">
        <v>65533</v>
      </c>
      <c r="E862" s="7" t="n">
        <v>13</v>
      </c>
      <c r="F862" s="7" t="n">
        <v>0</v>
      </c>
      <c r="G862" s="7" t="n">
        <v>-2.40000009536743</v>
      </c>
      <c r="H862" s="7" t="n">
        <v>1.20000004768372</v>
      </c>
      <c r="I862" s="7" t="n">
        <v>1</v>
      </c>
      <c r="J862" s="7" t="n">
        <v>0</v>
      </c>
    </row>
    <row r="863" spans="1:9">
      <c r="A863" t="s">
        <v>4</v>
      </c>
      <c r="B863" s="4" t="s">
        <v>5</v>
      </c>
      <c r="C863" s="4" t="s">
        <v>10</v>
      </c>
      <c r="D863" s="4" t="s">
        <v>10</v>
      </c>
      <c r="E863" s="4" t="s">
        <v>20</v>
      </c>
      <c r="F863" s="4" t="s">
        <v>20</v>
      </c>
      <c r="G863" s="4" t="s">
        <v>20</v>
      </c>
      <c r="H863" s="4" t="s">
        <v>20</v>
      </c>
      <c r="I863" s="4" t="s">
        <v>14</v>
      </c>
      <c r="J863" s="4" t="s">
        <v>10</v>
      </c>
    </row>
    <row r="864" spans="1:9">
      <c r="A864" t="n">
        <v>6865</v>
      </c>
      <c r="B864" s="63" t="n">
        <v>55</v>
      </c>
      <c r="C864" s="7" t="n">
        <v>61494</v>
      </c>
      <c r="D864" s="7" t="n">
        <v>65533</v>
      </c>
      <c r="E864" s="7" t="n">
        <v>12.75</v>
      </c>
      <c r="F864" s="7" t="n">
        <v>0</v>
      </c>
      <c r="G864" s="7" t="n">
        <v>-1.60000002384186</v>
      </c>
      <c r="H864" s="7" t="n">
        <v>1.20000004768372</v>
      </c>
      <c r="I864" s="7" t="n">
        <v>1</v>
      </c>
      <c r="J864" s="7" t="n">
        <v>0</v>
      </c>
    </row>
    <row r="865" spans="1:10">
      <c r="A865" t="s">
        <v>4</v>
      </c>
      <c r="B865" s="4" t="s">
        <v>5</v>
      </c>
      <c r="C865" s="4" t="s">
        <v>14</v>
      </c>
      <c r="D865" s="33" t="s">
        <v>47</v>
      </c>
      <c r="E865" s="4" t="s">
        <v>5</v>
      </c>
      <c r="F865" s="4" t="s">
        <v>14</v>
      </c>
      <c r="G865" s="4" t="s">
        <v>10</v>
      </c>
      <c r="H865" s="33" t="s">
        <v>48</v>
      </c>
      <c r="I865" s="4" t="s">
        <v>14</v>
      </c>
      <c r="J865" s="4" t="s">
        <v>19</v>
      </c>
    </row>
    <row r="866" spans="1:10">
      <c r="A866" t="n">
        <v>6889</v>
      </c>
      <c r="B866" s="12" t="n">
        <v>5</v>
      </c>
      <c r="C866" s="7" t="n">
        <v>28</v>
      </c>
      <c r="D866" s="33" t="s">
        <v>3</v>
      </c>
      <c r="E866" s="35" t="n">
        <v>64</v>
      </c>
      <c r="F866" s="7" t="n">
        <v>5</v>
      </c>
      <c r="G866" s="7" t="n">
        <v>5</v>
      </c>
      <c r="H866" s="33" t="s">
        <v>3</v>
      </c>
      <c r="I866" s="7" t="n">
        <v>1</v>
      </c>
      <c r="J866" s="13" t="n">
        <f t="normal" ca="1">A870</f>
        <v>0</v>
      </c>
    </row>
    <row r="867" spans="1:10">
      <c r="A867" t="s">
        <v>4</v>
      </c>
      <c r="B867" s="4" t="s">
        <v>5</v>
      </c>
      <c r="C867" s="4" t="s">
        <v>10</v>
      </c>
      <c r="D867" s="4" t="s">
        <v>10</v>
      </c>
      <c r="E867" s="4" t="s">
        <v>20</v>
      </c>
      <c r="F867" s="4" t="s">
        <v>20</v>
      </c>
      <c r="G867" s="4" t="s">
        <v>20</v>
      </c>
      <c r="H867" s="4" t="s">
        <v>20</v>
      </c>
      <c r="I867" s="4" t="s">
        <v>14</v>
      </c>
      <c r="J867" s="4" t="s">
        <v>10</v>
      </c>
    </row>
    <row r="868" spans="1:10">
      <c r="A868" t="n">
        <v>6900</v>
      </c>
      <c r="B868" s="63" t="n">
        <v>55</v>
      </c>
      <c r="C868" s="7" t="n">
        <v>7032</v>
      </c>
      <c r="D868" s="7" t="n">
        <v>65533</v>
      </c>
      <c r="E868" s="7" t="n">
        <v>13.8000001907349</v>
      </c>
      <c r="F868" s="7" t="n">
        <v>0</v>
      </c>
      <c r="G868" s="7" t="n">
        <v>-1.60000002384186</v>
      </c>
      <c r="H868" s="7" t="n">
        <v>1.20000004768372</v>
      </c>
      <c r="I868" s="7" t="n">
        <v>1</v>
      </c>
      <c r="J868" s="7" t="n">
        <v>0</v>
      </c>
    </row>
    <row r="869" spans="1:10">
      <c r="A869" t="s">
        <v>4</v>
      </c>
      <c r="B869" s="4" t="s">
        <v>5</v>
      </c>
      <c r="C869" s="4" t="s">
        <v>14</v>
      </c>
      <c r="D869" s="4" t="s">
        <v>10</v>
      </c>
      <c r="E869" s="4" t="s">
        <v>20</v>
      </c>
    </row>
    <row r="870" spans="1:10">
      <c r="A870" t="n">
        <v>6924</v>
      </c>
      <c r="B870" s="19" t="n">
        <v>58</v>
      </c>
      <c r="C870" s="7" t="n">
        <v>100</v>
      </c>
      <c r="D870" s="7" t="n">
        <v>1000</v>
      </c>
      <c r="E870" s="7" t="n">
        <v>1</v>
      </c>
    </row>
    <row r="871" spans="1:10">
      <c r="A871" t="s">
        <v>4</v>
      </c>
      <c r="B871" s="4" t="s">
        <v>5</v>
      </c>
      <c r="C871" s="4" t="s">
        <v>14</v>
      </c>
      <c r="D871" s="4" t="s">
        <v>10</v>
      </c>
    </row>
    <row r="872" spans="1:10">
      <c r="A872" t="n">
        <v>6932</v>
      </c>
      <c r="B872" s="19" t="n">
        <v>58</v>
      </c>
      <c r="C872" s="7" t="n">
        <v>255</v>
      </c>
      <c r="D872" s="7" t="n">
        <v>0</v>
      </c>
    </row>
    <row r="873" spans="1:10">
      <c r="A873" t="s">
        <v>4</v>
      </c>
      <c r="B873" s="4" t="s">
        <v>5</v>
      </c>
      <c r="C873" s="4" t="s">
        <v>14</v>
      </c>
      <c r="D873" s="4" t="s">
        <v>10</v>
      </c>
      <c r="E873" s="4" t="s">
        <v>10</v>
      </c>
      <c r="F873" s="4" t="s">
        <v>14</v>
      </c>
    </row>
    <row r="874" spans="1:10">
      <c r="A874" t="n">
        <v>6936</v>
      </c>
      <c r="B874" s="21" t="n">
        <v>25</v>
      </c>
      <c r="C874" s="7" t="n">
        <v>1</v>
      </c>
      <c r="D874" s="7" t="n">
        <v>60</v>
      </c>
      <c r="E874" s="7" t="n">
        <v>640</v>
      </c>
      <c r="F874" s="7" t="n">
        <v>1</v>
      </c>
    </row>
    <row r="875" spans="1:10">
      <c r="A875" t="s">
        <v>4</v>
      </c>
      <c r="B875" s="4" t="s">
        <v>5</v>
      </c>
      <c r="C875" s="4" t="s">
        <v>6</v>
      </c>
      <c r="D875" s="4" t="s">
        <v>10</v>
      </c>
    </row>
    <row r="876" spans="1:10">
      <c r="A876" t="n">
        <v>6943</v>
      </c>
      <c r="B876" s="51" t="n">
        <v>29</v>
      </c>
      <c r="C876" s="7" t="s">
        <v>109</v>
      </c>
      <c r="D876" s="7" t="n">
        <v>65533</v>
      </c>
    </row>
    <row r="877" spans="1:10">
      <c r="A877" t="s">
        <v>4</v>
      </c>
      <c r="B877" s="4" t="s">
        <v>5</v>
      </c>
      <c r="C877" s="4" t="s">
        <v>14</v>
      </c>
      <c r="D877" s="4" t="s">
        <v>10</v>
      </c>
      <c r="E877" s="4" t="s">
        <v>6</v>
      </c>
    </row>
    <row r="878" spans="1:10">
      <c r="A878" t="n">
        <v>6952</v>
      </c>
      <c r="B878" s="49" t="n">
        <v>51</v>
      </c>
      <c r="C878" s="7" t="n">
        <v>4</v>
      </c>
      <c r="D878" s="7" t="n">
        <v>7041</v>
      </c>
      <c r="E878" s="7" t="s">
        <v>110</v>
      </c>
    </row>
    <row r="879" spans="1:10">
      <c r="A879" t="s">
        <v>4</v>
      </c>
      <c r="B879" s="4" t="s">
        <v>5</v>
      </c>
      <c r="C879" s="4" t="s">
        <v>10</v>
      </c>
    </row>
    <row r="880" spans="1:10">
      <c r="A880" t="n">
        <v>6966</v>
      </c>
      <c r="B880" s="25" t="n">
        <v>16</v>
      </c>
      <c r="C880" s="7" t="n">
        <v>0</v>
      </c>
    </row>
    <row r="881" spans="1:10">
      <c r="A881" t="s">
        <v>4</v>
      </c>
      <c r="B881" s="4" t="s">
        <v>5</v>
      </c>
      <c r="C881" s="4" t="s">
        <v>10</v>
      </c>
      <c r="D881" s="4" t="s">
        <v>14</v>
      </c>
      <c r="E881" s="4" t="s">
        <v>9</v>
      </c>
      <c r="F881" s="4" t="s">
        <v>28</v>
      </c>
      <c r="G881" s="4" t="s">
        <v>14</v>
      </c>
      <c r="H881" s="4" t="s">
        <v>14</v>
      </c>
    </row>
    <row r="882" spans="1:10">
      <c r="A882" t="n">
        <v>6969</v>
      </c>
      <c r="B882" s="50" t="n">
        <v>26</v>
      </c>
      <c r="C882" s="7" t="n">
        <v>7041</v>
      </c>
      <c r="D882" s="7" t="n">
        <v>17</v>
      </c>
      <c r="E882" s="7" t="n">
        <v>63011</v>
      </c>
      <c r="F882" s="7" t="s">
        <v>111</v>
      </c>
      <c r="G882" s="7" t="n">
        <v>2</v>
      </c>
      <c r="H882" s="7" t="n">
        <v>0</v>
      </c>
    </row>
    <row r="883" spans="1:10">
      <c r="A883" t="s">
        <v>4</v>
      </c>
      <c r="B883" s="4" t="s">
        <v>5</v>
      </c>
      <c r="C883" s="4" t="s">
        <v>10</v>
      </c>
    </row>
    <row r="884" spans="1:10">
      <c r="A884" t="n">
        <v>7033</v>
      </c>
      <c r="B884" s="25" t="n">
        <v>16</v>
      </c>
      <c r="C884" s="7" t="n">
        <v>5500</v>
      </c>
    </row>
    <row r="885" spans="1:10">
      <c r="A885" t="s">
        <v>4</v>
      </c>
      <c r="B885" s="4" t="s">
        <v>5</v>
      </c>
      <c r="C885" s="4" t="s">
        <v>14</v>
      </c>
      <c r="D885" s="4" t="s">
        <v>10</v>
      </c>
      <c r="E885" s="4" t="s">
        <v>14</v>
      </c>
    </row>
    <row r="886" spans="1:10">
      <c r="A886" t="n">
        <v>7036</v>
      </c>
      <c r="B886" s="14" t="n">
        <v>49</v>
      </c>
      <c r="C886" s="7" t="n">
        <v>1</v>
      </c>
      <c r="D886" s="7" t="n">
        <v>5000</v>
      </c>
      <c r="E886" s="7" t="n">
        <v>0</v>
      </c>
    </row>
    <row r="887" spans="1:10">
      <c r="A887" t="s">
        <v>4</v>
      </c>
      <c r="B887" s="4" t="s">
        <v>5</v>
      </c>
      <c r="C887" s="4" t="s">
        <v>14</v>
      </c>
      <c r="D887" s="4" t="s">
        <v>10</v>
      </c>
    </row>
    <row r="888" spans="1:10">
      <c r="A888" t="n">
        <v>7041</v>
      </c>
      <c r="B888" s="14" t="n">
        <v>49</v>
      </c>
      <c r="C888" s="7" t="n">
        <v>6</v>
      </c>
      <c r="D888" s="7" t="n">
        <v>1</v>
      </c>
    </row>
    <row r="889" spans="1:10">
      <c r="A889" t="s">
        <v>4</v>
      </c>
      <c r="B889" s="4" t="s">
        <v>5</v>
      </c>
      <c r="C889" s="4" t="s">
        <v>10</v>
      </c>
      <c r="D889" s="4" t="s">
        <v>14</v>
      </c>
      <c r="E889" s="4" t="s">
        <v>20</v>
      </c>
      <c r="F889" s="4" t="s">
        <v>10</v>
      </c>
    </row>
    <row r="890" spans="1:10">
      <c r="A890" t="n">
        <v>7045</v>
      </c>
      <c r="B890" s="57" t="n">
        <v>59</v>
      </c>
      <c r="C890" s="7" t="n">
        <v>12</v>
      </c>
      <c r="D890" s="7" t="n">
        <v>13</v>
      </c>
      <c r="E890" s="7" t="n">
        <v>0.150000005960464</v>
      </c>
      <c r="F890" s="7" t="n">
        <v>0</v>
      </c>
    </row>
    <row r="891" spans="1:10">
      <c r="A891" t="s">
        <v>4</v>
      </c>
      <c r="B891" s="4" t="s">
        <v>5</v>
      </c>
      <c r="C891" s="4" t="s">
        <v>10</v>
      </c>
      <c r="D891" s="4" t="s">
        <v>14</v>
      </c>
      <c r="E891" s="4" t="s">
        <v>14</v>
      </c>
      <c r="F891" s="4" t="s">
        <v>6</v>
      </c>
    </row>
    <row r="892" spans="1:10">
      <c r="A892" t="n">
        <v>7055</v>
      </c>
      <c r="B892" s="40" t="n">
        <v>20</v>
      </c>
      <c r="C892" s="7" t="n">
        <v>12</v>
      </c>
      <c r="D892" s="7" t="n">
        <v>3</v>
      </c>
      <c r="E892" s="7" t="n">
        <v>11</v>
      </c>
      <c r="F892" s="7" t="s">
        <v>112</v>
      </c>
    </row>
    <row r="893" spans="1:10">
      <c r="A893" t="s">
        <v>4</v>
      </c>
      <c r="B893" s="4" t="s">
        <v>5</v>
      </c>
      <c r="C893" s="4" t="s">
        <v>10</v>
      </c>
      <c r="D893" s="4" t="s">
        <v>14</v>
      </c>
      <c r="E893" s="4" t="s">
        <v>20</v>
      </c>
      <c r="F893" s="4" t="s">
        <v>10</v>
      </c>
    </row>
    <row r="894" spans="1:10">
      <c r="A894" t="n">
        <v>7086</v>
      </c>
      <c r="B894" s="57" t="n">
        <v>59</v>
      </c>
      <c r="C894" s="7" t="n">
        <v>1</v>
      </c>
      <c r="D894" s="7" t="n">
        <v>13</v>
      </c>
      <c r="E894" s="7" t="n">
        <v>0.150000005960464</v>
      </c>
      <c r="F894" s="7" t="n">
        <v>0</v>
      </c>
    </row>
    <row r="895" spans="1:10">
      <c r="A895" t="s">
        <v>4</v>
      </c>
      <c r="B895" s="4" t="s">
        <v>5</v>
      </c>
      <c r="C895" s="4" t="s">
        <v>10</v>
      </c>
      <c r="D895" s="4" t="s">
        <v>14</v>
      </c>
      <c r="E895" s="4" t="s">
        <v>14</v>
      </c>
      <c r="F895" s="4" t="s">
        <v>6</v>
      </c>
    </row>
    <row r="896" spans="1:10">
      <c r="A896" t="n">
        <v>7096</v>
      </c>
      <c r="B896" s="40" t="n">
        <v>20</v>
      </c>
      <c r="C896" s="7" t="n">
        <v>1</v>
      </c>
      <c r="D896" s="7" t="n">
        <v>3</v>
      </c>
      <c r="E896" s="7" t="n">
        <v>11</v>
      </c>
      <c r="F896" s="7" t="s">
        <v>112</v>
      </c>
    </row>
    <row r="897" spans="1:8">
      <c r="A897" t="s">
        <v>4</v>
      </c>
      <c r="B897" s="4" t="s">
        <v>5</v>
      </c>
      <c r="C897" s="4" t="s">
        <v>10</v>
      </c>
    </row>
    <row r="898" spans="1:8">
      <c r="A898" t="n">
        <v>7127</v>
      </c>
      <c r="B898" s="25" t="n">
        <v>16</v>
      </c>
      <c r="C898" s="7" t="n">
        <v>100</v>
      </c>
    </row>
    <row r="899" spans="1:8">
      <c r="A899" t="s">
        <v>4</v>
      </c>
      <c r="B899" s="4" t="s">
        <v>5</v>
      </c>
      <c r="C899" s="4" t="s">
        <v>10</v>
      </c>
      <c r="D899" s="4" t="s">
        <v>14</v>
      </c>
      <c r="E899" s="4" t="s">
        <v>20</v>
      </c>
      <c r="F899" s="4" t="s">
        <v>10</v>
      </c>
    </row>
    <row r="900" spans="1:8">
      <c r="A900" t="n">
        <v>7130</v>
      </c>
      <c r="B900" s="57" t="n">
        <v>59</v>
      </c>
      <c r="C900" s="7" t="n">
        <v>0</v>
      </c>
      <c r="D900" s="7" t="n">
        <v>13</v>
      </c>
      <c r="E900" s="7" t="n">
        <v>0.150000005960464</v>
      </c>
      <c r="F900" s="7" t="n">
        <v>0</v>
      </c>
    </row>
    <row r="901" spans="1:8">
      <c r="A901" t="s">
        <v>4</v>
      </c>
      <c r="B901" s="4" t="s">
        <v>5</v>
      </c>
      <c r="C901" s="4" t="s">
        <v>10</v>
      </c>
      <c r="D901" s="4" t="s">
        <v>14</v>
      </c>
      <c r="E901" s="4" t="s">
        <v>14</v>
      </c>
      <c r="F901" s="4" t="s">
        <v>6</v>
      </c>
    </row>
    <row r="902" spans="1:8">
      <c r="A902" t="n">
        <v>7140</v>
      </c>
      <c r="B902" s="40" t="n">
        <v>20</v>
      </c>
      <c r="C902" s="7" t="n">
        <v>0</v>
      </c>
      <c r="D902" s="7" t="n">
        <v>3</v>
      </c>
      <c r="E902" s="7" t="n">
        <v>11</v>
      </c>
      <c r="F902" s="7" t="s">
        <v>112</v>
      </c>
    </row>
    <row r="903" spans="1:8">
      <c r="A903" t="s">
        <v>4</v>
      </c>
      <c r="B903" s="4" t="s">
        <v>5</v>
      </c>
      <c r="C903" s="4" t="s">
        <v>10</v>
      </c>
      <c r="D903" s="4" t="s">
        <v>14</v>
      </c>
      <c r="E903" s="4" t="s">
        <v>20</v>
      </c>
      <c r="F903" s="4" t="s">
        <v>10</v>
      </c>
    </row>
    <row r="904" spans="1:8">
      <c r="A904" t="n">
        <v>7171</v>
      </c>
      <c r="B904" s="57" t="n">
        <v>59</v>
      </c>
      <c r="C904" s="7" t="n">
        <v>61491</v>
      </c>
      <c r="D904" s="7" t="n">
        <v>13</v>
      </c>
      <c r="E904" s="7" t="n">
        <v>0.150000005960464</v>
      </c>
      <c r="F904" s="7" t="n">
        <v>0</v>
      </c>
    </row>
    <row r="905" spans="1:8">
      <c r="A905" t="s">
        <v>4</v>
      </c>
      <c r="B905" s="4" t="s">
        <v>5</v>
      </c>
      <c r="C905" s="4" t="s">
        <v>10</v>
      </c>
      <c r="D905" s="4" t="s">
        <v>14</v>
      </c>
      <c r="E905" s="4" t="s">
        <v>14</v>
      </c>
      <c r="F905" s="4" t="s">
        <v>6</v>
      </c>
    </row>
    <row r="906" spans="1:8">
      <c r="A906" t="n">
        <v>7181</v>
      </c>
      <c r="B906" s="40" t="n">
        <v>20</v>
      </c>
      <c r="C906" s="7" t="n">
        <v>61491</v>
      </c>
      <c r="D906" s="7" t="n">
        <v>3</v>
      </c>
      <c r="E906" s="7" t="n">
        <v>11</v>
      </c>
      <c r="F906" s="7" t="s">
        <v>112</v>
      </c>
    </row>
    <row r="907" spans="1:8">
      <c r="A907" t="s">
        <v>4</v>
      </c>
      <c r="B907" s="4" t="s">
        <v>5</v>
      </c>
      <c r="C907" s="4" t="s">
        <v>10</v>
      </c>
      <c r="D907" s="4" t="s">
        <v>14</v>
      </c>
      <c r="E907" s="4" t="s">
        <v>20</v>
      </c>
      <c r="F907" s="4" t="s">
        <v>10</v>
      </c>
    </row>
    <row r="908" spans="1:8">
      <c r="A908" t="n">
        <v>7212</v>
      </c>
      <c r="B908" s="57" t="n">
        <v>59</v>
      </c>
      <c r="C908" s="7" t="n">
        <v>61492</v>
      </c>
      <c r="D908" s="7" t="n">
        <v>13</v>
      </c>
      <c r="E908" s="7" t="n">
        <v>0.150000005960464</v>
      </c>
      <c r="F908" s="7" t="n">
        <v>0</v>
      </c>
    </row>
    <row r="909" spans="1:8">
      <c r="A909" t="s">
        <v>4</v>
      </c>
      <c r="B909" s="4" t="s">
        <v>5</v>
      </c>
      <c r="C909" s="4" t="s">
        <v>10</v>
      </c>
      <c r="D909" s="4" t="s">
        <v>14</v>
      </c>
      <c r="E909" s="4" t="s">
        <v>14</v>
      </c>
      <c r="F909" s="4" t="s">
        <v>6</v>
      </c>
    </row>
    <row r="910" spans="1:8">
      <c r="A910" t="n">
        <v>7222</v>
      </c>
      <c r="B910" s="40" t="n">
        <v>20</v>
      </c>
      <c r="C910" s="7" t="n">
        <v>61492</v>
      </c>
      <c r="D910" s="7" t="n">
        <v>3</v>
      </c>
      <c r="E910" s="7" t="n">
        <v>11</v>
      </c>
      <c r="F910" s="7" t="s">
        <v>112</v>
      </c>
    </row>
    <row r="911" spans="1:8">
      <c r="A911" t="s">
        <v>4</v>
      </c>
      <c r="B911" s="4" t="s">
        <v>5</v>
      </c>
      <c r="C911" s="4" t="s">
        <v>10</v>
      </c>
    </row>
    <row r="912" spans="1:8">
      <c r="A912" t="n">
        <v>7253</v>
      </c>
      <c r="B912" s="25" t="n">
        <v>16</v>
      </c>
      <c r="C912" s="7" t="n">
        <v>100</v>
      </c>
    </row>
    <row r="913" spans="1:6">
      <c r="A913" t="s">
        <v>4</v>
      </c>
      <c r="B913" s="4" t="s">
        <v>5</v>
      </c>
      <c r="C913" s="4" t="s">
        <v>10</v>
      </c>
      <c r="D913" s="4" t="s">
        <v>14</v>
      </c>
      <c r="E913" s="4" t="s">
        <v>20</v>
      </c>
      <c r="F913" s="4" t="s">
        <v>10</v>
      </c>
    </row>
    <row r="914" spans="1:6">
      <c r="A914" t="n">
        <v>7256</v>
      </c>
      <c r="B914" s="57" t="n">
        <v>59</v>
      </c>
      <c r="C914" s="7" t="n">
        <v>61493</v>
      </c>
      <c r="D914" s="7" t="n">
        <v>13</v>
      </c>
      <c r="E914" s="7" t="n">
        <v>0.150000005960464</v>
      </c>
      <c r="F914" s="7" t="n">
        <v>0</v>
      </c>
    </row>
    <row r="915" spans="1:6">
      <c r="A915" t="s">
        <v>4</v>
      </c>
      <c r="B915" s="4" t="s">
        <v>5</v>
      </c>
      <c r="C915" s="4" t="s">
        <v>10</v>
      </c>
      <c r="D915" s="4" t="s">
        <v>14</v>
      </c>
      <c r="E915" s="4" t="s">
        <v>14</v>
      </c>
      <c r="F915" s="4" t="s">
        <v>6</v>
      </c>
    </row>
    <row r="916" spans="1:6">
      <c r="A916" t="n">
        <v>7266</v>
      </c>
      <c r="B916" s="40" t="n">
        <v>20</v>
      </c>
      <c r="C916" s="7" t="n">
        <v>61493</v>
      </c>
      <c r="D916" s="7" t="n">
        <v>3</v>
      </c>
      <c r="E916" s="7" t="n">
        <v>11</v>
      </c>
      <c r="F916" s="7" t="s">
        <v>112</v>
      </c>
    </row>
    <row r="917" spans="1:6">
      <c r="A917" t="s">
        <v>4</v>
      </c>
      <c r="B917" s="4" t="s">
        <v>5</v>
      </c>
      <c r="C917" s="4" t="s">
        <v>10</v>
      </c>
      <c r="D917" s="4" t="s">
        <v>14</v>
      </c>
      <c r="E917" s="4" t="s">
        <v>20</v>
      </c>
      <c r="F917" s="4" t="s">
        <v>10</v>
      </c>
    </row>
    <row r="918" spans="1:6">
      <c r="A918" t="n">
        <v>7297</v>
      </c>
      <c r="B918" s="57" t="n">
        <v>59</v>
      </c>
      <c r="C918" s="7" t="n">
        <v>61494</v>
      </c>
      <c r="D918" s="7" t="n">
        <v>13</v>
      </c>
      <c r="E918" s="7" t="n">
        <v>0.150000005960464</v>
      </c>
      <c r="F918" s="7" t="n">
        <v>0</v>
      </c>
    </row>
    <row r="919" spans="1:6">
      <c r="A919" t="s">
        <v>4</v>
      </c>
      <c r="B919" s="4" t="s">
        <v>5</v>
      </c>
      <c r="C919" s="4" t="s">
        <v>10</v>
      </c>
      <c r="D919" s="4" t="s">
        <v>14</v>
      </c>
      <c r="E919" s="4" t="s">
        <v>14</v>
      </c>
      <c r="F919" s="4" t="s">
        <v>6</v>
      </c>
    </row>
    <row r="920" spans="1:6">
      <c r="A920" t="n">
        <v>7307</v>
      </c>
      <c r="B920" s="40" t="n">
        <v>20</v>
      </c>
      <c r="C920" s="7" t="n">
        <v>61494</v>
      </c>
      <c r="D920" s="7" t="n">
        <v>3</v>
      </c>
      <c r="E920" s="7" t="n">
        <v>11</v>
      </c>
      <c r="F920" s="7" t="s">
        <v>112</v>
      </c>
    </row>
    <row r="921" spans="1:6">
      <c r="A921" t="s">
        <v>4</v>
      </c>
      <c r="B921" s="4" t="s">
        <v>5</v>
      </c>
      <c r="C921" s="4" t="s">
        <v>14</v>
      </c>
      <c r="D921" s="33" t="s">
        <v>47</v>
      </c>
      <c r="E921" s="4" t="s">
        <v>5</v>
      </c>
      <c r="F921" s="4" t="s">
        <v>14</v>
      </c>
      <c r="G921" s="4" t="s">
        <v>10</v>
      </c>
      <c r="H921" s="33" t="s">
        <v>48</v>
      </c>
      <c r="I921" s="4" t="s">
        <v>14</v>
      </c>
      <c r="J921" s="4" t="s">
        <v>19</v>
      </c>
    </row>
    <row r="922" spans="1:6">
      <c r="A922" t="n">
        <v>7338</v>
      </c>
      <c r="B922" s="12" t="n">
        <v>5</v>
      </c>
      <c r="C922" s="7" t="n">
        <v>28</v>
      </c>
      <c r="D922" s="33" t="s">
        <v>3</v>
      </c>
      <c r="E922" s="35" t="n">
        <v>64</v>
      </c>
      <c r="F922" s="7" t="n">
        <v>5</v>
      </c>
      <c r="G922" s="7" t="n">
        <v>5</v>
      </c>
      <c r="H922" s="33" t="s">
        <v>3</v>
      </c>
      <c r="I922" s="7" t="n">
        <v>1</v>
      </c>
      <c r="J922" s="13" t="n">
        <f t="normal" ca="1">A928</f>
        <v>0</v>
      </c>
    </row>
    <row r="923" spans="1:6">
      <c r="A923" t="s">
        <v>4</v>
      </c>
      <c r="B923" s="4" t="s">
        <v>5</v>
      </c>
      <c r="C923" s="4" t="s">
        <v>10</v>
      </c>
      <c r="D923" s="4" t="s">
        <v>14</v>
      </c>
      <c r="E923" s="4" t="s">
        <v>20</v>
      </c>
      <c r="F923" s="4" t="s">
        <v>10</v>
      </c>
    </row>
    <row r="924" spans="1:6">
      <c r="A924" t="n">
        <v>7349</v>
      </c>
      <c r="B924" s="57" t="n">
        <v>59</v>
      </c>
      <c r="C924" s="7" t="n">
        <v>7032</v>
      </c>
      <c r="D924" s="7" t="n">
        <v>13</v>
      </c>
      <c r="E924" s="7" t="n">
        <v>0.150000005960464</v>
      </c>
      <c r="F924" s="7" t="n">
        <v>0</v>
      </c>
    </row>
    <row r="925" spans="1:6">
      <c r="A925" t="s">
        <v>4</v>
      </c>
      <c r="B925" s="4" t="s">
        <v>5</v>
      </c>
      <c r="C925" s="4" t="s">
        <v>10</v>
      </c>
      <c r="D925" s="4" t="s">
        <v>14</v>
      </c>
      <c r="E925" s="4" t="s">
        <v>14</v>
      </c>
      <c r="F925" s="4" t="s">
        <v>6</v>
      </c>
    </row>
    <row r="926" spans="1:6">
      <c r="A926" t="n">
        <v>7359</v>
      </c>
      <c r="B926" s="40" t="n">
        <v>20</v>
      </c>
      <c r="C926" s="7" t="n">
        <v>7032</v>
      </c>
      <c r="D926" s="7" t="n">
        <v>3</v>
      </c>
      <c r="E926" s="7" t="n">
        <v>11</v>
      </c>
      <c r="F926" s="7" t="s">
        <v>112</v>
      </c>
    </row>
    <row r="927" spans="1:6">
      <c r="A927" t="s">
        <v>4</v>
      </c>
      <c r="B927" s="4" t="s">
        <v>5</v>
      </c>
      <c r="C927" s="4" t="s">
        <v>10</v>
      </c>
    </row>
    <row r="928" spans="1:6">
      <c r="A928" t="n">
        <v>7390</v>
      </c>
      <c r="B928" s="25" t="n">
        <v>16</v>
      </c>
      <c r="C928" s="7" t="n">
        <v>1000</v>
      </c>
    </row>
    <row r="929" spans="1:10">
      <c r="A929" t="s">
        <v>4</v>
      </c>
      <c r="B929" s="4" t="s">
        <v>5</v>
      </c>
      <c r="C929" s="4" t="s">
        <v>10</v>
      </c>
      <c r="D929" s="4" t="s">
        <v>14</v>
      </c>
    </row>
    <row r="930" spans="1:10">
      <c r="A930" t="n">
        <v>7393</v>
      </c>
      <c r="B930" s="54" t="n">
        <v>89</v>
      </c>
      <c r="C930" s="7" t="n">
        <v>7041</v>
      </c>
      <c r="D930" s="7" t="n">
        <v>0</v>
      </c>
    </row>
    <row r="931" spans="1:10">
      <c r="A931" t="s">
        <v>4</v>
      </c>
      <c r="B931" s="4" t="s">
        <v>5</v>
      </c>
      <c r="C931" s="4" t="s">
        <v>6</v>
      </c>
      <c r="D931" s="4" t="s">
        <v>10</v>
      </c>
    </row>
    <row r="932" spans="1:10">
      <c r="A932" t="n">
        <v>7397</v>
      </c>
      <c r="B932" s="51" t="n">
        <v>29</v>
      </c>
      <c r="C932" s="7" t="s">
        <v>13</v>
      </c>
      <c r="D932" s="7" t="n">
        <v>65533</v>
      </c>
    </row>
    <row r="933" spans="1:10">
      <c r="A933" t="s">
        <v>4</v>
      </c>
      <c r="B933" s="4" t="s">
        <v>5</v>
      </c>
      <c r="C933" s="4" t="s">
        <v>14</v>
      </c>
      <c r="D933" s="4" t="s">
        <v>10</v>
      </c>
      <c r="E933" s="4" t="s">
        <v>10</v>
      </c>
      <c r="F933" s="4" t="s">
        <v>14</v>
      </c>
    </row>
    <row r="934" spans="1:10">
      <c r="A934" t="n">
        <v>7401</v>
      </c>
      <c r="B934" s="21" t="n">
        <v>25</v>
      </c>
      <c r="C934" s="7" t="n">
        <v>1</v>
      </c>
      <c r="D934" s="7" t="n">
        <v>65535</v>
      </c>
      <c r="E934" s="7" t="n">
        <v>65535</v>
      </c>
      <c r="F934" s="7" t="n">
        <v>0</v>
      </c>
    </row>
    <row r="935" spans="1:10">
      <c r="A935" t="s">
        <v>4</v>
      </c>
      <c r="B935" s="4" t="s">
        <v>5</v>
      </c>
      <c r="C935" s="4" t="s">
        <v>10</v>
      </c>
      <c r="D935" s="4" t="s">
        <v>14</v>
      </c>
    </row>
    <row r="936" spans="1:10">
      <c r="A936" t="n">
        <v>7408</v>
      </c>
      <c r="B936" s="64" t="n">
        <v>67</v>
      </c>
      <c r="C936" s="7" t="n">
        <v>12</v>
      </c>
      <c r="D936" s="7" t="n">
        <v>3</v>
      </c>
    </row>
    <row r="937" spans="1:10">
      <c r="A937" t="s">
        <v>4</v>
      </c>
      <c r="B937" s="4" t="s">
        <v>5</v>
      </c>
      <c r="C937" s="4" t="s">
        <v>10</v>
      </c>
      <c r="D937" s="4" t="s">
        <v>14</v>
      </c>
    </row>
    <row r="938" spans="1:10">
      <c r="A938" t="n">
        <v>7412</v>
      </c>
      <c r="B938" s="64" t="n">
        <v>67</v>
      </c>
      <c r="C938" s="7" t="n">
        <v>1</v>
      </c>
      <c r="D938" s="7" t="n">
        <v>3</v>
      </c>
    </row>
    <row r="939" spans="1:10">
      <c r="A939" t="s">
        <v>4</v>
      </c>
      <c r="B939" s="4" t="s">
        <v>5</v>
      </c>
      <c r="C939" s="4" t="s">
        <v>10</v>
      </c>
      <c r="D939" s="4" t="s">
        <v>14</v>
      </c>
    </row>
    <row r="940" spans="1:10">
      <c r="A940" t="n">
        <v>7416</v>
      </c>
      <c r="B940" s="64" t="n">
        <v>67</v>
      </c>
      <c r="C940" s="7" t="n">
        <v>0</v>
      </c>
      <c r="D940" s="7" t="n">
        <v>3</v>
      </c>
    </row>
    <row r="941" spans="1:10">
      <c r="A941" t="s">
        <v>4</v>
      </c>
      <c r="B941" s="4" t="s">
        <v>5</v>
      </c>
      <c r="C941" s="4" t="s">
        <v>10</v>
      </c>
      <c r="D941" s="4" t="s">
        <v>14</v>
      </c>
    </row>
    <row r="942" spans="1:10">
      <c r="A942" t="n">
        <v>7420</v>
      </c>
      <c r="B942" s="64" t="n">
        <v>67</v>
      </c>
      <c r="C942" s="7" t="n">
        <v>61491</v>
      </c>
      <c r="D942" s="7" t="n">
        <v>3</v>
      </c>
    </row>
    <row r="943" spans="1:10">
      <c r="A943" t="s">
        <v>4</v>
      </c>
      <c r="B943" s="4" t="s">
        <v>5</v>
      </c>
      <c r="C943" s="4" t="s">
        <v>10</v>
      </c>
      <c r="D943" s="4" t="s">
        <v>14</v>
      </c>
    </row>
    <row r="944" spans="1:10">
      <c r="A944" t="n">
        <v>7424</v>
      </c>
      <c r="B944" s="64" t="n">
        <v>67</v>
      </c>
      <c r="C944" s="7" t="n">
        <v>61492</v>
      </c>
      <c r="D944" s="7" t="n">
        <v>3</v>
      </c>
    </row>
    <row r="945" spans="1:6">
      <c r="A945" t="s">
        <v>4</v>
      </c>
      <c r="B945" s="4" t="s">
        <v>5</v>
      </c>
      <c r="C945" s="4" t="s">
        <v>10</v>
      </c>
      <c r="D945" s="4" t="s">
        <v>14</v>
      </c>
    </row>
    <row r="946" spans="1:6">
      <c r="A946" t="n">
        <v>7428</v>
      </c>
      <c r="B946" s="64" t="n">
        <v>67</v>
      </c>
      <c r="C946" s="7" t="n">
        <v>61493</v>
      </c>
      <c r="D946" s="7" t="n">
        <v>3</v>
      </c>
    </row>
    <row r="947" spans="1:6">
      <c r="A947" t="s">
        <v>4</v>
      </c>
      <c r="B947" s="4" t="s">
        <v>5</v>
      </c>
      <c r="C947" s="4" t="s">
        <v>10</v>
      </c>
      <c r="D947" s="4" t="s">
        <v>14</v>
      </c>
    </row>
    <row r="948" spans="1:6">
      <c r="A948" t="n">
        <v>7432</v>
      </c>
      <c r="B948" s="64" t="n">
        <v>67</v>
      </c>
      <c r="C948" s="7" t="n">
        <v>61494</v>
      </c>
      <c r="D948" s="7" t="n">
        <v>3</v>
      </c>
    </row>
    <row r="949" spans="1:6">
      <c r="A949" t="s">
        <v>4</v>
      </c>
      <c r="B949" s="4" t="s">
        <v>5</v>
      </c>
      <c r="C949" s="4" t="s">
        <v>14</v>
      </c>
      <c r="D949" s="33" t="s">
        <v>47</v>
      </c>
      <c r="E949" s="4" t="s">
        <v>5</v>
      </c>
      <c r="F949" s="4" t="s">
        <v>14</v>
      </c>
      <c r="G949" s="4" t="s">
        <v>10</v>
      </c>
      <c r="H949" s="33" t="s">
        <v>48</v>
      </c>
      <c r="I949" s="4" t="s">
        <v>14</v>
      </c>
      <c r="J949" s="4" t="s">
        <v>19</v>
      </c>
    </row>
    <row r="950" spans="1:6">
      <c r="A950" t="n">
        <v>7436</v>
      </c>
      <c r="B950" s="12" t="n">
        <v>5</v>
      </c>
      <c r="C950" s="7" t="n">
        <v>28</v>
      </c>
      <c r="D950" s="33" t="s">
        <v>3</v>
      </c>
      <c r="E950" s="35" t="n">
        <v>64</v>
      </c>
      <c r="F950" s="7" t="n">
        <v>5</v>
      </c>
      <c r="G950" s="7" t="n">
        <v>5</v>
      </c>
      <c r="H950" s="33" t="s">
        <v>3</v>
      </c>
      <c r="I950" s="7" t="n">
        <v>1</v>
      </c>
      <c r="J950" s="13" t="n">
        <f t="normal" ca="1">A954</f>
        <v>0</v>
      </c>
    </row>
    <row r="951" spans="1:6">
      <c r="A951" t="s">
        <v>4</v>
      </c>
      <c r="B951" s="4" t="s">
        <v>5</v>
      </c>
      <c r="C951" s="4" t="s">
        <v>10</v>
      </c>
      <c r="D951" s="4" t="s">
        <v>14</v>
      </c>
    </row>
    <row r="952" spans="1:6">
      <c r="A952" t="n">
        <v>7447</v>
      </c>
      <c r="B952" s="64" t="n">
        <v>67</v>
      </c>
      <c r="C952" s="7" t="n">
        <v>7032</v>
      </c>
      <c r="D952" s="7" t="n">
        <v>3</v>
      </c>
    </row>
    <row r="953" spans="1:6">
      <c r="A953" t="s">
        <v>4</v>
      </c>
      <c r="B953" s="4" t="s">
        <v>5</v>
      </c>
      <c r="C953" s="4" t="s">
        <v>14</v>
      </c>
      <c r="D953" s="4" t="s">
        <v>10</v>
      </c>
      <c r="E953" s="4" t="s">
        <v>6</v>
      </c>
    </row>
    <row r="954" spans="1:6">
      <c r="A954" t="n">
        <v>7451</v>
      </c>
      <c r="B954" s="49" t="n">
        <v>51</v>
      </c>
      <c r="C954" s="7" t="n">
        <v>4</v>
      </c>
      <c r="D954" s="7" t="n">
        <v>1</v>
      </c>
      <c r="E954" s="7" t="s">
        <v>113</v>
      </c>
    </row>
    <row r="955" spans="1:6">
      <c r="A955" t="s">
        <v>4</v>
      </c>
      <c r="B955" s="4" t="s">
        <v>5</v>
      </c>
      <c r="C955" s="4" t="s">
        <v>10</v>
      </c>
    </row>
    <row r="956" spans="1:6">
      <c r="A956" t="n">
        <v>7464</v>
      </c>
      <c r="B956" s="25" t="n">
        <v>16</v>
      </c>
      <c r="C956" s="7" t="n">
        <v>0</v>
      </c>
    </row>
    <row r="957" spans="1:6">
      <c r="A957" t="s">
        <v>4</v>
      </c>
      <c r="B957" s="4" t="s">
        <v>5</v>
      </c>
      <c r="C957" s="4" t="s">
        <v>10</v>
      </c>
      <c r="D957" s="4" t="s">
        <v>14</v>
      </c>
      <c r="E957" s="4" t="s">
        <v>9</v>
      </c>
      <c r="F957" s="4" t="s">
        <v>28</v>
      </c>
      <c r="G957" s="4" t="s">
        <v>14</v>
      </c>
      <c r="H957" s="4" t="s">
        <v>14</v>
      </c>
    </row>
    <row r="958" spans="1:6">
      <c r="A958" t="n">
        <v>7467</v>
      </c>
      <c r="B958" s="50" t="n">
        <v>26</v>
      </c>
      <c r="C958" s="7" t="n">
        <v>1</v>
      </c>
      <c r="D958" s="7" t="n">
        <v>17</v>
      </c>
      <c r="E958" s="7" t="n">
        <v>63012</v>
      </c>
      <c r="F958" s="7" t="s">
        <v>114</v>
      </c>
      <c r="G958" s="7" t="n">
        <v>2</v>
      </c>
      <c r="H958" s="7" t="n">
        <v>0</v>
      </c>
    </row>
    <row r="959" spans="1:6">
      <c r="A959" t="s">
        <v>4</v>
      </c>
      <c r="B959" s="4" t="s">
        <v>5</v>
      </c>
    </row>
    <row r="960" spans="1:6">
      <c r="A960" t="n">
        <v>7493</v>
      </c>
      <c r="B960" s="23" t="n">
        <v>28</v>
      </c>
    </row>
    <row r="961" spans="1:10">
      <c r="A961" t="s">
        <v>4</v>
      </c>
      <c r="B961" s="4" t="s">
        <v>5</v>
      </c>
      <c r="C961" s="4" t="s">
        <v>14</v>
      </c>
      <c r="D961" s="4" t="s">
        <v>10</v>
      </c>
      <c r="E961" s="4" t="s">
        <v>6</v>
      </c>
    </row>
    <row r="962" spans="1:10">
      <c r="A962" t="n">
        <v>7494</v>
      </c>
      <c r="B962" s="49" t="n">
        <v>51</v>
      </c>
      <c r="C962" s="7" t="n">
        <v>4</v>
      </c>
      <c r="D962" s="7" t="n">
        <v>12</v>
      </c>
      <c r="E962" s="7" t="s">
        <v>66</v>
      </c>
    </row>
    <row r="963" spans="1:10">
      <c r="A963" t="s">
        <v>4</v>
      </c>
      <c r="B963" s="4" t="s">
        <v>5</v>
      </c>
      <c r="C963" s="4" t="s">
        <v>10</v>
      </c>
    </row>
    <row r="964" spans="1:10">
      <c r="A964" t="n">
        <v>7507</v>
      </c>
      <c r="B964" s="25" t="n">
        <v>16</v>
      </c>
      <c r="C964" s="7" t="n">
        <v>0</v>
      </c>
    </row>
    <row r="965" spans="1:10">
      <c r="A965" t="s">
        <v>4</v>
      </c>
      <c r="B965" s="4" t="s">
        <v>5</v>
      </c>
      <c r="C965" s="4" t="s">
        <v>10</v>
      </c>
      <c r="D965" s="4" t="s">
        <v>14</v>
      </c>
      <c r="E965" s="4" t="s">
        <v>9</v>
      </c>
      <c r="F965" s="4" t="s">
        <v>28</v>
      </c>
      <c r="G965" s="4" t="s">
        <v>14</v>
      </c>
      <c r="H965" s="4" t="s">
        <v>14</v>
      </c>
    </row>
    <row r="966" spans="1:10">
      <c r="A966" t="n">
        <v>7510</v>
      </c>
      <c r="B966" s="50" t="n">
        <v>26</v>
      </c>
      <c r="C966" s="7" t="n">
        <v>12</v>
      </c>
      <c r="D966" s="7" t="n">
        <v>17</v>
      </c>
      <c r="E966" s="7" t="n">
        <v>63013</v>
      </c>
      <c r="F966" s="7" t="s">
        <v>115</v>
      </c>
      <c r="G966" s="7" t="n">
        <v>2</v>
      </c>
      <c r="H966" s="7" t="n">
        <v>0</v>
      </c>
    </row>
    <row r="967" spans="1:10">
      <c r="A967" t="s">
        <v>4</v>
      </c>
      <c r="B967" s="4" t="s">
        <v>5</v>
      </c>
    </row>
    <row r="968" spans="1:10">
      <c r="A968" t="n">
        <v>7578</v>
      </c>
      <c r="B968" s="23" t="n">
        <v>28</v>
      </c>
    </row>
    <row r="969" spans="1:10">
      <c r="A969" t="s">
        <v>4</v>
      </c>
      <c r="B969" s="4" t="s">
        <v>5</v>
      </c>
      <c r="C969" s="4" t="s">
        <v>10</v>
      </c>
      <c r="D969" s="4" t="s">
        <v>14</v>
      </c>
    </row>
    <row r="970" spans="1:10">
      <c r="A970" t="n">
        <v>7579</v>
      </c>
      <c r="B970" s="54" t="n">
        <v>89</v>
      </c>
      <c r="C970" s="7" t="n">
        <v>65533</v>
      </c>
      <c r="D970" s="7" t="n">
        <v>1</v>
      </c>
    </row>
    <row r="971" spans="1:10">
      <c r="A971" t="s">
        <v>4</v>
      </c>
      <c r="B971" s="4" t="s">
        <v>5</v>
      </c>
      <c r="C971" s="4" t="s">
        <v>14</v>
      </c>
      <c r="D971" s="4" t="s">
        <v>10</v>
      </c>
      <c r="E971" s="4" t="s">
        <v>20</v>
      </c>
    </row>
    <row r="972" spans="1:10">
      <c r="A972" t="n">
        <v>7583</v>
      </c>
      <c r="B972" s="19" t="n">
        <v>58</v>
      </c>
      <c r="C972" s="7" t="n">
        <v>101</v>
      </c>
      <c r="D972" s="7" t="n">
        <v>300</v>
      </c>
      <c r="E972" s="7" t="n">
        <v>1</v>
      </c>
    </row>
    <row r="973" spans="1:10">
      <c r="A973" t="s">
        <v>4</v>
      </c>
      <c r="B973" s="4" t="s">
        <v>5</v>
      </c>
      <c r="C973" s="4" t="s">
        <v>14</v>
      </c>
      <c r="D973" s="4" t="s">
        <v>10</v>
      </c>
    </row>
    <row r="974" spans="1:10">
      <c r="A974" t="n">
        <v>7591</v>
      </c>
      <c r="B974" s="19" t="n">
        <v>58</v>
      </c>
      <c r="C974" s="7" t="n">
        <v>254</v>
      </c>
      <c r="D974" s="7" t="n">
        <v>0</v>
      </c>
    </row>
    <row r="975" spans="1:10">
      <c r="A975" t="s">
        <v>4</v>
      </c>
      <c r="B975" s="4" t="s">
        <v>5</v>
      </c>
      <c r="C975" s="4" t="s">
        <v>14</v>
      </c>
    </row>
    <row r="976" spans="1:10">
      <c r="A976" t="n">
        <v>7595</v>
      </c>
      <c r="B976" s="43" t="n">
        <v>116</v>
      </c>
      <c r="C976" s="7" t="n">
        <v>0</v>
      </c>
    </row>
    <row r="977" spans="1:8">
      <c r="A977" t="s">
        <v>4</v>
      </c>
      <c r="B977" s="4" t="s">
        <v>5</v>
      </c>
      <c r="C977" s="4" t="s">
        <v>14</v>
      </c>
      <c r="D977" s="4" t="s">
        <v>10</v>
      </c>
    </row>
    <row r="978" spans="1:8">
      <c r="A978" t="n">
        <v>7597</v>
      </c>
      <c r="B978" s="43" t="n">
        <v>116</v>
      </c>
      <c r="C978" s="7" t="n">
        <v>2</v>
      </c>
      <c r="D978" s="7" t="n">
        <v>1</v>
      </c>
    </row>
    <row r="979" spans="1:8">
      <c r="A979" t="s">
        <v>4</v>
      </c>
      <c r="B979" s="4" t="s">
        <v>5</v>
      </c>
      <c r="C979" s="4" t="s">
        <v>14</v>
      </c>
      <c r="D979" s="4" t="s">
        <v>9</v>
      </c>
    </row>
    <row r="980" spans="1:8">
      <c r="A980" t="n">
        <v>7601</v>
      </c>
      <c r="B980" s="43" t="n">
        <v>116</v>
      </c>
      <c r="C980" s="7" t="n">
        <v>5</v>
      </c>
      <c r="D980" s="7" t="n">
        <v>1101004800</v>
      </c>
    </row>
    <row r="981" spans="1:8">
      <c r="A981" t="s">
        <v>4</v>
      </c>
      <c r="B981" s="4" t="s">
        <v>5</v>
      </c>
      <c r="C981" s="4" t="s">
        <v>14</v>
      </c>
      <c r="D981" s="4" t="s">
        <v>10</v>
      </c>
    </row>
    <row r="982" spans="1:8">
      <c r="A982" t="n">
        <v>7607</v>
      </c>
      <c r="B982" s="43" t="n">
        <v>116</v>
      </c>
      <c r="C982" s="7" t="n">
        <v>6</v>
      </c>
      <c r="D982" s="7" t="n">
        <v>1</v>
      </c>
    </row>
    <row r="983" spans="1:8">
      <c r="A983" t="s">
        <v>4</v>
      </c>
      <c r="B983" s="4" t="s">
        <v>5</v>
      </c>
      <c r="C983" s="4" t="s">
        <v>6</v>
      </c>
      <c r="D983" s="4" t="s">
        <v>6</v>
      </c>
    </row>
    <row r="984" spans="1:8">
      <c r="A984" t="n">
        <v>7611</v>
      </c>
      <c r="B984" s="29" t="n">
        <v>70</v>
      </c>
      <c r="C984" s="7" t="s">
        <v>107</v>
      </c>
      <c r="D984" s="7" t="s">
        <v>116</v>
      </c>
    </row>
    <row r="985" spans="1:8">
      <c r="A985" t="s">
        <v>4</v>
      </c>
      <c r="B985" s="4" t="s">
        <v>5</v>
      </c>
      <c r="C985" s="4" t="s">
        <v>14</v>
      </c>
      <c r="D985" s="4" t="s">
        <v>14</v>
      </c>
      <c r="E985" s="4" t="s">
        <v>20</v>
      </c>
      <c r="F985" s="4" t="s">
        <v>20</v>
      </c>
      <c r="G985" s="4" t="s">
        <v>20</v>
      </c>
      <c r="H985" s="4" t="s">
        <v>10</v>
      </c>
    </row>
    <row r="986" spans="1:8">
      <c r="A986" t="n">
        <v>7624</v>
      </c>
      <c r="B986" s="48" t="n">
        <v>45</v>
      </c>
      <c r="C986" s="7" t="n">
        <v>2</v>
      </c>
      <c r="D986" s="7" t="n">
        <v>3</v>
      </c>
      <c r="E986" s="7" t="n">
        <v>31.5</v>
      </c>
      <c r="F986" s="7" t="n">
        <v>1.20000004768372</v>
      </c>
      <c r="G986" s="7" t="n">
        <v>-0.550000011920929</v>
      </c>
      <c r="H986" s="7" t="n">
        <v>0</v>
      </c>
    </row>
    <row r="987" spans="1:8">
      <c r="A987" t="s">
        <v>4</v>
      </c>
      <c r="B987" s="4" t="s">
        <v>5</v>
      </c>
      <c r="C987" s="4" t="s">
        <v>14</v>
      </c>
      <c r="D987" s="4" t="s">
        <v>14</v>
      </c>
      <c r="E987" s="4" t="s">
        <v>20</v>
      </c>
      <c r="F987" s="4" t="s">
        <v>20</v>
      </c>
      <c r="G987" s="4" t="s">
        <v>20</v>
      </c>
      <c r="H987" s="4" t="s">
        <v>10</v>
      </c>
      <c r="I987" s="4" t="s">
        <v>14</v>
      </c>
    </row>
    <row r="988" spans="1:8">
      <c r="A988" t="n">
        <v>7641</v>
      </c>
      <c r="B988" s="48" t="n">
        <v>45</v>
      </c>
      <c r="C988" s="7" t="n">
        <v>4</v>
      </c>
      <c r="D988" s="7" t="n">
        <v>3</v>
      </c>
      <c r="E988" s="7" t="n">
        <v>12.4499998092651</v>
      </c>
      <c r="F988" s="7" t="n">
        <v>235.5</v>
      </c>
      <c r="G988" s="7" t="n">
        <v>0</v>
      </c>
      <c r="H988" s="7" t="n">
        <v>0</v>
      </c>
      <c r="I988" s="7" t="n">
        <v>0</v>
      </c>
    </row>
    <row r="989" spans="1:8">
      <c r="A989" t="s">
        <v>4</v>
      </c>
      <c r="B989" s="4" t="s">
        <v>5</v>
      </c>
      <c r="C989" s="4" t="s">
        <v>14</v>
      </c>
      <c r="D989" s="4" t="s">
        <v>14</v>
      </c>
      <c r="E989" s="4" t="s">
        <v>20</v>
      </c>
      <c r="F989" s="4" t="s">
        <v>10</v>
      </c>
    </row>
    <row r="990" spans="1:8">
      <c r="A990" t="n">
        <v>7659</v>
      </c>
      <c r="B990" s="48" t="n">
        <v>45</v>
      </c>
      <c r="C990" s="7" t="n">
        <v>5</v>
      </c>
      <c r="D990" s="7" t="n">
        <v>3</v>
      </c>
      <c r="E990" s="7" t="n">
        <v>6.5</v>
      </c>
      <c r="F990" s="7" t="n">
        <v>0</v>
      </c>
    </row>
    <row r="991" spans="1:8">
      <c r="A991" t="s">
        <v>4</v>
      </c>
      <c r="B991" s="4" t="s">
        <v>5</v>
      </c>
      <c r="C991" s="4" t="s">
        <v>14</v>
      </c>
      <c r="D991" s="4" t="s">
        <v>14</v>
      </c>
      <c r="E991" s="4" t="s">
        <v>20</v>
      </c>
      <c r="F991" s="4" t="s">
        <v>10</v>
      </c>
    </row>
    <row r="992" spans="1:8">
      <c r="A992" t="n">
        <v>7668</v>
      </c>
      <c r="B992" s="48" t="n">
        <v>45</v>
      </c>
      <c r="C992" s="7" t="n">
        <v>11</v>
      </c>
      <c r="D992" s="7" t="n">
        <v>3</v>
      </c>
      <c r="E992" s="7" t="n">
        <v>23.1000003814697</v>
      </c>
      <c r="F992" s="7" t="n">
        <v>0</v>
      </c>
    </row>
    <row r="993" spans="1:9">
      <c r="A993" t="s">
        <v>4</v>
      </c>
      <c r="B993" s="4" t="s">
        <v>5</v>
      </c>
      <c r="C993" s="4" t="s">
        <v>14</v>
      </c>
      <c r="D993" s="4" t="s">
        <v>14</v>
      </c>
      <c r="E993" s="4" t="s">
        <v>20</v>
      </c>
      <c r="F993" s="4" t="s">
        <v>20</v>
      </c>
      <c r="G993" s="4" t="s">
        <v>20</v>
      </c>
      <c r="H993" s="4" t="s">
        <v>10</v>
      </c>
    </row>
    <row r="994" spans="1:9">
      <c r="A994" t="n">
        <v>7677</v>
      </c>
      <c r="B994" s="48" t="n">
        <v>45</v>
      </c>
      <c r="C994" s="7" t="n">
        <v>2</v>
      </c>
      <c r="D994" s="7" t="n">
        <v>3</v>
      </c>
      <c r="E994" s="7" t="n">
        <v>31.5</v>
      </c>
      <c r="F994" s="7" t="n">
        <v>1.5</v>
      </c>
      <c r="G994" s="7" t="n">
        <v>-0.550000011920929</v>
      </c>
      <c r="H994" s="7" t="n">
        <v>3000</v>
      </c>
    </row>
    <row r="995" spans="1:9">
      <c r="A995" t="s">
        <v>4</v>
      </c>
      <c r="B995" s="4" t="s">
        <v>5</v>
      </c>
      <c r="C995" s="4" t="s">
        <v>14</v>
      </c>
      <c r="D995" s="4" t="s">
        <v>14</v>
      </c>
      <c r="E995" s="4" t="s">
        <v>20</v>
      </c>
      <c r="F995" s="4" t="s">
        <v>20</v>
      </c>
      <c r="G995" s="4" t="s">
        <v>20</v>
      </c>
      <c r="H995" s="4" t="s">
        <v>10</v>
      </c>
      <c r="I995" s="4" t="s">
        <v>14</v>
      </c>
    </row>
    <row r="996" spans="1:9">
      <c r="A996" t="n">
        <v>7694</v>
      </c>
      <c r="B996" s="48" t="n">
        <v>45</v>
      </c>
      <c r="C996" s="7" t="n">
        <v>4</v>
      </c>
      <c r="D996" s="7" t="n">
        <v>3</v>
      </c>
      <c r="E996" s="7" t="n">
        <v>7.44999980926514</v>
      </c>
      <c r="F996" s="7" t="n">
        <v>230.5</v>
      </c>
      <c r="G996" s="7" t="n">
        <v>0</v>
      </c>
      <c r="H996" s="7" t="n">
        <v>3000</v>
      </c>
      <c r="I996" s="7" t="n">
        <v>0</v>
      </c>
    </row>
    <row r="997" spans="1:9">
      <c r="A997" t="s">
        <v>4</v>
      </c>
      <c r="B997" s="4" t="s">
        <v>5</v>
      </c>
      <c r="C997" s="4" t="s">
        <v>14</v>
      </c>
      <c r="D997" s="4" t="s">
        <v>14</v>
      </c>
      <c r="E997" s="4" t="s">
        <v>20</v>
      </c>
      <c r="F997" s="4" t="s">
        <v>10</v>
      </c>
    </row>
    <row r="998" spans="1:9">
      <c r="A998" t="n">
        <v>7712</v>
      </c>
      <c r="B998" s="48" t="n">
        <v>45</v>
      </c>
      <c r="C998" s="7" t="n">
        <v>5</v>
      </c>
      <c r="D998" s="7" t="n">
        <v>3</v>
      </c>
      <c r="E998" s="7" t="n">
        <v>3</v>
      </c>
      <c r="F998" s="7" t="n">
        <v>3000</v>
      </c>
    </row>
    <row r="999" spans="1:9">
      <c r="A999" t="s">
        <v>4</v>
      </c>
      <c r="B999" s="4" t="s">
        <v>5</v>
      </c>
      <c r="C999" s="4" t="s">
        <v>14</v>
      </c>
      <c r="D999" s="4" t="s">
        <v>10</v>
      </c>
    </row>
    <row r="1000" spans="1:9">
      <c r="A1000" t="n">
        <v>7721</v>
      </c>
      <c r="B1000" s="19" t="n">
        <v>58</v>
      </c>
      <c r="C1000" s="7" t="n">
        <v>255</v>
      </c>
      <c r="D1000" s="7" t="n">
        <v>0</v>
      </c>
    </row>
    <row r="1001" spans="1:9">
      <c r="A1001" t="s">
        <v>4</v>
      </c>
      <c r="B1001" s="4" t="s">
        <v>5</v>
      </c>
      <c r="C1001" s="4" t="s">
        <v>14</v>
      </c>
      <c r="D1001" s="4" t="s">
        <v>10</v>
      </c>
      <c r="E1001" s="4" t="s">
        <v>9</v>
      </c>
      <c r="F1001" s="4" t="s">
        <v>10</v>
      </c>
      <c r="G1001" s="4" t="s">
        <v>9</v>
      </c>
      <c r="H1001" s="4" t="s">
        <v>14</v>
      </c>
    </row>
    <row r="1002" spans="1:9">
      <c r="A1002" t="n">
        <v>7725</v>
      </c>
      <c r="B1002" s="14" t="n">
        <v>49</v>
      </c>
      <c r="C1002" s="7" t="n">
        <v>0</v>
      </c>
      <c r="D1002" s="7" t="n">
        <v>521</v>
      </c>
      <c r="E1002" s="7" t="n">
        <v>1065353216</v>
      </c>
      <c r="F1002" s="7" t="n">
        <v>0</v>
      </c>
      <c r="G1002" s="7" t="n">
        <v>0</v>
      </c>
      <c r="H1002" s="7" t="n">
        <v>0</v>
      </c>
    </row>
    <row r="1003" spans="1:9">
      <c r="A1003" t="s">
        <v>4</v>
      </c>
      <c r="B1003" s="4" t="s">
        <v>5</v>
      </c>
      <c r="C1003" s="4" t="s">
        <v>10</v>
      </c>
    </row>
    <row r="1004" spans="1:9">
      <c r="A1004" t="n">
        <v>7740</v>
      </c>
      <c r="B1004" s="25" t="n">
        <v>16</v>
      </c>
      <c r="C1004" s="7" t="n">
        <v>1000</v>
      </c>
    </row>
    <row r="1005" spans="1:9">
      <c r="A1005" t="s">
        <v>4</v>
      </c>
      <c r="B1005" s="4" t="s">
        <v>5</v>
      </c>
      <c r="C1005" s="4" t="s">
        <v>10</v>
      </c>
      <c r="D1005" s="4" t="s">
        <v>10</v>
      </c>
      <c r="E1005" s="4" t="s">
        <v>10</v>
      </c>
    </row>
    <row r="1006" spans="1:9">
      <c r="A1006" t="n">
        <v>7743</v>
      </c>
      <c r="B1006" s="65" t="n">
        <v>61</v>
      </c>
      <c r="C1006" s="7" t="n">
        <v>7041</v>
      </c>
      <c r="D1006" s="7" t="n">
        <v>0</v>
      </c>
      <c r="E1006" s="7" t="n">
        <v>1000</v>
      </c>
    </row>
    <row r="1007" spans="1:9">
      <c r="A1007" t="s">
        <v>4</v>
      </c>
      <c r="B1007" s="4" t="s">
        <v>5</v>
      </c>
      <c r="C1007" s="4" t="s">
        <v>10</v>
      </c>
    </row>
    <row r="1008" spans="1:9">
      <c r="A1008" t="n">
        <v>7750</v>
      </c>
      <c r="B1008" s="25" t="n">
        <v>16</v>
      </c>
      <c r="C1008" s="7" t="n">
        <v>500</v>
      </c>
    </row>
    <row r="1009" spans="1:9">
      <c r="A1009" t="s">
        <v>4</v>
      </c>
      <c r="B1009" s="4" t="s">
        <v>5</v>
      </c>
      <c r="C1009" s="4" t="s">
        <v>10</v>
      </c>
      <c r="D1009" s="4" t="s">
        <v>10</v>
      </c>
      <c r="E1009" s="4" t="s">
        <v>20</v>
      </c>
      <c r="F1009" s="4" t="s">
        <v>14</v>
      </c>
    </row>
    <row r="1010" spans="1:9">
      <c r="A1010" t="n">
        <v>7753</v>
      </c>
      <c r="B1010" s="66" t="n">
        <v>53</v>
      </c>
      <c r="C1010" s="7" t="n">
        <v>7041</v>
      </c>
      <c r="D1010" s="7" t="n">
        <v>0</v>
      </c>
      <c r="E1010" s="7" t="n">
        <v>5</v>
      </c>
      <c r="F1010" s="7" t="n">
        <v>0</v>
      </c>
    </row>
    <row r="1011" spans="1:9">
      <c r="A1011" t="s">
        <v>4</v>
      </c>
      <c r="B1011" s="4" t="s">
        <v>5</v>
      </c>
      <c r="C1011" s="4" t="s">
        <v>10</v>
      </c>
    </row>
    <row r="1012" spans="1:9">
      <c r="A1012" t="n">
        <v>7763</v>
      </c>
      <c r="B1012" s="67" t="n">
        <v>54</v>
      </c>
      <c r="C1012" s="7" t="n">
        <v>7041</v>
      </c>
    </row>
    <row r="1013" spans="1:9">
      <c r="A1013" t="s">
        <v>4</v>
      </c>
      <c r="B1013" s="4" t="s">
        <v>5</v>
      </c>
      <c r="C1013" s="4" t="s">
        <v>10</v>
      </c>
      <c r="D1013" s="4" t="s">
        <v>14</v>
      </c>
      <c r="E1013" s="4" t="s">
        <v>6</v>
      </c>
      <c r="F1013" s="4" t="s">
        <v>20</v>
      </c>
      <c r="G1013" s="4" t="s">
        <v>20</v>
      </c>
      <c r="H1013" s="4" t="s">
        <v>20</v>
      </c>
    </row>
    <row r="1014" spans="1:9">
      <c r="A1014" t="n">
        <v>7766</v>
      </c>
      <c r="B1014" s="47" t="n">
        <v>48</v>
      </c>
      <c r="C1014" s="7" t="n">
        <v>7041</v>
      </c>
      <c r="D1014" s="7" t="n">
        <v>0</v>
      </c>
      <c r="E1014" s="7" t="s">
        <v>102</v>
      </c>
      <c r="F1014" s="7" t="n">
        <v>-1</v>
      </c>
      <c r="G1014" s="7" t="n">
        <v>1</v>
      </c>
      <c r="H1014" s="7" t="n">
        <v>5.60519385729927e-45</v>
      </c>
    </row>
    <row r="1015" spans="1:9">
      <c r="A1015" t="s">
        <v>4</v>
      </c>
      <c r="B1015" s="4" t="s">
        <v>5</v>
      </c>
      <c r="C1015" s="4" t="s">
        <v>14</v>
      </c>
      <c r="D1015" s="4" t="s">
        <v>10</v>
      </c>
    </row>
    <row r="1016" spans="1:9">
      <c r="A1016" t="n">
        <v>7794</v>
      </c>
      <c r="B1016" s="48" t="n">
        <v>45</v>
      </c>
      <c r="C1016" s="7" t="n">
        <v>7</v>
      </c>
      <c r="D1016" s="7" t="n">
        <v>255</v>
      </c>
    </row>
    <row r="1017" spans="1:9">
      <c r="A1017" t="s">
        <v>4</v>
      </c>
      <c r="B1017" s="4" t="s">
        <v>5</v>
      </c>
      <c r="C1017" s="4" t="s">
        <v>14</v>
      </c>
      <c r="D1017" s="4" t="s">
        <v>10</v>
      </c>
      <c r="E1017" s="4" t="s">
        <v>6</v>
      </c>
    </row>
    <row r="1018" spans="1:9">
      <c r="A1018" t="n">
        <v>7798</v>
      </c>
      <c r="B1018" s="49" t="n">
        <v>51</v>
      </c>
      <c r="C1018" s="7" t="n">
        <v>4</v>
      </c>
      <c r="D1018" s="7" t="n">
        <v>7041</v>
      </c>
      <c r="E1018" s="7" t="s">
        <v>113</v>
      </c>
    </row>
    <row r="1019" spans="1:9">
      <c r="A1019" t="s">
        <v>4</v>
      </c>
      <c r="B1019" s="4" t="s">
        <v>5</v>
      </c>
      <c r="C1019" s="4" t="s">
        <v>10</v>
      </c>
    </row>
    <row r="1020" spans="1:9">
      <c r="A1020" t="n">
        <v>7811</v>
      </c>
      <c r="B1020" s="25" t="n">
        <v>16</v>
      </c>
      <c r="C1020" s="7" t="n">
        <v>0</v>
      </c>
    </row>
    <row r="1021" spans="1:9">
      <c r="A1021" t="s">
        <v>4</v>
      </c>
      <c r="B1021" s="4" t="s">
        <v>5</v>
      </c>
      <c r="C1021" s="4" t="s">
        <v>10</v>
      </c>
      <c r="D1021" s="4" t="s">
        <v>14</v>
      </c>
      <c r="E1021" s="4" t="s">
        <v>9</v>
      </c>
      <c r="F1021" s="4" t="s">
        <v>28</v>
      </c>
      <c r="G1021" s="4" t="s">
        <v>14</v>
      </c>
      <c r="H1021" s="4" t="s">
        <v>14</v>
      </c>
      <c r="I1021" s="4" t="s">
        <v>14</v>
      </c>
      <c r="J1021" s="4" t="s">
        <v>9</v>
      </c>
      <c r="K1021" s="4" t="s">
        <v>28</v>
      </c>
      <c r="L1021" s="4" t="s">
        <v>14</v>
      </c>
      <c r="M1021" s="4" t="s">
        <v>14</v>
      </c>
      <c r="N1021" s="4" t="s">
        <v>14</v>
      </c>
      <c r="O1021" s="4" t="s">
        <v>9</v>
      </c>
      <c r="P1021" s="4" t="s">
        <v>28</v>
      </c>
      <c r="Q1021" s="4" t="s">
        <v>14</v>
      </c>
      <c r="R1021" s="4" t="s">
        <v>14</v>
      </c>
    </row>
    <row r="1022" spans="1:9">
      <c r="A1022" t="n">
        <v>7814</v>
      </c>
      <c r="B1022" s="50" t="n">
        <v>26</v>
      </c>
      <c r="C1022" s="7" t="n">
        <v>7041</v>
      </c>
      <c r="D1022" s="7" t="n">
        <v>17</v>
      </c>
      <c r="E1022" s="7" t="n">
        <v>63014</v>
      </c>
      <c r="F1022" s="7" t="s">
        <v>117</v>
      </c>
      <c r="G1022" s="7" t="n">
        <v>2</v>
      </c>
      <c r="H1022" s="7" t="n">
        <v>3</v>
      </c>
      <c r="I1022" s="7" t="n">
        <v>17</v>
      </c>
      <c r="J1022" s="7" t="n">
        <v>63015</v>
      </c>
      <c r="K1022" s="7" t="s">
        <v>118</v>
      </c>
      <c r="L1022" s="7" t="n">
        <v>2</v>
      </c>
      <c r="M1022" s="7" t="n">
        <v>3</v>
      </c>
      <c r="N1022" s="7" t="n">
        <v>17</v>
      </c>
      <c r="O1022" s="7" t="n">
        <v>63016</v>
      </c>
      <c r="P1022" s="7" t="s">
        <v>119</v>
      </c>
      <c r="Q1022" s="7" t="n">
        <v>2</v>
      </c>
      <c r="R1022" s="7" t="n">
        <v>0</v>
      </c>
    </row>
    <row r="1023" spans="1:9">
      <c r="A1023" t="s">
        <v>4</v>
      </c>
      <c r="B1023" s="4" t="s">
        <v>5</v>
      </c>
    </row>
    <row r="1024" spans="1:9">
      <c r="A1024" t="n">
        <v>8048</v>
      </c>
      <c r="B1024" s="23" t="n">
        <v>28</v>
      </c>
    </row>
    <row r="1025" spans="1:18">
      <c r="A1025" t="s">
        <v>4</v>
      </c>
      <c r="B1025" s="4" t="s">
        <v>5</v>
      </c>
      <c r="C1025" s="4" t="s">
        <v>10</v>
      </c>
      <c r="D1025" s="4" t="s">
        <v>14</v>
      </c>
    </row>
    <row r="1026" spans="1:18">
      <c r="A1026" t="n">
        <v>8049</v>
      </c>
      <c r="B1026" s="54" t="n">
        <v>89</v>
      </c>
      <c r="C1026" s="7" t="n">
        <v>65533</v>
      </c>
      <c r="D1026" s="7" t="n">
        <v>1</v>
      </c>
    </row>
    <row r="1027" spans="1:18">
      <c r="A1027" t="s">
        <v>4</v>
      </c>
      <c r="B1027" s="4" t="s">
        <v>5</v>
      </c>
      <c r="C1027" s="4" t="s">
        <v>14</v>
      </c>
      <c r="D1027" s="4" t="s">
        <v>10</v>
      </c>
      <c r="E1027" s="4" t="s">
        <v>20</v>
      </c>
    </row>
    <row r="1028" spans="1:18">
      <c r="A1028" t="n">
        <v>8053</v>
      </c>
      <c r="B1028" s="19" t="n">
        <v>58</v>
      </c>
      <c r="C1028" s="7" t="n">
        <v>101</v>
      </c>
      <c r="D1028" s="7" t="n">
        <v>300</v>
      </c>
      <c r="E1028" s="7" t="n">
        <v>1</v>
      </c>
    </row>
    <row r="1029" spans="1:18">
      <c r="A1029" t="s">
        <v>4</v>
      </c>
      <c r="B1029" s="4" t="s">
        <v>5</v>
      </c>
      <c r="C1029" s="4" t="s">
        <v>14</v>
      </c>
      <c r="D1029" s="4" t="s">
        <v>10</v>
      </c>
    </row>
    <row r="1030" spans="1:18">
      <c r="A1030" t="n">
        <v>8061</v>
      </c>
      <c r="B1030" s="19" t="n">
        <v>58</v>
      </c>
      <c r="C1030" s="7" t="n">
        <v>254</v>
      </c>
      <c r="D1030" s="7" t="n">
        <v>0</v>
      </c>
    </row>
    <row r="1031" spans="1:18">
      <c r="A1031" t="s">
        <v>4</v>
      </c>
      <c r="B1031" s="4" t="s">
        <v>5</v>
      </c>
      <c r="C1031" s="4" t="s">
        <v>10</v>
      </c>
      <c r="D1031" s="4" t="s">
        <v>20</v>
      </c>
      <c r="E1031" s="4" t="s">
        <v>20</v>
      </c>
      <c r="F1031" s="4" t="s">
        <v>20</v>
      </c>
      <c r="G1031" s="4" t="s">
        <v>20</v>
      </c>
    </row>
    <row r="1032" spans="1:18">
      <c r="A1032" t="n">
        <v>8065</v>
      </c>
      <c r="B1032" s="44" t="n">
        <v>46</v>
      </c>
      <c r="C1032" s="7" t="n">
        <v>12</v>
      </c>
      <c r="D1032" s="7" t="n">
        <v>23</v>
      </c>
      <c r="E1032" s="7" t="n">
        <v>0</v>
      </c>
      <c r="F1032" s="7" t="n">
        <v>-2.5</v>
      </c>
      <c r="G1032" s="7" t="n">
        <v>90</v>
      </c>
    </row>
    <row r="1033" spans="1:18">
      <c r="A1033" t="s">
        <v>4</v>
      </c>
      <c r="B1033" s="4" t="s">
        <v>5</v>
      </c>
      <c r="C1033" s="4" t="s">
        <v>10</v>
      </c>
      <c r="D1033" s="4" t="s">
        <v>20</v>
      </c>
      <c r="E1033" s="4" t="s">
        <v>20</v>
      </c>
      <c r="F1033" s="4" t="s">
        <v>20</v>
      </c>
      <c r="G1033" s="4" t="s">
        <v>20</v>
      </c>
    </row>
    <row r="1034" spans="1:18">
      <c r="A1034" t="n">
        <v>8084</v>
      </c>
      <c r="B1034" s="44" t="n">
        <v>46</v>
      </c>
      <c r="C1034" s="7" t="n">
        <v>1</v>
      </c>
      <c r="D1034" s="7" t="n">
        <v>22.5</v>
      </c>
      <c r="E1034" s="7" t="n">
        <v>0</v>
      </c>
      <c r="F1034" s="7" t="n">
        <v>-1.5</v>
      </c>
      <c r="G1034" s="7" t="n">
        <v>90</v>
      </c>
    </row>
    <row r="1035" spans="1:18">
      <c r="A1035" t="s">
        <v>4</v>
      </c>
      <c r="B1035" s="4" t="s">
        <v>5</v>
      </c>
      <c r="C1035" s="4" t="s">
        <v>10</v>
      </c>
      <c r="D1035" s="4" t="s">
        <v>20</v>
      </c>
      <c r="E1035" s="4" t="s">
        <v>20</v>
      </c>
      <c r="F1035" s="4" t="s">
        <v>20</v>
      </c>
      <c r="G1035" s="4" t="s">
        <v>20</v>
      </c>
    </row>
    <row r="1036" spans="1:18">
      <c r="A1036" t="n">
        <v>8103</v>
      </c>
      <c r="B1036" s="44" t="n">
        <v>46</v>
      </c>
      <c r="C1036" s="7" t="n">
        <v>0</v>
      </c>
      <c r="D1036" s="7" t="n">
        <v>21.5</v>
      </c>
      <c r="E1036" s="7" t="n">
        <v>0</v>
      </c>
      <c r="F1036" s="7" t="n">
        <v>-2</v>
      </c>
      <c r="G1036" s="7" t="n">
        <v>90</v>
      </c>
    </row>
    <row r="1037" spans="1:18">
      <c r="A1037" t="s">
        <v>4</v>
      </c>
      <c r="B1037" s="4" t="s">
        <v>5</v>
      </c>
      <c r="C1037" s="4" t="s">
        <v>10</v>
      </c>
      <c r="D1037" s="4" t="s">
        <v>20</v>
      </c>
      <c r="E1037" s="4" t="s">
        <v>20</v>
      </c>
      <c r="F1037" s="4" t="s">
        <v>20</v>
      </c>
      <c r="G1037" s="4" t="s">
        <v>20</v>
      </c>
    </row>
    <row r="1038" spans="1:18">
      <c r="A1038" t="n">
        <v>8122</v>
      </c>
      <c r="B1038" s="44" t="n">
        <v>46</v>
      </c>
      <c r="C1038" s="7" t="n">
        <v>61491</v>
      </c>
      <c r="D1038" s="7" t="n">
        <v>21</v>
      </c>
      <c r="E1038" s="7" t="n">
        <v>0</v>
      </c>
      <c r="F1038" s="7" t="n">
        <v>-3</v>
      </c>
      <c r="G1038" s="7" t="n">
        <v>90</v>
      </c>
    </row>
    <row r="1039" spans="1:18">
      <c r="A1039" t="s">
        <v>4</v>
      </c>
      <c r="B1039" s="4" t="s">
        <v>5</v>
      </c>
      <c r="C1039" s="4" t="s">
        <v>10</v>
      </c>
      <c r="D1039" s="4" t="s">
        <v>20</v>
      </c>
      <c r="E1039" s="4" t="s">
        <v>20</v>
      </c>
      <c r="F1039" s="4" t="s">
        <v>20</v>
      </c>
      <c r="G1039" s="4" t="s">
        <v>20</v>
      </c>
    </row>
    <row r="1040" spans="1:18">
      <c r="A1040" t="n">
        <v>8141</v>
      </c>
      <c r="B1040" s="44" t="n">
        <v>46</v>
      </c>
      <c r="C1040" s="7" t="n">
        <v>61492</v>
      </c>
      <c r="D1040" s="7" t="n">
        <v>20.75</v>
      </c>
      <c r="E1040" s="7" t="n">
        <v>0</v>
      </c>
      <c r="F1040" s="7" t="n">
        <v>-1</v>
      </c>
      <c r="G1040" s="7" t="n">
        <v>90</v>
      </c>
    </row>
    <row r="1041" spans="1:7">
      <c r="A1041" t="s">
        <v>4</v>
      </c>
      <c r="B1041" s="4" t="s">
        <v>5</v>
      </c>
      <c r="C1041" s="4" t="s">
        <v>10</v>
      </c>
      <c r="D1041" s="4" t="s">
        <v>20</v>
      </c>
      <c r="E1041" s="4" t="s">
        <v>20</v>
      </c>
      <c r="F1041" s="4" t="s">
        <v>20</v>
      </c>
      <c r="G1041" s="4" t="s">
        <v>20</v>
      </c>
    </row>
    <row r="1042" spans="1:7">
      <c r="A1042" t="n">
        <v>8160</v>
      </c>
      <c r="B1042" s="44" t="n">
        <v>46</v>
      </c>
      <c r="C1042" s="7" t="n">
        <v>61493</v>
      </c>
      <c r="D1042" s="7" t="n">
        <v>19.75</v>
      </c>
      <c r="E1042" s="7" t="n">
        <v>0</v>
      </c>
      <c r="F1042" s="7" t="n">
        <v>-2.40000009536743</v>
      </c>
      <c r="G1042" s="7" t="n">
        <v>90</v>
      </c>
    </row>
    <row r="1043" spans="1:7">
      <c r="A1043" t="s">
        <v>4</v>
      </c>
      <c r="B1043" s="4" t="s">
        <v>5</v>
      </c>
      <c r="C1043" s="4" t="s">
        <v>10</v>
      </c>
      <c r="D1043" s="4" t="s">
        <v>20</v>
      </c>
      <c r="E1043" s="4" t="s">
        <v>20</v>
      </c>
      <c r="F1043" s="4" t="s">
        <v>20</v>
      </c>
      <c r="G1043" s="4" t="s">
        <v>20</v>
      </c>
    </row>
    <row r="1044" spans="1:7">
      <c r="A1044" t="n">
        <v>8179</v>
      </c>
      <c r="B1044" s="44" t="n">
        <v>46</v>
      </c>
      <c r="C1044" s="7" t="n">
        <v>61494</v>
      </c>
      <c r="D1044" s="7" t="n">
        <v>19.25</v>
      </c>
      <c r="E1044" s="7" t="n">
        <v>0</v>
      </c>
      <c r="F1044" s="7" t="n">
        <v>-1.60000002384186</v>
      </c>
      <c r="G1044" s="7" t="n">
        <v>90</v>
      </c>
    </row>
    <row r="1045" spans="1:7">
      <c r="A1045" t="s">
        <v>4</v>
      </c>
      <c r="B1045" s="4" t="s">
        <v>5</v>
      </c>
      <c r="C1045" s="4" t="s">
        <v>14</v>
      </c>
      <c r="D1045" s="33" t="s">
        <v>47</v>
      </c>
      <c r="E1045" s="4" t="s">
        <v>5</v>
      </c>
      <c r="F1045" s="4" t="s">
        <v>14</v>
      </c>
      <c r="G1045" s="4" t="s">
        <v>10</v>
      </c>
      <c r="H1045" s="33" t="s">
        <v>48</v>
      </c>
      <c r="I1045" s="4" t="s">
        <v>14</v>
      </c>
      <c r="J1045" s="4" t="s">
        <v>19</v>
      </c>
    </row>
    <row r="1046" spans="1:7">
      <c r="A1046" t="n">
        <v>8198</v>
      </c>
      <c r="B1046" s="12" t="n">
        <v>5</v>
      </c>
      <c r="C1046" s="7" t="n">
        <v>28</v>
      </c>
      <c r="D1046" s="33" t="s">
        <v>3</v>
      </c>
      <c r="E1046" s="35" t="n">
        <v>64</v>
      </c>
      <c r="F1046" s="7" t="n">
        <v>5</v>
      </c>
      <c r="G1046" s="7" t="n">
        <v>5</v>
      </c>
      <c r="H1046" s="33" t="s">
        <v>3</v>
      </c>
      <c r="I1046" s="7" t="n">
        <v>1</v>
      </c>
      <c r="J1046" s="13" t="n">
        <f t="normal" ca="1">A1050</f>
        <v>0</v>
      </c>
    </row>
    <row r="1047" spans="1:7">
      <c r="A1047" t="s">
        <v>4</v>
      </c>
      <c r="B1047" s="4" t="s">
        <v>5</v>
      </c>
      <c r="C1047" s="4" t="s">
        <v>10</v>
      </c>
      <c r="D1047" s="4" t="s">
        <v>20</v>
      </c>
      <c r="E1047" s="4" t="s">
        <v>20</v>
      </c>
      <c r="F1047" s="4" t="s">
        <v>20</v>
      </c>
      <c r="G1047" s="4" t="s">
        <v>20</v>
      </c>
    </row>
    <row r="1048" spans="1:7">
      <c r="A1048" t="n">
        <v>8209</v>
      </c>
      <c r="B1048" s="44" t="n">
        <v>46</v>
      </c>
      <c r="C1048" s="7" t="n">
        <v>7032</v>
      </c>
      <c r="D1048" s="7" t="n">
        <v>21.2999992370605</v>
      </c>
      <c r="E1048" s="7" t="n">
        <v>0</v>
      </c>
      <c r="F1048" s="7" t="n">
        <v>-1.60000002384186</v>
      </c>
      <c r="G1048" s="7" t="n">
        <v>90</v>
      </c>
    </row>
    <row r="1049" spans="1:7">
      <c r="A1049" t="s">
        <v>4</v>
      </c>
      <c r="B1049" s="4" t="s">
        <v>5</v>
      </c>
      <c r="C1049" s="4" t="s">
        <v>10</v>
      </c>
      <c r="D1049" s="4" t="s">
        <v>20</v>
      </c>
      <c r="E1049" s="4" t="s">
        <v>20</v>
      </c>
      <c r="F1049" s="4" t="s">
        <v>20</v>
      </c>
      <c r="G1049" s="4" t="s">
        <v>20</v>
      </c>
    </row>
    <row r="1050" spans="1:7">
      <c r="A1050" t="n">
        <v>8228</v>
      </c>
      <c r="B1050" s="44" t="n">
        <v>46</v>
      </c>
      <c r="C1050" s="7" t="n">
        <v>7041</v>
      </c>
      <c r="D1050" s="7" t="n">
        <v>30</v>
      </c>
      <c r="E1050" s="7" t="n">
        <v>0</v>
      </c>
      <c r="F1050" s="7" t="n">
        <v>-1.5</v>
      </c>
      <c r="G1050" s="7" t="n">
        <v>270</v>
      </c>
    </row>
    <row r="1051" spans="1:7">
      <c r="A1051" t="s">
        <v>4</v>
      </c>
      <c r="B1051" s="4" t="s">
        <v>5</v>
      </c>
      <c r="C1051" s="4" t="s">
        <v>10</v>
      </c>
      <c r="D1051" s="4" t="s">
        <v>20</v>
      </c>
      <c r="E1051" s="4" t="s">
        <v>9</v>
      </c>
      <c r="F1051" s="4" t="s">
        <v>20</v>
      </c>
      <c r="G1051" s="4" t="s">
        <v>20</v>
      </c>
      <c r="H1051" s="4" t="s">
        <v>14</v>
      </c>
    </row>
    <row r="1052" spans="1:7">
      <c r="A1052" t="n">
        <v>8247</v>
      </c>
      <c r="B1052" s="68" t="n">
        <v>100</v>
      </c>
      <c r="C1052" s="7" t="n">
        <v>7041</v>
      </c>
      <c r="D1052" s="7" t="n">
        <v>19</v>
      </c>
      <c r="E1052" s="7" t="n">
        <v>0</v>
      </c>
      <c r="F1052" s="7" t="n">
        <v>-2</v>
      </c>
      <c r="G1052" s="7" t="n">
        <v>0</v>
      </c>
      <c r="H1052" s="7" t="n">
        <v>0</v>
      </c>
    </row>
    <row r="1053" spans="1:7">
      <c r="A1053" t="s">
        <v>4</v>
      </c>
      <c r="B1053" s="4" t="s">
        <v>5</v>
      </c>
      <c r="C1053" s="4" t="s">
        <v>14</v>
      </c>
      <c r="D1053" s="4" t="s">
        <v>14</v>
      </c>
      <c r="E1053" s="4" t="s">
        <v>20</v>
      </c>
      <c r="F1053" s="4" t="s">
        <v>20</v>
      </c>
      <c r="G1053" s="4" t="s">
        <v>20</v>
      </c>
      <c r="H1053" s="4" t="s">
        <v>10</v>
      </c>
    </row>
    <row r="1054" spans="1:7">
      <c r="A1054" t="n">
        <v>8267</v>
      </c>
      <c r="B1054" s="48" t="n">
        <v>45</v>
      </c>
      <c r="C1054" s="7" t="n">
        <v>2</v>
      </c>
      <c r="D1054" s="7" t="n">
        <v>3</v>
      </c>
      <c r="E1054" s="7" t="n">
        <v>26.2000007629395</v>
      </c>
      <c r="F1054" s="7" t="n">
        <v>1.70000004768372</v>
      </c>
      <c r="G1054" s="7" t="n">
        <v>-1.20000004768372</v>
      </c>
      <c r="H1054" s="7" t="n">
        <v>0</v>
      </c>
    </row>
    <row r="1055" spans="1:7">
      <c r="A1055" t="s">
        <v>4</v>
      </c>
      <c r="B1055" s="4" t="s">
        <v>5</v>
      </c>
      <c r="C1055" s="4" t="s">
        <v>14</v>
      </c>
      <c r="D1055" s="4" t="s">
        <v>14</v>
      </c>
      <c r="E1055" s="4" t="s">
        <v>20</v>
      </c>
      <c r="F1055" s="4" t="s">
        <v>20</v>
      </c>
      <c r="G1055" s="4" t="s">
        <v>20</v>
      </c>
      <c r="H1055" s="4" t="s">
        <v>10</v>
      </c>
      <c r="I1055" s="4" t="s">
        <v>14</v>
      </c>
    </row>
    <row r="1056" spans="1:7">
      <c r="A1056" t="n">
        <v>8284</v>
      </c>
      <c r="B1056" s="48" t="n">
        <v>45</v>
      </c>
      <c r="C1056" s="7" t="n">
        <v>4</v>
      </c>
      <c r="D1056" s="7" t="n">
        <v>3</v>
      </c>
      <c r="E1056" s="7" t="n">
        <v>4.19999980926514</v>
      </c>
      <c r="F1056" s="7" t="n">
        <v>101.400001525879</v>
      </c>
      <c r="G1056" s="7" t="n">
        <v>3</v>
      </c>
      <c r="H1056" s="7" t="n">
        <v>0</v>
      </c>
      <c r="I1056" s="7" t="n">
        <v>0</v>
      </c>
    </row>
    <row r="1057" spans="1:10">
      <c r="A1057" t="s">
        <v>4</v>
      </c>
      <c r="B1057" s="4" t="s">
        <v>5</v>
      </c>
      <c r="C1057" s="4" t="s">
        <v>14</v>
      </c>
      <c r="D1057" s="4" t="s">
        <v>14</v>
      </c>
      <c r="E1057" s="4" t="s">
        <v>20</v>
      </c>
      <c r="F1057" s="4" t="s">
        <v>10</v>
      </c>
    </row>
    <row r="1058" spans="1:10">
      <c r="A1058" t="n">
        <v>8302</v>
      </c>
      <c r="B1058" s="48" t="n">
        <v>45</v>
      </c>
      <c r="C1058" s="7" t="n">
        <v>5</v>
      </c>
      <c r="D1058" s="7" t="n">
        <v>3</v>
      </c>
      <c r="E1058" s="7" t="n">
        <v>5.69999980926514</v>
      </c>
      <c r="F1058" s="7" t="n">
        <v>0</v>
      </c>
    </row>
    <row r="1059" spans="1:10">
      <c r="A1059" t="s">
        <v>4</v>
      </c>
      <c r="B1059" s="4" t="s">
        <v>5</v>
      </c>
      <c r="C1059" s="4" t="s">
        <v>14</v>
      </c>
      <c r="D1059" s="4" t="s">
        <v>14</v>
      </c>
      <c r="E1059" s="4" t="s">
        <v>20</v>
      </c>
      <c r="F1059" s="4" t="s">
        <v>10</v>
      </c>
    </row>
    <row r="1060" spans="1:10">
      <c r="A1060" t="n">
        <v>8311</v>
      </c>
      <c r="B1060" s="48" t="n">
        <v>45</v>
      </c>
      <c r="C1060" s="7" t="n">
        <v>11</v>
      </c>
      <c r="D1060" s="7" t="n">
        <v>3</v>
      </c>
      <c r="E1060" s="7" t="n">
        <v>26</v>
      </c>
      <c r="F1060" s="7" t="n">
        <v>0</v>
      </c>
    </row>
    <row r="1061" spans="1:10">
      <c r="A1061" t="s">
        <v>4</v>
      </c>
      <c r="B1061" s="4" t="s">
        <v>5</v>
      </c>
      <c r="C1061" s="4" t="s">
        <v>14</v>
      </c>
      <c r="D1061" s="4" t="s">
        <v>14</v>
      </c>
      <c r="E1061" s="4" t="s">
        <v>20</v>
      </c>
      <c r="F1061" s="4" t="s">
        <v>20</v>
      </c>
      <c r="G1061" s="4" t="s">
        <v>20</v>
      </c>
      <c r="H1061" s="4" t="s">
        <v>10</v>
      </c>
    </row>
    <row r="1062" spans="1:10">
      <c r="A1062" t="n">
        <v>8320</v>
      </c>
      <c r="B1062" s="48" t="n">
        <v>45</v>
      </c>
      <c r="C1062" s="7" t="n">
        <v>2</v>
      </c>
      <c r="D1062" s="7" t="n">
        <v>3</v>
      </c>
      <c r="E1062" s="7" t="n">
        <v>26.2000007629395</v>
      </c>
      <c r="F1062" s="7" t="n">
        <v>1.20000004768372</v>
      </c>
      <c r="G1062" s="7" t="n">
        <v>-1.20000004768372</v>
      </c>
      <c r="H1062" s="7" t="n">
        <v>3000</v>
      </c>
    </row>
    <row r="1063" spans="1:10">
      <c r="A1063" t="s">
        <v>4</v>
      </c>
      <c r="B1063" s="4" t="s">
        <v>5</v>
      </c>
      <c r="C1063" s="4" t="s">
        <v>14</v>
      </c>
      <c r="D1063" s="4" t="s">
        <v>14</v>
      </c>
      <c r="E1063" s="4" t="s">
        <v>20</v>
      </c>
      <c r="F1063" s="4" t="s">
        <v>10</v>
      </c>
    </row>
    <row r="1064" spans="1:10">
      <c r="A1064" t="n">
        <v>8337</v>
      </c>
      <c r="B1064" s="48" t="n">
        <v>45</v>
      </c>
      <c r="C1064" s="7" t="n">
        <v>5</v>
      </c>
      <c r="D1064" s="7" t="n">
        <v>3</v>
      </c>
      <c r="E1064" s="7" t="n">
        <v>6.19999980926514</v>
      </c>
      <c r="F1064" s="7" t="n">
        <v>30000</v>
      </c>
    </row>
    <row r="1065" spans="1:10">
      <c r="A1065" t="s">
        <v>4</v>
      </c>
      <c r="B1065" s="4" t="s">
        <v>5</v>
      </c>
      <c r="C1065" s="4" t="s">
        <v>10</v>
      </c>
      <c r="D1065" s="4" t="s">
        <v>10</v>
      </c>
      <c r="E1065" s="4" t="s">
        <v>20</v>
      </c>
      <c r="F1065" s="4" t="s">
        <v>20</v>
      </c>
      <c r="G1065" s="4" t="s">
        <v>20</v>
      </c>
      <c r="H1065" s="4" t="s">
        <v>20</v>
      </c>
      <c r="I1065" s="4" t="s">
        <v>14</v>
      </c>
      <c r="J1065" s="4" t="s">
        <v>10</v>
      </c>
    </row>
    <row r="1066" spans="1:10">
      <c r="A1066" t="n">
        <v>8346</v>
      </c>
      <c r="B1066" s="63" t="n">
        <v>55</v>
      </c>
      <c r="C1066" s="7" t="n">
        <v>12</v>
      </c>
      <c r="D1066" s="7" t="n">
        <v>65533</v>
      </c>
      <c r="E1066" s="7" t="n">
        <v>24</v>
      </c>
      <c r="F1066" s="7" t="n">
        <v>0</v>
      </c>
      <c r="G1066" s="7" t="n">
        <v>-2.5</v>
      </c>
      <c r="H1066" s="7" t="n">
        <v>1.20000004768372</v>
      </c>
      <c r="I1066" s="7" t="n">
        <v>1</v>
      </c>
      <c r="J1066" s="7" t="n">
        <v>0</v>
      </c>
    </row>
    <row r="1067" spans="1:10">
      <c r="A1067" t="s">
        <v>4</v>
      </c>
      <c r="B1067" s="4" t="s">
        <v>5</v>
      </c>
      <c r="C1067" s="4" t="s">
        <v>10</v>
      </c>
      <c r="D1067" s="4" t="s">
        <v>10</v>
      </c>
      <c r="E1067" s="4" t="s">
        <v>20</v>
      </c>
      <c r="F1067" s="4" t="s">
        <v>20</v>
      </c>
      <c r="G1067" s="4" t="s">
        <v>20</v>
      </c>
      <c r="H1067" s="4" t="s">
        <v>20</v>
      </c>
      <c r="I1067" s="4" t="s">
        <v>14</v>
      </c>
      <c r="J1067" s="4" t="s">
        <v>10</v>
      </c>
    </row>
    <row r="1068" spans="1:10">
      <c r="A1068" t="n">
        <v>8370</v>
      </c>
      <c r="B1068" s="63" t="n">
        <v>55</v>
      </c>
      <c r="C1068" s="7" t="n">
        <v>1</v>
      </c>
      <c r="D1068" s="7" t="n">
        <v>65533</v>
      </c>
      <c r="E1068" s="7" t="n">
        <v>23.75</v>
      </c>
      <c r="F1068" s="7" t="n">
        <v>0</v>
      </c>
      <c r="G1068" s="7" t="n">
        <v>-1.5</v>
      </c>
      <c r="H1068" s="7" t="n">
        <v>1.20000004768372</v>
      </c>
      <c r="I1068" s="7" t="n">
        <v>1</v>
      </c>
      <c r="J1068" s="7" t="n">
        <v>0</v>
      </c>
    </row>
    <row r="1069" spans="1:10">
      <c r="A1069" t="s">
        <v>4</v>
      </c>
      <c r="B1069" s="4" t="s">
        <v>5</v>
      </c>
      <c r="C1069" s="4" t="s">
        <v>10</v>
      </c>
      <c r="D1069" s="4" t="s">
        <v>10</v>
      </c>
      <c r="E1069" s="4" t="s">
        <v>20</v>
      </c>
      <c r="F1069" s="4" t="s">
        <v>20</v>
      </c>
      <c r="G1069" s="4" t="s">
        <v>20</v>
      </c>
      <c r="H1069" s="4" t="s">
        <v>20</v>
      </c>
      <c r="I1069" s="4" t="s">
        <v>14</v>
      </c>
      <c r="J1069" s="4" t="s">
        <v>10</v>
      </c>
    </row>
    <row r="1070" spans="1:10">
      <c r="A1070" t="n">
        <v>8394</v>
      </c>
      <c r="B1070" s="63" t="n">
        <v>55</v>
      </c>
      <c r="C1070" s="7" t="n">
        <v>0</v>
      </c>
      <c r="D1070" s="7" t="n">
        <v>65533</v>
      </c>
      <c r="E1070" s="7" t="n">
        <v>23</v>
      </c>
      <c r="F1070" s="7" t="n">
        <v>0</v>
      </c>
      <c r="G1070" s="7" t="n">
        <v>-2</v>
      </c>
      <c r="H1070" s="7" t="n">
        <v>1.20000004768372</v>
      </c>
      <c r="I1070" s="7" t="n">
        <v>1</v>
      </c>
      <c r="J1070" s="7" t="n">
        <v>0</v>
      </c>
    </row>
    <row r="1071" spans="1:10">
      <c r="A1071" t="s">
        <v>4</v>
      </c>
      <c r="B1071" s="4" t="s">
        <v>5</v>
      </c>
      <c r="C1071" s="4" t="s">
        <v>10</v>
      </c>
      <c r="D1071" s="4" t="s">
        <v>10</v>
      </c>
      <c r="E1071" s="4" t="s">
        <v>20</v>
      </c>
      <c r="F1071" s="4" t="s">
        <v>20</v>
      </c>
      <c r="G1071" s="4" t="s">
        <v>20</v>
      </c>
      <c r="H1071" s="4" t="s">
        <v>20</v>
      </c>
      <c r="I1071" s="4" t="s">
        <v>14</v>
      </c>
      <c r="J1071" s="4" t="s">
        <v>10</v>
      </c>
    </row>
    <row r="1072" spans="1:10">
      <c r="A1072" t="n">
        <v>8418</v>
      </c>
      <c r="B1072" s="63" t="n">
        <v>55</v>
      </c>
      <c r="C1072" s="7" t="n">
        <v>61491</v>
      </c>
      <c r="D1072" s="7" t="n">
        <v>65533</v>
      </c>
      <c r="E1072" s="7" t="n">
        <v>22.75</v>
      </c>
      <c r="F1072" s="7" t="n">
        <v>0</v>
      </c>
      <c r="G1072" s="7" t="n">
        <v>-3</v>
      </c>
      <c r="H1072" s="7" t="n">
        <v>1.20000004768372</v>
      </c>
      <c r="I1072" s="7" t="n">
        <v>1</v>
      </c>
      <c r="J1072" s="7" t="n">
        <v>0</v>
      </c>
    </row>
    <row r="1073" spans="1:10">
      <c r="A1073" t="s">
        <v>4</v>
      </c>
      <c r="B1073" s="4" t="s">
        <v>5</v>
      </c>
      <c r="C1073" s="4" t="s">
        <v>10</v>
      </c>
      <c r="D1073" s="4" t="s">
        <v>10</v>
      </c>
      <c r="E1073" s="4" t="s">
        <v>20</v>
      </c>
      <c r="F1073" s="4" t="s">
        <v>20</v>
      </c>
      <c r="G1073" s="4" t="s">
        <v>20</v>
      </c>
      <c r="H1073" s="4" t="s">
        <v>20</v>
      </c>
      <c r="I1073" s="4" t="s">
        <v>14</v>
      </c>
      <c r="J1073" s="4" t="s">
        <v>10</v>
      </c>
    </row>
    <row r="1074" spans="1:10">
      <c r="A1074" t="n">
        <v>8442</v>
      </c>
      <c r="B1074" s="63" t="n">
        <v>55</v>
      </c>
      <c r="C1074" s="7" t="n">
        <v>61492</v>
      </c>
      <c r="D1074" s="7" t="n">
        <v>65533</v>
      </c>
      <c r="E1074" s="7" t="n">
        <v>22.75</v>
      </c>
      <c r="F1074" s="7" t="n">
        <v>0</v>
      </c>
      <c r="G1074" s="7" t="n">
        <v>-1</v>
      </c>
      <c r="H1074" s="7" t="n">
        <v>1.20000004768372</v>
      </c>
      <c r="I1074" s="7" t="n">
        <v>1</v>
      </c>
      <c r="J1074" s="7" t="n">
        <v>0</v>
      </c>
    </row>
    <row r="1075" spans="1:10">
      <c r="A1075" t="s">
        <v>4</v>
      </c>
      <c r="B1075" s="4" t="s">
        <v>5</v>
      </c>
      <c r="C1075" s="4" t="s">
        <v>10</v>
      </c>
      <c r="D1075" s="4" t="s">
        <v>10</v>
      </c>
      <c r="E1075" s="4" t="s">
        <v>20</v>
      </c>
      <c r="F1075" s="4" t="s">
        <v>20</v>
      </c>
      <c r="G1075" s="4" t="s">
        <v>20</v>
      </c>
      <c r="H1075" s="4" t="s">
        <v>20</v>
      </c>
      <c r="I1075" s="4" t="s">
        <v>14</v>
      </c>
      <c r="J1075" s="4" t="s">
        <v>10</v>
      </c>
    </row>
    <row r="1076" spans="1:10">
      <c r="A1076" t="n">
        <v>8466</v>
      </c>
      <c r="B1076" s="63" t="n">
        <v>55</v>
      </c>
      <c r="C1076" s="7" t="n">
        <v>61493</v>
      </c>
      <c r="D1076" s="7" t="n">
        <v>65533</v>
      </c>
      <c r="E1076" s="7" t="n">
        <v>22</v>
      </c>
      <c r="F1076" s="7" t="n">
        <v>0</v>
      </c>
      <c r="G1076" s="7" t="n">
        <v>-2.40000009536743</v>
      </c>
      <c r="H1076" s="7" t="n">
        <v>1.20000004768372</v>
      </c>
      <c r="I1076" s="7" t="n">
        <v>1</v>
      </c>
      <c r="J1076" s="7" t="n">
        <v>0</v>
      </c>
    </row>
    <row r="1077" spans="1:10">
      <c r="A1077" t="s">
        <v>4</v>
      </c>
      <c r="B1077" s="4" t="s">
        <v>5</v>
      </c>
      <c r="C1077" s="4" t="s">
        <v>10</v>
      </c>
      <c r="D1077" s="4" t="s">
        <v>10</v>
      </c>
      <c r="E1077" s="4" t="s">
        <v>20</v>
      </c>
      <c r="F1077" s="4" t="s">
        <v>20</v>
      </c>
      <c r="G1077" s="4" t="s">
        <v>20</v>
      </c>
      <c r="H1077" s="4" t="s">
        <v>20</v>
      </c>
      <c r="I1077" s="4" t="s">
        <v>14</v>
      </c>
      <c r="J1077" s="4" t="s">
        <v>10</v>
      </c>
    </row>
    <row r="1078" spans="1:10">
      <c r="A1078" t="n">
        <v>8490</v>
      </c>
      <c r="B1078" s="63" t="n">
        <v>55</v>
      </c>
      <c r="C1078" s="7" t="n">
        <v>61494</v>
      </c>
      <c r="D1078" s="7" t="n">
        <v>65533</v>
      </c>
      <c r="E1078" s="7" t="n">
        <v>21.75</v>
      </c>
      <c r="F1078" s="7" t="n">
        <v>0</v>
      </c>
      <c r="G1078" s="7" t="n">
        <v>-1.60000002384186</v>
      </c>
      <c r="H1078" s="7" t="n">
        <v>1.20000004768372</v>
      </c>
      <c r="I1078" s="7" t="n">
        <v>1</v>
      </c>
      <c r="J1078" s="7" t="n">
        <v>0</v>
      </c>
    </row>
    <row r="1079" spans="1:10">
      <c r="A1079" t="s">
        <v>4</v>
      </c>
      <c r="B1079" s="4" t="s">
        <v>5</v>
      </c>
      <c r="C1079" s="4" t="s">
        <v>14</v>
      </c>
      <c r="D1079" s="33" t="s">
        <v>47</v>
      </c>
      <c r="E1079" s="4" t="s">
        <v>5</v>
      </c>
      <c r="F1079" s="4" t="s">
        <v>14</v>
      </c>
      <c r="G1079" s="4" t="s">
        <v>10</v>
      </c>
      <c r="H1079" s="33" t="s">
        <v>48</v>
      </c>
      <c r="I1079" s="4" t="s">
        <v>14</v>
      </c>
      <c r="J1079" s="4" t="s">
        <v>19</v>
      </c>
    </row>
    <row r="1080" spans="1:10">
      <c r="A1080" t="n">
        <v>8514</v>
      </c>
      <c r="B1080" s="12" t="n">
        <v>5</v>
      </c>
      <c r="C1080" s="7" t="n">
        <v>28</v>
      </c>
      <c r="D1080" s="33" t="s">
        <v>3</v>
      </c>
      <c r="E1080" s="35" t="n">
        <v>64</v>
      </c>
      <c r="F1080" s="7" t="n">
        <v>5</v>
      </c>
      <c r="G1080" s="7" t="n">
        <v>5</v>
      </c>
      <c r="H1080" s="33" t="s">
        <v>3</v>
      </c>
      <c r="I1080" s="7" t="n">
        <v>1</v>
      </c>
      <c r="J1080" s="13" t="n">
        <f t="normal" ca="1">A1084</f>
        <v>0</v>
      </c>
    </row>
    <row r="1081" spans="1:10">
      <c r="A1081" t="s">
        <v>4</v>
      </c>
      <c r="B1081" s="4" t="s">
        <v>5</v>
      </c>
      <c r="C1081" s="4" t="s">
        <v>10</v>
      </c>
      <c r="D1081" s="4" t="s">
        <v>10</v>
      </c>
      <c r="E1081" s="4" t="s">
        <v>20</v>
      </c>
      <c r="F1081" s="4" t="s">
        <v>20</v>
      </c>
      <c r="G1081" s="4" t="s">
        <v>20</v>
      </c>
      <c r="H1081" s="4" t="s">
        <v>20</v>
      </c>
      <c r="I1081" s="4" t="s">
        <v>14</v>
      </c>
      <c r="J1081" s="4" t="s">
        <v>10</v>
      </c>
    </row>
    <row r="1082" spans="1:10">
      <c r="A1082" t="n">
        <v>8525</v>
      </c>
      <c r="B1082" s="63" t="n">
        <v>55</v>
      </c>
      <c r="C1082" s="7" t="n">
        <v>7032</v>
      </c>
      <c r="D1082" s="7" t="n">
        <v>65533</v>
      </c>
      <c r="E1082" s="7" t="n">
        <v>22.7999992370605</v>
      </c>
      <c r="F1082" s="7" t="n">
        <v>0</v>
      </c>
      <c r="G1082" s="7" t="n">
        <v>-1.60000002384186</v>
      </c>
      <c r="H1082" s="7" t="n">
        <v>1.20000004768372</v>
      </c>
      <c r="I1082" s="7" t="n">
        <v>1</v>
      </c>
      <c r="J1082" s="7" t="n">
        <v>0</v>
      </c>
    </row>
    <row r="1083" spans="1:10">
      <c r="A1083" t="s">
        <v>4</v>
      </c>
      <c r="B1083" s="4" t="s">
        <v>5</v>
      </c>
      <c r="C1083" s="4" t="s">
        <v>14</v>
      </c>
      <c r="D1083" s="4" t="s">
        <v>10</v>
      </c>
    </row>
    <row r="1084" spans="1:10">
      <c r="A1084" t="n">
        <v>8549</v>
      </c>
      <c r="B1084" s="19" t="n">
        <v>58</v>
      </c>
      <c r="C1084" s="7" t="n">
        <v>255</v>
      </c>
      <c r="D1084" s="7" t="n">
        <v>0</v>
      </c>
    </row>
    <row r="1085" spans="1:10">
      <c r="A1085" t="s">
        <v>4</v>
      </c>
      <c r="B1085" s="4" t="s">
        <v>5</v>
      </c>
      <c r="C1085" s="4" t="s">
        <v>10</v>
      </c>
      <c r="D1085" s="4" t="s">
        <v>14</v>
      </c>
      <c r="E1085" s="4" t="s">
        <v>14</v>
      </c>
      <c r="F1085" s="4" t="s">
        <v>6</v>
      </c>
    </row>
    <row r="1086" spans="1:10">
      <c r="A1086" t="n">
        <v>8553</v>
      </c>
      <c r="B1086" s="40" t="n">
        <v>20</v>
      </c>
      <c r="C1086" s="7" t="n">
        <v>12</v>
      </c>
      <c r="D1086" s="7" t="n">
        <v>3</v>
      </c>
      <c r="E1086" s="7" t="n">
        <v>11</v>
      </c>
      <c r="F1086" s="7" t="s">
        <v>112</v>
      </c>
    </row>
    <row r="1087" spans="1:10">
      <c r="A1087" t="s">
        <v>4</v>
      </c>
      <c r="B1087" s="4" t="s">
        <v>5</v>
      </c>
      <c r="C1087" s="4" t="s">
        <v>10</v>
      </c>
      <c r="D1087" s="4" t="s">
        <v>14</v>
      </c>
      <c r="E1087" s="4" t="s">
        <v>14</v>
      </c>
      <c r="F1087" s="4" t="s">
        <v>6</v>
      </c>
    </row>
    <row r="1088" spans="1:10">
      <c r="A1088" t="n">
        <v>8584</v>
      </c>
      <c r="B1088" s="40" t="n">
        <v>20</v>
      </c>
      <c r="C1088" s="7" t="n">
        <v>1</v>
      </c>
      <c r="D1088" s="7" t="n">
        <v>3</v>
      </c>
      <c r="E1088" s="7" t="n">
        <v>11</v>
      </c>
      <c r="F1088" s="7" t="s">
        <v>112</v>
      </c>
    </row>
    <row r="1089" spans="1:10">
      <c r="A1089" t="s">
        <v>4</v>
      </c>
      <c r="B1089" s="4" t="s">
        <v>5</v>
      </c>
      <c r="C1089" s="4" t="s">
        <v>10</v>
      </c>
      <c r="D1089" s="4" t="s">
        <v>14</v>
      </c>
      <c r="E1089" s="4" t="s">
        <v>14</v>
      </c>
      <c r="F1089" s="4" t="s">
        <v>6</v>
      </c>
    </row>
    <row r="1090" spans="1:10">
      <c r="A1090" t="n">
        <v>8615</v>
      </c>
      <c r="B1090" s="40" t="n">
        <v>20</v>
      </c>
      <c r="C1090" s="7" t="n">
        <v>0</v>
      </c>
      <c r="D1090" s="7" t="n">
        <v>3</v>
      </c>
      <c r="E1090" s="7" t="n">
        <v>11</v>
      </c>
      <c r="F1090" s="7" t="s">
        <v>112</v>
      </c>
    </row>
    <row r="1091" spans="1:10">
      <c r="A1091" t="s">
        <v>4</v>
      </c>
      <c r="B1091" s="4" t="s">
        <v>5</v>
      </c>
      <c r="C1091" s="4" t="s">
        <v>10</v>
      </c>
      <c r="D1091" s="4" t="s">
        <v>14</v>
      </c>
      <c r="E1091" s="4" t="s">
        <v>14</v>
      </c>
      <c r="F1091" s="4" t="s">
        <v>6</v>
      </c>
    </row>
    <row r="1092" spans="1:10">
      <c r="A1092" t="n">
        <v>8646</v>
      </c>
      <c r="B1092" s="40" t="n">
        <v>20</v>
      </c>
      <c r="C1092" s="7" t="n">
        <v>61491</v>
      </c>
      <c r="D1092" s="7" t="n">
        <v>3</v>
      </c>
      <c r="E1092" s="7" t="n">
        <v>11</v>
      </c>
      <c r="F1092" s="7" t="s">
        <v>112</v>
      </c>
    </row>
    <row r="1093" spans="1:10">
      <c r="A1093" t="s">
        <v>4</v>
      </c>
      <c r="B1093" s="4" t="s">
        <v>5</v>
      </c>
      <c r="C1093" s="4" t="s">
        <v>10</v>
      </c>
      <c r="D1093" s="4" t="s">
        <v>14</v>
      </c>
      <c r="E1093" s="4" t="s">
        <v>14</v>
      </c>
      <c r="F1093" s="4" t="s">
        <v>6</v>
      </c>
    </row>
    <row r="1094" spans="1:10">
      <c r="A1094" t="n">
        <v>8677</v>
      </c>
      <c r="B1094" s="40" t="n">
        <v>20</v>
      </c>
      <c r="C1094" s="7" t="n">
        <v>61492</v>
      </c>
      <c r="D1094" s="7" t="n">
        <v>3</v>
      </c>
      <c r="E1094" s="7" t="n">
        <v>11</v>
      </c>
      <c r="F1094" s="7" t="s">
        <v>112</v>
      </c>
    </row>
    <row r="1095" spans="1:10">
      <c r="A1095" t="s">
        <v>4</v>
      </c>
      <c r="B1095" s="4" t="s">
        <v>5</v>
      </c>
      <c r="C1095" s="4" t="s">
        <v>10</v>
      </c>
      <c r="D1095" s="4" t="s">
        <v>14</v>
      </c>
      <c r="E1095" s="4" t="s">
        <v>14</v>
      </c>
      <c r="F1095" s="4" t="s">
        <v>6</v>
      </c>
    </row>
    <row r="1096" spans="1:10">
      <c r="A1096" t="n">
        <v>8708</v>
      </c>
      <c r="B1096" s="40" t="n">
        <v>20</v>
      </c>
      <c r="C1096" s="7" t="n">
        <v>61493</v>
      </c>
      <c r="D1096" s="7" t="n">
        <v>3</v>
      </c>
      <c r="E1096" s="7" t="n">
        <v>11</v>
      </c>
      <c r="F1096" s="7" t="s">
        <v>112</v>
      </c>
    </row>
    <row r="1097" spans="1:10">
      <c r="A1097" t="s">
        <v>4</v>
      </c>
      <c r="B1097" s="4" t="s">
        <v>5</v>
      </c>
      <c r="C1097" s="4" t="s">
        <v>10</v>
      </c>
      <c r="D1097" s="4" t="s">
        <v>14</v>
      </c>
      <c r="E1097" s="4" t="s">
        <v>14</v>
      </c>
      <c r="F1097" s="4" t="s">
        <v>6</v>
      </c>
    </row>
    <row r="1098" spans="1:10">
      <c r="A1098" t="n">
        <v>8739</v>
      </c>
      <c r="B1098" s="40" t="n">
        <v>20</v>
      </c>
      <c r="C1098" s="7" t="n">
        <v>61494</v>
      </c>
      <c r="D1098" s="7" t="n">
        <v>3</v>
      </c>
      <c r="E1098" s="7" t="n">
        <v>11</v>
      </c>
      <c r="F1098" s="7" t="s">
        <v>112</v>
      </c>
    </row>
    <row r="1099" spans="1:10">
      <c r="A1099" t="s">
        <v>4</v>
      </c>
      <c r="B1099" s="4" t="s">
        <v>5</v>
      </c>
      <c r="C1099" s="4" t="s">
        <v>14</v>
      </c>
      <c r="D1099" s="33" t="s">
        <v>47</v>
      </c>
      <c r="E1099" s="4" t="s">
        <v>5</v>
      </c>
      <c r="F1099" s="4" t="s">
        <v>14</v>
      </c>
      <c r="G1099" s="4" t="s">
        <v>10</v>
      </c>
      <c r="H1099" s="33" t="s">
        <v>48</v>
      </c>
      <c r="I1099" s="4" t="s">
        <v>14</v>
      </c>
      <c r="J1099" s="4" t="s">
        <v>19</v>
      </c>
    </row>
    <row r="1100" spans="1:10">
      <c r="A1100" t="n">
        <v>8770</v>
      </c>
      <c r="B1100" s="12" t="n">
        <v>5</v>
      </c>
      <c r="C1100" s="7" t="n">
        <v>28</v>
      </c>
      <c r="D1100" s="33" t="s">
        <v>3</v>
      </c>
      <c r="E1100" s="35" t="n">
        <v>64</v>
      </c>
      <c r="F1100" s="7" t="n">
        <v>5</v>
      </c>
      <c r="G1100" s="7" t="n">
        <v>5</v>
      </c>
      <c r="H1100" s="33" t="s">
        <v>3</v>
      </c>
      <c r="I1100" s="7" t="n">
        <v>1</v>
      </c>
      <c r="J1100" s="13" t="n">
        <f t="normal" ca="1">A1104</f>
        <v>0</v>
      </c>
    </row>
    <row r="1101" spans="1:10">
      <c r="A1101" t="s">
        <v>4</v>
      </c>
      <c r="B1101" s="4" t="s">
        <v>5</v>
      </c>
      <c r="C1101" s="4" t="s">
        <v>10</v>
      </c>
      <c r="D1101" s="4" t="s">
        <v>14</v>
      </c>
      <c r="E1101" s="4" t="s">
        <v>14</v>
      </c>
      <c r="F1101" s="4" t="s">
        <v>6</v>
      </c>
    </row>
    <row r="1102" spans="1:10">
      <c r="A1102" t="n">
        <v>8781</v>
      </c>
      <c r="B1102" s="40" t="n">
        <v>20</v>
      </c>
      <c r="C1102" s="7" t="n">
        <v>7032</v>
      </c>
      <c r="D1102" s="7" t="n">
        <v>3</v>
      </c>
      <c r="E1102" s="7" t="n">
        <v>11</v>
      </c>
      <c r="F1102" s="7" t="s">
        <v>112</v>
      </c>
    </row>
    <row r="1103" spans="1:10">
      <c r="A1103" t="s">
        <v>4</v>
      </c>
      <c r="B1103" s="4" t="s">
        <v>5</v>
      </c>
      <c r="C1103" s="4" t="s">
        <v>10</v>
      </c>
      <c r="D1103" s="4" t="s">
        <v>14</v>
      </c>
    </row>
    <row r="1104" spans="1:10">
      <c r="A1104" t="n">
        <v>8812</v>
      </c>
      <c r="B1104" s="64" t="n">
        <v>67</v>
      </c>
      <c r="C1104" s="7" t="n">
        <v>12</v>
      </c>
      <c r="D1104" s="7" t="n">
        <v>3</v>
      </c>
    </row>
    <row r="1105" spans="1:10">
      <c r="A1105" t="s">
        <v>4</v>
      </c>
      <c r="B1105" s="4" t="s">
        <v>5</v>
      </c>
      <c r="C1105" s="4" t="s">
        <v>10</v>
      </c>
      <c r="D1105" s="4" t="s">
        <v>14</v>
      </c>
    </row>
    <row r="1106" spans="1:10">
      <c r="A1106" t="n">
        <v>8816</v>
      </c>
      <c r="B1106" s="64" t="n">
        <v>67</v>
      </c>
      <c r="C1106" s="7" t="n">
        <v>1</v>
      </c>
      <c r="D1106" s="7" t="n">
        <v>3</v>
      </c>
    </row>
    <row r="1107" spans="1:10">
      <c r="A1107" t="s">
        <v>4</v>
      </c>
      <c r="B1107" s="4" t="s">
        <v>5</v>
      </c>
      <c r="C1107" s="4" t="s">
        <v>10</v>
      </c>
      <c r="D1107" s="4" t="s">
        <v>14</v>
      </c>
    </row>
    <row r="1108" spans="1:10">
      <c r="A1108" t="n">
        <v>8820</v>
      </c>
      <c r="B1108" s="64" t="n">
        <v>67</v>
      </c>
      <c r="C1108" s="7" t="n">
        <v>0</v>
      </c>
      <c r="D1108" s="7" t="n">
        <v>3</v>
      </c>
    </row>
    <row r="1109" spans="1:10">
      <c r="A1109" t="s">
        <v>4</v>
      </c>
      <c r="B1109" s="4" t="s">
        <v>5</v>
      </c>
      <c r="C1109" s="4" t="s">
        <v>10</v>
      </c>
      <c r="D1109" s="4" t="s">
        <v>14</v>
      </c>
    </row>
    <row r="1110" spans="1:10">
      <c r="A1110" t="n">
        <v>8824</v>
      </c>
      <c r="B1110" s="64" t="n">
        <v>67</v>
      </c>
      <c r="C1110" s="7" t="n">
        <v>61491</v>
      </c>
      <c r="D1110" s="7" t="n">
        <v>3</v>
      </c>
    </row>
    <row r="1111" spans="1:10">
      <c r="A1111" t="s">
        <v>4</v>
      </c>
      <c r="B1111" s="4" t="s">
        <v>5</v>
      </c>
      <c r="C1111" s="4" t="s">
        <v>10</v>
      </c>
      <c r="D1111" s="4" t="s">
        <v>14</v>
      </c>
    </row>
    <row r="1112" spans="1:10">
      <c r="A1112" t="n">
        <v>8828</v>
      </c>
      <c r="B1112" s="64" t="n">
        <v>67</v>
      </c>
      <c r="C1112" s="7" t="n">
        <v>61492</v>
      </c>
      <c r="D1112" s="7" t="n">
        <v>3</v>
      </c>
    </row>
    <row r="1113" spans="1:10">
      <c r="A1113" t="s">
        <v>4</v>
      </c>
      <c r="B1113" s="4" t="s">
        <v>5</v>
      </c>
      <c r="C1113" s="4" t="s">
        <v>10</v>
      </c>
      <c r="D1113" s="4" t="s">
        <v>14</v>
      </c>
    </row>
    <row r="1114" spans="1:10">
      <c r="A1114" t="n">
        <v>8832</v>
      </c>
      <c r="B1114" s="64" t="n">
        <v>67</v>
      </c>
      <c r="C1114" s="7" t="n">
        <v>61493</v>
      </c>
      <c r="D1114" s="7" t="n">
        <v>3</v>
      </c>
    </row>
    <row r="1115" spans="1:10">
      <c r="A1115" t="s">
        <v>4</v>
      </c>
      <c r="B1115" s="4" t="s">
        <v>5</v>
      </c>
      <c r="C1115" s="4" t="s">
        <v>10</v>
      </c>
      <c r="D1115" s="4" t="s">
        <v>14</v>
      </c>
    </row>
    <row r="1116" spans="1:10">
      <c r="A1116" t="n">
        <v>8836</v>
      </c>
      <c r="B1116" s="64" t="n">
        <v>67</v>
      </c>
      <c r="C1116" s="7" t="n">
        <v>61494</v>
      </c>
      <c r="D1116" s="7" t="n">
        <v>3</v>
      </c>
    </row>
    <row r="1117" spans="1:10">
      <c r="A1117" t="s">
        <v>4</v>
      </c>
      <c r="B1117" s="4" t="s">
        <v>5</v>
      </c>
      <c r="C1117" s="4" t="s">
        <v>14</v>
      </c>
      <c r="D1117" s="33" t="s">
        <v>47</v>
      </c>
      <c r="E1117" s="4" t="s">
        <v>5</v>
      </c>
      <c r="F1117" s="4" t="s">
        <v>14</v>
      </c>
      <c r="G1117" s="4" t="s">
        <v>10</v>
      </c>
      <c r="H1117" s="33" t="s">
        <v>48</v>
      </c>
      <c r="I1117" s="4" t="s">
        <v>14</v>
      </c>
      <c r="J1117" s="4" t="s">
        <v>19</v>
      </c>
    </row>
    <row r="1118" spans="1:10">
      <c r="A1118" t="n">
        <v>8840</v>
      </c>
      <c r="B1118" s="12" t="n">
        <v>5</v>
      </c>
      <c r="C1118" s="7" t="n">
        <v>28</v>
      </c>
      <c r="D1118" s="33" t="s">
        <v>3</v>
      </c>
      <c r="E1118" s="35" t="n">
        <v>64</v>
      </c>
      <c r="F1118" s="7" t="n">
        <v>5</v>
      </c>
      <c r="G1118" s="7" t="n">
        <v>5</v>
      </c>
      <c r="H1118" s="33" t="s">
        <v>3</v>
      </c>
      <c r="I1118" s="7" t="n">
        <v>1</v>
      </c>
      <c r="J1118" s="13" t="n">
        <f t="normal" ca="1">A1122</f>
        <v>0</v>
      </c>
    </row>
    <row r="1119" spans="1:10">
      <c r="A1119" t="s">
        <v>4</v>
      </c>
      <c r="B1119" s="4" t="s">
        <v>5</v>
      </c>
      <c r="C1119" s="4" t="s">
        <v>10</v>
      </c>
      <c r="D1119" s="4" t="s">
        <v>14</v>
      </c>
    </row>
    <row r="1120" spans="1:10">
      <c r="A1120" t="n">
        <v>8851</v>
      </c>
      <c r="B1120" s="64" t="n">
        <v>67</v>
      </c>
      <c r="C1120" s="7" t="n">
        <v>7032</v>
      </c>
      <c r="D1120" s="7" t="n">
        <v>3</v>
      </c>
    </row>
    <row r="1121" spans="1:10">
      <c r="A1121" t="s">
        <v>4</v>
      </c>
      <c r="B1121" s="4" t="s">
        <v>5</v>
      </c>
      <c r="C1121" s="4" t="s">
        <v>14</v>
      </c>
      <c r="D1121" s="4" t="s">
        <v>10</v>
      </c>
    </row>
    <row r="1122" spans="1:10">
      <c r="A1122" t="n">
        <v>8855</v>
      </c>
      <c r="B1122" s="48" t="n">
        <v>45</v>
      </c>
      <c r="C1122" s="7" t="n">
        <v>7</v>
      </c>
      <c r="D1122" s="7" t="n">
        <v>2</v>
      </c>
    </row>
    <row r="1123" spans="1:10">
      <c r="A1123" t="s">
        <v>4</v>
      </c>
      <c r="B1123" s="4" t="s">
        <v>5</v>
      </c>
      <c r="C1123" s="4" t="s">
        <v>14</v>
      </c>
      <c r="D1123" s="4" t="s">
        <v>10</v>
      </c>
      <c r="E1123" s="4" t="s">
        <v>6</v>
      </c>
    </row>
    <row r="1124" spans="1:10">
      <c r="A1124" t="n">
        <v>8859</v>
      </c>
      <c r="B1124" s="49" t="n">
        <v>51</v>
      </c>
      <c r="C1124" s="7" t="n">
        <v>4</v>
      </c>
      <c r="D1124" s="7" t="n">
        <v>0</v>
      </c>
      <c r="E1124" s="7" t="s">
        <v>120</v>
      </c>
    </row>
    <row r="1125" spans="1:10">
      <c r="A1125" t="s">
        <v>4</v>
      </c>
      <c r="B1125" s="4" t="s">
        <v>5</v>
      </c>
      <c r="C1125" s="4" t="s">
        <v>10</v>
      </c>
    </row>
    <row r="1126" spans="1:10">
      <c r="A1126" t="n">
        <v>8872</v>
      </c>
      <c r="B1126" s="25" t="n">
        <v>16</v>
      </c>
      <c r="C1126" s="7" t="n">
        <v>0</v>
      </c>
    </row>
    <row r="1127" spans="1:10">
      <c r="A1127" t="s">
        <v>4</v>
      </c>
      <c r="B1127" s="4" t="s">
        <v>5</v>
      </c>
      <c r="C1127" s="4" t="s">
        <v>10</v>
      </c>
      <c r="D1127" s="4" t="s">
        <v>14</v>
      </c>
      <c r="E1127" s="4" t="s">
        <v>9</v>
      </c>
      <c r="F1127" s="4" t="s">
        <v>28</v>
      </c>
      <c r="G1127" s="4" t="s">
        <v>14</v>
      </c>
      <c r="H1127" s="4" t="s">
        <v>14</v>
      </c>
      <c r="I1127" s="4" t="s">
        <v>14</v>
      </c>
      <c r="J1127" s="4" t="s">
        <v>9</v>
      </c>
      <c r="K1127" s="4" t="s">
        <v>28</v>
      </c>
      <c r="L1127" s="4" t="s">
        <v>14</v>
      </c>
      <c r="M1127" s="4" t="s">
        <v>14</v>
      </c>
    </row>
    <row r="1128" spans="1:10">
      <c r="A1128" t="n">
        <v>8875</v>
      </c>
      <c r="B1128" s="50" t="n">
        <v>26</v>
      </c>
      <c r="C1128" s="7" t="n">
        <v>0</v>
      </c>
      <c r="D1128" s="7" t="n">
        <v>17</v>
      </c>
      <c r="E1128" s="7" t="n">
        <v>63017</v>
      </c>
      <c r="F1128" s="7" t="s">
        <v>121</v>
      </c>
      <c r="G1128" s="7" t="n">
        <v>2</v>
      </c>
      <c r="H1128" s="7" t="n">
        <v>3</v>
      </c>
      <c r="I1128" s="7" t="n">
        <v>17</v>
      </c>
      <c r="J1128" s="7" t="n">
        <v>63018</v>
      </c>
      <c r="K1128" s="7" t="s">
        <v>122</v>
      </c>
      <c r="L1128" s="7" t="n">
        <v>2</v>
      </c>
      <c r="M1128" s="7" t="n">
        <v>0</v>
      </c>
    </row>
    <row r="1129" spans="1:10">
      <c r="A1129" t="s">
        <v>4</v>
      </c>
      <c r="B1129" s="4" t="s">
        <v>5</v>
      </c>
    </row>
    <row r="1130" spans="1:10">
      <c r="A1130" t="n">
        <v>9000</v>
      </c>
      <c r="B1130" s="23" t="n">
        <v>28</v>
      </c>
    </row>
    <row r="1131" spans="1:10">
      <c r="A1131" t="s">
        <v>4</v>
      </c>
      <c r="B1131" s="4" t="s">
        <v>5</v>
      </c>
      <c r="C1131" s="4" t="s">
        <v>14</v>
      </c>
      <c r="D1131" s="4" t="s">
        <v>10</v>
      </c>
      <c r="E1131" s="4" t="s">
        <v>6</v>
      </c>
    </row>
    <row r="1132" spans="1:10">
      <c r="A1132" t="n">
        <v>9001</v>
      </c>
      <c r="B1132" s="49" t="n">
        <v>51</v>
      </c>
      <c r="C1132" s="7" t="n">
        <v>4</v>
      </c>
      <c r="D1132" s="7" t="n">
        <v>7041</v>
      </c>
      <c r="E1132" s="7" t="s">
        <v>61</v>
      </c>
    </row>
    <row r="1133" spans="1:10">
      <c r="A1133" t="s">
        <v>4</v>
      </c>
      <c r="B1133" s="4" t="s">
        <v>5</v>
      </c>
      <c r="C1133" s="4" t="s">
        <v>10</v>
      </c>
    </row>
    <row r="1134" spans="1:10">
      <c r="A1134" t="n">
        <v>9015</v>
      </c>
      <c r="B1134" s="25" t="n">
        <v>16</v>
      </c>
      <c r="C1134" s="7" t="n">
        <v>0</v>
      </c>
    </row>
    <row r="1135" spans="1:10">
      <c r="A1135" t="s">
        <v>4</v>
      </c>
      <c r="B1135" s="4" t="s">
        <v>5</v>
      </c>
      <c r="C1135" s="4" t="s">
        <v>10</v>
      </c>
      <c r="D1135" s="4" t="s">
        <v>14</v>
      </c>
      <c r="E1135" s="4" t="s">
        <v>9</v>
      </c>
      <c r="F1135" s="4" t="s">
        <v>28</v>
      </c>
      <c r="G1135" s="4" t="s">
        <v>14</v>
      </c>
      <c r="H1135" s="4" t="s">
        <v>14</v>
      </c>
    </row>
    <row r="1136" spans="1:10">
      <c r="A1136" t="n">
        <v>9018</v>
      </c>
      <c r="B1136" s="50" t="n">
        <v>26</v>
      </c>
      <c r="C1136" s="7" t="n">
        <v>7041</v>
      </c>
      <c r="D1136" s="7" t="n">
        <v>17</v>
      </c>
      <c r="E1136" s="7" t="n">
        <v>63019</v>
      </c>
      <c r="F1136" s="7" t="s">
        <v>123</v>
      </c>
      <c r="G1136" s="7" t="n">
        <v>2</v>
      </c>
      <c r="H1136" s="7" t="n">
        <v>0</v>
      </c>
    </row>
    <row r="1137" spans="1:13">
      <c r="A1137" t="s">
        <v>4</v>
      </c>
      <c r="B1137" s="4" t="s">
        <v>5</v>
      </c>
    </row>
    <row r="1138" spans="1:13">
      <c r="A1138" t="n">
        <v>9042</v>
      </c>
      <c r="B1138" s="23" t="n">
        <v>28</v>
      </c>
    </row>
    <row r="1139" spans="1:13">
      <c r="A1139" t="s">
        <v>4</v>
      </c>
      <c r="B1139" s="4" t="s">
        <v>5</v>
      </c>
      <c r="C1139" s="4" t="s">
        <v>14</v>
      </c>
      <c r="D1139" s="4" t="s">
        <v>10</v>
      </c>
      <c r="E1139" s="4" t="s">
        <v>6</v>
      </c>
    </row>
    <row r="1140" spans="1:13">
      <c r="A1140" t="n">
        <v>9043</v>
      </c>
      <c r="B1140" s="49" t="n">
        <v>51</v>
      </c>
      <c r="C1140" s="7" t="n">
        <v>4</v>
      </c>
      <c r="D1140" s="7" t="n">
        <v>12</v>
      </c>
      <c r="E1140" s="7" t="s">
        <v>124</v>
      </c>
    </row>
    <row r="1141" spans="1:13">
      <c r="A1141" t="s">
        <v>4</v>
      </c>
      <c r="B1141" s="4" t="s">
        <v>5</v>
      </c>
      <c r="C1141" s="4" t="s">
        <v>10</v>
      </c>
    </row>
    <row r="1142" spans="1:13">
      <c r="A1142" t="n">
        <v>9057</v>
      </c>
      <c r="B1142" s="25" t="n">
        <v>16</v>
      </c>
      <c r="C1142" s="7" t="n">
        <v>0</v>
      </c>
    </row>
    <row r="1143" spans="1:13">
      <c r="A1143" t="s">
        <v>4</v>
      </c>
      <c r="B1143" s="4" t="s">
        <v>5</v>
      </c>
      <c r="C1143" s="4" t="s">
        <v>10</v>
      </c>
      <c r="D1143" s="4" t="s">
        <v>14</v>
      </c>
      <c r="E1143" s="4" t="s">
        <v>9</v>
      </c>
      <c r="F1143" s="4" t="s">
        <v>28</v>
      </c>
      <c r="G1143" s="4" t="s">
        <v>14</v>
      </c>
      <c r="H1143" s="4" t="s">
        <v>14</v>
      </c>
      <c r="I1143" s="4" t="s">
        <v>14</v>
      </c>
      <c r="J1143" s="4" t="s">
        <v>9</v>
      </c>
      <c r="K1143" s="4" t="s">
        <v>28</v>
      </c>
      <c r="L1143" s="4" t="s">
        <v>14</v>
      </c>
      <c r="M1143" s="4" t="s">
        <v>14</v>
      </c>
      <c r="N1143" s="4" t="s">
        <v>14</v>
      </c>
      <c r="O1143" s="4" t="s">
        <v>9</v>
      </c>
      <c r="P1143" s="4" t="s">
        <v>28</v>
      </c>
      <c r="Q1143" s="4" t="s">
        <v>14</v>
      </c>
      <c r="R1143" s="4" t="s">
        <v>14</v>
      </c>
    </row>
    <row r="1144" spans="1:13">
      <c r="A1144" t="n">
        <v>9060</v>
      </c>
      <c r="B1144" s="50" t="n">
        <v>26</v>
      </c>
      <c r="C1144" s="7" t="n">
        <v>12</v>
      </c>
      <c r="D1144" s="7" t="n">
        <v>17</v>
      </c>
      <c r="E1144" s="7" t="n">
        <v>63020</v>
      </c>
      <c r="F1144" s="7" t="s">
        <v>125</v>
      </c>
      <c r="G1144" s="7" t="n">
        <v>2</v>
      </c>
      <c r="H1144" s="7" t="n">
        <v>3</v>
      </c>
      <c r="I1144" s="7" t="n">
        <v>17</v>
      </c>
      <c r="J1144" s="7" t="n">
        <v>63021</v>
      </c>
      <c r="K1144" s="7" t="s">
        <v>126</v>
      </c>
      <c r="L1144" s="7" t="n">
        <v>2</v>
      </c>
      <c r="M1144" s="7" t="n">
        <v>3</v>
      </c>
      <c r="N1144" s="7" t="n">
        <v>17</v>
      </c>
      <c r="O1144" s="7" t="n">
        <v>63022</v>
      </c>
      <c r="P1144" s="7" t="s">
        <v>127</v>
      </c>
      <c r="Q1144" s="7" t="n">
        <v>2</v>
      </c>
      <c r="R1144" s="7" t="n">
        <v>0</v>
      </c>
    </row>
    <row r="1145" spans="1:13">
      <c r="A1145" t="s">
        <v>4</v>
      </c>
      <c r="B1145" s="4" t="s">
        <v>5</v>
      </c>
    </row>
    <row r="1146" spans="1:13">
      <c r="A1146" t="n">
        <v>9313</v>
      </c>
      <c r="B1146" s="23" t="n">
        <v>28</v>
      </c>
    </row>
    <row r="1147" spans="1:13">
      <c r="A1147" t="s">
        <v>4</v>
      </c>
      <c r="B1147" s="4" t="s">
        <v>5</v>
      </c>
      <c r="C1147" s="4" t="s">
        <v>14</v>
      </c>
      <c r="D1147" s="4" t="s">
        <v>10</v>
      </c>
      <c r="E1147" s="4" t="s">
        <v>6</v>
      </c>
    </row>
    <row r="1148" spans="1:13">
      <c r="A1148" t="n">
        <v>9314</v>
      </c>
      <c r="B1148" s="49" t="n">
        <v>51</v>
      </c>
      <c r="C1148" s="7" t="n">
        <v>4</v>
      </c>
      <c r="D1148" s="7" t="n">
        <v>7041</v>
      </c>
      <c r="E1148" s="7" t="s">
        <v>128</v>
      </c>
    </row>
    <row r="1149" spans="1:13">
      <c r="A1149" t="s">
        <v>4</v>
      </c>
      <c r="B1149" s="4" t="s">
        <v>5</v>
      </c>
      <c r="C1149" s="4" t="s">
        <v>10</v>
      </c>
    </row>
    <row r="1150" spans="1:13">
      <c r="A1150" t="n">
        <v>9328</v>
      </c>
      <c r="B1150" s="25" t="n">
        <v>16</v>
      </c>
      <c r="C1150" s="7" t="n">
        <v>0</v>
      </c>
    </row>
    <row r="1151" spans="1:13">
      <c r="A1151" t="s">
        <v>4</v>
      </c>
      <c r="B1151" s="4" t="s">
        <v>5</v>
      </c>
      <c r="C1151" s="4" t="s">
        <v>10</v>
      </c>
      <c r="D1151" s="4" t="s">
        <v>14</v>
      </c>
      <c r="E1151" s="4" t="s">
        <v>9</v>
      </c>
      <c r="F1151" s="4" t="s">
        <v>28</v>
      </c>
      <c r="G1151" s="4" t="s">
        <v>14</v>
      </c>
      <c r="H1151" s="4" t="s">
        <v>14</v>
      </c>
      <c r="I1151" s="4" t="s">
        <v>14</v>
      </c>
      <c r="J1151" s="4" t="s">
        <v>9</v>
      </c>
      <c r="K1151" s="4" t="s">
        <v>28</v>
      </c>
      <c r="L1151" s="4" t="s">
        <v>14</v>
      </c>
      <c r="M1151" s="4" t="s">
        <v>14</v>
      </c>
    </row>
    <row r="1152" spans="1:13">
      <c r="A1152" t="n">
        <v>9331</v>
      </c>
      <c r="B1152" s="50" t="n">
        <v>26</v>
      </c>
      <c r="C1152" s="7" t="n">
        <v>7041</v>
      </c>
      <c r="D1152" s="7" t="n">
        <v>17</v>
      </c>
      <c r="E1152" s="7" t="n">
        <v>63023</v>
      </c>
      <c r="F1152" s="7" t="s">
        <v>129</v>
      </c>
      <c r="G1152" s="7" t="n">
        <v>2</v>
      </c>
      <c r="H1152" s="7" t="n">
        <v>3</v>
      </c>
      <c r="I1152" s="7" t="n">
        <v>17</v>
      </c>
      <c r="J1152" s="7" t="n">
        <v>63024</v>
      </c>
      <c r="K1152" s="7" t="s">
        <v>130</v>
      </c>
      <c r="L1152" s="7" t="n">
        <v>2</v>
      </c>
      <c r="M1152" s="7" t="n">
        <v>0</v>
      </c>
    </row>
    <row r="1153" spans="1:18">
      <c r="A1153" t="s">
        <v>4</v>
      </c>
      <c r="B1153" s="4" t="s">
        <v>5</v>
      </c>
    </row>
    <row r="1154" spans="1:18">
      <c r="A1154" t="n">
        <v>9448</v>
      </c>
      <c r="B1154" s="23" t="n">
        <v>28</v>
      </c>
    </row>
    <row r="1155" spans="1:18">
      <c r="A1155" t="s">
        <v>4</v>
      </c>
      <c r="B1155" s="4" t="s">
        <v>5</v>
      </c>
      <c r="C1155" s="4" t="s">
        <v>10</v>
      </c>
      <c r="D1155" s="4" t="s">
        <v>14</v>
      </c>
    </row>
    <row r="1156" spans="1:18">
      <c r="A1156" t="n">
        <v>9449</v>
      </c>
      <c r="B1156" s="54" t="n">
        <v>89</v>
      </c>
      <c r="C1156" s="7" t="n">
        <v>65533</v>
      </c>
      <c r="D1156" s="7" t="n">
        <v>1</v>
      </c>
    </row>
    <row r="1157" spans="1:18">
      <c r="A1157" t="s">
        <v>4</v>
      </c>
      <c r="B1157" s="4" t="s">
        <v>5</v>
      </c>
      <c r="C1157" s="4" t="s">
        <v>14</v>
      </c>
      <c r="D1157" s="4" t="s">
        <v>10</v>
      </c>
      <c r="E1157" s="4" t="s">
        <v>20</v>
      </c>
    </row>
    <row r="1158" spans="1:18">
      <c r="A1158" t="n">
        <v>9453</v>
      </c>
      <c r="B1158" s="19" t="n">
        <v>58</v>
      </c>
      <c r="C1158" s="7" t="n">
        <v>101</v>
      </c>
      <c r="D1158" s="7" t="n">
        <v>300</v>
      </c>
      <c r="E1158" s="7" t="n">
        <v>1</v>
      </c>
    </row>
    <row r="1159" spans="1:18">
      <c r="A1159" t="s">
        <v>4</v>
      </c>
      <c r="B1159" s="4" t="s">
        <v>5</v>
      </c>
      <c r="C1159" s="4" t="s">
        <v>14</v>
      </c>
      <c r="D1159" s="4" t="s">
        <v>10</v>
      </c>
    </row>
    <row r="1160" spans="1:18">
      <c r="A1160" t="n">
        <v>9461</v>
      </c>
      <c r="B1160" s="19" t="n">
        <v>58</v>
      </c>
      <c r="C1160" s="7" t="n">
        <v>254</v>
      </c>
      <c r="D1160" s="7" t="n">
        <v>0</v>
      </c>
    </row>
    <row r="1161" spans="1:18">
      <c r="A1161" t="s">
        <v>4</v>
      </c>
      <c r="B1161" s="4" t="s">
        <v>5</v>
      </c>
      <c r="C1161" s="4" t="s">
        <v>14</v>
      </c>
    </row>
    <row r="1162" spans="1:18">
      <c r="A1162" t="n">
        <v>9465</v>
      </c>
      <c r="B1162" s="43" t="n">
        <v>116</v>
      </c>
      <c r="C1162" s="7" t="n">
        <v>0</v>
      </c>
    </row>
    <row r="1163" spans="1:18">
      <c r="A1163" t="s">
        <v>4</v>
      </c>
      <c r="B1163" s="4" t="s">
        <v>5</v>
      </c>
      <c r="C1163" s="4" t="s">
        <v>14</v>
      </c>
      <c r="D1163" s="4" t="s">
        <v>10</v>
      </c>
    </row>
    <row r="1164" spans="1:18">
      <c r="A1164" t="n">
        <v>9467</v>
      </c>
      <c r="B1164" s="43" t="n">
        <v>116</v>
      </c>
      <c r="C1164" s="7" t="n">
        <v>2</v>
      </c>
      <c r="D1164" s="7" t="n">
        <v>3</v>
      </c>
    </row>
    <row r="1165" spans="1:18">
      <c r="A1165" t="s">
        <v>4</v>
      </c>
      <c r="B1165" s="4" t="s">
        <v>5</v>
      </c>
      <c r="C1165" s="4" t="s">
        <v>14</v>
      </c>
      <c r="D1165" s="4" t="s">
        <v>10</v>
      </c>
    </row>
    <row r="1166" spans="1:18">
      <c r="A1166" t="n">
        <v>9471</v>
      </c>
      <c r="B1166" s="43" t="n">
        <v>116</v>
      </c>
      <c r="C1166" s="7" t="n">
        <v>4</v>
      </c>
      <c r="D1166" s="7" t="n">
        <v>12</v>
      </c>
    </row>
    <row r="1167" spans="1:18">
      <c r="A1167" t="s">
        <v>4</v>
      </c>
      <c r="B1167" s="4" t="s">
        <v>5</v>
      </c>
      <c r="C1167" s="4" t="s">
        <v>14</v>
      </c>
      <c r="D1167" s="4" t="s">
        <v>9</v>
      </c>
    </row>
    <row r="1168" spans="1:18">
      <c r="A1168" t="n">
        <v>9475</v>
      </c>
      <c r="B1168" s="43" t="n">
        <v>116</v>
      </c>
      <c r="C1168" s="7" t="n">
        <v>5</v>
      </c>
      <c r="D1168" s="7" t="n">
        <v>1077936128</v>
      </c>
    </row>
    <row r="1169" spans="1:5">
      <c r="A1169" t="s">
        <v>4</v>
      </c>
      <c r="B1169" s="4" t="s">
        <v>5</v>
      </c>
      <c r="C1169" s="4" t="s">
        <v>14</v>
      </c>
      <c r="D1169" s="4" t="s">
        <v>10</v>
      </c>
    </row>
    <row r="1170" spans="1:5">
      <c r="A1170" t="n">
        <v>9481</v>
      </c>
      <c r="B1170" s="43" t="n">
        <v>116</v>
      </c>
      <c r="C1170" s="7" t="n">
        <v>6</v>
      </c>
      <c r="D1170" s="7" t="n">
        <v>1</v>
      </c>
    </row>
    <row r="1171" spans="1:5">
      <c r="A1171" t="s">
        <v>4</v>
      </c>
      <c r="B1171" s="4" t="s">
        <v>5</v>
      </c>
      <c r="C1171" s="4" t="s">
        <v>14</v>
      </c>
    </row>
    <row r="1172" spans="1:5">
      <c r="A1172" t="n">
        <v>9485</v>
      </c>
      <c r="B1172" s="48" t="n">
        <v>45</v>
      </c>
      <c r="C1172" s="7" t="n">
        <v>0</v>
      </c>
    </row>
    <row r="1173" spans="1:5">
      <c r="A1173" t="s">
        <v>4</v>
      </c>
      <c r="B1173" s="4" t="s">
        <v>5</v>
      </c>
      <c r="C1173" s="4" t="s">
        <v>14</v>
      </c>
      <c r="D1173" s="4" t="s">
        <v>14</v>
      </c>
      <c r="E1173" s="4" t="s">
        <v>20</v>
      </c>
      <c r="F1173" s="4" t="s">
        <v>20</v>
      </c>
      <c r="G1173" s="4" t="s">
        <v>20</v>
      </c>
      <c r="H1173" s="4" t="s">
        <v>10</v>
      </c>
    </row>
    <row r="1174" spans="1:5">
      <c r="A1174" t="n">
        <v>9487</v>
      </c>
      <c r="B1174" s="48" t="n">
        <v>45</v>
      </c>
      <c r="C1174" s="7" t="n">
        <v>2</v>
      </c>
      <c r="D1174" s="7" t="n">
        <v>3</v>
      </c>
      <c r="E1174" s="7" t="n">
        <v>24.0400009155273</v>
      </c>
      <c r="F1174" s="7" t="n">
        <v>1.4099999666214</v>
      </c>
      <c r="G1174" s="7" t="n">
        <v>-2.5</v>
      </c>
      <c r="H1174" s="7" t="n">
        <v>0</v>
      </c>
    </row>
    <row r="1175" spans="1:5">
      <c r="A1175" t="s">
        <v>4</v>
      </c>
      <c r="B1175" s="4" t="s">
        <v>5</v>
      </c>
      <c r="C1175" s="4" t="s">
        <v>14</v>
      </c>
      <c r="D1175" s="4" t="s">
        <v>14</v>
      </c>
      <c r="E1175" s="4" t="s">
        <v>20</v>
      </c>
      <c r="F1175" s="4" t="s">
        <v>20</v>
      </c>
      <c r="G1175" s="4" t="s">
        <v>20</v>
      </c>
      <c r="H1175" s="4" t="s">
        <v>10</v>
      </c>
      <c r="I1175" s="4" t="s">
        <v>14</v>
      </c>
    </row>
    <row r="1176" spans="1:5">
      <c r="A1176" t="n">
        <v>9504</v>
      </c>
      <c r="B1176" s="48" t="n">
        <v>45</v>
      </c>
      <c r="C1176" s="7" t="n">
        <v>4</v>
      </c>
      <c r="D1176" s="7" t="n">
        <v>3</v>
      </c>
      <c r="E1176" s="7" t="n">
        <v>341</v>
      </c>
      <c r="F1176" s="7" t="n">
        <v>85</v>
      </c>
      <c r="G1176" s="7" t="n">
        <v>5</v>
      </c>
      <c r="H1176" s="7" t="n">
        <v>0</v>
      </c>
      <c r="I1176" s="7" t="n">
        <v>0</v>
      </c>
    </row>
    <row r="1177" spans="1:5">
      <c r="A1177" t="s">
        <v>4</v>
      </c>
      <c r="B1177" s="4" t="s">
        <v>5</v>
      </c>
      <c r="C1177" s="4" t="s">
        <v>14</v>
      </c>
      <c r="D1177" s="4" t="s">
        <v>14</v>
      </c>
      <c r="E1177" s="4" t="s">
        <v>20</v>
      </c>
      <c r="F1177" s="4" t="s">
        <v>10</v>
      </c>
    </row>
    <row r="1178" spans="1:5">
      <c r="A1178" t="n">
        <v>9522</v>
      </c>
      <c r="B1178" s="48" t="n">
        <v>45</v>
      </c>
      <c r="C1178" s="7" t="n">
        <v>5</v>
      </c>
      <c r="D1178" s="7" t="n">
        <v>3</v>
      </c>
      <c r="E1178" s="7" t="n">
        <v>2.5</v>
      </c>
      <c r="F1178" s="7" t="n">
        <v>0</v>
      </c>
    </row>
    <row r="1179" spans="1:5">
      <c r="A1179" t="s">
        <v>4</v>
      </c>
      <c r="B1179" s="4" t="s">
        <v>5</v>
      </c>
      <c r="C1179" s="4" t="s">
        <v>14</v>
      </c>
      <c r="D1179" s="4" t="s">
        <v>14</v>
      </c>
      <c r="E1179" s="4" t="s">
        <v>20</v>
      </c>
      <c r="F1179" s="4" t="s">
        <v>10</v>
      </c>
    </row>
    <row r="1180" spans="1:5">
      <c r="A1180" t="n">
        <v>9531</v>
      </c>
      <c r="B1180" s="48" t="n">
        <v>45</v>
      </c>
      <c r="C1180" s="7" t="n">
        <v>11</v>
      </c>
      <c r="D1180" s="7" t="n">
        <v>3</v>
      </c>
      <c r="E1180" s="7" t="n">
        <v>23.1000003814697</v>
      </c>
      <c r="F1180" s="7" t="n">
        <v>0</v>
      </c>
    </row>
    <row r="1181" spans="1:5">
      <c r="A1181" t="s">
        <v>4</v>
      </c>
      <c r="B1181" s="4" t="s">
        <v>5</v>
      </c>
      <c r="C1181" s="4" t="s">
        <v>14</v>
      </c>
      <c r="D1181" s="4" t="s">
        <v>14</v>
      </c>
      <c r="E1181" s="4" t="s">
        <v>20</v>
      </c>
      <c r="F1181" s="4" t="s">
        <v>20</v>
      </c>
      <c r="G1181" s="4" t="s">
        <v>20</v>
      </c>
      <c r="H1181" s="4" t="s">
        <v>10</v>
      </c>
      <c r="I1181" s="4" t="s">
        <v>14</v>
      </c>
    </row>
    <row r="1182" spans="1:5">
      <c r="A1182" t="n">
        <v>9540</v>
      </c>
      <c r="B1182" s="48" t="n">
        <v>45</v>
      </c>
      <c r="C1182" s="7" t="n">
        <v>4</v>
      </c>
      <c r="D1182" s="7" t="n">
        <v>3</v>
      </c>
      <c r="E1182" s="7" t="n">
        <v>341</v>
      </c>
      <c r="F1182" s="7" t="n">
        <v>65</v>
      </c>
      <c r="G1182" s="7" t="n">
        <v>5</v>
      </c>
      <c r="H1182" s="7" t="n">
        <v>15000</v>
      </c>
      <c r="I1182" s="7" t="n">
        <v>0</v>
      </c>
    </row>
    <row r="1183" spans="1:5">
      <c r="A1183" t="s">
        <v>4</v>
      </c>
      <c r="B1183" s="4" t="s">
        <v>5</v>
      </c>
      <c r="C1183" s="4" t="s">
        <v>14</v>
      </c>
      <c r="D1183" s="4" t="s">
        <v>14</v>
      </c>
      <c r="E1183" s="4" t="s">
        <v>20</v>
      </c>
      <c r="F1183" s="4" t="s">
        <v>10</v>
      </c>
    </row>
    <row r="1184" spans="1:5">
      <c r="A1184" t="n">
        <v>9558</v>
      </c>
      <c r="B1184" s="48" t="n">
        <v>45</v>
      </c>
      <c r="C1184" s="7" t="n">
        <v>5</v>
      </c>
      <c r="D1184" s="7" t="n">
        <v>3</v>
      </c>
      <c r="E1184" s="7" t="n">
        <v>1.89999997615814</v>
      </c>
      <c r="F1184" s="7" t="n">
        <v>15000</v>
      </c>
    </row>
    <row r="1185" spans="1:9">
      <c r="A1185" t="s">
        <v>4</v>
      </c>
      <c r="B1185" s="4" t="s">
        <v>5</v>
      </c>
      <c r="C1185" s="4" t="s">
        <v>14</v>
      </c>
      <c r="D1185" s="4" t="s">
        <v>10</v>
      </c>
    </row>
    <row r="1186" spans="1:9">
      <c r="A1186" t="n">
        <v>9567</v>
      </c>
      <c r="B1186" s="19" t="n">
        <v>58</v>
      </c>
      <c r="C1186" s="7" t="n">
        <v>255</v>
      </c>
      <c r="D1186" s="7" t="n">
        <v>0</v>
      </c>
    </row>
    <row r="1187" spans="1:9">
      <c r="A1187" t="s">
        <v>4</v>
      </c>
      <c r="B1187" s="4" t="s">
        <v>5</v>
      </c>
      <c r="C1187" s="4" t="s">
        <v>10</v>
      </c>
      <c r="D1187" s="4" t="s">
        <v>14</v>
      </c>
      <c r="E1187" s="4" t="s">
        <v>6</v>
      </c>
      <c r="F1187" s="4" t="s">
        <v>20</v>
      </c>
      <c r="G1187" s="4" t="s">
        <v>20</v>
      </c>
      <c r="H1187" s="4" t="s">
        <v>20</v>
      </c>
    </row>
    <row r="1188" spans="1:9">
      <c r="A1188" t="n">
        <v>9571</v>
      </c>
      <c r="B1188" s="47" t="n">
        <v>48</v>
      </c>
      <c r="C1188" s="7" t="n">
        <v>12</v>
      </c>
      <c r="D1188" s="7" t="n">
        <v>0</v>
      </c>
      <c r="E1188" s="7" t="s">
        <v>98</v>
      </c>
      <c r="F1188" s="7" t="n">
        <v>-1</v>
      </c>
      <c r="G1188" s="7" t="n">
        <v>1</v>
      </c>
      <c r="H1188" s="7" t="n">
        <v>0</v>
      </c>
    </row>
    <row r="1189" spans="1:9">
      <c r="A1189" t="s">
        <v>4</v>
      </c>
      <c r="B1189" s="4" t="s">
        <v>5</v>
      </c>
      <c r="C1189" s="4" t="s">
        <v>14</v>
      </c>
      <c r="D1189" s="4" t="s">
        <v>10</v>
      </c>
      <c r="E1189" s="4" t="s">
        <v>6</v>
      </c>
    </row>
    <row r="1190" spans="1:9">
      <c r="A1190" t="n">
        <v>9601</v>
      </c>
      <c r="B1190" s="49" t="n">
        <v>51</v>
      </c>
      <c r="C1190" s="7" t="n">
        <v>4</v>
      </c>
      <c r="D1190" s="7" t="n">
        <v>12</v>
      </c>
      <c r="E1190" s="7" t="s">
        <v>120</v>
      </c>
    </row>
    <row r="1191" spans="1:9">
      <c r="A1191" t="s">
        <v>4</v>
      </c>
      <c r="B1191" s="4" t="s">
        <v>5</v>
      </c>
      <c r="C1191" s="4" t="s">
        <v>10</v>
      </c>
    </row>
    <row r="1192" spans="1:9">
      <c r="A1192" t="n">
        <v>9614</v>
      </c>
      <c r="B1192" s="25" t="n">
        <v>16</v>
      </c>
      <c r="C1192" s="7" t="n">
        <v>0</v>
      </c>
    </row>
    <row r="1193" spans="1:9">
      <c r="A1193" t="s">
        <v>4</v>
      </c>
      <c r="B1193" s="4" t="s">
        <v>5</v>
      </c>
      <c r="C1193" s="4" t="s">
        <v>10</v>
      </c>
      <c r="D1193" s="4" t="s">
        <v>14</v>
      </c>
      <c r="E1193" s="4" t="s">
        <v>9</v>
      </c>
      <c r="F1193" s="4" t="s">
        <v>28</v>
      </c>
      <c r="G1193" s="4" t="s">
        <v>14</v>
      </c>
      <c r="H1193" s="4" t="s">
        <v>14</v>
      </c>
      <c r="I1193" s="4" t="s">
        <v>14</v>
      </c>
      <c r="J1193" s="4" t="s">
        <v>9</v>
      </c>
      <c r="K1193" s="4" t="s">
        <v>28</v>
      </c>
      <c r="L1193" s="4" t="s">
        <v>14</v>
      </c>
      <c r="M1193" s="4" t="s">
        <v>14</v>
      </c>
      <c r="N1193" s="4" t="s">
        <v>14</v>
      </c>
      <c r="O1193" s="4" t="s">
        <v>9</v>
      </c>
      <c r="P1193" s="4" t="s">
        <v>28</v>
      </c>
      <c r="Q1193" s="4" t="s">
        <v>14</v>
      </c>
      <c r="R1193" s="4" t="s">
        <v>14</v>
      </c>
      <c r="S1193" s="4" t="s">
        <v>14</v>
      </c>
      <c r="T1193" s="4" t="s">
        <v>9</v>
      </c>
      <c r="U1193" s="4" t="s">
        <v>28</v>
      </c>
      <c r="V1193" s="4" t="s">
        <v>14</v>
      </c>
      <c r="W1193" s="4" t="s">
        <v>14</v>
      </c>
    </row>
    <row r="1194" spans="1:9">
      <c r="A1194" t="n">
        <v>9617</v>
      </c>
      <c r="B1194" s="50" t="n">
        <v>26</v>
      </c>
      <c r="C1194" s="7" t="n">
        <v>12</v>
      </c>
      <c r="D1194" s="7" t="n">
        <v>17</v>
      </c>
      <c r="E1194" s="7" t="n">
        <v>63025</v>
      </c>
      <c r="F1194" s="7" t="s">
        <v>131</v>
      </c>
      <c r="G1194" s="7" t="n">
        <v>2</v>
      </c>
      <c r="H1194" s="7" t="n">
        <v>3</v>
      </c>
      <c r="I1194" s="7" t="n">
        <v>17</v>
      </c>
      <c r="J1194" s="7" t="n">
        <v>63026</v>
      </c>
      <c r="K1194" s="7" t="s">
        <v>132</v>
      </c>
      <c r="L1194" s="7" t="n">
        <v>2</v>
      </c>
      <c r="M1194" s="7" t="n">
        <v>3</v>
      </c>
      <c r="N1194" s="7" t="n">
        <v>17</v>
      </c>
      <c r="O1194" s="7" t="n">
        <v>63027</v>
      </c>
      <c r="P1194" s="7" t="s">
        <v>133</v>
      </c>
      <c r="Q1194" s="7" t="n">
        <v>2</v>
      </c>
      <c r="R1194" s="7" t="n">
        <v>3</v>
      </c>
      <c r="S1194" s="7" t="n">
        <v>17</v>
      </c>
      <c r="T1194" s="7" t="n">
        <v>63028</v>
      </c>
      <c r="U1194" s="7" t="s">
        <v>134</v>
      </c>
      <c r="V1194" s="7" t="n">
        <v>2</v>
      </c>
      <c r="W1194" s="7" t="n">
        <v>0</v>
      </c>
    </row>
    <row r="1195" spans="1:9">
      <c r="A1195" t="s">
        <v>4</v>
      </c>
      <c r="B1195" s="4" t="s">
        <v>5</v>
      </c>
    </row>
    <row r="1196" spans="1:9">
      <c r="A1196" t="n">
        <v>10021</v>
      </c>
      <c r="B1196" s="23" t="n">
        <v>28</v>
      </c>
    </row>
    <row r="1197" spans="1:9">
      <c r="A1197" t="s">
        <v>4</v>
      </c>
      <c r="B1197" s="4" t="s">
        <v>5</v>
      </c>
      <c r="C1197" s="4" t="s">
        <v>14</v>
      </c>
      <c r="D1197" s="4" t="s">
        <v>10</v>
      </c>
      <c r="E1197" s="4" t="s">
        <v>10</v>
      </c>
      <c r="F1197" s="4" t="s">
        <v>14</v>
      </c>
    </row>
    <row r="1198" spans="1:9">
      <c r="A1198" t="n">
        <v>10022</v>
      </c>
      <c r="B1198" s="21" t="n">
        <v>25</v>
      </c>
      <c r="C1198" s="7" t="n">
        <v>1</v>
      </c>
      <c r="D1198" s="7" t="n">
        <v>60</v>
      </c>
      <c r="E1198" s="7" t="n">
        <v>280</v>
      </c>
      <c r="F1198" s="7" t="n">
        <v>1</v>
      </c>
    </row>
    <row r="1199" spans="1:9">
      <c r="A1199" t="s">
        <v>4</v>
      </c>
      <c r="B1199" s="4" t="s">
        <v>5</v>
      </c>
      <c r="C1199" s="4" t="s">
        <v>14</v>
      </c>
      <c r="D1199" s="4" t="s">
        <v>10</v>
      </c>
      <c r="E1199" s="4" t="s">
        <v>6</v>
      </c>
    </row>
    <row r="1200" spans="1:9">
      <c r="A1200" t="n">
        <v>10029</v>
      </c>
      <c r="B1200" s="49" t="n">
        <v>51</v>
      </c>
      <c r="C1200" s="7" t="n">
        <v>4</v>
      </c>
      <c r="D1200" s="7" t="n">
        <v>1</v>
      </c>
      <c r="E1200" s="7" t="s">
        <v>135</v>
      </c>
    </row>
    <row r="1201" spans="1:23">
      <c r="A1201" t="s">
        <v>4</v>
      </c>
      <c r="B1201" s="4" t="s">
        <v>5</v>
      </c>
      <c r="C1201" s="4" t="s">
        <v>10</v>
      </c>
    </row>
    <row r="1202" spans="1:23">
      <c r="A1202" t="n">
        <v>10043</v>
      </c>
      <c r="B1202" s="25" t="n">
        <v>16</v>
      </c>
      <c r="C1202" s="7" t="n">
        <v>0</v>
      </c>
    </row>
    <row r="1203" spans="1:23">
      <c r="A1203" t="s">
        <v>4</v>
      </c>
      <c r="B1203" s="4" t="s">
        <v>5</v>
      </c>
      <c r="C1203" s="4" t="s">
        <v>10</v>
      </c>
      <c r="D1203" s="4" t="s">
        <v>14</v>
      </c>
      <c r="E1203" s="4" t="s">
        <v>9</v>
      </c>
      <c r="F1203" s="4" t="s">
        <v>28</v>
      </c>
      <c r="G1203" s="4" t="s">
        <v>14</v>
      </c>
      <c r="H1203" s="4" t="s">
        <v>14</v>
      </c>
    </row>
    <row r="1204" spans="1:23">
      <c r="A1204" t="n">
        <v>10046</v>
      </c>
      <c r="B1204" s="50" t="n">
        <v>26</v>
      </c>
      <c r="C1204" s="7" t="n">
        <v>1</v>
      </c>
      <c r="D1204" s="7" t="n">
        <v>17</v>
      </c>
      <c r="E1204" s="7" t="n">
        <v>63029</v>
      </c>
      <c r="F1204" s="7" t="s">
        <v>136</v>
      </c>
      <c r="G1204" s="7" t="n">
        <v>2</v>
      </c>
      <c r="H1204" s="7" t="n">
        <v>0</v>
      </c>
    </row>
    <row r="1205" spans="1:23">
      <c r="A1205" t="s">
        <v>4</v>
      </c>
      <c r="B1205" s="4" t="s">
        <v>5</v>
      </c>
    </row>
    <row r="1206" spans="1:23">
      <c r="A1206" t="n">
        <v>10089</v>
      </c>
      <c r="B1206" s="23" t="n">
        <v>28</v>
      </c>
    </row>
    <row r="1207" spans="1:23">
      <c r="A1207" t="s">
        <v>4</v>
      </c>
      <c r="B1207" s="4" t="s">
        <v>5</v>
      </c>
      <c r="C1207" s="4" t="s">
        <v>14</v>
      </c>
      <c r="D1207" s="4" t="s">
        <v>10</v>
      </c>
      <c r="E1207" s="4" t="s">
        <v>10</v>
      </c>
      <c r="F1207" s="4" t="s">
        <v>14</v>
      </c>
    </row>
    <row r="1208" spans="1:23">
      <c r="A1208" t="n">
        <v>10090</v>
      </c>
      <c r="B1208" s="21" t="n">
        <v>25</v>
      </c>
      <c r="C1208" s="7" t="n">
        <v>1</v>
      </c>
      <c r="D1208" s="7" t="n">
        <v>65535</v>
      </c>
      <c r="E1208" s="7" t="n">
        <v>65535</v>
      </c>
      <c r="F1208" s="7" t="n">
        <v>0</v>
      </c>
    </row>
    <row r="1209" spans="1:23">
      <c r="A1209" t="s">
        <v>4</v>
      </c>
      <c r="B1209" s="4" t="s">
        <v>5</v>
      </c>
      <c r="C1209" s="4" t="s">
        <v>10</v>
      </c>
      <c r="D1209" s="4" t="s">
        <v>14</v>
      </c>
      <c r="E1209" s="4" t="s">
        <v>6</v>
      </c>
      <c r="F1209" s="4" t="s">
        <v>20</v>
      </c>
      <c r="G1209" s="4" t="s">
        <v>20</v>
      </c>
      <c r="H1209" s="4" t="s">
        <v>20</v>
      </c>
    </row>
    <row r="1210" spans="1:23">
      <c r="A1210" t="n">
        <v>10097</v>
      </c>
      <c r="B1210" s="47" t="n">
        <v>48</v>
      </c>
      <c r="C1210" s="7" t="n">
        <v>12</v>
      </c>
      <c r="D1210" s="7" t="n">
        <v>0</v>
      </c>
      <c r="E1210" s="7" t="s">
        <v>98</v>
      </c>
      <c r="F1210" s="7" t="n">
        <v>-1</v>
      </c>
      <c r="G1210" s="7" t="n">
        <v>1</v>
      </c>
      <c r="H1210" s="7" t="n">
        <v>2.80259692864963e-45</v>
      </c>
    </row>
    <row r="1211" spans="1:23">
      <c r="A1211" t="s">
        <v>4</v>
      </c>
      <c r="B1211" s="4" t="s">
        <v>5</v>
      </c>
      <c r="C1211" s="4" t="s">
        <v>14</v>
      </c>
      <c r="D1211" s="4" t="s">
        <v>10</v>
      </c>
      <c r="E1211" s="4" t="s">
        <v>6</v>
      </c>
    </row>
    <row r="1212" spans="1:23">
      <c r="A1212" t="n">
        <v>10127</v>
      </c>
      <c r="B1212" s="49" t="n">
        <v>51</v>
      </c>
      <c r="C1212" s="7" t="n">
        <v>4</v>
      </c>
      <c r="D1212" s="7" t="n">
        <v>12</v>
      </c>
      <c r="E1212" s="7" t="s">
        <v>137</v>
      </c>
    </row>
    <row r="1213" spans="1:23">
      <c r="A1213" t="s">
        <v>4</v>
      </c>
      <c r="B1213" s="4" t="s">
        <v>5</v>
      </c>
      <c r="C1213" s="4" t="s">
        <v>10</v>
      </c>
    </row>
    <row r="1214" spans="1:23">
      <c r="A1214" t="n">
        <v>10140</v>
      </c>
      <c r="B1214" s="25" t="n">
        <v>16</v>
      </c>
      <c r="C1214" s="7" t="n">
        <v>0</v>
      </c>
    </row>
    <row r="1215" spans="1:23">
      <c r="A1215" t="s">
        <v>4</v>
      </c>
      <c r="B1215" s="4" t="s">
        <v>5</v>
      </c>
      <c r="C1215" s="4" t="s">
        <v>10</v>
      </c>
      <c r="D1215" s="4" t="s">
        <v>14</v>
      </c>
      <c r="E1215" s="4" t="s">
        <v>9</v>
      </c>
      <c r="F1215" s="4" t="s">
        <v>28</v>
      </c>
      <c r="G1215" s="4" t="s">
        <v>14</v>
      </c>
      <c r="H1215" s="4" t="s">
        <v>14</v>
      </c>
      <c r="I1215" s="4" t="s">
        <v>14</v>
      </c>
      <c r="J1215" s="4" t="s">
        <v>9</v>
      </c>
      <c r="K1215" s="4" t="s">
        <v>28</v>
      </c>
      <c r="L1215" s="4" t="s">
        <v>14</v>
      </c>
      <c r="M1215" s="4" t="s">
        <v>14</v>
      </c>
    </row>
    <row r="1216" spans="1:23">
      <c r="A1216" t="n">
        <v>10143</v>
      </c>
      <c r="B1216" s="50" t="n">
        <v>26</v>
      </c>
      <c r="C1216" s="7" t="n">
        <v>12</v>
      </c>
      <c r="D1216" s="7" t="n">
        <v>17</v>
      </c>
      <c r="E1216" s="7" t="n">
        <v>63030</v>
      </c>
      <c r="F1216" s="7" t="s">
        <v>138</v>
      </c>
      <c r="G1216" s="7" t="n">
        <v>2</v>
      </c>
      <c r="H1216" s="7" t="n">
        <v>3</v>
      </c>
      <c r="I1216" s="7" t="n">
        <v>17</v>
      </c>
      <c r="J1216" s="7" t="n">
        <v>63031</v>
      </c>
      <c r="K1216" s="7" t="s">
        <v>139</v>
      </c>
      <c r="L1216" s="7" t="n">
        <v>2</v>
      </c>
      <c r="M1216" s="7" t="n">
        <v>0</v>
      </c>
    </row>
    <row r="1217" spans="1:13">
      <c r="A1217" t="s">
        <v>4</v>
      </c>
      <c r="B1217" s="4" t="s">
        <v>5</v>
      </c>
    </row>
    <row r="1218" spans="1:13">
      <c r="A1218" t="n">
        <v>10351</v>
      </c>
      <c r="B1218" s="23" t="n">
        <v>28</v>
      </c>
    </row>
    <row r="1219" spans="1:13">
      <c r="A1219" t="s">
        <v>4</v>
      </c>
      <c r="B1219" s="4" t="s">
        <v>5</v>
      </c>
      <c r="C1219" s="4" t="s">
        <v>14</v>
      </c>
      <c r="D1219" s="33" t="s">
        <v>47</v>
      </c>
      <c r="E1219" s="4" t="s">
        <v>5</v>
      </c>
      <c r="F1219" s="4" t="s">
        <v>14</v>
      </c>
      <c r="G1219" s="4" t="s">
        <v>10</v>
      </c>
      <c r="H1219" s="33" t="s">
        <v>48</v>
      </c>
      <c r="I1219" s="4" t="s">
        <v>14</v>
      </c>
      <c r="J1219" s="4" t="s">
        <v>19</v>
      </c>
    </row>
    <row r="1220" spans="1:13">
      <c r="A1220" t="n">
        <v>10352</v>
      </c>
      <c r="B1220" s="12" t="n">
        <v>5</v>
      </c>
      <c r="C1220" s="7" t="n">
        <v>28</v>
      </c>
      <c r="D1220" s="33" t="s">
        <v>3</v>
      </c>
      <c r="E1220" s="35" t="n">
        <v>64</v>
      </c>
      <c r="F1220" s="7" t="n">
        <v>5</v>
      </c>
      <c r="G1220" s="7" t="n">
        <v>6</v>
      </c>
      <c r="H1220" s="33" t="s">
        <v>3</v>
      </c>
      <c r="I1220" s="7" t="n">
        <v>1</v>
      </c>
      <c r="J1220" s="13" t="n">
        <f t="normal" ca="1">A1234</f>
        <v>0</v>
      </c>
    </row>
    <row r="1221" spans="1:13">
      <c r="A1221" t="s">
        <v>4</v>
      </c>
      <c r="B1221" s="4" t="s">
        <v>5</v>
      </c>
      <c r="C1221" s="4" t="s">
        <v>14</v>
      </c>
      <c r="D1221" s="4" t="s">
        <v>10</v>
      </c>
      <c r="E1221" s="4" t="s">
        <v>10</v>
      </c>
      <c r="F1221" s="4" t="s">
        <v>14</v>
      </c>
    </row>
    <row r="1222" spans="1:13">
      <c r="A1222" t="n">
        <v>10363</v>
      </c>
      <c r="B1222" s="21" t="n">
        <v>25</v>
      </c>
      <c r="C1222" s="7" t="n">
        <v>1</v>
      </c>
      <c r="D1222" s="7" t="n">
        <v>60</v>
      </c>
      <c r="E1222" s="7" t="n">
        <v>640</v>
      </c>
      <c r="F1222" s="7" t="n">
        <v>1</v>
      </c>
    </row>
    <row r="1223" spans="1:13">
      <c r="A1223" t="s">
        <v>4</v>
      </c>
      <c r="B1223" s="4" t="s">
        <v>5</v>
      </c>
      <c r="C1223" s="4" t="s">
        <v>14</v>
      </c>
      <c r="D1223" s="4" t="s">
        <v>10</v>
      </c>
      <c r="E1223" s="4" t="s">
        <v>6</v>
      </c>
    </row>
    <row r="1224" spans="1:13">
      <c r="A1224" t="n">
        <v>10370</v>
      </c>
      <c r="B1224" s="49" t="n">
        <v>51</v>
      </c>
      <c r="C1224" s="7" t="n">
        <v>4</v>
      </c>
      <c r="D1224" s="7" t="n">
        <v>6</v>
      </c>
      <c r="E1224" s="7" t="s">
        <v>140</v>
      </c>
    </row>
    <row r="1225" spans="1:13">
      <c r="A1225" t="s">
        <v>4</v>
      </c>
      <c r="B1225" s="4" t="s">
        <v>5</v>
      </c>
      <c r="C1225" s="4" t="s">
        <v>10</v>
      </c>
    </row>
    <row r="1226" spans="1:13">
      <c r="A1226" t="n">
        <v>10384</v>
      </c>
      <c r="B1226" s="25" t="n">
        <v>16</v>
      </c>
      <c r="C1226" s="7" t="n">
        <v>0</v>
      </c>
    </row>
    <row r="1227" spans="1:13">
      <c r="A1227" t="s">
        <v>4</v>
      </c>
      <c r="B1227" s="4" t="s">
        <v>5</v>
      </c>
      <c r="C1227" s="4" t="s">
        <v>10</v>
      </c>
      <c r="D1227" s="4" t="s">
        <v>14</v>
      </c>
      <c r="E1227" s="4" t="s">
        <v>9</v>
      </c>
      <c r="F1227" s="4" t="s">
        <v>28</v>
      </c>
      <c r="G1227" s="4" t="s">
        <v>14</v>
      </c>
      <c r="H1227" s="4" t="s">
        <v>14</v>
      </c>
    </row>
    <row r="1228" spans="1:13">
      <c r="A1228" t="n">
        <v>10387</v>
      </c>
      <c r="B1228" s="50" t="n">
        <v>26</v>
      </c>
      <c r="C1228" s="7" t="n">
        <v>6</v>
      </c>
      <c r="D1228" s="7" t="n">
        <v>17</v>
      </c>
      <c r="E1228" s="7" t="n">
        <v>63032</v>
      </c>
      <c r="F1228" s="7" t="s">
        <v>141</v>
      </c>
      <c r="G1228" s="7" t="n">
        <v>2</v>
      </c>
      <c r="H1228" s="7" t="n">
        <v>0</v>
      </c>
    </row>
    <row r="1229" spans="1:13">
      <c r="A1229" t="s">
        <v>4</v>
      </c>
      <c r="B1229" s="4" t="s">
        <v>5</v>
      </c>
    </row>
    <row r="1230" spans="1:13">
      <c r="A1230" t="n">
        <v>10439</v>
      </c>
      <c r="B1230" s="23" t="n">
        <v>28</v>
      </c>
    </row>
    <row r="1231" spans="1:13">
      <c r="A1231" t="s">
        <v>4</v>
      </c>
      <c r="B1231" s="4" t="s">
        <v>5</v>
      </c>
      <c r="C1231" s="4" t="s">
        <v>14</v>
      </c>
      <c r="D1231" s="4" t="s">
        <v>10</v>
      </c>
      <c r="E1231" s="4" t="s">
        <v>10</v>
      </c>
      <c r="F1231" s="4" t="s">
        <v>14</v>
      </c>
    </row>
    <row r="1232" spans="1:13">
      <c r="A1232" t="n">
        <v>10440</v>
      </c>
      <c r="B1232" s="21" t="n">
        <v>25</v>
      </c>
      <c r="C1232" s="7" t="n">
        <v>1</v>
      </c>
      <c r="D1232" s="7" t="n">
        <v>65535</v>
      </c>
      <c r="E1232" s="7" t="n">
        <v>65535</v>
      </c>
      <c r="F1232" s="7" t="n">
        <v>0</v>
      </c>
    </row>
    <row r="1233" spans="1:10">
      <c r="A1233" t="s">
        <v>4</v>
      </c>
      <c r="B1233" s="4" t="s">
        <v>5</v>
      </c>
      <c r="C1233" s="4" t="s">
        <v>10</v>
      </c>
      <c r="D1233" s="4" t="s">
        <v>14</v>
      </c>
    </row>
    <row r="1234" spans="1:10">
      <c r="A1234" t="n">
        <v>10447</v>
      </c>
      <c r="B1234" s="54" t="n">
        <v>89</v>
      </c>
      <c r="C1234" s="7" t="n">
        <v>65533</v>
      </c>
      <c r="D1234" s="7" t="n">
        <v>1</v>
      </c>
    </row>
    <row r="1235" spans="1:10">
      <c r="A1235" t="s">
        <v>4</v>
      </c>
      <c r="B1235" s="4" t="s">
        <v>5</v>
      </c>
      <c r="C1235" s="4" t="s">
        <v>14</v>
      </c>
      <c r="D1235" s="4" t="s">
        <v>10</v>
      </c>
      <c r="E1235" s="4" t="s">
        <v>20</v>
      </c>
    </row>
    <row r="1236" spans="1:10">
      <c r="A1236" t="n">
        <v>10451</v>
      </c>
      <c r="B1236" s="19" t="n">
        <v>58</v>
      </c>
      <c r="C1236" s="7" t="n">
        <v>101</v>
      </c>
      <c r="D1236" s="7" t="n">
        <v>300</v>
      </c>
      <c r="E1236" s="7" t="n">
        <v>1</v>
      </c>
    </row>
    <row r="1237" spans="1:10">
      <c r="A1237" t="s">
        <v>4</v>
      </c>
      <c r="B1237" s="4" t="s">
        <v>5</v>
      </c>
      <c r="C1237" s="4" t="s">
        <v>14</v>
      </c>
      <c r="D1237" s="4" t="s">
        <v>10</v>
      </c>
    </row>
    <row r="1238" spans="1:10">
      <c r="A1238" t="n">
        <v>10459</v>
      </c>
      <c r="B1238" s="19" t="n">
        <v>58</v>
      </c>
      <c r="C1238" s="7" t="n">
        <v>254</v>
      </c>
      <c r="D1238" s="7" t="n">
        <v>0</v>
      </c>
    </row>
    <row r="1239" spans="1:10">
      <c r="A1239" t="s">
        <v>4</v>
      </c>
      <c r="B1239" s="4" t="s">
        <v>5</v>
      </c>
      <c r="C1239" s="4" t="s">
        <v>14</v>
      </c>
    </row>
    <row r="1240" spans="1:10">
      <c r="A1240" t="n">
        <v>10463</v>
      </c>
      <c r="B1240" s="43" t="n">
        <v>116</v>
      </c>
      <c r="C1240" s="7" t="n">
        <v>0</v>
      </c>
    </row>
    <row r="1241" spans="1:10">
      <c r="A1241" t="s">
        <v>4</v>
      </c>
      <c r="B1241" s="4" t="s">
        <v>5</v>
      </c>
      <c r="C1241" s="4" t="s">
        <v>14</v>
      </c>
      <c r="D1241" s="4" t="s">
        <v>10</v>
      </c>
    </row>
    <row r="1242" spans="1:10">
      <c r="A1242" t="n">
        <v>10465</v>
      </c>
      <c r="B1242" s="43" t="n">
        <v>116</v>
      </c>
      <c r="C1242" s="7" t="n">
        <v>2</v>
      </c>
      <c r="D1242" s="7" t="n">
        <v>1</v>
      </c>
    </row>
    <row r="1243" spans="1:10">
      <c r="A1243" t="s">
        <v>4</v>
      </c>
      <c r="B1243" s="4" t="s">
        <v>5</v>
      </c>
      <c r="C1243" s="4" t="s">
        <v>14</v>
      </c>
      <c r="D1243" s="4" t="s">
        <v>9</v>
      </c>
    </row>
    <row r="1244" spans="1:10">
      <c r="A1244" t="n">
        <v>10469</v>
      </c>
      <c r="B1244" s="43" t="n">
        <v>116</v>
      </c>
      <c r="C1244" s="7" t="n">
        <v>5</v>
      </c>
      <c r="D1244" s="7" t="n">
        <v>1097859072</v>
      </c>
    </row>
    <row r="1245" spans="1:10">
      <c r="A1245" t="s">
        <v>4</v>
      </c>
      <c r="B1245" s="4" t="s">
        <v>5</v>
      </c>
      <c r="C1245" s="4" t="s">
        <v>14</v>
      </c>
      <c r="D1245" s="4" t="s">
        <v>10</v>
      </c>
    </row>
    <row r="1246" spans="1:10">
      <c r="A1246" t="n">
        <v>10475</v>
      </c>
      <c r="B1246" s="43" t="n">
        <v>116</v>
      </c>
      <c r="C1246" s="7" t="n">
        <v>6</v>
      </c>
      <c r="D1246" s="7" t="n">
        <v>1</v>
      </c>
    </row>
    <row r="1247" spans="1:10">
      <c r="A1247" t="s">
        <v>4</v>
      </c>
      <c r="B1247" s="4" t="s">
        <v>5</v>
      </c>
      <c r="C1247" s="4" t="s">
        <v>10</v>
      </c>
      <c r="D1247" s="4" t="s">
        <v>20</v>
      </c>
      <c r="E1247" s="4" t="s">
        <v>20</v>
      </c>
      <c r="F1247" s="4" t="s">
        <v>20</v>
      </c>
      <c r="G1247" s="4" t="s">
        <v>20</v>
      </c>
    </row>
    <row r="1248" spans="1:10">
      <c r="A1248" t="n">
        <v>10479</v>
      </c>
      <c r="B1248" s="44" t="n">
        <v>46</v>
      </c>
      <c r="C1248" s="7" t="n">
        <v>7041</v>
      </c>
      <c r="D1248" s="7" t="n">
        <v>31.5</v>
      </c>
      <c r="E1248" s="7" t="n">
        <v>0</v>
      </c>
      <c r="F1248" s="7" t="n">
        <v>-0.550000011920929</v>
      </c>
      <c r="G1248" s="7" t="n">
        <v>90</v>
      </c>
    </row>
    <row r="1249" spans="1:7">
      <c r="A1249" t="s">
        <v>4</v>
      </c>
      <c r="B1249" s="4" t="s">
        <v>5</v>
      </c>
      <c r="C1249" s="4" t="s">
        <v>10</v>
      </c>
      <c r="D1249" s="4" t="s">
        <v>10</v>
      </c>
      <c r="E1249" s="4" t="s">
        <v>20</v>
      </c>
      <c r="F1249" s="4" t="s">
        <v>14</v>
      </c>
    </row>
    <row r="1250" spans="1:7">
      <c r="A1250" t="n">
        <v>10498</v>
      </c>
      <c r="B1250" s="66" t="n">
        <v>53</v>
      </c>
      <c r="C1250" s="7" t="n">
        <v>7041</v>
      </c>
      <c r="D1250" s="7" t="n">
        <v>12</v>
      </c>
      <c r="E1250" s="7" t="n">
        <v>0</v>
      </c>
      <c r="F1250" s="7" t="n">
        <v>0</v>
      </c>
    </row>
    <row r="1251" spans="1:7">
      <c r="A1251" t="s">
        <v>4</v>
      </c>
      <c r="B1251" s="4" t="s">
        <v>5</v>
      </c>
      <c r="C1251" s="4" t="s">
        <v>10</v>
      </c>
      <c r="D1251" s="4" t="s">
        <v>10</v>
      </c>
      <c r="E1251" s="4" t="s">
        <v>10</v>
      </c>
    </row>
    <row r="1252" spans="1:7">
      <c r="A1252" t="n">
        <v>10508</v>
      </c>
      <c r="B1252" s="65" t="n">
        <v>61</v>
      </c>
      <c r="C1252" s="7" t="n">
        <v>7041</v>
      </c>
      <c r="D1252" s="7" t="n">
        <v>12</v>
      </c>
      <c r="E1252" s="7" t="n">
        <v>0</v>
      </c>
    </row>
    <row r="1253" spans="1:7">
      <c r="A1253" t="s">
        <v>4</v>
      </c>
      <c r="B1253" s="4" t="s">
        <v>5</v>
      </c>
      <c r="C1253" s="4" t="s">
        <v>10</v>
      </c>
      <c r="D1253" s="4" t="s">
        <v>20</v>
      </c>
      <c r="E1253" s="4" t="s">
        <v>9</v>
      </c>
      <c r="F1253" s="4" t="s">
        <v>20</v>
      </c>
      <c r="G1253" s="4" t="s">
        <v>20</v>
      </c>
      <c r="H1253" s="4" t="s">
        <v>14</v>
      </c>
    </row>
    <row r="1254" spans="1:7">
      <c r="A1254" t="n">
        <v>10515</v>
      </c>
      <c r="B1254" s="68" t="n">
        <v>100</v>
      </c>
      <c r="C1254" s="7" t="n">
        <v>12</v>
      </c>
      <c r="D1254" s="7" t="n">
        <v>28.3500003814697</v>
      </c>
      <c r="E1254" s="7" t="n">
        <v>0</v>
      </c>
      <c r="F1254" s="7" t="n">
        <v>-1.35000002384186</v>
      </c>
      <c r="G1254" s="7" t="n">
        <v>0</v>
      </c>
      <c r="H1254" s="7" t="n">
        <v>0</v>
      </c>
    </row>
    <row r="1255" spans="1:7">
      <c r="A1255" t="s">
        <v>4</v>
      </c>
      <c r="B1255" s="4" t="s">
        <v>5</v>
      </c>
      <c r="C1255" s="4" t="s">
        <v>10</v>
      </c>
      <c r="D1255" s="4" t="s">
        <v>20</v>
      </c>
      <c r="E1255" s="4" t="s">
        <v>9</v>
      </c>
      <c r="F1255" s="4" t="s">
        <v>20</v>
      </c>
      <c r="G1255" s="4" t="s">
        <v>20</v>
      </c>
      <c r="H1255" s="4" t="s">
        <v>14</v>
      </c>
    </row>
    <row r="1256" spans="1:7">
      <c r="A1256" t="n">
        <v>10535</v>
      </c>
      <c r="B1256" s="68" t="n">
        <v>100</v>
      </c>
      <c r="C1256" s="7" t="n">
        <v>1</v>
      </c>
      <c r="D1256" s="7" t="n">
        <v>28.3500003814697</v>
      </c>
      <c r="E1256" s="7" t="n">
        <v>0</v>
      </c>
      <c r="F1256" s="7" t="n">
        <v>-1.35000002384186</v>
      </c>
      <c r="G1256" s="7" t="n">
        <v>0</v>
      </c>
      <c r="H1256" s="7" t="n">
        <v>0</v>
      </c>
    </row>
    <row r="1257" spans="1:7">
      <c r="A1257" t="s">
        <v>4</v>
      </c>
      <c r="B1257" s="4" t="s">
        <v>5</v>
      </c>
      <c r="C1257" s="4" t="s">
        <v>10</v>
      </c>
      <c r="D1257" s="4" t="s">
        <v>20</v>
      </c>
      <c r="E1257" s="4" t="s">
        <v>9</v>
      </c>
      <c r="F1257" s="4" t="s">
        <v>20</v>
      </c>
      <c r="G1257" s="4" t="s">
        <v>20</v>
      </c>
      <c r="H1257" s="4" t="s">
        <v>14</v>
      </c>
    </row>
    <row r="1258" spans="1:7">
      <c r="A1258" t="n">
        <v>10555</v>
      </c>
      <c r="B1258" s="68" t="n">
        <v>100</v>
      </c>
      <c r="C1258" s="7" t="n">
        <v>0</v>
      </c>
      <c r="D1258" s="7" t="n">
        <v>28.3500003814697</v>
      </c>
      <c r="E1258" s="7" t="n">
        <v>0</v>
      </c>
      <c r="F1258" s="7" t="n">
        <v>-1.35000002384186</v>
      </c>
      <c r="G1258" s="7" t="n">
        <v>0</v>
      </c>
      <c r="H1258" s="7" t="n">
        <v>0</v>
      </c>
    </row>
    <row r="1259" spans="1:7">
      <c r="A1259" t="s">
        <v>4</v>
      </c>
      <c r="B1259" s="4" t="s">
        <v>5</v>
      </c>
      <c r="C1259" s="4" t="s">
        <v>10</v>
      </c>
      <c r="D1259" s="4" t="s">
        <v>20</v>
      </c>
      <c r="E1259" s="4" t="s">
        <v>9</v>
      </c>
      <c r="F1259" s="4" t="s">
        <v>20</v>
      </c>
      <c r="G1259" s="4" t="s">
        <v>20</v>
      </c>
      <c r="H1259" s="4" t="s">
        <v>14</v>
      </c>
    </row>
    <row r="1260" spans="1:7">
      <c r="A1260" t="n">
        <v>10575</v>
      </c>
      <c r="B1260" s="68" t="n">
        <v>100</v>
      </c>
      <c r="C1260" s="7" t="n">
        <v>61491</v>
      </c>
      <c r="D1260" s="7" t="n">
        <v>28.3500003814697</v>
      </c>
      <c r="E1260" s="7" t="n">
        <v>0</v>
      </c>
      <c r="F1260" s="7" t="n">
        <v>-1.35000002384186</v>
      </c>
      <c r="G1260" s="7" t="n">
        <v>0</v>
      </c>
      <c r="H1260" s="7" t="n">
        <v>0</v>
      </c>
    </row>
    <row r="1261" spans="1:7">
      <c r="A1261" t="s">
        <v>4</v>
      </c>
      <c r="B1261" s="4" t="s">
        <v>5</v>
      </c>
      <c r="C1261" s="4" t="s">
        <v>10</v>
      </c>
      <c r="D1261" s="4" t="s">
        <v>20</v>
      </c>
      <c r="E1261" s="4" t="s">
        <v>9</v>
      </c>
      <c r="F1261" s="4" t="s">
        <v>20</v>
      </c>
      <c r="G1261" s="4" t="s">
        <v>20</v>
      </c>
      <c r="H1261" s="4" t="s">
        <v>14</v>
      </c>
    </row>
    <row r="1262" spans="1:7">
      <c r="A1262" t="n">
        <v>10595</v>
      </c>
      <c r="B1262" s="68" t="n">
        <v>100</v>
      </c>
      <c r="C1262" s="7" t="n">
        <v>61492</v>
      </c>
      <c r="D1262" s="7" t="n">
        <v>28.3500003814697</v>
      </c>
      <c r="E1262" s="7" t="n">
        <v>0</v>
      </c>
      <c r="F1262" s="7" t="n">
        <v>-1.35000002384186</v>
      </c>
      <c r="G1262" s="7" t="n">
        <v>0</v>
      </c>
      <c r="H1262" s="7" t="n">
        <v>0</v>
      </c>
    </row>
    <row r="1263" spans="1:7">
      <c r="A1263" t="s">
        <v>4</v>
      </c>
      <c r="B1263" s="4" t="s">
        <v>5</v>
      </c>
      <c r="C1263" s="4" t="s">
        <v>10</v>
      </c>
      <c r="D1263" s="4" t="s">
        <v>20</v>
      </c>
      <c r="E1263" s="4" t="s">
        <v>9</v>
      </c>
      <c r="F1263" s="4" t="s">
        <v>20</v>
      </c>
      <c r="G1263" s="4" t="s">
        <v>20</v>
      </c>
      <c r="H1263" s="4" t="s">
        <v>14</v>
      </c>
    </row>
    <row r="1264" spans="1:7">
      <c r="A1264" t="n">
        <v>10615</v>
      </c>
      <c r="B1264" s="68" t="n">
        <v>100</v>
      </c>
      <c r="C1264" s="7" t="n">
        <v>61493</v>
      </c>
      <c r="D1264" s="7" t="n">
        <v>28.3500003814697</v>
      </c>
      <c r="E1264" s="7" t="n">
        <v>0</v>
      </c>
      <c r="F1264" s="7" t="n">
        <v>-1.35000002384186</v>
      </c>
      <c r="G1264" s="7" t="n">
        <v>0</v>
      </c>
      <c r="H1264" s="7" t="n">
        <v>0</v>
      </c>
    </row>
    <row r="1265" spans="1:8">
      <c r="A1265" t="s">
        <v>4</v>
      </c>
      <c r="B1265" s="4" t="s">
        <v>5</v>
      </c>
      <c r="C1265" s="4" t="s">
        <v>10</v>
      </c>
      <c r="D1265" s="4" t="s">
        <v>20</v>
      </c>
      <c r="E1265" s="4" t="s">
        <v>9</v>
      </c>
      <c r="F1265" s="4" t="s">
        <v>20</v>
      </c>
      <c r="G1265" s="4" t="s">
        <v>20</v>
      </c>
      <c r="H1265" s="4" t="s">
        <v>14</v>
      </c>
    </row>
    <row r="1266" spans="1:8">
      <c r="A1266" t="n">
        <v>10635</v>
      </c>
      <c r="B1266" s="68" t="n">
        <v>100</v>
      </c>
      <c r="C1266" s="7" t="n">
        <v>61494</v>
      </c>
      <c r="D1266" s="7" t="n">
        <v>28.3500003814697</v>
      </c>
      <c r="E1266" s="7" t="n">
        <v>0</v>
      </c>
      <c r="F1266" s="7" t="n">
        <v>-1.35000002384186</v>
      </c>
      <c r="G1266" s="7" t="n">
        <v>0</v>
      </c>
      <c r="H1266" s="7" t="n">
        <v>0</v>
      </c>
    </row>
    <row r="1267" spans="1:8">
      <c r="A1267" t="s">
        <v>4</v>
      </c>
      <c r="B1267" s="4" t="s">
        <v>5</v>
      </c>
      <c r="C1267" s="4" t="s">
        <v>14</v>
      </c>
      <c r="D1267" s="33" t="s">
        <v>47</v>
      </c>
      <c r="E1267" s="4" t="s">
        <v>5</v>
      </c>
      <c r="F1267" s="4" t="s">
        <v>14</v>
      </c>
      <c r="G1267" s="4" t="s">
        <v>10</v>
      </c>
      <c r="H1267" s="33" t="s">
        <v>48</v>
      </c>
      <c r="I1267" s="4" t="s">
        <v>14</v>
      </c>
      <c r="J1267" s="4" t="s">
        <v>19</v>
      </c>
    </row>
    <row r="1268" spans="1:8">
      <c r="A1268" t="n">
        <v>10655</v>
      </c>
      <c r="B1268" s="12" t="n">
        <v>5</v>
      </c>
      <c r="C1268" s="7" t="n">
        <v>28</v>
      </c>
      <c r="D1268" s="33" t="s">
        <v>3</v>
      </c>
      <c r="E1268" s="35" t="n">
        <v>64</v>
      </c>
      <c r="F1268" s="7" t="n">
        <v>5</v>
      </c>
      <c r="G1268" s="7" t="n">
        <v>5</v>
      </c>
      <c r="H1268" s="33" t="s">
        <v>3</v>
      </c>
      <c r="I1268" s="7" t="n">
        <v>1</v>
      </c>
      <c r="J1268" s="13" t="n">
        <f t="normal" ca="1">A1272</f>
        <v>0</v>
      </c>
    </row>
    <row r="1269" spans="1:8">
      <c r="A1269" t="s">
        <v>4</v>
      </c>
      <c r="B1269" s="4" t="s">
        <v>5</v>
      </c>
      <c r="C1269" s="4" t="s">
        <v>10</v>
      </c>
      <c r="D1269" s="4" t="s">
        <v>20</v>
      </c>
      <c r="E1269" s="4" t="s">
        <v>9</v>
      </c>
      <c r="F1269" s="4" t="s">
        <v>20</v>
      </c>
      <c r="G1269" s="4" t="s">
        <v>20</v>
      </c>
      <c r="H1269" s="4" t="s">
        <v>14</v>
      </c>
    </row>
    <row r="1270" spans="1:8">
      <c r="A1270" t="n">
        <v>10666</v>
      </c>
      <c r="B1270" s="68" t="n">
        <v>100</v>
      </c>
      <c r="C1270" s="7" t="n">
        <v>7032</v>
      </c>
      <c r="D1270" s="7" t="n">
        <v>28.3500003814697</v>
      </c>
      <c r="E1270" s="7" t="n">
        <v>0</v>
      </c>
      <c r="F1270" s="7" t="n">
        <v>-1.35000002384186</v>
      </c>
      <c r="G1270" s="7" t="n">
        <v>0</v>
      </c>
      <c r="H1270" s="7" t="n">
        <v>0</v>
      </c>
    </row>
    <row r="1271" spans="1:8">
      <c r="A1271" t="s">
        <v>4</v>
      </c>
      <c r="B1271" s="4" t="s">
        <v>5</v>
      </c>
      <c r="C1271" s="4" t="s">
        <v>14</v>
      </c>
    </row>
    <row r="1272" spans="1:8">
      <c r="A1272" t="n">
        <v>10686</v>
      </c>
      <c r="B1272" s="48" t="n">
        <v>45</v>
      </c>
      <c r="C1272" s="7" t="n">
        <v>0</v>
      </c>
    </row>
    <row r="1273" spans="1:8">
      <c r="A1273" t="s">
        <v>4</v>
      </c>
      <c r="B1273" s="4" t="s">
        <v>5</v>
      </c>
      <c r="C1273" s="4" t="s">
        <v>14</v>
      </c>
      <c r="D1273" s="4" t="s">
        <v>14</v>
      </c>
      <c r="E1273" s="4" t="s">
        <v>20</v>
      </c>
      <c r="F1273" s="4" t="s">
        <v>20</v>
      </c>
      <c r="G1273" s="4" t="s">
        <v>20</v>
      </c>
      <c r="H1273" s="4" t="s">
        <v>10</v>
      </c>
    </row>
    <row r="1274" spans="1:8">
      <c r="A1274" t="n">
        <v>10688</v>
      </c>
      <c r="B1274" s="48" t="n">
        <v>45</v>
      </c>
      <c r="C1274" s="7" t="n">
        <v>2</v>
      </c>
      <c r="D1274" s="7" t="n">
        <v>3</v>
      </c>
      <c r="E1274" s="7" t="n">
        <v>25.5</v>
      </c>
      <c r="F1274" s="7" t="n">
        <v>1.25</v>
      </c>
      <c r="G1274" s="7" t="n">
        <v>-2.20000004768372</v>
      </c>
      <c r="H1274" s="7" t="n">
        <v>0</v>
      </c>
    </row>
    <row r="1275" spans="1:8">
      <c r="A1275" t="s">
        <v>4</v>
      </c>
      <c r="B1275" s="4" t="s">
        <v>5</v>
      </c>
      <c r="C1275" s="4" t="s">
        <v>14</v>
      </c>
      <c r="D1275" s="4" t="s">
        <v>14</v>
      </c>
      <c r="E1275" s="4" t="s">
        <v>20</v>
      </c>
      <c r="F1275" s="4" t="s">
        <v>20</v>
      </c>
      <c r="G1275" s="4" t="s">
        <v>20</v>
      </c>
      <c r="H1275" s="4" t="s">
        <v>10</v>
      </c>
      <c r="I1275" s="4" t="s">
        <v>14</v>
      </c>
    </row>
    <row r="1276" spans="1:8">
      <c r="A1276" t="n">
        <v>10705</v>
      </c>
      <c r="B1276" s="48" t="n">
        <v>45</v>
      </c>
      <c r="C1276" s="7" t="n">
        <v>4</v>
      </c>
      <c r="D1276" s="7" t="n">
        <v>3</v>
      </c>
      <c r="E1276" s="7" t="n">
        <v>7</v>
      </c>
      <c r="F1276" s="7" t="n">
        <v>227.449996948242</v>
      </c>
      <c r="G1276" s="7" t="n">
        <v>-3</v>
      </c>
      <c r="H1276" s="7" t="n">
        <v>0</v>
      </c>
      <c r="I1276" s="7" t="n">
        <v>0</v>
      </c>
    </row>
    <row r="1277" spans="1:8">
      <c r="A1277" t="s">
        <v>4</v>
      </c>
      <c r="B1277" s="4" t="s">
        <v>5</v>
      </c>
      <c r="C1277" s="4" t="s">
        <v>14</v>
      </c>
      <c r="D1277" s="4" t="s">
        <v>14</v>
      </c>
      <c r="E1277" s="4" t="s">
        <v>20</v>
      </c>
      <c r="F1277" s="4" t="s">
        <v>10</v>
      </c>
    </row>
    <row r="1278" spans="1:8">
      <c r="A1278" t="n">
        <v>10723</v>
      </c>
      <c r="B1278" s="48" t="n">
        <v>45</v>
      </c>
      <c r="C1278" s="7" t="n">
        <v>5</v>
      </c>
      <c r="D1278" s="7" t="n">
        <v>3</v>
      </c>
      <c r="E1278" s="7" t="n">
        <v>5.09999990463257</v>
      </c>
      <c r="F1278" s="7" t="n">
        <v>0</v>
      </c>
    </row>
    <row r="1279" spans="1:8">
      <c r="A1279" t="s">
        <v>4</v>
      </c>
      <c r="B1279" s="4" t="s">
        <v>5</v>
      </c>
      <c r="C1279" s="4" t="s">
        <v>14</v>
      </c>
      <c r="D1279" s="4" t="s">
        <v>14</v>
      </c>
      <c r="E1279" s="4" t="s">
        <v>20</v>
      </c>
      <c r="F1279" s="4" t="s">
        <v>10</v>
      </c>
    </row>
    <row r="1280" spans="1:8">
      <c r="A1280" t="n">
        <v>10732</v>
      </c>
      <c r="B1280" s="48" t="n">
        <v>45</v>
      </c>
      <c r="C1280" s="7" t="n">
        <v>11</v>
      </c>
      <c r="D1280" s="7" t="n">
        <v>3</v>
      </c>
      <c r="E1280" s="7" t="n">
        <v>26</v>
      </c>
      <c r="F1280" s="7" t="n">
        <v>0</v>
      </c>
    </row>
    <row r="1281" spans="1:10">
      <c r="A1281" t="s">
        <v>4</v>
      </c>
      <c r="B1281" s="4" t="s">
        <v>5</v>
      </c>
      <c r="C1281" s="4" t="s">
        <v>14</v>
      </c>
      <c r="D1281" s="4" t="s">
        <v>14</v>
      </c>
      <c r="E1281" s="4" t="s">
        <v>20</v>
      </c>
      <c r="F1281" s="4" t="s">
        <v>20</v>
      </c>
      <c r="G1281" s="4" t="s">
        <v>20</v>
      </c>
      <c r="H1281" s="4" t="s">
        <v>10</v>
      </c>
      <c r="I1281" s="4" t="s">
        <v>14</v>
      </c>
    </row>
    <row r="1282" spans="1:10">
      <c r="A1282" t="n">
        <v>10741</v>
      </c>
      <c r="B1282" s="48" t="n">
        <v>45</v>
      </c>
      <c r="C1282" s="7" t="n">
        <v>4</v>
      </c>
      <c r="D1282" s="7" t="n">
        <v>3</v>
      </c>
      <c r="E1282" s="7" t="n">
        <v>7</v>
      </c>
      <c r="F1282" s="7" t="n">
        <v>217.449996948242</v>
      </c>
      <c r="G1282" s="7" t="n">
        <v>-3</v>
      </c>
      <c r="H1282" s="7" t="n">
        <v>30000</v>
      </c>
      <c r="I1282" s="7" t="n">
        <v>0</v>
      </c>
    </row>
    <row r="1283" spans="1:10">
      <c r="A1283" t="s">
        <v>4</v>
      </c>
      <c r="B1283" s="4" t="s">
        <v>5</v>
      </c>
      <c r="C1283" s="4" t="s">
        <v>10</v>
      </c>
      <c r="D1283" s="4" t="s">
        <v>10</v>
      </c>
      <c r="E1283" s="4" t="s">
        <v>20</v>
      </c>
      <c r="F1283" s="4" t="s">
        <v>20</v>
      </c>
      <c r="G1283" s="4" t="s">
        <v>20</v>
      </c>
      <c r="H1283" s="4" t="s">
        <v>20</v>
      </c>
      <c r="I1283" s="4" t="s">
        <v>14</v>
      </c>
      <c r="J1283" s="4" t="s">
        <v>10</v>
      </c>
    </row>
    <row r="1284" spans="1:10">
      <c r="A1284" t="n">
        <v>10759</v>
      </c>
      <c r="B1284" s="63" t="n">
        <v>55</v>
      </c>
      <c r="C1284" s="7" t="n">
        <v>7041</v>
      </c>
      <c r="D1284" s="7" t="n">
        <v>65533</v>
      </c>
      <c r="E1284" s="7" t="n">
        <v>28.3500003814697</v>
      </c>
      <c r="F1284" s="7" t="n">
        <v>0</v>
      </c>
      <c r="G1284" s="7" t="n">
        <v>-1.35000002384186</v>
      </c>
      <c r="H1284" s="7" t="n">
        <v>1.20000004768372</v>
      </c>
      <c r="I1284" s="7" t="n">
        <v>1</v>
      </c>
      <c r="J1284" s="7" t="n">
        <v>0</v>
      </c>
    </row>
    <row r="1285" spans="1:10">
      <c r="A1285" t="s">
        <v>4</v>
      </c>
      <c r="B1285" s="4" t="s">
        <v>5</v>
      </c>
      <c r="C1285" s="4" t="s">
        <v>14</v>
      </c>
      <c r="D1285" s="4" t="s">
        <v>10</v>
      </c>
    </row>
    <row r="1286" spans="1:10">
      <c r="A1286" t="n">
        <v>10783</v>
      </c>
      <c r="B1286" s="19" t="n">
        <v>58</v>
      </c>
      <c r="C1286" s="7" t="n">
        <v>255</v>
      </c>
      <c r="D1286" s="7" t="n">
        <v>0</v>
      </c>
    </row>
    <row r="1287" spans="1:10">
      <c r="A1287" t="s">
        <v>4</v>
      </c>
      <c r="B1287" s="4" t="s">
        <v>5</v>
      </c>
      <c r="C1287" s="4" t="s">
        <v>10</v>
      </c>
      <c r="D1287" s="4" t="s">
        <v>14</v>
      </c>
    </row>
    <row r="1288" spans="1:10">
      <c r="A1288" t="n">
        <v>10787</v>
      </c>
      <c r="B1288" s="69" t="n">
        <v>56</v>
      </c>
      <c r="C1288" s="7" t="n">
        <v>7041</v>
      </c>
      <c r="D1288" s="7" t="n">
        <v>0</v>
      </c>
    </row>
    <row r="1289" spans="1:10">
      <c r="A1289" t="s">
        <v>4</v>
      </c>
      <c r="B1289" s="4" t="s">
        <v>5</v>
      </c>
      <c r="C1289" s="4" t="s">
        <v>10</v>
      </c>
      <c r="D1289" s="4" t="s">
        <v>10</v>
      </c>
      <c r="E1289" s="4" t="s">
        <v>20</v>
      </c>
      <c r="F1289" s="4" t="s">
        <v>14</v>
      </c>
    </row>
    <row r="1290" spans="1:10">
      <c r="A1290" t="n">
        <v>10791</v>
      </c>
      <c r="B1290" s="66" t="n">
        <v>53</v>
      </c>
      <c r="C1290" s="7" t="n">
        <v>7041</v>
      </c>
      <c r="D1290" s="7" t="n">
        <v>12</v>
      </c>
      <c r="E1290" s="7" t="n">
        <v>10</v>
      </c>
      <c r="F1290" s="7" t="n">
        <v>0</v>
      </c>
    </row>
    <row r="1291" spans="1:10">
      <c r="A1291" t="s">
        <v>4</v>
      </c>
      <c r="B1291" s="4" t="s">
        <v>5</v>
      </c>
      <c r="C1291" s="4" t="s">
        <v>10</v>
      </c>
    </row>
    <row r="1292" spans="1:10">
      <c r="A1292" t="n">
        <v>10801</v>
      </c>
      <c r="B1292" s="67" t="n">
        <v>54</v>
      </c>
      <c r="C1292" s="7" t="n">
        <v>7041</v>
      </c>
    </row>
    <row r="1293" spans="1:10">
      <c r="A1293" t="s">
        <v>4</v>
      </c>
      <c r="B1293" s="4" t="s">
        <v>5</v>
      </c>
      <c r="C1293" s="4" t="s">
        <v>10</v>
      </c>
      <c r="D1293" s="4" t="s">
        <v>14</v>
      </c>
      <c r="E1293" s="4" t="s">
        <v>6</v>
      </c>
      <c r="F1293" s="4" t="s">
        <v>20</v>
      </c>
      <c r="G1293" s="4" t="s">
        <v>20</v>
      </c>
      <c r="H1293" s="4" t="s">
        <v>20</v>
      </c>
    </row>
    <row r="1294" spans="1:10">
      <c r="A1294" t="n">
        <v>10804</v>
      </c>
      <c r="B1294" s="47" t="n">
        <v>48</v>
      </c>
      <c r="C1294" s="7" t="n">
        <v>7041</v>
      </c>
      <c r="D1294" s="7" t="n">
        <v>0</v>
      </c>
      <c r="E1294" s="7" t="s">
        <v>103</v>
      </c>
      <c r="F1294" s="7" t="n">
        <v>-1</v>
      </c>
      <c r="G1294" s="7" t="n">
        <v>1</v>
      </c>
      <c r="H1294" s="7" t="n">
        <v>0</v>
      </c>
    </row>
    <row r="1295" spans="1:10">
      <c r="A1295" t="s">
        <v>4</v>
      </c>
      <c r="B1295" s="4" t="s">
        <v>5</v>
      </c>
      <c r="C1295" s="4" t="s">
        <v>14</v>
      </c>
      <c r="D1295" s="4" t="s">
        <v>14</v>
      </c>
      <c r="E1295" s="4" t="s">
        <v>14</v>
      </c>
      <c r="F1295" s="4" t="s">
        <v>14</v>
      </c>
    </row>
    <row r="1296" spans="1:10">
      <c r="A1296" t="n">
        <v>10835</v>
      </c>
      <c r="B1296" s="10" t="n">
        <v>14</v>
      </c>
      <c r="C1296" s="7" t="n">
        <v>0</v>
      </c>
      <c r="D1296" s="7" t="n">
        <v>1</v>
      </c>
      <c r="E1296" s="7" t="n">
        <v>0</v>
      </c>
      <c r="F1296" s="7" t="n">
        <v>0</v>
      </c>
    </row>
    <row r="1297" spans="1:10">
      <c r="A1297" t="s">
        <v>4</v>
      </c>
      <c r="B1297" s="4" t="s">
        <v>5</v>
      </c>
      <c r="C1297" s="4" t="s">
        <v>14</v>
      </c>
      <c r="D1297" s="4" t="s">
        <v>14</v>
      </c>
      <c r="E1297" s="4" t="s">
        <v>14</v>
      </c>
      <c r="F1297" s="4" t="s">
        <v>14</v>
      </c>
    </row>
    <row r="1298" spans="1:10">
      <c r="A1298" t="n">
        <v>10840</v>
      </c>
      <c r="B1298" s="10" t="n">
        <v>14</v>
      </c>
      <c r="C1298" s="7" t="n">
        <v>0</v>
      </c>
      <c r="D1298" s="7" t="n">
        <v>128</v>
      </c>
      <c r="E1298" s="7" t="n">
        <v>0</v>
      </c>
      <c r="F1298" s="7" t="n">
        <v>0</v>
      </c>
    </row>
    <row r="1299" spans="1:10">
      <c r="A1299" t="s">
        <v>4</v>
      </c>
      <c r="B1299" s="4" t="s">
        <v>5</v>
      </c>
      <c r="C1299" s="4" t="s">
        <v>14</v>
      </c>
      <c r="D1299" s="4" t="s">
        <v>10</v>
      </c>
      <c r="E1299" s="4" t="s">
        <v>6</v>
      </c>
    </row>
    <row r="1300" spans="1:10">
      <c r="A1300" t="n">
        <v>10845</v>
      </c>
      <c r="B1300" s="49" t="n">
        <v>51</v>
      </c>
      <c r="C1300" s="7" t="n">
        <v>4</v>
      </c>
      <c r="D1300" s="7" t="n">
        <v>7041</v>
      </c>
      <c r="E1300" s="7" t="s">
        <v>110</v>
      </c>
    </row>
    <row r="1301" spans="1:10">
      <c r="A1301" t="s">
        <v>4</v>
      </c>
      <c r="B1301" s="4" t="s">
        <v>5</v>
      </c>
      <c r="C1301" s="4" t="s">
        <v>10</v>
      </c>
    </row>
    <row r="1302" spans="1:10">
      <c r="A1302" t="n">
        <v>10859</v>
      </c>
      <c r="B1302" s="25" t="n">
        <v>16</v>
      </c>
      <c r="C1302" s="7" t="n">
        <v>0</v>
      </c>
    </row>
    <row r="1303" spans="1:10">
      <c r="A1303" t="s">
        <v>4</v>
      </c>
      <c r="B1303" s="4" t="s">
        <v>5</v>
      </c>
      <c r="C1303" s="4" t="s">
        <v>10</v>
      </c>
      <c r="D1303" s="4" t="s">
        <v>14</v>
      </c>
      <c r="E1303" s="4" t="s">
        <v>9</v>
      </c>
      <c r="F1303" s="4" t="s">
        <v>28</v>
      </c>
      <c r="G1303" s="4" t="s">
        <v>14</v>
      </c>
      <c r="H1303" s="4" t="s">
        <v>14</v>
      </c>
      <c r="I1303" s="4" t="s">
        <v>14</v>
      </c>
      <c r="J1303" s="4" t="s">
        <v>9</v>
      </c>
      <c r="K1303" s="4" t="s">
        <v>28</v>
      </c>
      <c r="L1303" s="4" t="s">
        <v>14</v>
      </c>
      <c r="M1303" s="4" t="s">
        <v>14</v>
      </c>
      <c r="N1303" s="4" t="s">
        <v>14</v>
      </c>
      <c r="O1303" s="4" t="s">
        <v>9</v>
      </c>
      <c r="P1303" s="4" t="s">
        <v>28</v>
      </c>
      <c r="Q1303" s="4" t="s">
        <v>14</v>
      </c>
      <c r="R1303" s="4" t="s">
        <v>14</v>
      </c>
      <c r="S1303" s="4" t="s">
        <v>14</v>
      </c>
      <c r="T1303" s="4" t="s">
        <v>9</v>
      </c>
      <c r="U1303" s="4" t="s">
        <v>28</v>
      </c>
      <c r="V1303" s="4" t="s">
        <v>14</v>
      </c>
      <c r="W1303" s="4" t="s">
        <v>14</v>
      </c>
    </row>
    <row r="1304" spans="1:10">
      <c r="A1304" t="n">
        <v>10862</v>
      </c>
      <c r="B1304" s="50" t="n">
        <v>26</v>
      </c>
      <c r="C1304" s="7" t="n">
        <v>7041</v>
      </c>
      <c r="D1304" s="7" t="n">
        <v>17</v>
      </c>
      <c r="E1304" s="7" t="n">
        <v>63033</v>
      </c>
      <c r="F1304" s="7" t="s">
        <v>142</v>
      </c>
      <c r="G1304" s="7" t="n">
        <v>2</v>
      </c>
      <c r="H1304" s="7" t="n">
        <v>3</v>
      </c>
      <c r="I1304" s="7" t="n">
        <v>17</v>
      </c>
      <c r="J1304" s="7" t="n">
        <v>63034</v>
      </c>
      <c r="K1304" s="7" t="s">
        <v>143</v>
      </c>
      <c r="L1304" s="7" t="n">
        <v>2</v>
      </c>
      <c r="M1304" s="7" t="n">
        <v>3</v>
      </c>
      <c r="N1304" s="7" t="n">
        <v>17</v>
      </c>
      <c r="O1304" s="7" t="n">
        <v>63035</v>
      </c>
      <c r="P1304" s="7" t="s">
        <v>144</v>
      </c>
      <c r="Q1304" s="7" t="n">
        <v>2</v>
      </c>
      <c r="R1304" s="7" t="n">
        <v>3</v>
      </c>
      <c r="S1304" s="7" t="n">
        <v>17</v>
      </c>
      <c r="T1304" s="7" t="n">
        <v>63036</v>
      </c>
      <c r="U1304" s="7" t="s">
        <v>145</v>
      </c>
      <c r="V1304" s="7" t="n">
        <v>2</v>
      </c>
      <c r="W1304" s="7" t="n">
        <v>0</v>
      </c>
    </row>
    <row r="1305" spans="1:10">
      <c r="A1305" t="s">
        <v>4</v>
      </c>
      <c r="B1305" s="4" t="s">
        <v>5</v>
      </c>
    </row>
    <row r="1306" spans="1:10">
      <c r="A1306" t="n">
        <v>11268</v>
      </c>
      <c r="B1306" s="23" t="n">
        <v>28</v>
      </c>
    </row>
    <row r="1307" spans="1:10">
      <c r="A1307" t="s">
        <v>4</v>
      </c>
      <c r="B1307" s="4" t="s">
        <v>5</v>
      </c>
      <c r="C1307" s="4" t="s">
        <v>14</v>
      </c>
      <c r="D1307" s="4" t="s">
        <v>10</v>
      </c>
      <c r="E1307" s="4" t="s">
        <v>6</v>
      </c>
    </row>
    <row r="1308" spans="1:10">
      <c r="A1308" t="n">
        <v>11269</v>
      </c>
      <c r="B1308" s="49" t="n">
        <v>51</v>
      </c>
      <c r="C1308" s="7" t="n">
        <v>4</v>
      </c>
      <c r="D1308" s="7" t="n">
        <v>12</v>
      </c>
      <c r="E1308" s="7" t="s">
        <v>146</v>
      </c>
    </row>
    <row r="1309" spans="1:10">
      <c r="A1309" t="s">
        <v>4</v>
      </c>
      <c r="B1309" s="4" t="s">
        <v>5</v>
      </c>
      <c r="C1309" s="4" t="s">
        <v>10</v>
      </c>
    </row>
    <row r="1310" spans="1:10">
      <c r="A1310" t="n">
        <v>11282</v>
      </c>
      <c r="B1310" s="25" t="n">
        <v>16</v>
      </c>
      <c r="C1310" s="7" t="n">
        <v>0</v>
      </c>
    </row>
    <row r="1311" spans="1:10">
      <c r="A1311" t="s">
        <v>4</v>
      </c>
      <c r="B1311" s="4" t="s">
        <v>5</v>
      </c>
      <c r="C1311" s="4" t="s">
        <v>10</v>
      </c>
      <c r="D1311" s="4" t="s">
        <v>14</v>
      </c>
      <c r="E1311" s="4" t="s">
        <v>9</v>
      </c>
      <c r="F1311" s="4" t="s">
        <v>28</v>
      </c>
      <c r="G1311" s="4" t="s">
        <v>14</v>
      </c>
      <c r="H1311" s="4" t="s">
        <v>14</v>
      </c>
      <c r="I1311" s="4" t="s">
        <v>14</v>
      </c>
      <c r="J1311" s="4" t="s">
        <v>9</v>
      </c>
      <c r="K1311" s="4" t="s">
        <v>28</v>
      </c>
      <c r="L1311" s="4" t="s">
        <v>14</v>
      </c>
      <c r="M1311" s="4" t="s">
        <v>14</v>
      </c>
      <c r="N1311" s="4" t="s">
        <v>14</v>
      </c>
      <c r="O1311" s="4" t="s">
        <v>9</v>
      </c>
      <c r="P1311" s="4" t="s">
        <v>28</v>
      </c>
      <c r="Q1311" s="4" t="s">
        <v>14</v>
      </c>
      <c r="R1311" s="4" t="s">
        <v>14</v>
      </c>
    </row>
    <row r="1312" spans="1:10">
      <c r="A1312" t="n">
        <v>11285</v>
      </c>
      <c r="B1312" s="50" t="n">
        <v>26</v>
      </c>
      <c r="C1312" s="7" t="n">
        <v>12</v>
      </c>
      <c r="D1312" s="7" t="n">
        <v>17</v>
      </c>
      <c r="E1312" s="7" t="n">
        <v>63037</v>
      </c>
      <c r="F1312" s="7" t="s">
        <v>147</v>
      </c>
      <c r="G1312" s="7" t="n">
        <v>2</v>
      </c>
      <c r="H1312" s="7" t="n">
        <v>3</v>
      </c>
      <c r="I1312" s="7" t="n">
        <v>17</v>
      </c>
      <c r="J1312" s="7" t="n">
        <v>63038</v>
      </c>
      <c r="K1312" s="7" t="s">
        <v>148</v>
      </c>
      <c r="L1312" s="7" t="n">
        <v>2</v>
      </c>
      <c r="M1312" s="7" t="n">
        <v>3</v>
      </c>
      <c r="N1312" s="7" t="n">
        <v>17</v>
      </c>
      <c r="O1312" s="7" t="n">
        <v>63039</v>
      </c>
      <c r="P1312" s="7" t="s">
        <v>149</v>
      </c>
      <c r="Q1312" s="7" t="n">
        <v>2</v>
      </c>
      <c r="R1312" s="7" t="n">
        <v>0</v>
      </c>
    </row>
    <row r="1313" spans="1:23">
      <c r="A1313" t="s">
        <v>4</v>
      </c>
      <c r="B1313" s="4" t="s">
        <v>5</v>
      </c>
    </row>
    <row r="1314" spans="1:23">
      <c r="A1314" t="n">
        <v>11542</v>
      </c>
      <c r="B1314" s="23" t="n">
        <v>28</v>
      </c>
    </row>
    <row r="1315" spans="1:23">
      <c r="A1315" t="s">
        <v>4</v>
      </c>
      <c r="B1315" s="4" t="s">
        <v>5</v>
      </c>
      <c r="C1315" s="4" t="s">
        <v>14</v>
      </c>
      <c r="D1315" s="4" t="s">
        <v>10</v>
      </c>
      <c r="E1315" s="4" t="s">
        <v>6</v>
      </c>
    </row>
    <row r="1316" spans="1:23">
      <c r="A1316" t="n">
        <v>11543</v>
      </c>
      <c r="B1316" s="49" t="n">
        <v>51</v>
      </c>
      <c r="C1316" s="7" t="n">
        <v>4</v>
      </c>
      <c r="D1316" s="7" t="n">
        <v>7041</v>
      </c>
      <c r="E1316" s="7" t="s">
        <v>137</v>
      </c>
    </row>
    <row r="1317" spans="1:23">
      <c r="A1317" t="s">
        <v>4</v>
      </c>
      <c r="B1317" s="4" t="s">
        <v>5</v>
      </c>
      <c r="C1317" s="4" t="s">
        <v>10</v>
      </c>
    </row>
    <row r="1318" spans="1:23">
      <c r="A1318" t="n">
        <v>11556</v>
      </c>
      <c r="B1318" s="25" t="n">
        <v>16</v>
      </c>
      <c r="C1318" s="7" t="n">
        <v>0</v>
      </c>
    </row>
    <row r="1319" spans="1:23">
      <c r="A1319" t="s">
        <v>4</v>
      </c>
      <c r="B1319" s="4" t="s">
        <v>5</v>
      </c>
      <c r="C1319" s="4" t="s">
        <v>10</v>
      </c>
      <c r="D1319" s="4" t="s">
        <v>14</v>
      </c>
      <c r="E1319" s="4" t="s">
        <v>9</v>
      </c>
      <c r="F1319" s="4" t="s">
        <v>28</v>
      </c>
      <c r="G1319" s="4" t="s">
        <v>14</v>
      </c>
      <c r="H1319" s="4" t="s">
        <v>14</v>
      </c>
    </row>
    <row r="1320" spans="1:23">
      <c r="A1320" t="n">
        <v>11559</v>
      </c>
      <c r="B1320" s="50" t="n">
        <v>26</v>
      </c>
      <c r="C1320" s="7" t="n">
        <v>7041</v>
      </c>
      <c r="D1320" s="7" t="n">
        <v>17</v>
      </c>
      <c r="E1320" s="7" t="n">
        <v>63040</v>
      </c>
      <c r="F1320" s="7" t="s">
        <v>150</v>
      </c>
      <c r="G1320" s="7" t="n">
        <v>2</v>
      </c>
      <c r="H1320" s="7" t="n">
        <v>0</v>
      </c>
    </row>
    <row r="1321" spans="1:23">
      <c r="A1321" t="s">
        <v>4</v>
      </c>
      <c r="B1321" s="4" t="s">
        <v>5</v>
      </c>
    </row>
    <row r="1322" spans="1:23">
      <c r="A1322" t="n">
        <v>11601</v>
      </c>
      <c r="B1322" s="23" t="n">
        <v>28</v>
      </c>
    </row>
    <row r="1323" spans="1:23">
      <c r="A1323" t="s">
        <v>4</v>
      </c>
      <c r="B1323" s="4" t="s">
        <v>5</v>
      </c>
      <c r="C1323" s="4" t="s">
        <v>10</v>
      </c>
      <c r="D1323" s="4" t="s">
        <v>14</v>
      </c>
    </row>
    <row r="1324" spans="1:23">
      <c r="A1324" t="n">
        <v>11602</v>
      </c>
      <c r="B1324" s="54" t="n">
        <v>89</v>
      </c>
      <c r="C1324" s="7" t="n">
        <v>65533</v>
      </c>
      <c r="D1324" s="7" t="n">
        <v>1</v>
      </c>
    </row>
    <row r="1325" spans="1:23">
      <c r="A1325" t="s">
        <v>4</v>
      </c>
      <c r="B1325" s="4" t="s">
        <v>5</v>
      </c>
      <c r="C1325" s="4" t="s">
        <v>14</v>
      </c>
      <c r="D1325" s="4" t="s">
        <v>10</v>
      </c>
      <c r="E1325" s="4" t="s">
        <v>20</v>
      </c>
    </row>
    <row r="1326" spans="1:23">
      <c r="A1326" t="n">
        <v>11606</v>
      </c>
      <c r="B1326" s="19" t="n">
        <v>58</v>
      </c>
      <c r="C1326" s="7" t="n">
        <v>101</v>
      </c>
      <c r="D1326" s="7" t="n">
        <v>300</v>
      </c>
      <c r="E1326" s="7" t="n">
        <v>1</v>
      </c>
    </row>
    <row r="1327" spans="1:23">
      <c r="A1327" t="s">
        <v>4</v>
      </c>
      <c r="B1327" s="4" t="s">
        <v>5</v>
      </c>
      <c r="C1327" s="4" t="s">
        <v>14</v>
      </c>
      <c r="D1327" s="4" t="s">
        <v>10</v>
      </c>
    </row>
    <row r="1328" spans="1:23">
      <c r="A1328" t="n">
        <v>11614</v>
      </c>
      <c r="B1328" s="19" t="n">
        <v>58</v>
      </c>
      <c r="C1328" s="7" t="n">
        <v>254</v>
      </c>
      <c r="D1328" s="7" t="n">
        <v>0</v>
      </c>
    </row>
    <row r="1329" spans="1:8">
      <c r="A1329" t="s">
        <v>4</v>
      </c>
      <c r="B1329" s="4" t="s">
        <v>5</v>
      </c>
      <c r="C1329" s="4" t="s">
        <v>14</v>
      </c>
    </row>
    <row r="1330" spans="1:8">
      <c r="A1330" t="n">
        <v>11618</v>
      </c>
      <c r="B1330" s="43" t="n">
        <v>116</v>
      </c>
      <c r="C1330" s="7" t="n">
        <v>0</v>
      </c>
    </row>
    <row r="1331" spans="1:8">
      <c r="A1331" t="s">
        <v>4</v>
      </c>
      <c r="B1331" s="4" t="s">
        <v>5</v>
      </c>
      <c r="C1331" s="4" t="s">
        <v>14</v>
      </c>
      <c r="D1331" s="4" t="s">
        <v>10</v>
      </c>
    </row>
    <row r="1332" spans="1:8">
      <c r="A1332" t="n">
        <v>11620</v>
      </c>
      <c r="B1332" s="43" t="n">
        <v>116</v>
      </c>
      <c r="C1332" s="7" t="n">
        <v>2</v>
      </c>
      <c r="D1332" s="7" t="n">
        <v>1</v>
      </c>
    </row>
    <row r="1333" spans="1:8">
      <c r="A1333" t="s">
        <v>4</v>
      </c>
      <c r="B1333" s="4" t="s">
        <v>5</v>
      </c>
      <c r="C1333" s="4" t="s">
        <v>14</v>
      </c>
      <c r="D1333" s="4" t="s">
        <v>9</v>
      </c>
    </row>
    <row r="1334" spans="1:8">
      <c r="A1334" t="n">
        <v>11624</v>
      </c>
      <c r="B1334" s="43" t="n">
        <v>116</v>
      </c>
      <c r="C1334" s="7" t="n">
        <v>5</v>
      </c>
      <c r="D1334" s="7" t="n">
        <v>1101004800</v>
      </c>
    </row>
    <row r="1335" spans="1:8">
      <c r="A1335" t="s">
        <v>4</v>
      </c>
      <c r="B1335" s="4" t="s">
        <v>5</v>
      </c>
      <c r="C1335" s="4" t="s">
        <v>14</v>
      </c>
      <c r="D1335" s="4" t="s">
        <v>10</v>
      </c>
    </row>
    <row r="1336" spans="1:8">
      <c r="A1336" t="n">
        <v>11630</v>
      </c>
      <c r="B1336" s="43" t="n">
        <v>116</v>
      </c>
      <c r="C1336" s="7" t="n">
        <v>6</v>
      </c>
      <c r="D1336" s="7" t="n">
        <v>1</v>
      </c>
    </row>
    <row r="1337" spans="1:8">
      <c r="A1337" t="s">
        <v>4</v>
      </c>
      <c r="B1337" s="4" t="s">
        <v>5</v>
      </c>
      <c r="C1337" s="4" t="s">
        <v>10</v>
      </c>
      <c r="D1337" s="4" t="s">
        <v>20</v>
      </c>
      <c r="E1337" s="4" t="s">
        <v>20</v>
      </c>
      <c r="F1337" s="4" t="s">
        <v>20</v>
      </c>
      <c r="G1337" s="4" t="s">
        <v>20</v>
      </c>
    </row>
    <row r="1338" spans="1:8">
      <c r="A1338" t="n">
        <v>11634</v>
      </c>
      <c r="B1338" s="44" t="n">
        <v>46</v>
      </c>
      <c r="C1338" s="7" t="n">
        <v>12</v>
      </c>
      <c r="D1338" s="7" t="n">
        <v>23.75</v>
      </c>
      <c r="E1338" s="7" t="n">
        <v>0</v>
      </c>
      <c r="F1338" s="7" t="n">
        <v>-3.5</v>
      </c>
      <c r="G1338" s="7" t="n">
        <v>90</v>
      </c>
    </row>
    <row r="1339" spans="1:8">
      <c r="A1339" t="s">
        <v>4</v>
      </c>
      <c r="B1339" s="4" t="s">
        <v>5</v>
      </c>
      <c r="C1339" s="4" t="s">
        <v>10</v>
      </c>
      <c r="D1339" s="4" t="s">
        <v>20</v>
      </c>
      <c r="E1339" s="4" t="s">
        <v>20</v>
      </c>
      <c r="F1339" s="4" t="s">
        <v>20</v>
      </c>
      <c r="G1339" s="4" t="s">
        <v>20</v>
      </c>
    </row>
    <row r="1340" spans="1:8">
      <c r="A1340" t="n">
        <v>11653</v>
      </c>
      <c r="B1340" s="44" t="n">
        <v>46</v>
      </c>
      <c r="C1340" s="7" t="n">
        <v>1</v>
      </c>
      <c r="D1340" s="7" t="n">
        <v>24</v>
      </c>
      <c r="E1340" s="7" t="n">
        <v>0</v>
      </c>
      <c r="F1340" s="7" t="n">
        <v>-2.5</v>
      </c>
      <c r="G1340" s="7" t="n">
        <v>90</v>
      </c>
    </row>
    <row r="1341" spans="1:8">
      <c r="A1341" t="s">
        <v>4</v>
      </c>
      <c r="B1341" s="4" t="s">
        <v>5</v>
      </c>
      <c r="C1341" s="4" t="s">
        <v>10</v>
      </c>
      <c r="D1341" s="4" t="s">
        <v>20</v>
      </c>
      <c r="E1341" s="4" t="s">
        <v>20</v>
      </c>
      <c r="F1341" s="4" t="s">
        <v>20</v>
      </c>
      <c r="G1341" s="4" t="s">
        <v>20</v>
      </c>
    </row>
    <row r="1342" spans="1:8">
      <c r="A1342" t="n">
        <v>11672</v>
      </c>
      <c r="B1342" s="44" t="n">
        <v>46</v>
      </c>
      <c r="C1342" s="7" t="n">
        <v>0</v>
      </c>
      <c r="D1342" s="7" t="n">
        <v>23.0499992370605</v>
      </c>
      <c r="E1342" s="7" t="n">
        <v>0</v>
      </c>
      <c r="F1342" s="7" t="n">
        <v>-3.20000004768372</v>
      </c>
      <c r="G1342" s="7" t="n">
        <v>90</v>
      </c>
    </row>
    <row r="1343" spans="1:8">
      <c r="A1343" t="s">
        <v>4</v>
      </c>
      <c r="B1343" s="4" t="s">
        <v>5</v>
      </c>
      <c r="C1343" s="4" t="s">
        <v>10</v>
      </c>
      <c r="D1343" s="4" t="s">
        <v>20</v>
      </c>
      <c r="E1343" s="4" t="s">
        <v>20</v>
      </c>
      <c r="F1343" s="4" t="s">
        <v>20</v>
      </c>
      <c r="G1343" s="4" t="s">
        <v>20</v>
      </c>
    </row>
    <row r="1344" spans="1:8">
      <c r="A1344" t="n">
        <v>11691</v>
      </c>
      <c r="B1344" s="44" t="n">
        <v>46</v>
      </c>
      <c r="C1344" s="7" t="n">
        <v>61491</v>
      </c>
      <c r="D1344" s="7" t="n">
        <v>22.8999996185303</v>
      </c>
      <c r="E1344" s="7" t="n">
        <v>0</v>
      </c>
      <c r="F1344" s="7" t="n">
        <v>-4.30000019073486</v>
      </c>
      <c r="G1344" s="7" t="n">
        <v>90</v>
      </c>
    </row>
    <row r="1345" spans="1:7">
      <c r="A1345" t="s">
        <v>4</v>
      </c>
      <c r="B1345" s="4" t="s">
        <v>5</v>
      </c>
      <c r="C1345" s="4" t="s">
        <v>10</v>
      </c>
      <c r="D1345" s="4" t="s">
        <v>20</v>
      </c>
      <c r="E1345" s="4" t="s">
        <v>20</v>
      </c>
      <c r="F1345" s="4" t="s">
        <v>20</v>
      </c>
      <c r="G1345" s="4" t="s">
        <v>20</v>
      </c>
    </row>
    <row r="1346" spans="1:7">
      <c r="A1346" t="n">
        <v>11710</v>
      </c>
      <c r="B1346" s="44" t="n">
        <v>46</v>
      </c>
      <c r="C1346" s="7" t="n">
        <v>61492</v>
      </c>
      <c r="D1346" s="7" t="n">
        <v>22.75</v>
      </c>
      <c r="E1346" s="7" t="n">
        <v>0</v>
      </c>
      <c r="F1346" s="7" t="n">
        <v>-2.20000004768372</v>
      </c>
      <c r="G1346" s="7" t="n">
        <v>90</v>
      </c>
    </row>
    <row r="1347" spans="1:7">
      <c r="A1347" t="s">
        <v>4</v>
      </c>
      <c r="B1347" s="4" t="s">
        <v>5</v>
      </c>
      <c r="C1347" s="4" t="s">
        <v>10</v>
      </c>
      <c r="D1347" s="4" t="s">
        <v>20</v>
      </c>
      <c r="E1347" s="4" t="s">
        <v>20</v>
      </c>
      <c r="F1347" s="4" t="s">
        <v>20</v>
      </c>
      <c r="G1347" s="4" t="s">
        <v>20</v>
      </c>
    </row>
    <row r="1348" spans="1:7">
      <c r="A1348" t="n">
        <v>11729</v>
      </c>
      <c r="B1348" s="44" t="n">
        <v>46</v>
      </c>
      <c r="C1348" s="7" t="n">
        <v>61493</v>
      </c>
      <c r="D1348" s="7" t="n">
        <v>22</v>
      </c>
      <c r="E1348" s="7" t="n">
        <v>0</v>
      </c>
      <c r="F1348" s="7" t="n">
        <v>-4.19999980926514</v>
      </c>
      <c r="G1348" s="7" t="n">
        <v>90</v>
      </c>
    </row>
    <row r="1349" spans="1:7">
      <c r="A1349" t="s">
        <v>4</v>
      </c>
      <c r="B1349" s="4" t="s">
        <v>5</v>
      </c>
      <c r="C1349" s="4" t="s">
        <v>10</v>
      </c>
      <c r="D1349" s="4" t="s">
        <v>20</v>
      </c>
      <c r="E1349" s="4" t="s">
        <v>20</v>
      </c>
      <c r="F1349" s="4" t="s">
        <v>20</v>
      </c>
      <c r="G1349" s="4" t="s">
        <v>20</v>
      </c>
    </row>
    <row r="1350" spans="1:7">
      <c r="A1350" t="n">
        <v>11748</v>
      </c>
      <c r="B1350" s="44" t="n">
        <v>46</v>
      </c>
      <c r="C1350" s="7" t="n">
        <v>61494</v>
      </c>
      <c r="D1350" s="7" t="n">
        <v>21.8500003814697</v>
      </c>
      <c r="E1350" s="7" t="n">
        <v>0</v>
      </c>
      <c r="F1350" s="7" t="n">
        <v>-3</v>
      </c>
      <c r="G1350" s="7" t="n">
        <v>90</v>
      </c>
    </row>
    <row r="1351" spans="1:7">
      <c r="A1351" t="s">
        <v>4</v>
      </c>
      <c r="B1351" s="4" t="s">
        <v>5</v>
      </c>
      <c r="C1351" s="4" t="s">
        <v>14</v>
      </c>
      <c r="D1351" s="33" t="s">
        <v>47</v>
      </c>
      <c r="E1351" s="4" t="s">
        <v>5</v>
      </c>
      <c r="F1351" s="4" t="s">
        <v>14</v>
      </c>
      <c r="G1351" s="4" t="s">
        <v>10</v>
      </c>
      <c r="H1351" s="33" t="s">
        <v>48</v>
      </c>
      <c r="I1351" s="4" t="s">
        <v>14</v>
      </c>
      <c r="J1351" s="4" t="s">
        <v>19</v>
      </c>
    </row>
    <row r="1352" spans="1:7">
      <c r="A1352" t="n">
        <v>11767</v>
      </c>
      <c r="B1352" s="12" t="n">
        <v>5</v>
      </c>
      <c r="C1352" s="7" t="n">
        <v>28</v>
      </c>
      <c r="D1352" s="33" t="s">
        <v>3</v>
      </c>
      <c r="E1352" s="35" t="n">
        <v>64</v>
      </c>
      <c r="F1352" s="7" t="n">
        <v>5</v>
      </c>
      <c r="G1352" s="7" t="n">
        <v>5</v>
      </c>
      <c r="H1352" s="33" t="s">
        <v>3</v>
      </c>
      <c r="I1352" s="7" t="n">
        <v>1</v>
      </c>
      <c r="J1352" s="13" t="n">
        <f t="normal" ca="1">A1356</f>
        <v>0</v>
      </c>
    </row>
    <row r="1353" spans="1:7">
      <c r="A1353" t="s">
        <v>4</v>
      </c>
      <c r="B1353" s="4" t="s">
        <v>5</v>
      </c>
      <c r="C1353" s="4" t="s">
        <v>10</v>
      </c>
      <c r="D1353" s="4" t="s">
        <v>20</v>
      </c>
      <c r="E1353" s="4" t="s">
        <v>20</v>
      </c>
      <c r="F1353" s="4" t="s">
        <v>20</v>
      </c>
      <c r="G1353" s="4" t="s">
        <v>20</v>
      </c>
    </row>
    <row r="1354" spans="1:7">
      <c r="A1354" t="n">
        <v>11778</v>
      </c>
      <c r="B1354" s="44" t="n">
        <v>46</v>
      </c>
      <c r="C1354" s="7" t="n">
        <v>7032</v>
      </c>
      <c r="D1354" s="7" t="n">
        <v>22.8500003814697</v>
      </c>
      <c r="E1354" s="7" t="n">
        <v>0</v>
      </c>
      <c r="F1354" s="7" t="n">
        <v>-2.79999995231628</v>
      </c>
      <c r="G1354" s="7" t="n">
        <v>90</v>
      </c>
    </row>
    <row r="1355" spans="1:7">
      <c r="A1355" t="s">
        <v>4</v>
      </c>
      <c r="B1355" s="4" t="s">
        <v>5</v>
      </c>
      <c r="C1355" s="4" t="s">
        <v>10</v>
      </c>
      <c r="D1355" s="4" t="s">
        <v>10</v>
      </c>
      <c r="E1355" s="4" t="s">
        <v>20</v>
      </c>
      <c r="F1355" s="4" t="s">
        <v>14</v>
      </c>
    </row>
    <row r="1356" spans="1:7">
      <c r="A1356" t="n">
        <v>11797</v>
      </c>
      <c r="B1356" s="66" t="n">
        <v>53</v>
      </c>
      <c r="C1356" s="7" t="n">
        <v>12</v>
      </c>
      <c r="D1356" s="7" t="n">
        <v>7041</v>
      </c>
      <c r="E1356" s="7" t="n">
        <v>0</v>
      </c>
      <c r="F1356" s="7" t="n">
        <v>0</v>
      </c>
    </row>
    <row r="1357" spans="1:7">
      <c r="A1357" t="s">
        <v>4</v>
      </c>
      <c r="B1357" s="4" t="s">
        <v>5</v>
      </c>
      <c r="C1357" s="4" t="s">
        <v>10</v>
      </c>
      <c r="D1357" s="4" t="s">
        <v>10</v>
      </c>
      <c r="E1357" s="4" t="s">
        <v>20</v>
      </c>
      <c r="F1357" s="4" t="s">
        <v>14</v>
      </c>
    </row>
    <row r="1358" spans="1:7">
      <c r="A1358" t="n">
        <v>11807</v>
      </c>
      <c r="B1358" s="66" t="n">
        <v>53</v>
      </c>
      <c r="C1358" s="7" t="n">
        <v>1</v>
      </c>
      <c r="D1358" s="7" t="n">
        <v>7041</v>
      </c>
      <c r="E1358" s="7" t="n">
        <v>0</v>
      </c>
      <c r="F1358" s="7" t="n">
        <v>0</v>
      </c>
    </row>
    <row r="1359" spans="1:7">
      <c r="A1359" t="s">
        <v>4</v>
      </c>
      <c r="B1359" s="4" t="s">
        <v>5</v>
      </c>
      <c r="C1359" s="4" t="s">
        <v>10</v>
      </c>
      <c r="D1359" s="4" t="s">
        <v>10</v>
      </c>
      <c r="E1359" s="4" t="s">
        <v>20</v>
      </c>
      <c r="F1359" s="4" t="s">
        <v>14</v>
      </c>
    </row>
    <row r="1360" spans="1:7">
      <c r="A1360" t="n">
        <v>11817</v>
      </c>
      <c r="B1360" s="66" t="n">
        <v>53</v>
      </c>
      <c r="C1360" s="7" t="n">
        <v>0</v>
      </c>
      <c r="D1360" s="7" t="n">
        <v>7041</v>
      </c>
      <c r="E1360" s="7" t="n">
        <v>0</v>
      </c>
      <c r="F1360" s="7" t="n">
        <v>0</v>
      </c>
    </row>
    <row r="1361" spans="1:10">
      <c r="A1361" t="s">
        <v>4</v>
      </c>
      <c r="B1361" s="4" t="s">
        <v>5</v>
      </c>
      <c r="C1361" s="4" t="s">
        <v>10</v>
      </c>
      <c r="D1361" s="4" t="s">
        <v>10</v>
      </c>
      <c r="E1361" s="4" t="s">
        <v>20</v>
      </c>
      <c r="F1361" s="4" t="s">
        <v>14</v>
      </c>
    </row>
    <row r="1362" spans="1:10">
      <c r="A1362" t="n">
        <v>11827</v>
      </c>
      <c r="B1362" s="66" t="n">
        <v>53</v>
      </c>
      <c r="C1362" s="7" t="n">
        <v>61491</v>
      </c>
      <c r="D1362" s="7" t="n">
        <v>7041</v>
      </c>
      <c r="E1362" s="7" t="n">
        <v>0</v>
      </c>
      <c r="F1362" s="7" t="n">
        <v>0</v>
      </c>
    </row>
    <row r="1363" spans="1:10">
      <c r="A1363" t="s">
        <v>4</v>
      </c>
      <c r="B1363" s="4" t="s">
        <v>5</v>
      </c>
      <c r="C1363" s="4" t="s">
        <v>10</v>
      </c>
      <c r="D1363" s="4" t="s">
        <v>10</v>
      </c>
      <c r="E1363" s="4" t="s">
        <v>20</v>
      </c>
      <c r="F1363" s="4" t="s">
        <v>14</v>
      </c>
    </row>
    <row r="1364" spans="1:10">
      <c r="A1364" t="n">
        <v>11837</v>
      </c>
      <c r="B1364" s="66" t="n">
        <v>53</v>
      </c>
      <c r="C1364" s="7" t="n">
        <v>61492</v>
      </c>
      <c r="D1364" s="7" t="n">
        <v>7041</v>
      </c>
      <c r="E1364" s="7" t="n">
        <v>0</v>
      </c>
      <c r="F1364" s="7" t="n">
        <v>0</v>
      </c>
    </row>
    <row r="1365" spans="1:10">
      <c r="A1365" t="s">
        <v>4</v>
      </c>
      <c r="B1365" s="4" t="s">
        <v>5</v>
      </c>
      <c r="C1365" s="4" t="s">
        <v>10</v>
      </c>
      <c r="D1365" s="4" t="s">
        <v>10</v>
      </c>
      <c r="E1365" s="4" t="s">
        <v>20</v>
      </c>
      <c r="F1365" s="4" t="s">
        <v>14</v>
      </c>
    </row>
    <row r="1366" spans="1:10">
      <c r="A1366" t="n">
        <v>11847</v>
      </c>
      <c r="B1366" s="66" t="n">
        <v>53</v>
      </c>
      <c r="C1366" s="7" t="n">
        <v>61493</v>
      </c>
      <c r="D1366" s="7" t="n">
        <v>7041</v>
      </c>
      <c r="E1366" s="7" t="n">
        <v>0</v>
      </c>
      <c r="F1366" s="7" t="n">
        <v>0</v>
      </c>
    </row>
    <row r="1367" spans="1:10">
      <c r="A1367" t="s">
        <v>4</v>
      </c>
      <c r="B1367" s="4" t="s">
        <v>5</v>
      </c>
      <c r="C1367" s="4" t="s">
        <v>10</v>
      </c>
      <c r="D1367" s="4" t="s">
        <v>10</v>
      </c>
      <c r="E1367" s="4" t="s">
        <v>20</v>
      </c>
      <c r="F1367" s="4" t="s">
        <v>14</v>
      </c>
    </row>
    <row r="1368" spans="1:10">
      <c r="A1368" t="n">
        <v>11857</v>
      </c>
      <c r="B1368" s="66" t="n">
        <v>53</v>
      </c>
      <c r="C1368" s="7" t="n">
        <v>61494</v>
      </c>
      <c r="D1368" s="7" t="n">
        <v>7041</v>
      </c>
      <c r="E1368" s="7" t="n">
        <v>0</v>
      </c>
      <c r="F1368" s="7" t="n">
        <v>0</v>
      </c>
    </row>
    <row r="1369" spans="1:10">
      <c r="A1369" t="s">
        <v>4</v>
      </c>
      <c r="B1369" s="4" t="s">
        <v>5</v>
      </c>
      <c r="C1369" s="4" t="s">
        <v>14</v>
      </c>
      <c r="D1369" s="33" t="s">
        <v>47</v>
      </c>
      <c r="E1369" s="4" t="s">
        <v>5</v>
      </c>
      <c r="F1369" s="4" t="s">
        <v>14</v>
      </c>
      <c r="G1369" s="4" t="s">
        <v>10</v>
      </c>
      <c r="H1369" s="33" t="s">
        <v>48</v>
      </c>
      <c r="I1369" s="4" t="s">
        <v>14</v>
      </c>
      <c r="J1369" s="4" t="s">
        <v>19</v>
      </c>
    </row>
    <row r="1370" spans="1:10">
      <c r="A1370" t="n">
        <v>11867</v>
      </c>
      <c r="B1370" s="12" t="n">
        <v>5</v>
      </c>
      <c r="C1370" s="7" t="n">
        <v>28</v>
      </c>
      <c r="D1370" s="33" t="s">
        <v>3</v>
      </c>
      <c r="E1370" s="35" t="n">
        <v>64</v>
      </c>
      <c r="F1370" s="7" t="n">
        <v>5</v>
      </c>
      <c r="G1370" s="7" t="n">
        <v>5</v>
      </c>
      <c r="H1370" s="33" t="s">
        <v>3</v>
      </c>
      <c r="I1370" s="7" t="n">
        <v>1</v>
      </c>
      <c r="J1370" s="13" t="n">
        <f t="normal" ca="1">A1374</f>
        <v>0</v>
      </c>
    </row>
    <row r="1371" spans="1:10">
      <c r="A1371" t="s">
        <v>4</v>
      </c>
      <c r="B1371" s="4" t="s">
        <v>5</v>
      </c>
      <c r="C1371" s="4" t="s">
        <v>10</v>
      </c>
      <c r="D1371" s="4" t="s">
        <v>10</v>
      </c>
      <c r="E1371" s="4" t="s">
        <v>20</v>
      </c>
      <c r="F1371" s="4" t="s">
        <v>14</v>
      </c>
    </row>
    <row r="1372" spans="1:10">
      <c r="A1372" t="n">
        <v>11878</v>
      </c>
      <c r="B1372" s="66" t="n">
        <v>53</v>
      </c>
      <c r="C1372" s="7" t="n">
        <v>7032</v>
      </c>
      <c r="D1372" s="7" t="n">
        <v>7041</v>
      </c>
      <c r="E1372" s="7" t="n">
        <v>0</v>
      </c>
      <c r="F1372" s="7" t="n">
        <v>0</v>
      </c>
    </row>
    <row r="1373" spans="1:10">
      <c r="A1373" t="s">
        <v>4</v>
      </c>
      <c r="B1373" s="4" t="s">
        <v>5</v>
      </c>
      <c r="C1373" s="4" t="s">
        <v>10</v>
      </c>
      <c r="D1373" s="4" t="s">
        <v>10</v>
      </c>
      <c r="E1373" s="4" t="s">
        <v>10</v>
      </c>
    </row>
    <row r="1374" spans="1:10">
      <c r="A1374" t="n">
        <v>11888</v>
      </c>
      <c r="B1374" s="65" t="n">
        <v>61</v>
      </c>
      <c r="C1374" s="7" t="n">
        <v>7041</v>
      </c>
      <c r="D1374" s="7" t="n">
        <v>1</v>
      </c>
      <c r="E1374" s="7" t="n">
        <v>0</v>
      </c>
    </row>
    <row r="1375" spans="1:10">
      <c r="A1375" t="s">
        <v>4</v>
      </c>
      <c r="B1375" s="4" t="s">
        <v>5</v>
      </c>
      <c r="C1375" s="4" t="s">
        <v>10</v>
      </c>
      <c r="D1375" s="4" t="s">
        <v>10</v>
      </c>
      <c r="E1375" s="4" t="s">
        <v>20</v>
      </c>
      <c r="F1375" s="4" t="s">
        <v>14</v>
      </c>
    </row>
    <row r="1376" spans="1:10">
      <c r="A1376" t="n">
        <v>11895</v>
      </c>
      <c r="B1376" s="66" t="n">
        <v>53</v>
      </c>
      <c r="C1376" s="7" t="n">
        <v>7041</v>
      </c>
      <c r="D1376" s="7" t="n">
        <v>1</v>
      </c>
      <c r="E1376" s="7" t="n">
        <v>0</v>
      </c>
      <c r="F1376" s="7" t="n">
        <v>0</v>
      </c>
    </row>
    <row r="1377" spans="1:10">
      <c r="A1377" t="s">
        <v>4</v>
      </c>
      <c r="B1377" s="4" t="s">
        <v>5</v>
      </c>
      <c r="C1377" s="4" t="s">
        <v>14</v>
      </c>
    </row>
    <row r="1378" spans="1:10">
      <c r="A1378" t="n">
        <v>11905</v>
      </c>
      <c r="B1378" s="48" t="n">
        <v>45</v>
      </c>
      <c r="C1378" s="7" t="n">
        <v>0</v>
      </c>
    </row>
    <row r="1379" spans="1:10">
      <c r="A1379" t="s">
        <v>4</v>
      </c>
      <c r="B1379" s="4" t="s">
        <v>5</v>
      </c>
      <c r="C1379" s="4" t="s">
        <v>14</v>
      </c>
      <c r="D1379" s="4" t="s">
        <v>14</v>
      </c>
      <c r="E1379" s="4" t="s">
        <v>20</v>
      </c>
      <c r="F1379" s="4" t="s">
        <v>20</v>
      </c>
      <c r="G1379" s="4" t="s">
        <v>20</v>
      </c>
      <c r="H1379" s="4" t="s">
        <v>10</v>
      </c>
    </row>
    <row r="1380" spans="1:10">
      <c r="A1380" t="n">
        <v>11907</v>
      </c>
      <c r="B1380" s="48" t="n">
        <v>45</v>
      </c>
      <c r="C1380" s="7" t="n">
        <v>2</v>
      </c>
      <c r="D1380" s="7" t="n">
        <v>3</v>
      </c>
      <c r="E1380" s="7" t="n">
        <v>26.7000007629395</v>
      </c>
      <c r="F1380" s="7" t="n">
        <v>1.39999997615814</v>
      </c>
      <c r="G1380" s="7" t="n">
        <v>-1.89999997615814</v>
      </c>
      <c r="H1380" s="7" t="n">
        <v>0</v>
      </c>
    </row>
    <row r="1381" spans="1:10">
      <c r="A1381" t="s">
        <v>4</v>
      </c>
      <c r="B1381" s="4" t="s">
        <v>5</v>
      </c>
      <c r="C1381" s="4" t="s">
        <v>14</v>
      </c>
      <c r="D1381" s="4" t="s">
        <v>14</v>
      </c>
      <c r="E1381" s="4" t="s">
        <v>20</v>
      </c>
      <c r="F1381" s="4" t="s">
        <v>20</v>
      </c>
      <c r="G1381" s="4" t="s">
        <v>20</v>
      </c>
      <c r="H1381" s="4" t="s">
        <v>10</v>
      </c>
      <c r="I1381" s="4" t="s">
        <v>14</v>
      </c>
    </row>
    <row r="1382" spans="1:10">
      <c r="A1382" t="n">
        <v>11924</v>
      </c>
      <c r="B1382" s="48" t="n">
        <v>45</v>
      </c>
      <c r="C1382" s="7" t="n">
        <v>4</v>
      </c>
      <c r="D1382" s="7" t="n">
        <v>3</v>
      </c>
      <c r="E1382" s="7" t="n">
        <v>6.19999980926514</v>
      </c>
      <c r="F1382" s="7" t="n">
        <v>55.2999992370605</v>
      </c>
      <c r="G1382" s="7" t="n">
        <v>-3</v>
      </c>
      <c r="H1382" s="7" t="n">
        <v>0</v>
      </c>
      <c r="I1382" s="7" t="n">
        <v>0</v>
      </c>
    </row>
    <row r="1383" spans="1:10">
      <c r="A1383" t="s">
        <v>4</v>
      </c>
      <c r="B1383" s="4" t="s">
        <v>5</v>
      </c>
      <c r="C1383" s="4" t="s">
        <v>14</v>
      </c>
      <c r="D1383" s="4" t="s">
        <v>14</v>
      </c>
      <c r="E1383" s="4" t="s">
        <v>20</v>
      </c>
      <c r="F1383" s="4" t="s">
        <v>10</v>
      </c>
    </row>
    <row r="1384" spans="1:10">
      <c r="A1384" t="n">
        <v>11942</v>
      </c>
      <c r="B1384" s="48" t="n">
        <v>45</v>
      </c>
      <c r="C1384" s="7" t="n">
        <v>5</v>
      </c>
      <c r="D1384" s="7" t="n">
        <v>3</v>
      </c>
      <c r="E1384" s="7" t="n">
        <v>4</v>
      </c>
      <c r="F1384" s="7" t="n">
        <v>0</v>
      </c>
    </row>
    <row r="1385" spans="1:10">
      <c r="A1385" t="s">
        <v>4</v>
      </c>
      <c r="B1385" s="4" t="s">
        <v>5</v>
      </c>
      <c r="C1385" s="4" t="s">
        <v>14</v>
      </c>
      <c r="D1385" s="4" t="s">
        <v>14</v>
      </c>
      <c r="E1385" s="4" t="s">
        <v>20</v>
      </c>
      <c r="F1385" s="4" t="s">
        <v>10</v>
      </c>
    </row>
    <row r="1386" spans="1:10">
      <c r="A1386" t="n">
        <v>11951</v>
      </c>
      <c r="B1386" s="48" t="n">
        <v>45</v>
      </c>
      <c r="C1386" s="7" t="n">
        <v>11</v>
      </c>
      <c r="D1386" s="7" t="n">
        <v>3</v>
      </c>
      <c r="E1386" s="7" t="n">
        <v>23.1000003814697</v>
      </c>
      <c r="F1386" s="7" t="n">
        <v>0</v>
      </c>
    </row>
    <row r="1387" spans="1:10">
      <c r="A1387" t="s">
        <v>4</v>
      </c>
      <c r="B1387" s="4" t="s">
        <v>5</v>
      </c>
      <c r="C1387" s="4" t="s">
        <v>14</v>
      </c>
      <c r="D1387" s="4" t="s">
        <v>14</v>
      </c>
      <c r="E1387" s="4" t="s">
        <v>20</v>
      </c>
      <c r="F1387" s="4" t="s">
        <v>10</v>
      </c>
    </row>
    <row r="1388" spans="1:10">
      <c r="A1388" t="n">
        <v>11960</v>
      </c>
      <c r="B1388" s="48" t="n">
        <v>45</v>
      </c>
      <c r="C1388" s="7" t="n">
        <v>5</v>
      </c>
      <c r="D1388" s="7" t="n">
        <v>3</v>
      </c>
      <c r="E1388" s="7" t="n">
        <v>4.5</v>
      </c>
      <c r="F1388" s="7" t="n">
        <v>30000</v>
      </c>
    </row>
    <row r="1389" spans="1:10">
      <c r="A1389" t="s">
        <v>4</v>
      </c>
      <c r="B1389" s="4" t="s">
        <v>5</v>
      </c>
      <c r="C1389" s="4" t="s">
        <v>14</v>
      </c>
      <c r="D1389" s="4" t="s">
        <v>10</v>
      </c>
    </row>
    <row r="1390" spans="1:10">
      <c r="A1390" t="n">
        <v>11969</v>
      </c>
      <c r="B1390" s="19" t="n">
        <v>58</v>
      </c>
      <c r="C1390" s="7" t="n">
        <v>255</v>
      </c>
      <c r="D1390" s="7" t="n">
        <v>0</v>
      </c>
    </row>
    <row r="1391" spans="1:10">
      <c r="A1391" t="s">
        <v>4</v>
      </c>
      <c r="B1391" s="4" t="s">
        <v>5</v>
      </c>
      <c r="C1391" s="4" t="s">
        <v>10</v>
      </c>
      <c r="D1391" s="4" t="s">
        <v>14</v>
      </c>
      <c r="E1391" s="4" t="s">
        <v>6</v>
      </c>
      <c r="F1391" s="4" t="s">
        <v>20</v>
      </c>
      <c r="G1391" s="4" t="s">
        <v>20</v>
      </c>
      <c r="H1391" s="4" t="s">
        <v>20</v>
      </c>
    </row>
    <row r="1392" spans="1:10">
      <c r="A1392" t="n">
        <v>11973</v>
      </c>
      <c r="B1392" s="47" t="n">
        <v>48</v>
      </c>
      <c r="C1392" s="7" t="n">
        <v>1</v>
      </c>
      <c r="D1392" s="7" t="n">
        <v>0</v>
      </c>
      <c r="E1392" s="7" t="s">
        <v>99</v>
      </c>
      <c r="F1392" s="7" t="n">
        <v>-1</v>
      </c>
      <c r="G1392" s="7" t="n">
        <v>1</v>
      </c>
      <c r="H1392" s="7" t="n">
        <v>0</v>
      </c>
    </row>
    <row r="1393" spans="1:9">
      <c r="A1393" t="s">
        <v>4</v>
      </c>
      <c r="B1393" s="4" t="s">
        <v>5</v>
      </c>
      <c r="C1393" s="4" t="s">
        <v>9</v>
      </c>
    </row>
    <row r="1394" spans="1:9">
      <c r="A1394" t="n">
        <v>12001</v>
      </c>
      <c r="B1394" s="52" t="n">
        <v>15</v>
      </c>
      <c r="C1394" s="7" t="n">
        <v>256</v>
      </c>
    </row>
    <row r="1395" spans="1:9">
      <c r="A1395" t="s">
        <v>4</v>
      </c>
      <c r="B1395" s="4" t="s">
        <v>5</v>
      </c>
      <c r="C1395" s="4" t="s">
        <v>9</v>
      </c>
    </row>
    <row r="1396" spans="1:9">
      <c r="A1396" t="n">
        <v>12006</v>
      </c>
      <c r="B1396" s="52" t="n">
        <v>15</v>
      </c>
      <c r="C1396" s="7" t="n">
        <v>32768</v>
      </c>
    </row>
    <row r="1397" spans="1:9">
      <c r="A1397" t="s">
        <v>4</v>
      </c>
      <c r="B1397" s="4" t="s">
        <v>5</v>
      </c>
      <c r="C1397" s="4" t="s">
        <v>14</v>
      </c>
      <c r="D1397" s="4" t="s">
        <v>10</v>
      </c>
      <c r="E1397" s="4" t="s">
        <v>6</v>
      </c>
    </row>
    <row r="1398" spans="1:9">
      <c r="A1398" t="n">
        <v>12011</v>
      </c>
      <c r="B1398" s="49" t="n">
        <v>51</v>
      </c>
      <c r="C1398" s="7" t="n">
        <v>4</v>
      </c>
      <c r="D1398" s="7" t="n">
        <v>1</v>
      </c>
      <c r="E1398" s="7" t="s">
        <v>151</v>
      </c>
    </row>
    <row r="1399" spans="1:9">
      <c r="A1399" t="s">
        <v>4</v>
      </c>
      <c r="B1399" s="4" t="s">
        <v>5</v>
      </c>
      <c r="C1399" s="4" t="s">
        <v>10</v>
      </c>
    </row>
    <row r="1400" spans="1:9">
      <c r="A1400" t="n">
        <v>12024</v>
      </c>
      <c r="B1400" s="25" t="n">
        <v>16</v>
      </c>
      <c r="C1400" s="7" t="n">
        <v>0</v>
      </c>
    </row>
    <row r="1401" spans="1:9">
      <c r="A1401" t="s">
        <v>4</v>
      </c>
      <c r="B1401" s="4" t="s">
        <v>5</v>
      </c>
      <c r="C1401" s="4" t="s">
        <v>10</v>
      </c>
      <c r="D1401" s="4" t="s">
        <v>14</v>
      </c>
      <c r="E1401" s="4" t="s">
        <v>9</v>
      </c>
      <c r="F1401" s="4" t="s">
        <v>28</v>
      </c>
      <c r="G1401" s="4" t="s">
        <v>14</v>
      </c>
      <c r="H1401" s="4" t="s">
        <v>14</v>
      </c>
      <c r="I1401" s="4" t="s">
        <v>14</v>
      </c>
      <c r="J1401" s="4" t="s">
        <v>9</v>
      </c>
      <c r="K1401" s="4" t="s">
        <v>28</v>
      </c>
      <c r="L1401" s="4" t="s">
        <v>14</v>
      </c>
      <c r="M1401" s="4" t="s">
        <v>14</v>
      </c>
      <c r="N1401" s="4" t="s">
        <v>14</v>
      </c>
      <c r="O1401" s="4" t="s">
        <v>9</v>
      </c>
      <c r="P1401" s="4" t="s">
        <v>28</v>
      </c>
      <c r="Q1401" s="4" t="s">
        <v>14</v>
      </c>
      <c r="R1401" s="4" t="s">
        <v>14</v>
      </c>
    </row>
    <row r="1402" spans="1:9">
      <c r="A1402" t="n">
        <v>12027</v>
      </c>
      <c r="B1402" s="50" t="n">
        <v>26</v>
      </c>
      <c r="C1402" s="7" t="n">
        <v>1</v>
      </c>
      <c r="D1402" s="7" t="n">
        <v>17</v>
      </c>
      <c r="E1402" s="7" t="n">
        <v>63041</v>
      </c>
      <c r="F1402" s="7" t="s">
        <v>152</v>
      </c>
      <c r="G1402" s="7" t="n">
        <v>2</v>
      </c>
      <c r="H1402" s="7" t="n">
        <v>3</v>
      </c>
      <c r="I1402" s="7" t="n">
        <v>17</v>
      </c>
      <c r="J1402" s="7" t="n">
        <v>63042</v>
      </c>
      <c r="K1402" s="7" t="s">
        <v>153</v>
      </c>
      <c r="L1402" s="7" t="n">
        <v>2</v>
      </c>
      <c r="M1402" s="7" t="n">
        <v>3</v>
      </c>
      <c r="N1402" s="7" t="n">
        <v>17</v>
      </c>
      <c r="O1402" s="7" t="n">
        <v>63043</v>
      </c>
      <c r="P1402" s="7" t="s">
        <v>154</v>
      </c>
      <c r="Q1402" s="7" t="n">
        <v>2</v>
      </c>
      <c r="R1402" s="7" t="n">
        <v>0</v>
      </c>
    </row>
    <row r="1403" spans="1:9">
      <c r="A1403" t="s">
        <v>4</v>
      </c>
      <c r="B1403" s="4" t="s">
        <v>5</v>
      </c>
    </row>
    <row r="1404" spans="1:9">
      <c r="A1404" t="n">
        <v>12302</v>
      </c>
      <c r="B1404" s="23" t="n">
        <v>28</v>
      </c>
    </row>
    <row r="1405" spans="1:9">
      <c r="A1405" t="s">
        <v>4</v>
      </c>
      <c r="B1405" s="4" t="s">
        <v>5</v>
      </c>
      <c r="C1405" s="4" t="s">
        <v>10</v>
      </c>
      <c r="D1405" s="4" t="s">
        <v>14</v>
      </c>
      <c r="E1405" s="4" t="s">
        <v>20</v>
      </c>
      <c r="F1405" s="4" t="s">
        <v>10</v>
      </c>
    </row>
    <row r="1406" spans="1:9">
      <c r="A1406" t="n">
        <v>12303</v>
      </c>
      <c r="B1406" s="57" t="n">
        <v>59</v>
      </c>
      <c r="C1406" s="7" t="n">
        <v>7041</v>
      </c>
      <c r="D1406" s="7" t="n">
        <v>9</v>
      </c>
      <c r="E1406" s="7" t="n">
        <v>0.150000005960464</v>
      </c>
      <c r="F1406" s="7" t="n">
        <v>0</v>
      </c>
    </row>
    <row r="1407" spans="1:9">
      <c r="A1407" t="s">
        <v>4</v>
      </c>
      <c r="B1407" s="4" t="s">
        <v>5</v>
      </c>
      <c r="C1407" s="4" t="s">
        <v>10</v>
      </c>
    </row>
    <row r="1408" spans="1:9">
      <c r="A1408" t="n">
        <v>12313</v>
      </c>
      <c r="B1408" s="25" t="n">
        <v>16</v>
      </c>
      <c r="C1408" s="7" t="n">
        <v>2000</v>
      </c>
    </row>
    <row r="1409" spans="1:18">
      <c r="A1409" t="s">
        <v>4</v>
      </c>
      <c r="B1409" s="4" t="s">
        <v>5</v>
      </c>
      <c r="C1409" s="4" t="s">
        <v>10</v>
      </c>
      <c r="D1409" s="4" t="s">
        <v>14</v>
      </c>
      <c r="E1409" s="4" t="s">
        <v>14</v>
      </c>
      <c r="F1409" s="4" t="s">
        <v>6</v>
      </c>
    </row>
    <row r="1410" spans="1:18">
      <c r="A1410" t="n">
        <v>12316</v>
      </c>
      <c r="B1410" s="40" t="n">
        <v>20</v>
      </c>
      <c r="C1410" s="7" t="n">
        <v>7041</v>
      </c>
      <c r="D1410" s="7" t="n">
        <v>2</v>
      </c>
      <c r="E1410" s="7" t="n">
        <v>10</v>
      </c>
      <c r="F1410" s="7" t="s">
        <v>155</v>
      </c>
    </row>
    <row r="1411" spans="1:18">
      <c r="A1411" t="s">
        <v>4</v>
      </c>
      <c r="B1411" s="4" t="s">
        <v>5</v>
      </c>
      <c r="C1411" s="4" t="s">
        <v>14</v>
      </c>
      <c r="D1411" s="4" t="s">
        <v>10</v>
      </c>
      <c r="E1411" s="4" t="s">
        <v>6</v>
      </c>
    </row>
    <row r="1412" spans="1:18">
      <c r="A1412" t="n">
        <v>12336</v>
      </c>
      <c r="B1412" s="49" t="n">
        <v>51</v>
      </c>
      <c r="C1412" s="7" t="n">
        <v>4</v>
      </c>
      <c r="D1412" s="7" t="n">
        <v>7041</v>
      </c>
      <c r="E1412" s="7" t="s">
        <v>69</v>
      </c>
    </row>
    <row r="1413" spans="1:18">
      <c r="A1413" t="s">
        <v>4</v>
      </c>
      <c r="B1413" s="4" t="s">
        <v>5</v>
      </c>
      <c r="C1413" s="4" t="s">
        <v>10</v>
      </c>
    </row>
    <row r="1414" spans="1:18">
      <c r="A1414" t="n">
        <v>12350</v>
      </c>
      <c r="B1414" s="25" t="n">
        <v>16</v>
      </c>
      <c r="C1414" s="7" t="n">
        <v>0</v>
      </c>
    </row>
    <row r="1415" spans="1:18">
      <c r="A1415" t="s">
        <v>4</v>
      </c>
      <c r="B1415" s="4" t="s">
        <v>5</v>
      </c>
      <c r="C1415" s="4" t="s">
        <v>10</v>
      </c>
      <c r="D1415" s="4" t="s">
        <v>14</v>
      </c>
      <c r="E1415" s="4" t="s">
        <v>9</v>
      </c>
      <c r="F1415" s="4" t="s">
        <v>28</v>
      </c>
      <c r="G1415" s="4" t="s">
        <v>14</v>
      </c>
      <c r="H1415" s="4" t="s">
        <v>14</v>
      </c>
    </row>
    <row r="1416" spans="1:18">
      <c r="A1416" t="n">
        <v>12353</v>
      </c>
      <c r="B1416" s="50" t="n">
        <v>26</v>
      </c>
      <c r="C1416" s="7" t="n">
        <v>7041</v>
      </c>
      <c r="D1416" s="7" t="n">
        <v>17</v>
      </c>
      <c r="E1416" s="7" t="n">
        <v>63044</v>
      </c>
      <c r="F1416" s="7" t="s">
        <v>156</v>
      </c>
      <c r="G1416" s="7" t="n">
        <v>2</v>
      </c>
      <c r="H1416" s="7" t="n">
        <v>0</v>
      </c>
    </row>
    <row r="1417" spans="1:18">
      <c r="A1417" t="s">
        <v>4</v>
      </c>
      <c r="B1417" s="4" t="s">
        <v>5</v>
      </c>
    </row>
    <row r="1418" spans="1:18">
      <c r="A1418" t="n">
        <v>12429</v>
      </c>
      <c r="B1418" s="23" t="n">
        <v>28</v>
      </c>
    </row>
    <row r="1419" spans="1:18">
      <c r="A1419" t="s">
        <v>4</v>
      </c>
      <c r="B1419" s="4" t="s">
        <v>5</v>
      </c>
      <c r="C1419" s="4" t="s">
        <v>10</v>
      </c>
      <c r="D1419" s="4" t="s">
        <v>14</v>
      </c>
    </row>
    <row r="1420" spans="1:18">
      <c r="A1420" t="n">
        <v>12430</v>
      </c>
      <c r="B1420" s="54" t="n">
        <v>89</v>
      </c>
      <c r="C1420" s="7" t="n">
        <v>65533</v>
      </c>
      <c r="D1420" s="7" t="n">
        <v>1</v>
      </c>
    </row>
    <row r="1421" spans="1:18">
      <c r="A1421" t="s">
        <v>4</v>
      </c>
      <c r="B1421" s="4" t="s">
        <v>5</v>
      </c>
      <c r="C1421" s="4" t="s">
        <v>14</v>
      </c>
      <c r="D1421" s="4" t="s">
        <v>20</v>
      </c>
      <c r="E1421" s="4" t="s">
        <v>20</v>
      </c>
      <c r="F1421" s="4" t="s">
        <v>20</v>
      </c>
    </row>
    <row r="1422" spans="1:18">
      <c r="A1422" t="n">
        <v>12434</v>
      </c>
      <c r="B1422" s="48" t="n">
        <v>45</v>
      </c>
      <c r="C1422" s="7" t="n">
        <v>9</v>
      </c>
      <c r="D1422" s="7" t="n">
        <v>0.0199999995529652</v>
      </c>
      <c r="E1422" s="7" t="n">
        <v>0.0199999995529652</v>
      </c>
      <c r="F1422" s="7" t="n">
        <v>0.200000002980232</v>
      </c>
    </row>
    <row r="1423" spans="1:18">
      <c r="A1423" t="s">
        <v>4</v>
      </c>
      <c r="B1423" s="4" t="s">
        <v>5</v>
      </c>
      <c r="C1423" s="4" t="s">
        <v>14</v>
      </c>
      <c r="D1423" s="4" t="s">
        <v>10</v>
      </c>
      <c r="E1423" s="4" t="s">
        <v>6</v>
      </c>
    </row>
    <row r="1424" spans="1:18">
      <c r="A1424" t="n">
        <v>12448</v>
      </c>
      <c r="B1424" s="49" t="n">
        <v>51</v>
      </c>
      <c r="C1424" s="7" t="n">
        <v>4</v>
      </c>
      <c r="D1424" s="7" t="n">
        <v>7041</v>
      </c>
      <c r="E1424" s="7" t="s">
        <v>137</v>
      </c>
    </row>
    <row r="1425" spans="1:8">
      <c r="A1425" t="s">
        <v>4</v>
      </c>
      <c r="B1425" s="4" t="s">
        <v>5</v>
      </c>
      <c r="C1425" s="4" t="s">
        <v>10</v>
      </c>
    </row>
    <row r="1426" spans="1:8">
      <c r="A1426" t="n">
        <v>12461</v>
      </c>
      <c r="B1426" s="25" t="n">
        <v>16</v>
      </c>
      <c r="C1426" s="7" t="n">
        <v>0</v>
      </c>
    </row>
    <row r="1427" spans="1:8">
      <c r="A1427" t="s">
        <v>4</v>
      </c>
      <c r="B1427" s="4" t="s">
        <v>5</v>
      </c>
      <c r="C1427" s="4" t="s">
        <v>10</v>
      </c>
      <c r="D1427" s="4" t="s">
        <v>14</v>
      </c>
      <c r="E1427" s="4" t="s">
        <v>9</v>
      </c>
      <c r="F1427" s="4" t="s">
        <v>28</v>
      </c>
      <c r="G1427" s="4" t="s">
        <v>14</v>
      </c>
      <c r="H1427" s="4" t="s">
        <v>14</v>
      </c>
    </row>
    <row r="1428" spans="1:8">
      <c r="A1428" t="n">
        <v>12464</v>
      </c>
      <c r="B1428" s="50" t="n">
        <v>26</v>
      </c>
      <c r="C1428" s="7" t="n">
        <v>7041</v>
      </c>
      <c r="D1428" s="7" t="n">
        <v>17</v>
      </c>
      <c r="E1428" s="7" t="n">
        <v>63045</v>
      </c>
      <c r="F1428" s="7" t="s">
        <v>157</v>
      </c>
      <c r="G1428" s="7" t="n">
        <v>2</v>
      </c>
      <c r="H1428" s="7" t="n">
        <v>0</v>
      </c>
    </row>
    <row r="1429" spans="1:8">
      <c r="A1429" t="s">
        <v>4</v>
      </c>
      <c r="B1429" s="4" t="s">
        <v>5</v>
      </c>
    </row>
    <row r="1430" spans="1:8">
      <c r="A1430" t="n">
        <v>12564</v>
      </c>
      <c r="B1430" s="23" t="n">
        <v>28</v>
      </c>
    </row>
    <row r="1431" spans="1:8">
      <c r="A1431" t="s">
        <v>4</v>
      </c>
      <c r="B1431" s="4" t="s">
        <v>5</v>
      </c>
      <c r="C1431" s="4" t="s">
        <v>10</v>
      </c>
      <c r="D1431" s="4" t="s">
        <v>14</v>
      </c>
    </row>
    <row r="1432" spans="1:8">
      <c r="A1432" t="n">
        <v>12565</v>
      </c>
      <c r="B1432" s="54" t="n">
        <v>89</v>
      </c>
      <c r="C1432" s="7" t="n">
        <v>65533</v>
      </c>
      <c r="D1432" s="7" t="n">
        <v>1</v>
      </c>
    </row>
    <row r="1433" spans="1:8">
      <c r="A1433" t="s">
        <v>4</v>
      </c>
      <c r="B1433" s="4" t="s">
        <v>5</v>
      </c>
      <c r="C1433" s="4" t="s">
        <v>14</v>
      </c>
      <c r="D1433" s="4" t="s">
        <v>10</v>
      </c>
      <c r="E1433" s="4" t="s">
        <v>14</v>
      </c>
    </row>
    <row r="1434" spans="1:8">
      <c r="A1434" t="n">
        <v>12569</v>
      </c>
      <c r="B1434" s="14" t="n">
        <v>49</v>
      </c>
      <c r="C1434" s="7" t="n">
        <v>1</v>
      </c>
      <c r="D1434" s="7" t="n">
        <v>2000</v>
      </c>
      <c r="E1434" s="7" t="n">
        <v>0</v>
      </c>
    </row>
    <row r="1435" spans="1:8">
      <c r="A1435" t="s">
        <v>4</v>
      </c>
      <c r="B1435" s="4" t="s">
        <v>5</v>
      </c>
      <c r="C1435" s="4" t="s">
        <v>14</v>
      </c>
      <c r="D1435" s="4" t="s">
        <v>10</v>
      </c>
    </row>
    <row r="1436" spans="1:8">
      <c r="A1436" t="n">
        <v>12574</v>
      </c>
      <c r="B1436" s="14" t="n">
        <v>49</v>
      </c>
      <c r="C1436" s="7" t="n">
        <v>6</v>
      </c>
      <c r="D1436" s="7" t="n">
        <v>1</v>
      </c>
    </row>
    <row r="1437" spans="1:8">
      <c r="A1437" t="s">
        <v>4</v>
      </c>
      <c r="B1437" s="4" t="s">
        <v>5</v>
      </c>
      <c r="C1437" s="4" t="s">
        <v>14</v>
      </c>
      <c r="D1437" s="4" t="s">
        <v>10</v>
      </c>
      <c r="E1437" s="4" t="s">
        <v>20</v>
      </c>
    </row>
    <row r="1438" spans="1:8">
      <c r="A1438" t="n">
        <v>12578</v>
      </c>
      <c r="B1438" s="19" t="n">
        <v>58</v>
      </c>
      <c r="C1438" s="7" t="n">
        <v>101</v>
      </c>
      <c r="D1438" s="7" t="n">
        <v>300</v>
      </c>
      <c r="E1438" s="7" t="n">
        <v>1</v>
      </c>
    </row>
    <row r="1439" spans="1:8">
      <c r="A1439" t="s">
        <v>4</v>
      </c>
      <c r="B1439" s="4" t="s">
        <v>5</v>
      </c>
      <c r="C1439" s="4" t="s">
        <v>14</v>
      </c>
      <c r="D1439" s="4" t="s">
        <v>10</v>
      </c>
    </row>
    <row r="1440" spans="1:8">
      <c r="A1440" t="n">
        <v>12586</v>
      </c>
      <c r="B1440" s="19" t="n">
        <v>58</v>
      </c>
      <c r="C1440" s="7" t="n">
        <v>254</v>
      </c>
      <c r="D1440" s="7" t="n">
        <v>0</v>
      </c>
    </row>
    <row r="1441" spans="1:8">
      <c r="A1441" t="s">
        <v>4</v>
      </c>
      <c r="B1441" s="4" t="s">
        <v>5</v>
      </c>
      <c r="C1441" s="4" t="s">
        <v>14</v>
      </c>
    </row>
    <row r="1442" spans="1:8">
      <c r="A1442" t="n">
        <v>12590</v>
      </c>
      <c r="B1442" s="48" t="n">
        <v>45</v>
      </c>
      <c r="C1442" s="7" t="n">
        <v>0</v>
      </c>
    </row>
    <row r="1443" spans="1:8">
      <c r="A1443" t="s">
        <v>4</v>
      </c>
      <c r="B1443" s="4" t="s">
        <v>5</v>
      </c>
      <c r="C1443" s="4" t="s">
        <v>14</v>
      </c>
      <c r="D1443" s="4" t="s">
        <v>14</v>
      </c>
      <c r="E1443" s="4" t="s">
        <v>20</v>
      </c>
      <c r="F1443" s="4" t="s">
        <v>20</v>
      </c>
      <c r="G1443" s="4" t="s">
        <v>20</v>
      </c>
      <c r="H1443" s="4" t="s">
        <v>10</v>
      </c>
    </row>
    <row r="1444" spans="1:8">
      <c r="A1444" t="n">
        <v>12592</v>
      </c>
      <c r="B1444" s="48" t="n">
        <v>45</v>
      </c>
      <c r="C1444" s="7" t="n">
        <v>2</v>
      </c>
      <c r="D1444" s="7" t="n">
        <v>3</v>
      </c>
      <c r="E1444" s="7" t="n">
        <v>28.3999996185303</v>
      </c>
      <c r="F1444" s="7" t="n">
        <v>1.39999997615814</v>
      </c>
      <c r="G1444" s="7" t="n">
        <v>-1.35000002384186</v>
      </c>
      <c r="H1444" s="7" t="n">
        <v>0</v>
      </c>
    </row>
    <row r="1445" spans="1:8">
      <c r="A1445" t="s">
        <v>4</v>
      </c>
      <c r="B1445" s="4" t="s">
        <v>5</v>
      </c>
      <c r="C1445" s="4" t="s">
        <v>14</v>
      </c>
      <c r="D1445" s="4" t="s">
        <v>14</v>
      </c>
      <c r="E1445" s="4" t="s">
        <v>20</v>
      </c>
      <c r="F1445" s="4" t="s">
        <v>20</v>
      </c>
      <c r="G1445" s="4" t="s">
        <v>20</v>
      </c>
      <c r="H1445" s="4" t="s">
        <v>10</v>
      </c>
      <c r="I1445" s="4" t="s">
        <v>14</v>
      </c>
    </row>
    <row r="1446" spans="1:8">
      <c r="A1446" t="n">
        <v>12609</v>
      </c>
      <c r="B1446" s="48" t="n">
        <v>45</v>
      </c>
      <c r="C1446" s="7" t="n">
        <v>4</v>
      </c>
      <c r="D1446" s="7" t="n">
        <v>3</v>
      </c>
      <c r="E1446" s="7" t="n">
        <v>12.75</v>
      </c>
      <c r="F1446" s="7" t="n">
        <v>240</v>
      </c>
      <c r="G1446" s="7" t="n">
        <v>0</v>
      </c>
      <c r="H1446" s="7" t="n">
        <v>0</v>
      </c>
      <c r="I1446" s="7" t="n">
        <v>0</v>
      </c>
    </row>
    <row r="1447" spans="1:8">
      <c r="A1447" t="s">
        <v>4</v>
      </c>
      <c r="B1447" s="4" t="s">
        <v>5</v>
      </c>
      <c r="C1447" s="4" t="s">
        <v>14</v>
      </c>
      <c r="D1447" s="4" t="s">
        <v>14</v>
      </c>
      <c r="E1447" s="4" t="s">
        <v>20</v>
      </c>
      <c r="F1447" s="4" t="s">
        <v>10</v>
      </c>
    </row>
    <row r="1448" spans="1:8">
      <c r="A1448" t="n">
        <v>12627</v>
      </c>
      <c r="B1448" s="48" t="n">
        <v>45</v>
      </c>
      <c r="C1448" s="7" t="n">
        <v>5</v>
      </c>
      <c r="D1448" s="7" t="n">
        <v>3</v>
      </c>
      <c r="E1448" s="7" t="n">
        <v>3.5</v>
      </c>
      <c r="F1448" s="7" t="n">
        <v>0</v>
      </c>
    </row>
    <row r="1449" spans="1:8">
      <c r="A1449" t="s">
        <v>4</v>
      </c>
      <c r="B1449" s="4" t="s">
        <v>5</v>
      </c>
      <c r="C1449" s="4" t="s">
        <v>14</v>
      </c>
      <c r="D1449" s="4" t="s">
        <v>14</v>
      </c>
      <c r="E1449" s="4" t="s">
        <v>20</v>
      </c>
      <c r="F1449" s="4" t="s">
        <v>10</v>
      </c>
    </row>
    <row r="1450" spans="1:8">
      <c r="A1450" t="n">
        <v>12636</v>
      </c>
      <c r="B1450" s="48" t="n">
        <v>45</v>
      </c>
      <c r="C1450" s="7" t="n">
        <v>11</v>
      </c>
      <c r="D1450" s="7" t="n">
        <v>3</v>
      </c>
      <c r="E1450" s="7" t="n">
        <v>23.1000003814697</v>
      </c>
      <c r="F1450" s="7" t="n">
        <v>0</v>
      </c>
    </row>
    <row r="1451" spans="1:8">
      <c r="A1451" t="s">
        <v>4</v>
      </c>
      <c r="B1451" s="4" t="s">
        <v>5</v>
      </c>
      <c r="C1451" s="4" t="s">
        <v>14</v>
      </c>
      <c r="D1451" s="4" t="s">
        <v>14</v>
      </c>
      <c r="E1451" s="4" t="s">
        <v>20</v>
      </c>
      <c r="F1451" s="4" t="s">
        <v>10</v>
      </c>
    </row>
    <row r="1452" spans="1:8">
      <c r="A1452" t="n">
        <v>12645</v>
      </c>
      <c r="B1452" s="48" t="n">
        <v>45</v>
      </c>
      <c r="C1452" s="7" t="n">
        <v>5</v>
      </c>
      <c r="D1452" s="7" t="n">
        <v>3</v>
      </c>
      <c r="E1452" s="7" t="n">
        <v>3</v>
      </c>
      <c r="F1452" s="7" t="n">
        <v>500</v>
      </c>
    </row>
    <row r="1453" spans="1:8">
      <c r="A1453" t="s">
        <v>4</v>
      </c>
      <c r="B1453" s="4" t="s">
        <v>5</v>
      </c>
      <c r="C1453" s="4" t="s">
        <v>14</v>
      </c>
      <c r="D1453" s="4" t="s">
        <v>10</v>
      </c>
    </row>
    <row r="1454" spans="1:8">
      <c r="A1454" t="n">
        <v>12654</v>
      </c>
      <c r="B1454" s="19" t="n">
        <v>58</v>
      </c>
      <c r="C1454" s="7" t="n">
        <v>255</v>
      </c>
      <c r="D1454" s="7" t="n">
        <v>0</v>
      </c>
    </row>
    <row r="1455" spans="1:8">
      <c r="A1455" t="s">
        <v>4</v>
      </c>
      <c r="B1455" s="4" t="s">
        <v>5</v>
      </c>
      <c r="C1455" s="4" t="s">
        <v>10</v>
      </c>
      <c r="D1455" s="4" t="s">
        <v>14</v>
      </c>
      <c r="E1455" s="4" t="s">
        <v>6</v>
      </c>
      <c r="F1455" s="4" t="s">
        <v>20</v>
      </c>
      <c r="G1455" s="4" t="s">
        <v>20</v>
      </c>
      <c r="H1455" s="4" t="s">
        <v>20</v>
      </c>
    </row>
    <row r="1456" spans="1:8">
      <c r="A1456" t="n">
        <v>12658</v>
      </c>
      <c r="B1456" s="47" t="n">
        <v>48</v>
      </c>
      <c r="C1456" s="7" t="n">
        <v>7041</v>
      </c>
      <c r="D1456" s="7" t="n">
        <v>0</v>
      </c>
      <c r="E1456" s="7" t="s">
        <v>101</v>
      </c>
      <c r="F1456" s="7" t="n">
        <v>-1</v>
      </c>
      <c r="G1456" s="7" t="n">
        <v>1</v>
      </c>
      <c r="H1456" s="7" t="n">
        <v>0</v>
      </c>
    </row>
    <row r="1457" spans="1:9">
      <c r="A1457" t="s">
        <v>4</v>
      </c>
      <c r="B1457" s="4" t="s">
        <v>5</v>
      </c>
      <c r="C1457" s="4" t="s">
        <v>10</v>
      </c>
    </row>
    <row r="1458" spans="1:9">
      <c r="A1458" t="n">
        <v>12684</v>
      </c>
      <c r="B1458" s="25" t="n">
        <v>16</v>
      </c>
      <c r="C1458" s="7" t="n">
        <v>800</v>
      </c>
    </row>
    <row r="1459" spans="1:9">
      <c r="A1459" t="s">
        <v>4</v>
      </c>
      <c r="B1459" s="4" t="s">
        <v>5</v>
      </c>
      <c r="C1459" s="4" t="s">
        <v>14</v>
      </c>
      <c r="D1459" s="4" t="s">
        <v>10</v>
      </c>
      <c r="E1459" s="4" t="s">
        <v>20</v>
      </c>
      <c r="F1459" s="4" t="s">
        <v>10</v>
      </c>
      <c r="G1459" s="4" t="s">
        <v>9</v>
      </c>
      <c r="H1459" s="4" t="s">
        <v>9</v>
      </c>
      <c r="I1459" s="4" t="s">
        <v>10</v>
      </c>
      <c r="J1459" s="4" t="s">
        <v>10</v>
      </c>
      <c r="K1459" s="4" t="s">
        <v>9</v>
      </c>
      <c r="L1459" s="4" t="s">
        <v>9</v>
      </c>
      <c r="M1459" s="4" t="s">
        <v>9</v>
      </c>
      <c r="N1459" s="4" t="s">
        <v>9</v>
      </c>
      <c r="O1459" s="4" t="s">
        <v>6</v>
      </c>
    </row>
    <row r="1460" spans="1:9">
      <c r="A1460" t="n">
        <v>12687</v>
      </c>
      <c r="B1460" s="53" t="n">
        <v>50</v>
      </c>
      <c r="C1460" s="7" t="n">
        <v>0</v>
      </c>
      <c r="D1460" s="7" t="n">
        <v>4152</v>
      </c>
      <c r="E1460" s="7" t="n">
        <v>1</v>
      </c>
      <c r="F1460" s="7" t="n">
        <v>0</v>
      </c>
      <c r="G1460" s="7" t="n">
        <v>0</v>
      </c>
      <c r="H1460" s="7" t="n">
        <v>0</v>
      </c>
      <c r="I1460" s="7" t="n">
        <v>0</v>
      </c>
      <c r="J1460" s="7" t="n">
        <v>65533</v>
      </c>
      <c r="K1460" s="7" t="n">
        <v>0</v>
      </c>
      <c r="L1460" s="7" t="n">
        <v>0</v>
      </c>
      <c r="M1460" s="7" t="n">
        <v>0</v>
      </c>
      <c r="N1460" s="7" t="n">
        <v>0</v>
      </c>
      <c r="O1460" s="7" t="s">
        <v>13</v>
      </c>
    </row>
    <row r="1461" spans="1:9">
      <c r="A1461" t="s">
        <v>4</v>
      </c>
      <c r="B1461" s="4" t="s">
        <v>5</v>
      </c>
      <c r="C1461" s="4" t="s">
        <v>10</v>
      </c>
    </row>
    <row r="1462" spans="1:9">
      <c r="A1462" t="n">
        <v>12726</v>
      </c>
      <c r="B1462" s="25" t="n">
        <v>16</v>
      </c>
      <c r="C1462" s="7" t="n">
        <v>1200</v>
      </c>
    </row>
    <row r="1463" spans="1:9">
      <c r="A1463" t="s">
        <v>4</v>
      </c>
      <c r="B1463" s="4" t="s">
        <v>5</v>
      </c>
      <c r="C1463" s="4" t="s">
        <v>14</v>
      </c>
      <c r="D1463" s="4" t="s">
        <v>10</v>
      </c>
    </row>
    <row r="1464" spans="1:9">
      <c r="A1464" t="n">
        <v>12729</v>
      </c>
      <c r="B1464" s="48" t="n">
        <v>45</v>
      </c>
      <c r="C1464" s="7" t="n">
        <v>7</v>
      </c>
      <c r="D1464" s="7" t="n">
        <v>255</v>
      </c>
    </row>
    <row r="1465" spans="1:9">
      <c r="A1465" t="s">
        <v>4</v>
      </c>
      <c r="B1465" s="4" t="s">
        <v>5</v>
      </c>
      <c r="C1465" s="4" t="s">
        <v>14</v>
      </c>
      <c r="D1465" s="4" t="s">
        <v>14</v>
      </c>
    </row>
    <row r="1466" spans="1:9">
      <c r="A1466" t="n">
        <v>12733</v>
      </c>
      <c r="B1466" s="14" t="n">
        <v>49</v>
      </c>
      <c r="C1466" s="7" t="n">
        <v>2</v>
      </c>
      <c r="D1466" s="7" t="n">
        <v>0</v>
      </c>
    </row>
    <row r="1467" spans="1:9">
      <c r="A1467" t="s">
        <v>4</v>
      </c>
      <c r="B1467" s="4" t="s">
        <v>5</v>
      </c>
      <c r="C1467" s="4" t="s">
        <v>14</v>
      </c>
      <c r="D1467" s="4" t="s">
        <v>10</v>
      </c>
      <c r="E1467" s="4" t="s">
        <v>9</v>
      </c>
      <c r="F1467" s="4" t="s">
        <v>10</v>
      </c>
      <c r="G1467" s="4" t="s">
        <v>9</v>
      </c>
      <c r="H1467" s="4" t="s">
        <v>14</v>
      </c>
    </row>
    <row r="1468" spans="1:9">
      <c r="A1468" t="n">
        <v>12736</v>
      </c>
      <c r="B1468" s="14" t="n">
        <v>49</v>
      </c>
      <c r="C1468" s="7" t="n">
        <v>0</v>
      </c>
      <c r="D1468" s="7" t="n">
        <v>569</v>
      </c>
      <c r="E1468" s="7" t="n">
        <v>1065353216</v>
      </c>
      <c r="F1468" s="7" t="n">
        <v>0</v>
      </c>
      <c r="G1468" s="7" t="n">
        <v>0</v>
      </c>
      <c r="H1468" s="7" t="n">
        <v>0</v>
      </c>
    </row>
    <row r="1469" spans="1:9">
      <c r="A1469" t="s">
        <v>4</v>
      </c>
      <c r="B1469" s="4" t="s">
        <v>5</v>
      </c>
      <c r="C1469" s="4" t="s">
        <v>14</v>
      </c>
      <c r="D1469" s="4" t="s">
        <v>14</v>
      </c>
      <c r="E1469" s="4" t="s">
        <v>20</v>
      </c>
      <c r="F1469" s="4" t="s">
        <v>20</v>
      </c>
      <c r="G1469" s="4" t="s">
        <v>20</v>
      </c>
      <c r="H1469" s="4" t="s">
        <v>10</v>
      </c>
    </row>
    <row r="1470" spans="1:9">
      <c r="A1470" t="n">
        <v>12751</v>
      </c>
      <c r="B1470" s="48" t="n">
        <v>45</v>
      </c>
      <c r="C1470" s="7" t="n">
        <v>2</v>
      </c>
      <c r="D1470" s="7" t="n">
        <v>3</v>
      </c>
      <c r="E1470" s="7" t="n">
        <v>24.25</v>
      </c>
      <c r="F1470" s="7" t="n">
        <v>1.64999997615814</v>
      </c>
      <c r="G1470" s="7" t="n">
        <v>6.75</v>
      </c>
      <c r="H1470" s="7" t="n">
        <v>2000</v>
      </c>
    </row>
    <row r="1471" spans="1:9">
      <c r="A1471" t="s">
        <v>4</v>
      </c>
      <c r="B1471" s="4" t="s">
        <v>5</v>
      </c>
      <c r="C1471" s="4" t="s">
        <v>14</v>
      </c>
      <c r="D1471" s="4" t="s">
        <v>14</v>
      </c>
      <c r="E1471" s="4" t="s">
        <v>20</v>
      </c>
      <c r="F1471" s="4" t="s">
        <v>20</v>
      </c>
      <c r="G1471" s="4" t="s">
        <v>20</v>
      </c>
      <c r="H1471" s="4" t="s">
        <v>10</v>
      </c>
      <c r="I1471" s="4" t="s">
        <v>14</v>
      </c>
    </row>
    <row r="1472" spans="1:9">
      <c r="A1472" t="n">
        <v>12768</v>
      </c>
      <c r="B1472" s="48" t="n">
        <v>45</v>
      </c>
      <c r="C1472" s="7" t="n">
        <v>4</v>
      </c>
      <c r="D1472" s="7" t="n">
        <v>3</v>
      </c>
      <c r="E1472" s="7" t="n">
        <v>-20</v>
      </c>
      <c r="F1472" s="7" t="n">
        <v>195.550003051758</v>
      </c>
      <c r="G1472" s="7" t="n">
        <v>14</v>
      </c>
      <c r="H1472" s="7" t="n">
        <v>2000</v>
      </c>
      <c r="I1472" s="7" t="n">
        <v>1</v>
      </c>
    </row>
    <row r="1473" spans="1:15">
      <c r="A1473" t="s">
        <v>4</v>
      </c>
      <c r="B1473" s="4" t="s">
        <v>5</v>
      </c>
      <c r="C1473" s="4" t="s">
        <v>14</v>
      </c>
      <c r="D1473" s="4" t="s">
        <v>14</v>
      </c>
      <c r="E1473" s="4" t="s">
        <v>20</v>
      </c>
      <c r="F1473" s="4" t="s">
        <v>10</v>
      </c>
    </row>
    <row r="1474" spans="1:15">
      <c r="A1474" t="n">
        <v>12786</v>
      </c>
      <c r="B1474" s="48" t="n">
        <v>45</v>
      </c>
      <c r="C1474" s="7" t="n">
        <v>5</v>
      </c>
      <c r="D1474" s="7" t="n">
        <v>3</v>
      </c>
      <c r="E1474" s="7" t="n">
        <v>6</v>
      </c>
      <c r="F1474" s="7" t="n">
        <v>2000</v>
      </c>
    </row>
    <row r="1475" spans="1:15">
      <c r="A1475" t="s">
        <v>4</v>
      </c>
      <c r="B1475" s="4" t="s">
        <v>5</v>
      </c>
      <c r="C1475" s="4" t="s">
        <v>14</v>
      </c>
      <c r="D1475" s="4" t="s">
        <v>10</v>
      </c>
      <c r="E1475" s="4" t="s">
        <v>10</v>
      </c>
      <c r="F1475" s="4" t="s">
        <v>9</v>
      </c>
    </row>
    <row r="1476" spans="1:15">
      <c r="A1476" t="n">
        <v>12795</v>
      </c>
      <c r="B1476" s="70" t="n">
        <v>84</v>
      </c>
      <c r="C1476" s="7" t="n">
        <v>0</v>
      </c>
      <c r="D1476" s="7" t="n">
        <v>0</v>
      </c>
      <c r="E1476" s="7" t="n">
        <v>500</v>
      </c>
      <c r="F1476" s="7" t="n">
        <v>1053609165</v>
      </c>
    </row>
    <row r="1477" spans="1:15">
      <c r="A1477" t="s">
        <v>4</v>
      </c>
      <c r="B1477" s="4" t="s">
        <v>5</v>
      </c>
      <c r="C1477" s="4" t="s">
        <v>14</v>
      </c>
      <c r="D1477" s="4" t="s">
        <v>10</v>
      </c>
    </row>
    <row r="1478" spans="1:15">
      <c r="A1478" t="n">
        <v>12805</v>
      </c>
      <c r="B1478" s="48" t="n">
        <v>45</v>
      </c>
      <c r="C1478" s="7" t="n">
        <v>7</v>
      </c>
      <c r="D1478" s="7" t="n">
        <v>255</v>
      </c>
    </row>
    <row r="1479" spans="1:15">
      <c r="A1479" t="s">
        <v>4</v>
      </c>
      <c r="B1479" s="4" t="s">
        <v>5</v>
      </c>
      <c r="C1479" s="4" t="s">
        <v>10</v>
      </c>
      <c r="D1479" s="4" t="s">
        <v>9</v>
      </c>
    </row>
    <row r="1480" spans="1:15">
      <c r="A1480" t="n">
        <v>12809</v>
      </c>
      <c r="B1480" s="41" t="n">
        <v>44</v>
      </c>
      <c r="C1480" s="7" t="n">
        <v>1660</v>
      </c>
      <c r="D1480" s="7" t="n">
        <v>1</v>
      </c>
    </row>
    <row r="1481" spans="1:15">
      <c r="A1481" t="s">
        <v>4</v>
      </c>
      <c r="B1481" s="4" t="s">
        <v>5</v>
      </c>
      <c r="C1481" s="4" t="s">
        <v>10</v>
      </c>
      <c r="D1481" s="4" t="s">
        <v>9</v>
      </c>
      <c r="E1481" s="4" t="s">
        <v>9</v>
      </c>
      <c r="F1481" s="4" t="s">
        <v>9</v>
      </c>
      <c r="G1481" s="4" t="s">
        <v>9</v>
      </c>
      <c r="H1481" s="4" t="s">
        <v>10</v>
      </c>
      <c r="I1481" s="4" t="s">
        <v>14</v>
      </c>
    </row>
    <row r="1482" spans="1:15">
      <c r="A1482" t="n">
        <v>12816</v>
      </c>
      <c r="B1482" s="62" t="n">
        <v>66</v>
      </c>
      <c r="C1482" s="7" t="n">
        <v>1660</v>
      </c>
      <c r="D1482" s="7" t="n">
        <v>1065353216</v>
      </c>
      <c r="E1482" s="7" t="n">
        <v>1065353216</v>
      </c>
      <c r="F1482" s="7" t="n">
        <v>1065353216</v>
      </c>
      <c r="G1482" s="7" t="n">
        <v>1065353216</v>
      </c>
      <c r="H1482" s="7" t="n">
        <v>1000</v>
      </c>
      <c r="I1482" s="7" t="n">
        <v>3</v>
      </c>
    </row>
    <row r="1483" spans="1:15">
      <c r="A1483" t="s">
        <v>4</v>
      </c>
      <c r="B1483" s="4" t="s">
        <v>5</v>
      </c>
      <c r="C1483" s="4" t="s">
        <v>14</v>
      </c>
      <c r="D1483" s="4" t="s">
        <v>10</v>
      </c>
      <c r="E1483" s="4" t="s">
        <v>10</v>
      </c>
      <c r="F1483" s="4" t="s">
        <v>10</v>
      </c>
      <c r="G1483" s="4" t="s">
        <v>10</v>
      </c>
      <c r="H1483" s="4" t="s">
        <v>10</v>
      </c>
      <c r="I1483" s="4" t="s">
        <v>6</v>
      </c>
      <c r="J1483" s="4" t="s">
        <v>20</v>
      </c>
      <c r="K1483" s="4" t="s">
        <v>20</v>
      </c>
      <c r="L1483" s="4" t="s">
        <v>20</v>
      </c>
      <c r="M1483" s="4" t="s">
        <v>9</v>
      </c>
      <c r="N1483" s="4" t="s">
        <v>9</v>
      </c>
      <c r="O1483" s="4" t="s">
        <v>20</v>
      </c>
      <c r="P1483" s="4" t="s">
        <v>20</v>
      </c>
      <c r="Q1483" s="4" t="s">
        <v>20</v>
      </c>
      <c r="R1483" s="4" t="s">
        <v>20</v>
      </c>
      <c r="S1483" s="4" t="s">
        <v>14</v>
      </c>
    </row>
    <row r="1484" spans="1:15">
      <c r="A1484" t="n">
        <v>12838</v>
      </c>
      <c r="B1484" s="61" t="n">
        <v>39</v>
      </c>
      <c r="C1484" s="7" t="n">
        <v>12</v>
      </c>
      <c r="D1484" s="7" t="n">
        <v>65533</v>
      </c>
      <c r="E1484" s="7" t="n">
        <v>203</v>
      </c>
      <c r="F1484" s="7" t="n">
        <v>0</v>
      </c>
      <c r="G1484" s="7" t="n">
        <v>1660</v>
      </c>
      <c r="H1484" s="7" t="n">
        <v>3</v>
      </c>
      <c r="I1484" s="7" t="s">
        <v>158</v>
      </c>
      <c r="J1484" s="7" t="n">
        <v>0</v>
      </c>
      <c r="K1484" s="7" t="n">
        <v>0</v>
      </c>
      <c r="L1484" s="7" t="n">
        <v>0</v>
      </c>
      <c r="M1484" s="7" t="n">
        <v>0</v>
      </c>
      <c r="N1484" s="7" t="n">
        <v>0</v>
      </c>
      <c r="O1484" s="7" t="n">
        <v>0</v>
      </c>
      <c r="P1484" s="7" t="n">
        <v>1</v>
      </c>
      <c r="Q1484" s="7" t="n">
        <v>1</v>
      </c>
      <c r="R1484" s="7" t="n">
        <v>1</v>
      </c>
      <c r="S1484" s="7" t="n">
        <v>255</v>
      </c>
    </row>
    <row r="1485" spans="1:15">
      <c r="A1485" t="s">
        <v>4</v>
      </c>
      <c r="B1485" s="4" t="s">
        <v>5</v>
      </c>
      <c r="C1485" s="4" t="s">
        <v>14</v>
      </c>
      <c r="D1485" s="4" t="s">
        <v>10</v>
      </c>
      <c r="E1485" s="4" t="s">
        <v>20</v>
      </c>
      <c r="F1485" s="4" t="s">
        <v>10</v>
      </c>
      <c r="G1485" s="4" t="s">
        <v>9</v>
      </c>
      <c r="H1485" s="4" t="s">
        <v>9</v>
      </c>
      <c r="I1485" s="4" t="s">
        <v>10</v>
      </c>
      <c r="J1485" s="4" t="s">
        <v>10</v>
      </c>
      <c r="K1485" s="4" t="s">
        <v>9</v>
      </c>
      <c r="L1485" s="4" t="s">
        <v>9</v>
      </c>
      <c r="M1485" s="4" t="s">
        <v>9</v>
      </c>
      <c r="N1485" s="4" t="s">
        <v>9</v>
      </c>
      <c r="O1485" s="4" t="s">
        <v>6</v>
      </c>
    </row>
    <row r="1486" spans="1:15">
      <c r="A1486" t="n">
        <v>12899</v>
      </c>
      <c r="B1486" s="53" t="n">
        <v>50</v>
      </c>
      <c r="C1486" s="7" t="n">
        <v>0</v>
      </c>
      <c r="D1486" s="7" t="n">
        <v>2038</v>
      </c>
      <c r="E1486" s="7" t="n">
        <v>1</v>
      </c>
      <c r="F1486" s="7" t="n">
        <v>0</v>
      </c>
      <c r="G1486" s="7" t="n">
        <v>0</v>
      </c>
      <c r="H1486" s="7" t="n">
        <v>0</v>
      </c>
      <c r="I1486" s="7" t="n">
        <v>0</v>
      </c>
      <c r="J1486" s="7" t="n">
        <v>65533</v>
      </c>
      <c r="K1486" s="7" t="n">
        <v>0</v>
      </c>
      <c r="L1486" s="7" t="n">
        <v>0</v>
      </c>
      <c r="M1486" s="7" t="n">
        <v>0</v>
      </c>
      <c r="N1486" s="7" t="n">
        <v>0</v>
      </c>
      <c r="O1486" s="7" t="s">
        <v>13</v>
      </c>
    </row>
    <row r="1487" spans="1:15">
      <c r="A1487" t="s">
        <v>4</v>
      </c>
      <c r="B1487" s="4" t="s">
        <v>5</v>
      </c>
      <c r="C1487" s="4" t="s">
        <v>10</v>
      </c>
      <c r="D1487" s="4" t="s">
        <v>10</v>
      </c>
      <c r="E1487" s="4" t="s">
        <v>20</v>
      </c>
      <c r="F1487" s="4" t="s">
        <v>20</v>
      </c>
      <c r="G1487" s="4" t="s">
        <v>20</v>
      </c>
      <c r="H1487" s="4" t="s">
        <v>20</v>
      </c>
      <c r="I1487" s="4" t="s">
        <v>14</v>
      </c>
      <c r="J1487" s="4" t="s">
        <v>10</v>
      </c>
    </row>
    <row r="1488" spans="1:15">
      <c r="A1488" t="n">
        <v>12938</v>
      </c>
      <c r="B1488" s="63" t="n">
        <v>55</v>
      </c>
      <c r="C1488" s="7" t="n">
        <v>1660</v>
      </c>
      <c r="D1488" s="7" t="n">
        <v>65533</v>
      </c>
      <c r="E1488" s="7" t="n">
        <v>24.25</v>
      </c>
      <c r="F1488" s="7" t="n">
        <v>0</v>
      </c>
      <c r="G1488" s="7" t="n">
        <v>6.75</v>
      </c>
      <c r="H1488" s="7" t="n">
        <v>1.20000004768372</v>
      </c>
      <c r="I1488" s="7" t="n">
        <v>1</v>
      </c>
      <c r="J1488" s="7" t="n">
        <v>0</v>
      </c>
    </row>
    <row r="1489" spans="1:19">
      <c r="A1489" t="s">
        <v>4</v>
      </c>
      <c r="B1489" s="4" t="s">
        <v>5</v>
      </c>
      <c r="C1489" s="4" t="s">
        <v>14</v>
      </c>
      <c r="D1489" s="4" t="s">
        <v>20</v>
      </c>
      <c r="E1489" s="4" t="s">
        <v>20</v>
      </c>
      <c r="F1489" s="4" t="s">
        <v>20</v>
      </c>
    </row>
    <row r="1490" spans="1:19">
      <c r="A1490" t="n">
        <v>12962</v>
      </c>
      <c r="B1490" s="48" t="n">
        <v>45</v>
      </c>
      <c r="C1490" s="7" t="n">
        <v>9</v>
      </c>
      <c r="D1490" s="7" t="n">
        <v>0.0500000007450581</v>
      </c>
      <c r="E1490" s="7" t="n">
        <v>0.0500000007450581</v>
      </c>
      <c r="F1490" s="7" t="n">
        <v>0.5</v>
      </c>
    </row>
    <row r="1491" spans="1:19">
      <c r="A1491" t="s">
        <v>4</v>
      </c>
      <c r="B1491" s="4" t="s">
        <v>5</v>
      </c>
      <c r="C1491" s="4" t="s">
        <v>10</v>
      </c>
    </row>
    <row r="1492" spans="1:19">
      <c r="A1492" t="n">
        <v>12976</v>
      </c>
      <c r="B1492" s="25" t="n">
        <v>16</v>
      </c>
      <c r="C1492" s="7" t="n">
        <v>500</v>
      </c>
    </row>
    <row r="1493" spans="1:19">
      <c r="A1493" t="s">
        <v>4</v>
      </c>
      <c r="B1493" s="4" t="s">
        <v>5</v>
      </c>
      <c r="C1493" s="4" t="s">
        <v>14</v>
      </c>
      <c r="D1493" s="4" t="s">
        <v>20</v>
      </c>
      <c r="E1493" s="4" t="s">
        <v>20</v>
      </c>
      <c r="F1493" s="4" t="s">
        <v>20</v>
      </c>
    </row>
    <row r="1494" spans="1:19">
      <c r="A1494" t="n">
        <v>12979</v>
      </c>
      <c r="B1494" s="48" t="n">
        <v>45</v>
      </c>
      <c r="C1494" s="7" t="n">
        <v>9</v>
      </c>
      <c r="D1494" s="7" t="n">
        <v>0.0500000007450581</v>
      </c>
      <c r="E1494" s="7" t="n">
        <v>0.0500000007450581</v>
      </c>
      <c r="F1494" s="7" t="n">
        <v>0.5</v>
      </c>
    </row>
    <row r="1495" spans="1:19">
      <c r="A1495" t="s">
        <v>4</v>
      </c>
      <c r="B1495" s="4" t="s">
        <v>5</v>
      </c>
      <c r="C1495" s="4" t="s">
        <v>10</v>
      </c>
    </row>
    <row r="1496" spans="1:19">
      <c r="A1496" t="n">
        <v>12993</v>
      </c>
      <c r="B1496" s="25" t="n">
        <v>16</v>
      </c>
      <c r="C1496" s="7" t="n">
        <v>2000</v>
      </c>
    </row>
    <row r="1497" spans="1:19">
      <c r="A1497" t="s">
        <v>4</v>
      </c>
      <c r="B1497" s="4" t="s">
        <v>5</v>
      </c>
      <c r="C1497" s="4" t="s">
        <v>10</v>
      </c>
      <c r="D1497" s="4" t="s">
        <v>14</v>
      </c>
    </row>
    <row r="1498" spans="1:19">
      <c r="A1498" t="n">
        <v>12996</v>
      </c>
      <c r="B1498" s="69" t="n">
        <v>56</v>
      </c>
      <c r="C1498" s="7" t="n">
        <v>1660</v>
      </c>
      <c r="D1498" s="7" t="n">
        <v>0</v>
      </c>
    </row>
    <row r="1499" spans="1:19">
      <c r="A1499" t="s">
        <v>4</v>
      </c>
      <c r="B1499" s="4" t="s">
        <v>5</v>
      </c>
      <c r="C1499" s="4" t="s">
        <v>14</v>
      </c>
      <c r="D1499" s="4" t="s">
        <v>10</v>
      </c>
      <c r="E1499" s="4" t="s">
        <v>20</v>
      </c>
    </row>
    <row r="1500" spans="1:19">
      <c r="A1500" t="n">
        <v>13000</v>
      </c>
      <c r="B1500" s="19" t="n">
        <v>58</v>
      </c>
      <c r="C1500" s="7" t="n">
        <v>101</v>
      </c>
      <c r="D1500" s="7" t="n">
        <v>300</v>
      </c>
      <c r="E1500" s="7" t="n">
        <v>1</v>
      </c>
    </row>
    <row r="1501" spans="1:19">
      <c r="A1501" t="s">
        <v>4</v>
      </c>
      <c r="B1501" s="4" t="s">
        <v>5</v>
      </c>
      <c r="C1501" s="4" t="s">
        <v>14</v>
      </c>
      <c r="D1501" s="4" t="s">
        <v>10</v>
      </c>
    </row>
    <row r="1502" spans="1:19">
      <c r="A1502" t="n">
        <v>13008</v>
      </c>
      <c r="B1502" s="19" t="n">
        <v>58</v>
      </c>
      <c r="C1502" s="7" t="n">
        <v>254</v>
      </c>
      <c r="D1502" s="7" t="n">
        <v>0</v>
      </c>
    </row>
    <row r="1503" spans="1:19">
      <c r="A1503" t="s">
        <v>4</v>
      </c>
      <c r="B1503" s="4" t="s">
        <v>5</v>
      </c>
      <c r="C1503" s="4" t="s">
        <v>14</v>
      </c>
      <c r="D1503" s="4" t="s">
        <v>10</v>
      </c>
      <c r="E1503" s="4" t="s">
        <v>10</v>
      </c>
      <c r="F1503" s="4" t="s">
        <v>9</v>
      </c>
    </row>
    <row r="1504" spans="1:19">
      <c r="A1504" t="n">
        <v>13012</v>
      </c>
      <c r="B1504" s="70" t="n">
        <v>84</v>
      </c>
      <c r="C1504" s="7" t="n">
        <v>1</v>
      </c>
      <c r="D1504" s="7" t="n">
        <v>0</v>
      </c>
      <c r="E1504" s="7" t="n">
        <v>0</v>
      </c>
      <c r="F1504" s="7" t="n">
        <v>0</v>
      </c>
    </row>
    <row r="1505" spans="1:6">
      <c r="A1505" t="s">
        <v>4</v>
      </c>
      <c r="B1505" s="4" t="s">
        <v>5</v>
      </c>
      <c r="C1505" s="4" t="s">
        <v>14</v>
      </c>
    </row>
    <row r="1506" spans="1:6">
      <c r="A1506" t="n">
        <v>13022</v>
      </c>
      <c r="B1506" s="43" t="n">
        <v>116</v>
      </c>
      <c r="C1506" s="7" t="n">
        <v>0</v>
      </c>
    </row>
    <row r="1507" spans="1:6">
      <c r="A1507" t="s">
        <v>4</v>
      </c>
      <c r="B1507" s="4" t="s">
        <v>5</v>
      </c>
      <c r="C1507" s="4" t="s">
        <v>14</v>
      </c>
      <c r="D1507" s="4" t="s">
        <v>10</v>
      </c>
    </row>
    <row r="1508" spans="1:6">
      <c r="A1508" t="n">
        <v>13024</v>
      </c>
      <c r="B1508" s="43" t="n">
        <v>116</v>
      </c>
      <c r="C1508" s="7" t="n">
        <v>2</v>
      </c>
      <c r="D1508" s="7" t="n">
        <v>1</v>
      </c>
    </row>
    <row r="1509" spans="1:6">
      <c r="A1509" t="s">
        <v>4</v>
      </c>
      <c r="B1509" s="4" t="s">
        <v>5</v>
      </c>
      <c r="C1509" s="4" t="s">
        <v>14</v>
      </c>
      <c r="D1509" s="4" t="s">
        <v>9</v>
      </c>
    </row>
    <row r="1510" spans="1:6">
      <c r="A1510" t="n">
        <v>13028</v>
      </c>
      <c r="B1510" s="43" t="n">
        <v>116</v>
      </c>
      <c r="C1510" s="7" t="n">
        <v>5</v>
      </c>
      <c r="D1510" s="7" t="n">
        <v>1102053376</v>
      </c>
    </row>
    <row r="1511" spans="1:6">
      <c r="A1511" t="s">
        <v>4</v>
      </c>
      <c r="B1511" s="4" t="s">
        <v>5</v>
      </c>
      <c r="C1511" s="4" t="s">
        <v>14</v>
      </c>
      <c r="D1511" s="4" t="s">
        <v>10</v>
      </c>
    </row>
    <row r="1512" spans="1:6">
      <c r="A1512" t="n">
        <v>13034</v>
      </c>
      <c r="B1512" s="43" t="n">
        <v>116</v>
      </c>
      <c r="C1512" s="7" t="n">
        <v>6</v>
      </c>
      <c r="D1512" s="7" t="n">
        <v>1</v>
      </c>
    </row>
    <row r="1513" spans="1:6">
      <c r="A1513" t="s">
        <v>4</v>
      </c>
      <c r="B1513" s="4" t="s">
        <v>5</v>
      </c>
      <c r="C1513" s="4" t="s">
        <v>10</v>
      </c>
      <c r="D1513" s="4" t="s">
        <v>20</v>
      </c>
      <c r="E1513" s="4" t="s">
        <v>20</v>
      </c>
      <c r="F1513" s="4" t="s">
        <v>20</v>
      </c>
      <c r="G1513" s="4" t="s">
        <v>20</v>
      </c>
    </row>
    <row r="1514" spans="1:6">
      <c r="A1514" t="n">
        <v>13038</v>
      </c>
      <c r="B1514" s="44" t="n">
        <v>46</v>
      </c>
      <c r="C1514" s="7" t="n">
        <v>12</v>
      </c>
      <c r="D1514" s="7" t="n">
        <v>19.7999992370605</v>
      </c>
      <c r="E1514" s="7" t="n">
        <v>0</v>
      </c>
      <c r="F1514" s="7" t="n">
        <v>-2.90000009536743</v>
      </c>
      <c r="G1514" s="7" t="n">
        <v>90</v>
      </c>
    </row>
    <row r="1515" spans="1:6">
      <c r="A1515" t="s">
        <v>4</v>
      </c>
      <c r="B1515" s="4" t="s">
        <v>5</v>
      </c>
      <c r="C1515" s="4" t="s">
        <v>10</v>
      </c>
      <c r="D1515" s="4" t="s">
        <v>20</v>
      </c>
      <c r="E1515" s="4" t="s">
        <v>20</v>
      </c>
      <c r="F1515" s="4" t="s">
        <v>20</v>
      </c>
      <c r="G1515" s="4" t="s">
        <v>20</v>
      </c>
    </row>
    <row r="1516" spans="1:6">
      <c r="A1516" t="n">
        <v>13057</v>
      </c>
      <c r="B1516" s="44" t="n">
        <v>46</v>
      </c>
      <c r="C1516" s="7" t="n">
        <v>1</v>
      </c>
      <c r="D1516" s="7" t="n">
        <v>19.8999996185303</v>
      </c>
      <c r="E1516" s="7" t="n">
        <v>0</v>
      </c>
      <c r="F1516" s="7" t="n">
        <v>-2</v>
      </c>
      <c r="G1516" s="7" t="n">
        <v>90</v>
      </c>
    </row>
    <row r="1517" spans="1:6">
      <c r="A1517" t="s">
        <v>4</v>
      </c>
      <c r="B1517" s="4" t="s">
        <v>5</v>
      </c>
      <c r="C1517" s="4" t="s">
        <v>10</v>
      </c>
      <c r="D1517" s="4" t="s">
        <v>20</v>
      </c>
      <c r="E1517" s="4" t="s">
        <v>20</v>
      </c>
      <c r="F1517" s="4" t="s">
        <v>20</v>
      </c>
      <c r="G1517" s="4" t="s">
        <v>20</v>
      </c>
    </row>
    <row r="1518" spans="1:6">
      <c r="A1518" t="n">
        <v>13076</v>
      </c>
      <c r="B1518" s="44" t="n">
        <v>46</v>
      </c>
      <c r="C1518" s="7" t="n">
        <v>0</v>
      </c>
      <c r="D1518" s="7" t="n">
        <v>19</v>
      </c>
      <c r="E1518" s="7" t="n">
        <v>0</v>
      </c>
      <c r="F1518" s="7" t="n">
        <v>-2</v>
      </c>
      <c r="G1518" s="7" t="n">
        <v>90</v>
      </c>
    </row>
    <row r="1519" spans="1:6">
      <c r="A1519" t="s">
        <v>4</v>
      </c>
      <c r="B1519" s="4" t="s">
        <v>5</v>
      </c>
      <c r="C1519" s="4" t="s">
        <v>10</v>
      </c>
      <c r="D1519" s="4" t="s">
        <v>20</v>
      </c>
      <c r="E1519" s="4" t="s">
        <v>20</v>
      </c>
      <c r="F1519" s="4" t="s">
        <v>20</v>
      </c>
      <c r="G1519" s="4" t="s">
        <v>20</v>
      </c>
    </row>
    <row r="1520" spans="1:6">
      <c r="A1520" t="n">
        <v>13095</v>
      </c>
      <c r="B1520" s="44" t="n">
        <v>46</v>
      </c>
      <c r="C1520" s="7" t="n">
        <v>61491</v>
      </c>
      <c r="D1520" s="7" t="n">
        <v>18.7000007629395</v>
      </c>
      <c r="E1520" s="7" t="n">
        <v>0</v>
      </c>
      <c r="F1520" s="7" t="n">
        <v>-3.04999995231628</v>
      </c>
      <c r="G1520" s="7" t="n">
        <v>90</v>
      </c>
    </row>
    <row r="1521" spans="1:7">
      <c r="A1521" t="s">
        <v>4</v>
      </c>
      <c r="B1521" s="4" t="s">
        <v>5</v>
      </c>
      <c r="C1521" s="4" t="s">
        <v>10</v>
      </c>
      <c r="D1521" s="4" t="s">
        <v>20</v>
      </c>
      <c r="E1521" s="4" t="s">
        <v>20</v>
      </c>
      <c r="F1521" s="4" t="s">
        <v>20</v>
      </c>
      <c r="G1521" s="4" t="s">
        <v>20</v>
      </c>
    </row>
    <row r="1522" spans="1:7">
      <c r="A1522" t="n">
        <v>13114</v>
      </c>
      <c r="B1522" s="44" t="n">
        <v>46</v>
      </c>
      <c r="C1522" s="7" t="n">
        <v>61492</v>
      </c>
      <c r="D1522" s="7" t="n">
        <v>19.1499996185303</v>
      </c>
      <c r="E1522" s="7" t="n">
        <v>0</v>
      </c>
      <c r="F1522" s="7" t="n">
        <v>-0.600000023841858</v>
      </c>
      <c r="G1522" s="7" t="n">
        <v>90</v>
      </c>
    </row>
    <row r="1523" spans="1:7">
      <c r="A1523" t="s">
        <v>4</v>
      </c>
      <c r="B1523" s="4" t="s">
        <v>5</v>
      </c>
      <c r="C1523" s="4" t="s">
        <v>10</v>
      </c>
      <c r="D1523" s="4" t="s">
        <v>20</v>
      </c>
      <c r="E1523" s="4" t="s">
        <v>20</v>
      </c>
      <c r="F1523" s="4" t="s">
        <v>20</v>
      </c>
      <c r="G1523" s="4" t="s">
        <v>20</v>
      </c>
    </row>
    <row r="1524" spans="1:7">
      <c r="A1524" t="n">
        <v>13133</v>
      </c>
      <c r="B1524" s="44" t="n">
        <v>46</v>
      </c>
      <c r="C1524" s="7" t="n">
        <v>61493</v>
      </c>
      <c r="D1524" s="7" t="n">
        <v>18</v>
      </c>
      <c r="E1524" s="7" t="n">
        <v>0</v>
      </c>
      <c r="F1524" s="7" t="n">
        <v>-2.40000009536743</v>
      </c>
      <c r="G1524" s="7" t="n">
        <v>90</v>
      </c>
    </row>
    <row r="1525" spans="1:7">
      <c r="A1525" t="s">
        <v>4</v>
      </c>
      <c r="B1525" s="4" t="s">
        <v>5</v>
      </c>
      <c r="C1525" s="4" t="s">
        <v>10</v>
      </c>
      <c r="D1525" s="4" t="s">
        <v>20</v>
      </c>
      <c r="E1525" s="4" t="s">
        <v>20</v>
      </c>
      <c r="F1525" s="4" t="s">
        <v>20</v>
      </c>
      <c r="G1525" s="4" t="s">
        <v>20</v>
      </c>
    </row>
    <row r="1526" spans="1:7">
      <c r="A1526" t="n">
        <v>13152</v>
      </c>
      <c r="B1526" s="44" t="n">
        <v>46</v>
      </c>
      <c r="C1526" s="7" t="n">
        <v>61494</v>
      </c>
      <c r="D1526" s="7" t="n">
        <v>17.8999996185303</v>
      </c>
      <c r="E1526" s="7" t="n">
        <v>0</v>
      </c>
      <c r="F1526" s="7" t="n">
        <v>-1.45000004768372</v>
      </c>
      <c r="G1526" s="7" t="n">
        <v>90</v>
      </c>
    </row>
    <row r="1527" spans="1:7">
      <c r="A1527" t="s">
        <v>4</v>
      </c>
      <c r="B1527" s="4" t="s">
        <v>5</v>
      </c>
      <c r="C1527" s="4" t="s">
        <v>14</v>
      </c>
      <c r="D1527" s="33" t="s">
        <v>47</v>
      </c>
      <c r="E1527" s="4" t="s">
        <v>5</v>
      </c>
      <c r="F1527" s="4" t="s">
        <v>14</v>
      </c>
      <c r="G1527" s="4" t="s">
        <v>10</v>
      </c>
      <c r="H1527" s="33" t="s">
        <v>48</v>
      </c>
      <c r="I1527" s="4" t="s">
        <v>14</v>
      </c>
      <c r="J1527" s="4" t="s">
        <v>19</v>
      </c>
    </row>
    <row r="1528" spans="1:7">
      <c r="A1528" t="n">
        <v>13171</v>
      </c>
      <c r="B1528" s="12" t="n">
        <v>5</v>
      </c>
      <c r="C1528" s="7" t="n">
        <v>28</v>
      </c>
      <c r="D1528" s="33" t="s">
        <v>3</v>
      </c>
      <c r="E1528" s="35" t="n">
        <v>64</v>
      </c>
      <c r="F1528" s="7" t="n">
        <v>5</v>
      </c>
      <c r="G1528" s="7" t="n">
        <v>5</v>
      </c>
      <c r="H1528" s="33" t="s">
        <v>3</v>
      </c>
      <c r="I1528" s="7" t="n">
        <v>1</v>
      </c>
      <c r="J1528" s="13" t="n">
        <f t="normal" ca="1">A1532</f>
        <v>0</v>
      </c>
    </row>
    <row r="1529" spans="1:7">
      <c r="A1529" t="s">
        <v>4</v>
      </c>
      <c r="B1529" s="4" t="s">
        <v>5</v>
      </c>
      <c r="C1529" s="4" t="s">
        <v>10</v>
      </c>
      <c r="D1529" s="4" t="s">
        <v>20</v>
      </c>
      <c r="E1529" s="4" t="s">
        <v>20</v>
      </c>
      <c r="F1529" s="4" t="s">
        <v>20</v>
      </c>
      <c r="G1529" s="4" t="s">
        <v>20</v>
      </c>
    </row>
    <row r="1530" spans="1:7">
      <c r="A1530" t="n">
        <v>13182</v>
      </c>
      <c r="B1530" s="44" t="n">
        <v>46</v>
      </c>
      <c r="C1530" s="7" t="n">
        <v>7032</v>
      </c>
      <c r="D1530" s="7" t="n">
        <v>18.7999992370605</v>
      </c>
      <c r="E1530" s="7" t="n">
        <v>0</v>
      </c>
      <c r="F1530" s="7" t="n">
        <v>-1.60000002384186</v>
      </c>
      <c r="G1530" s="7" t="n">
        <v>90</v>
      </c>
    </row>
    <row r="1531" spans="1:7">
      <c r="A1531" t="s">
        <v>4</v>
      </c>
      <c r="B1531" s="4" t="s">
        <v>5</v>
      </c>
      <c r="C1531" s="4" t="s">
        <v>10</v>
      </c>
      <c r="D1531" s="4" t="s">
        <v>20</v>
      </c>
      <c r="E1531" s="4" t="s">
        <v>20</v>
      </c>
      <c r="F1531" s="4" t="s">
        <v>20</v>
      </c>
      <c r="G1531" s="4" t="s">
        <v>20</v>
      </c>
    </row>
    <row r="1532" spans="1:7">
      <c r="A1532" t="n">
        <v>13201</v>
      </c>
      <c r="B1532" s="44" t="n">
        <v>46</v>
      </c>
      <c r="C1532" s="7" t="n">
        <v>1660</v>
      </c>
      <c r="D1532" s="7" t="n">
        <v>23.7999992370605</v>
      </c>
      <c r="E1532" s="7" t="n">
        <v>0</v>
      </c>
      <c r="F1532" s="7" t="n">
        <v>2.70000004768372</v>
      </c>
      <c r="G1532" s="7" t="n">
        <v>198</v>
      </c>
    </row>
    <row r="1533" spans="1:7">
      <c r="A1533" t="s">
        <v>4</v>
      </c>
      <c r="B1533" s="4" t="s">
        <v>5</v>
      </c>
      <c r="C1533" s="4" t="s">
        <v>10</v>
      </c>
      <c r="D1533" s="4" t="s">
        <v>10</v>
      </c>
      <c r="E1533" s="4" t="s">
        <v>20</v>
      </c>
      <c r="F1533" s="4" t="s">
        <v>14</v>
      </c>
    </row>
    <row r="1534" spans="1:7">
      <c r="A1534" t="n">
        <v>13220</v>
      </c>
      <c r="B1534" s="66" t="n">
        <v>53</v>
      </c>
      <c r="C1534" s="7" t="n">
        <v>1660</v>
      </c>
      <c r="D1534" s="7" t="n">
        <v>0</v>
      </c>
      <c r="E1534" s="7" t="n">
        <v>0</v>
      </c>
      <c r="F1534" s="7" t="n">
        <v>0</v>
      </c>
    </row>
    <row r="1535" spans="1:7">
      <c r="A1535" t="s">
        <v>4</v>
      </c>
      <c r="B1535" s="4" t="s">
        <v>5</v>
      </c>
      <c r="C1535" s="4" t="s">
        <v>10</v>
      </c>
      <c r="D1535" s="4" t="s">
        <v>10</v>
      </c>
      <c r="E1535" s="4" t="s">
        <v>20</v>
      </c>
      <c r="F1535" s="4" t="s">
        <v>14</v>
      </c>
    </row>
    <row r="1536" spans="1:7">
      <c r="A1536" t="n">
        <v>13230</v>
      </c>
      <c r="B1536" s="66" t="n">
        <v>53</v>
      </c>
      <c r="C1536" s="7" t="n">
        <v>12</v>
      </c>
      <c r="D1536" s="7" t="n">
        <v>1660</v>
      </c>
      <c r="E1536" s="7" t="n">
        <v>0</v>
      </c>
      <c r="F1536" s="7" t="n">
        <v>0</v>
      </c>
    </row>
    <row r="1537" spans="1:10">
      <c r="A1537" t="s">
        <v>4</v>
      </c>
      <c r="B1537" s="4" t="s">
        <v>5</v>
      </c>
      <c r="C1537" s="4" t="s">
        <v>10</v>
      </c>
      <c r="D1537" s="4" t="s">
        <v>10</v>
      </c>
      <c r="E1537" s="4" t="s">
        <v>20</v>
      </c>
      <c r="F1537" s="4" t="s">
        <v>14</v>
      </c>
    </row>
    <row r="1538" spans="1:10">
      <c r="A1538" t="n">
        <v>13240</v>
      </c>
      <c r="B1538" s="66" t="n">
        <v>53</v>
      </c>
      <c r="C1538" s="7" t="n">
        <v>1</v>
      </c>
      <c r="D1538" s="7" t="n">
        <v>1660</v>
      </c>
      <c r="E1538" s="7" t="n">
        <v>0</v>
      </c>
      <c r="F1538" s="7" t="n">
        <v>0</v>
      </c>
    </row>
    <row r="1539" spans="1:10">
      <c r="A1539" t="s">
        <v>4</v>
      </c>
      <c r="B1539" s="4" t="s">
        <v>5</v>
      </c>
      <c r="C1539" s="4" t="s">
        <v>10</v>
      </c>
      <c r="D1539" s="4" t="s">
        <v>10</v>
      </c>
      <c r="E1539" s="4" t="s">
        <v>20</v>
      </c>
      <c r="F1539" s="4" t="s">
        <v>14</v>
      </c>
    </row>
    <row r="1540" spans="1:10">
      <c r="A1540" t="n">
        <v>13250</v>
      </c>
      <c r="B1540" s="66" t="n">
        <v>53</v>
      </c>
      <c r="C1540" s="7" t="n">
        <v>0</v>
      </c>
      <c r="D1540" s="7" t="n">
        <v>1660</v>
      </c>
      <c r="E1540" s="7" t="n">
        <v>0</v>
      </c>
      <c r="F1540" s="7" t="n">
        <v>0</v>
      </c>
    </row>
    <row r="1541" spans="1:10">
      <c r="A1541" t="s">
        <v>4</v>
      </c>
      <c r="B1541" s="4" t="s">
        <v>5</v>
      </c>
      <c r="C1541" s="4" t="s">
        <v>10</v>
      </c>
      <c r="D1541" s="4" t="s">
        <v>10</v>
      </c>
      <c r="E1541" s="4" t="s">
        <v>20</v>
      </c>
      <c r="F1541" s="4" t="s">
        <v>14</v>
      </c>
    </row>
    <row r="1542" spans="1:10">
      <c r="A1542" t="n">
        <v>13260</v>
      </c>
      <c r="B1542" s="66" t="n">
        <v>53</v>
      </c>
      <c r="C1542" s="7" t="n">
        <v>61491</v>
      </c>
      <c r="D1542" s="7" t="n">
        <v>1660</v>
      </c>
      <c r="E1542" s="7" t="n">
        <v>0</v>
      </c>
      <c r="F1542" s="7" t="n">
        <v>0</v>
      </c>
    </row>
    <row r="1543" spans="1:10">
      <c r="A1543" t="s">
        <v>4</v>
      </c>
      <c r="B1543" s="4" t="s">
        <v>5</v>
      </c>
      <c r="C1543" s="4" t="s">
        <v>10</v>
      </c>
      <c r="D1543" s="4" t="s">
        <v>10</v>
      </c>
      <c r="E1543" s="4" t="s">
        <v>20</v>
      </c>
      <c r="F1543" s="4" t="s">
        <v>14</v>
      </c>
    </row>
    <row r="1544" spans="1:10">
      <c r="A1544" t="n">
        <v>13270</v>
      </c>
      <c r="B1544" s="66" t="n">
        <v>53</v>
      </c>
      <c r="C1544" s="7" t="n">
        <v>61492</v>
      </c>
      <c r="D1544" s="7" t="n">
        <v>1660</v>
      </c>
      <c r="E1544" s="7" t="n">
        <v>0</v>
      </c>
      <c r="F1544" s="7" t="n">
        <v>0</v>
      </c>
    </row>
    <row r="1545" spans="1:10">
      <c r="A1545" t="s">
        <v>4</v>
      </c>
      <c r="B1545" s="4" t="s">
        <v>5</v>
      </c>
      <c r="C1545" s="4" t="s">
        <v>10</v>
      </c>
      <c r="D1545" s="4" t="s">
        <v>10</v>
      </c>
      <c r="E1545" s="4" t="s">
        <v>20</v>
      </c>
      <c r="F1545" s="4" t="s">
        <v>14</v>
      </c>
    </row>
    <row r="1546" spans="1:10">
      <c r="A1546" t="n">
        <v>13280</v>
      </c>
      <c r="B1546" s="66" t="n">
        <v>53</v>
      </c>
      <c r="C1546" s="7" t="n">
        <v>61493</v>
      </c>
      <c r="D1546" s="7" t="n">
        <v>1660</v>
      </c>
      <c r="E1546" s="7" t="n">
        <v>0</v>
      </c>
      <c r="F1546" s="7" t="n">
        <v>0</v>
      </c>
    </row>
    <row r="1547" spans="1:10">
      <c r="A1547" t="s">
        <v>4</v>
      </c>
      <c r="B1547" s="4" t="s">
        <v>5</v>
      </c>
      <c r="C1547" s="4" t="s">
        <v>10</v>
      </c>
      <c r="D1547" s="4" t="s">
        <v>10</v>
      </c>
      <c r="E1547" s="4" t="s">
        <v>20</v>
      </c>
      <c r="F1547" s="4" t="s">
        <v>14</v>
      </c>
    </row>
    <row r="1548" spans="1:10">
      <c r="A1548" t="n">
        <v>13290</v>
      </c>
      <c r="B1548" s="66" t="n">
        <v>53</v>
      </c>
      <c r="C1548" s="7" t="n">
        <v>61494</v>
      </c>
      <c r="D1548" s="7" t="n">
        <v>1660</v>
      </c>
      <c r="E1548" s="7" t="n">
        <v>0</v>
      </c>
      <c r="F1548" s="7" t="n">
        <v>0</v>
      </c>
    </row>
    <row r="1549" spans="1:10">
      <c r="A1549" t="s">
        <v>4</v>
      </c>
      <c r="B1549" s="4" t="s">
        <v>5</v>
      </c>
      <c r="C1549" s="4" t="s">
        <v>14</v>
      </c>
      <c r="D1549" s="33" t="s">
        <v>47</v>
      </c>
      <c r="E1549" s="4" t="s">
        <v>5</v>
      </c>
      <c r="F1549" s="4" t="s">
        <v>14</v>
      </c>
      <c r="G1549" s="4" t="s">
        <v>10</v>
      </c>
      <c r="H1549" s="33" t="s">
        <v>48</v>
      </c>
      <c r="I1549" s="4" t="s">
        <v>14</v>
      </c>
      <c r="J1549" s="4" t="s">
        <v>19</v>
      </c>
    </row>
    <row r="1550" spans="1:10">
      <c r="A1550" t="n">
        <v>13300</v>
      </c>
      <c r="B1550" s="12" t="n">
        <v>5</v>
      </c>
      <c r="C1550" s="7" t="n">
        <v>28</v>
      </c>
      <c r="D1550" s="33" t="s">
        <v>3</v>
      </c>
      <c r="E1550" s="35" t="n">
        <v>64</v>
      </c>
      <c r="F1550" s="7" t="n">
        <v>5</v>
      </c>
      <c r="G1550" s="7" t="n">
        <v>5</v>
      </c>
      <c r="H1550" s="33" t="s">
        <v>3</v>
      </c>
      <c r="I1550" s="7" t="n">
        <v>1</v>
      </c>
      <c r="J1550" s="13" t="n">
        <f t="normal" ca="1">A1554</f>
        <v>0</v>
      </c>
    </row>
    <row r="1551" spans="1:10">
      <c r="A1551" t="s">
        <v>4</v>
      </c>
      <c r="B1551" s="4" t="s">
        <v>5</v>
      </c>
      <c r="C1551" s="4" t="s">
        <v>10</v>
      </c>
      <c r="D1551" s="4" t="s">
        <v>10</v>
      </c>
      <c r="E1551" s="4" t="s">
        <v>20</v>
      </c>
      <c r="F1551" s="4" t="s">
        <v>14</v>
      </c>
    </row>
    <row r="1552" spans="1:10">
      <c r="A1552" t="n">
        <v>13311</v>
      </c>
      <c r="B1552" s="66" t="n">
        <v>53</v>
      </c>
      <c r="C1552" s="7" t="n">
        <v>7032</v>
      </c>
      <c r="D1552" s="7" t="n">
        <v>1660</v>
      </c>
      <c r="E1552" s="7" t="n">
        <v>0</v>
      </c>
      <c r="F1552" s="7" t="n">
        <v>0</v>
      </c>
    </row>
    <row r="1553" spans="1:10">
      <c r="A1553" t="s">
        <v>4</v>
      </c>
      <c r="B1553" s="4" t="s">
        <v>5</v>
      </c>
      <c r="C1553" s="4" t="s">
        <v>10</v>
      </c>
      <c r="D1553" s="4" t="s">
        <v>10</v>
      </c>
      <c r="E1553" s="4" t="s">
        <v>10</v>
      </c>
    </row>
    <row r="1554" spans="1:10">
      <c r="A1554" t="n">
        <v>13321</v>
      </c>
      <c r="B1554" s="65" t="n">
        <v>61</v>
      </c>
      <c r="C1554" s="7" t="n">
        <v>12</v>
      </c>
      <c r="D1554" s="7" t="n">
        <v>1660</v>
      </c>
      <c r="E1554" s="7" t="n">
        <v>0</v>
      </c>
    </row>
    <row r="1555" spans="1:10">
      <c r="A1555" t="s">
        <v>4</v>
      </c>
      <c r="B1555" s="4" t="s">
        <v>5</v>
      </c>
      <c r="C1555" s="4" t="s">
        <v>10</v>
      </c>
      <c r="D1555" s="4" t="s">
        <v>10</v>
      </c>
      <c r="E1555" s="4" t="s">
        <v>10</v>
      </c>
    </row>
    <row r="1556" spans="1:10">
      <c r="A1556" t="n">
        <v>13328</v>
      </c>
      <c r="B1556" s="65" t="n">
        <v>61</v>
      </c>
      <c r="C1556" s="7" t="n">
        <v>1</v>
      </c>
      <c r="D1556" s="7" t="n">
        <v>1660</v>
      </c>
      <c r="E1556" s="7" t="n">
        <v>0</v>
      </c>
    </row>
    <row r="1557" spans="1:10">
      <c r="A1557" t="s">
        <v>4</v>
      </c>
      <c r="B1557" s="4" t="s">
        <v>5</v>
      </c>
      <c r="C1557" s="4" t="s">
        <v>10</v>
      </c>
      <c r="D1557" s="4" t="s">
        <v>10</v>
      </c>
      <c r="E1557" s="4" t="s">
        <v>10</v>
      </c>
    </row>
    <row r="1558" spans="1:10">
      <c r="A1558" t="n">
        <v>13335</v>
      </c>
      <c r="B1558" s="65" t="n">
        <v>61</v>
      </c>
      <c r="C1558" s="7" t="n">
        <v>0</v>
      </c>
      <c r="D1558" s="7" t="n">
        <v>1660</v>
      </c>
      <c r="E1558" s="7" t="n">
        <v>0</v>
      </c>
    </row>
    <row r="1559" spans="1:10">
      <c r="A1559" t="s">
        <v>4</v>
      </c>
      <c r="B1559" s="4" t="s">
        <v>5</v>
      </c>
      <c r="C1559" s="4" t="s">
        <v>10</v>
      </c>
      <c r="D1559" s="4" t="s">
        <v>10</v>
      </c>
      <c r="E1559" s="4" t="s">
        <v>10</v>
      </c>
    </row>
    <row r="1560" spans="1:10">
      <c r="A1560" t="n">
        <v>13342</v>
      </c>
      <c r="B1560" s="65" t="n">
        <v>61</v>
      </c>
      <c r="C1560" s="7" t="n">
        <v>61491</v>
      </c>
      <c r="D1560" s="7" t="n">
        <v>1660</v>
      </c>
      <c r="E1560" s="7" t="n">
        <v>0</v>
      </c>
    </row>
    <row r="1561" spans="1:10">
      <c r="A1561" t="s">
        <v>4</v>
      </c>
      <c r="B1561" s="4" t="s">
        <v>5</v>
      </c>
      <c r="C1561" s="4" t="s">
        <v>10</v>
      </c>
      <c r="D1561" s="4" t="s">
        <v>10</v>
      </c>
      <c r="E1561" s="4" t="s">
        <v>10</v>
      </c>
    </row>
    <row r="1562" spans="1:10">
      <c r="A1562" t="n">
        <v>13349</v>
      </c>
      <c r="B1562" s="65" t="n">
        <v>61</v>
      </c>
      <c r="C1562" s="7" t="n">
        <v>61492</v>
      </c>
      <c r="D1562" s="7" t="n">
        <v>1660</v>
      </c>
      <c r="E1562" s="7" t="n">
        <v>0</v>
      </c>
    </row>
    <row r="1563" spans="1:10">
      <c r="A1563" t="s">
        <v>4</v>
      </c>
      <c r="B1563" s="4" t="s">
        <v>5</v>
      </c>
      <c r="C1563" s="4" t="s">
        <v>10</v>
      </c>
      <c r="D1563" s="4" t="s">
        <v>10</v>
      </c>
      <c r="E1563" s="4" t="s">
        <v>10</v>
      </c>
    </row>
    <row r="1564" spans="1:10">
      <c r="A1564" t="n">
        <v>13356</v>
      </c>
      <c r="B1564" s="65" t="n">
        <v>61</v>
      </c>
      <c r="C1564" s="7" t="n">
        <v>61493</v>
      </c>
      <c r="D1564" s="7" t="n">
        <v>1660</v>
      </c>
      <c r="E1564" s="7" t="n">
        <v>0</v>
      </c>
    </row>
    <row r="1565" spans="1:10">
      <c r="A1565" t="s">
        <v>4</v>
      </c>
      <c r="B1565" s="4" t="s">
        <v>5</v>
      </c>
      <c r="C1565" s="4" t="s">
        <v>10</v>
      </c>
      <c r="D1565" s="4" t="s">
        <v>10</v>
      </c>
      <c r="E1565" s="4" t="s">
        <v>10</v>
      </c>
    </row>
    <row r="1566" spans="1:10">
      <c r="A1566" t="n">
        <v>13363</v>
      </c>
      <c r="B1566" s="65" t="n">
        <v>61</v>
      </c>
      <c r="C1566" s="7" t="n">
        <v>61494</v>
      </c>
      <c r="D1566" s="7" t="n">
        <v>1660</v>
      </c>
      <c r="E1566" s="7" t="n">
        <v>0</v>
      </c>
    </row>
    <row r="1567" spans="1:10">
      <c r="A1567" t="s">
        <v>4</v>
      </c>
      <c r="B1567" s="4" t="s">
        <v>5</v>
      </c>
      <c r="C1567" s="4" t="s">
        <v>14</v>
      </c>
      <c r="D1567" s="33" t="s">
        <v>47</v>
      </c>
      <c r="E1567" s="4" t="s">
        <v>5</v>
      </c>
      <c r="F1567" s="4" t="s">
        <v>14</v>
      </c>
      <c r="G1567" s="4" t="s">
        <v>10</v>
      </c>
      <c r="H1567" s="33" t="s">
        <v>48</v>
      </c>
      <c r="I1567" s="4" t="s">
        <v>14</v>
      </c>
      <c r="J1567" s="4" t="s">
        <v>19</v>
      </c>
    </row>
    <row r="1568" spans="1:10">
      <c r="A1568" t="n">
        <v>13370</v>
      </c>
      <c r="B1568" s="12" t="n">
        <v>5</v>
      </c>
      <c r="C1568" s="7" t="n">
        <v>28</v>
      </c>
      <c r="D1568" s="33" t="s">
        <v>3</v>
      </c>
      <c r="E1568" s="35" t="n">
        <v>64</v>
      </c>
      <c r="F1568" s="7" t="n">
        <v>5</v>
      </c>
      <c r="G1568" s="7" t="n">
        <v>5</v>
      </c>
      <c r="H1568" s="33" t="s">
        <v>3</v>
      </c>
      <c r="I1568" s="7" t="n">
        <v>1</v>
      </c>
      <c r="J1568" s="13" t="n">
        <f t="normal" ca="1">A1572</f>
        <v>0</v>
      </c>
    </row>
    <row r="1569" spans="1:10">
      <c r="A1569" t="s">
        <v>4</v>
      </c>
      <c r="B1569" s="4" t="s">
        <v>5</v>
      </c>
      <c r="C1569" s="4" t="s">
        <v>10</v>
      </c>
      <c r="D1569" s="4" t="s">
        <v>10</v>
      </c>
      <c r="E1569" s="4" t="s">
        <v>10</v>
      </c>
    </row>
    <row r="1570" spans="1:10">
      <c r="A1570" t="n">
        <v>13381</v>
      </c>
      <c r="B1570" s="65" t="n">
        <v>61</v>
      </c>
      <c r="C1570" s="7" t="n">
        <v>7032</v>
      </c>
      <c r="D1570" s="7" t="n">
        <v>1660</v>
      </c>
      <c r="E1570" s="7" t="n">
        <v>0</v>
      </c>
    </row>
    <row r="1571" spans="1:10">
      <c r="A1571" t="s">
        <v>4</v>
      </c>
      <c r="B1571" s="4" t="s">
        <v>5</v>
      </c>
      <c r="C1571" s="4" t="s">
        <v>10</v>
      </c>
      <c r="D1571" s="4" t="s">
        <v>14</v>
      </c>
      <c r="E1571" s="4" t="s">
        <v>6</v>
      </c>
      <c r="F1571" s="4" t="s">
        <v>20</v>
      </c>
      <c r="G1571" s="4" t="s">
        <v>20</v>
      </c>
      <c r="H1571" s="4" t="s">
        <v>20</v>
      </c>
    </row>
    <row r="1572" spans="1:10">
      <c r="A1572" t="n">
        <v>13388</v>
      </c>
      <c r="B1572" s="47" t="n">
        <v>48</v>
      </c>
      <c r="C1572" s="7" t="n">
        <v>1</v>
      </c>
      <c r="D1572" s="7" t="n">
        <v>0</v>
      </c>
      <c r="E1572" s="7" t="s">
        <v>27</v>
      </c>
      <c r="F1572" s="7" t="n">
        <v>0</v>
      </c>
      <c r="G1572" s="7" t="n">
        <v>1</v>
      </c>
      <c r="H1572" s="7" t="n">
        <v>0</v>
      </c>
    </row>
    <row r="1573" spans="1:10">
      <c r="A1573" t="s">
        <v>4</v>
      </c>
      <c r="B1573" s="4" t="s">
        <v>5</v>
      </c>
      <c r="C1573" s="4" t="s">
        <v>10</v>
      </c>
      <c r="D1573" s="4" t="s">
        <v>14</v>
      </c>
      <c r="E1573" s="4" t="s">
        <v>6</v>
      </c>
      <c r="F1573" s="4" t="s">
        <v>20</v>
      </c>
      <c r="G1573" s="4" t="s">
        <v>20</v>
      </c>
      <c r="H1573" s="4" t="s">
        <v>20</v>
      </c>
    </row>
    <row r="1574" spans="1:10">
      <c r="A1574" t="n">
        <v>13412</v>
      </c>
      <c r="B1574" s="47" t="n">
        <v>48</v>
      </c>
      <c r="C1574" s="7" t="n">
        <v>7041</v>
      </c>
      <c r="D1574" s="7" t="n">
        <v>0</v>
      </c>
      <c r="E1574" s="7" t="s">
        <v>159</v>
      </c>
      <c r="F1574" s="7" t="n">
        <v>0</v>
      </c>
      <c r="G1574" s="7" t="n">
        <v>1</v>
      </c>
      <c r="H1574" s="7" t="n">
        <v>0</v>
      </c>
    </row>
    <row r="1575" spans="1:10">
      <c r="A1575" t="s">
        <v>4</v>
      </c>
      <c r="B1575" s="4" t="s">
        <v>5</v>
      </c>
      <c r="C1575" s="4" t="s">
        <v>14</v>
      </c>
      <c r="D1575" s="4" t="s">
        <v>14</v>
      </c>
      <c r="E1575" s="4" t="s">
        <v>20</v>
      </c>
      <c r="F1575" s="4" t="s">
        <v>20</v>
      </c>
      <c r="G1575" s="4" t="s">
        <v>20</v>
      </c>
      <c r="H1575" s="4" t="s">
        <v>10</v>
      </c>
    </row>
    <row r="1576" spans="1:10">
      <c r="A1576" t="n">
        <v>13438</v>
      </c>
      <c r="B1576" s="48" t="n">
        <v>45</v>
      </c>
      <c r="C1576" s="7" t="n">
        <v>2</v>
      </c>
      <c r="D1576" s="7" t="n">
        <v>3</v>
      </c>
      <c r="E1576" s="7" t="n">
        <v>22.25</v>
      </c>
      <c r="F1576" s="7" t="n">
        <v>1.25</v>
      </c>
      <c r="G1576" s="7" t="n">
        <v>1.14999997615814</v>
      </c>
      <c r="H1576" s="7" t="n">
        <v>0</v>
      </c>
    </row>
    <row r="1577" spans="1:10">
      <c r="A1577" t="s">
        <v>4</v>
      </c>
      <c r="B1577" s="4" t="s">
        <v>5</v>
      </c>
      <c r="C1577" s="4" t="s">
        <v>14</v>
      </c>
      <c r="D1577" s="4" t="s">
        <v>14</v>
      </c>
      <c r="E1577" s="4" t="s">
        <v>20</v>
      </c>
      <c r="F1577" s="4" t="s">
        <v>20</v>
      </c>
      <c r="G1577" s="4" t="s">
        <v>20</v>
      </c>
      <c r="H1577" s="4" t="s">
        <v>10</v>
      </c>
      <c r="I1577" s="4" t="s">
        <v>14</v>
      </c>
    </row>
    <row r="1578" spans="1:10">
      <c r="A1578" t="n">
        <v>13455</v>
      </c>
      <c r="B1578" s="48" t="n">
        <v>45</v>
      </c>
      <c r="C1578" s="7" t="n">
        <v>4</v>
      </c>
      <c r="D1578" s="7" t="n">
        <v>3</v>
      </c>
      <c r="E1578" s="7" t="n">
        <v>7.75</v>
      </c>
      <c r="F1578" s="7" t="n">
        <v>15.1999998092651</v>
      </c>
      <c r="G1578" s="7" t="n">
        <v>-5</v>
      </c>
      <c r="H1578" s="7" t="n">
        <v>0</v>
      </c>
      <c r="I1578" s="7" t="n">
        <v>0</v>
      </c>
    </row>
    <row r="1579" spans="1:10">
      <c r="A1579" t="s">
        <v>4</v>
      </c>
      <c r="B1579" s="4" t="s">
        <v>5</v>
      </c>
      <c r="C1579" s="4" t="s">
        <v>14</v>
      </c>
      <c r="D1579" s="4" t="s">
        <v>14</v>
      </c>
      <c r="E1579" s="4" t="s">
        <v>20</v>
      </c>
      <c r="F1579" s="4" t="s">
        <v>10</v>
      </c>
    </row>
    <row r="1580" spans="1:10">
      <c r="A1580" t="n">
        <v>13473</v>
      </c>
      <c r="B1580" s="48" t="n">
        <v>45</v>
      </c>
      <c r="C1580" s="7" t="n">
        <v>5</v>
      </c>
      <c r="D1580" s="7" t="n">
        <v>3</v>
      </c>
      <c r="E1580" s="7" t="n">
        <v>7.30000019073486</v>
      </c>
      <c r="F1580" s="7" t="n">
        <v>0</v>
      </c>
    </row>
    <row r="1581" spans="1:10">
      <c r="A1581" t="s">
        <v>4</v>
      </c>
      <c r="B1581" s="4" t="s">
        <v>5</v>
      </c>
      <c r="C1581" s="4" t="s">
        <v>14</v>
      </c>
      <c r="D1581" s="4" t="s">
        <v>14</v>
      </c>
      <c r="E1581" s="4" t="s">
        <v>20</v>
      </c>
      <c r="F1581" s="4" t="s">
        <v>10</v>
      </c>
    </row>
    <row r="1582" spans="1:10">
      <c r="A1582" t="n">
        <v>13482</v>
      </c>
      <c r="B1582" s="48" t="n">
        <v>45</v>
      </c>
      <c r="C1582" s="7" t="n">
        <v>11</v>
      </c>
      <c r="D1582" s="7" t="n">
        <v>3</v>
      </c>
      <c r="E1582" s="7" t="n">
        <v>28.7999992370605</v>
      </c>
      <c r="F1582" s="7" t="n">
        <v>0</v>
      </c>
    </row>
    <row r="1583" spans="1:10">
      <c r="A1583" t="s">
        <v>4</v>
      </c>
      <c r="B1583" s="4" t="s">
        <v>5</v>
      </c>
      <c r="C1583" s="4" t="s">
        <v>14</v>
      </c>
      <c r="D1583" s="4" t="s">
        <v>14</v>
      </c>
      <c r="E1583" s="4" t="s">
        <v>20</v>
      </c>
      <c r="F1583" s="4" t="s">
        <v>20</v>
      </c>
      <c r="G1583" s="4" t="s">
        <v>20</v>
      </c>
      <c r="H1583" s="4" t="s">
        <v>10</v>
      </c>
      <c r="I1583" s="4" t="s">
        <v>14</v>
      </c>
    </row>
    <row r="1584" spans="1:10">
      <c r="A1584" t="n">
        <v>13491</v>
      </c>
      <c r="B1584" s="48" t="n">
        <v>45</v>
      </c>
      <c r="C1584" s="7" t="n">
        <v>4</v>
      </c>
      <c r="D1584" s="7" t="n">
        <v>3</v>
      </c>
      <c r="E1584" s="7" t="n">
        <v>7.5</v>
      </c>
      <c r="F1584" s="7" t="n">
        <v>10.1999998092651</v>
      </c>
      <c r="G1584" s="7" t="n">
        <v>-10</v>
      </c>
      <c r="H1584" s="7" t="n">
        <v>30000</v>
      </c>
      <c r="I1584" s="7" t="n">
        <v>0</v>
      </c>
    </row>
    <row r="1585" spans="1:9">
      <c r="A1585" t="s">
        <v>4</v>
      </c>
      <c r="B1585" s="4" t="s">
        <v>5</v>
      </c>
      <c r="C1585" s="4" t="s">
        <v>14</v>
      </c>
      <c r="D1585" s="4" t="s">
        <v>10</v>
      </c>
    </row>
    <row r="1586" spans="1:9">
      <c r="A1586" t="n">
        <v>13509</v>
      </c>
      <c r="B1586" s="19" t="n">
        <v>58</v>
      </c>
      <c r="C1586" s="7" t="n">
        <v>255</v>
      </c>
      <c r="D1586" s="7" t="n">
        <v>0</v>
      </c>
    </row>
    <row r="1587" spans="1:9">
      <c r="A1587" t="s">
        <v>4</v>
      </c>
      <c r="B1587" s="4" t="s">
        <v>5</v>
      </c>
      <c r="C1587" s="4" t="s">
        <v>10</v>
      </c>
      <c r="D1587" s="4" t="s">
        <v>14</v>
      </c>
      <c r="E1587" s="4" t="s">
        <v>14</v>
      </c>
      <c r="F1587" s="4" t="s">
        <v>6</v>
      </c>
    </row>
    <row r="1588" spans="1:9">
      <c r="A1588" t="n">
        <v>13513</v>
      </c>
      <c r="B1588" s="40" t="n">
        <v>20</v>
      </c>
      <c r="C1588" s="7" t="n">
        <v>1</v>
      </c>
      <c r="D1588" s="7" t="n">
        <v>3</v>
      </c>
      <c r="E1588" s="7" t="n">
        <v>11</v>
      </c>
      <c r="F1588" s="7" t="s">
        <v>160</v>
      </c>
    </row>
    <row r="1589" spans="1:9">
      <c r="A1589" t="s">
        <v>4</v>
      </c>
      <c r="B1589" s="4" t="s">
        <v>5</v>
      </c>
      <c r="C1589" s="4" t="s">
        <v>10</v>
      </c>
      <c r="D1589" s="4" t="s">
        <v>14</v>
      </c>
      <c r="E1589" s="4" t="s">
        <v>14</v>
      </c>
      <c r="F1589" s="4" t="s">
        <v>6</v>
      </c>
    </row>
    <row r="1590" spans="1:9">
      <c r="A1590" t="n">
        <v>13542</v>
      </c>
      <c r="B1590" s="40" t="n">
        <v>20</v>
      </c>
      <c r="C1590" s="7" t="n">
        <v>61492</v>
      </c>
      <c r="D1590" s="7" t="n">
        <v>3</v>
      </c>
      <c r="E1590" s="7" t="n">
        <v>11</v>
      </c>
      <c r="F1590" s="7" t="s">
        <v>160</v>
      </c>
    </row>
    <row r="1591" spans="1:9">
      <c r="A1591" t="s">
        <v>4</v>
      </c>
      <c r="B1591" s="4" t="s">
        <v>5</v>
      </c>
      <c r="C1591" s="4" t="s">
        <v>10</v>
      </c>
      <c r="D1591" s="4" t="s">
        <v>14</v>
      </c>
      <c r="E1591" s="4" t="s">
        <v>6</v>
      </c>
      <c r="F1591" s="4" t="s">
        <v>20</v>
      </c>
      <c r="G1591" s="4" t="s">
        <v>20</v>
      </c>
      <c r="H1591" s="4" t="s">
        <v>20</v>
      </c>
    </row>
    <row r="1592" spans="1:9">
      <c r="A1592" t="n">
        <v>13571</v>
      </c>
      <c r="B1592" s="47" t="n">
        <v>48</v>
      </c>
      <c r="C1592" s="7" t="n">
        <v>1</v>
      </c>
      <c r="D1592" s="7" t="n">
        <v>0</v>
      </c>
      <c r="E1592" s="7" t="s">
        <v>97</v>
      </c>
      <c r="F1592" s="7" t="n">
        <v>-1</v>
      </c>
      <c r="G1592" s="7" t="n">
        <v>1</v>
      </c>
      <c r="H1592" s="7" t="n">
        <v>0</v>
      </c>
    </row>
    <row r="1593" spans="1:9">
      <c r="A1593" t="s">
        <v>4</v>
      </c>
      <c r="B1593" s="4" t="s">
        <v>5</v>
      </c>
      <c r="C1593" s="4" t="s">
        <v>10</v>
      </c>
      <c r="D1593" s="4" t="s">
        <v>14</v>
      </c>
      <c r="E1593" s="4" t="s">
        <v>6</v>
      </c>
      <c r="F1593" s="4" t="s">
        <v>20</v>
      </c>
      <c r="G1593" s="4" t="s">
        <v>20</v>
      </c>
      <c r="H1593" s="4" t="s">
        <v>20</v>
      </c>
    </row>
    <row r="1594" spans="1:9">
      <c r="A1594" t="n">
        <v>13597</v>
      </c>
      <c r="B1594" s="47" t="n">
        <v>48</v>
      </c>
      <c r="C1594" s="7" t="n">
        <v>61492</v>
      </c>
      <c r="D1594" s="7" t="n">
        <v>0</v>
      </c>
      <c r="E1594" s="7" t="s">
        <v>97</v>
      </c>
      <c r="F1594" s="7" t="n">
        <v>-1</v>
      </c>
      <c r="G1594" s="7" t="n">
        <v>1</v>
      </c>
      <c r="H1594" s="7" t="n">
        <v>0</v>
      </c>
    </row>
    <row r="1595" spans="1:9">
      <c r="A1595" t="s">
        <v>4</v>
      </c>
      <c r="B1595" s="4" t="s">
        <v>5</v>
      </c>
      <c r="C1595" s="4" t="s">
        <v>10</v>
      </c>
    </row>
    <row r="1596" spans="1:9">
      <c r="A1596" t="n">
        <v>13623</v>
      </c>
      <c r="B1596" s="25" t="n">
        <v>16</v>
      </c>
      <c r="C1596" s="7" t="n">
        <v>100</v>
      </c>
    </row>
    <row r="1597" spans="1:9">
      <c r="A1597" t="s">
        <v>4</v>
      </c>
      <c r="B1597" s="4" t="s">
        <v>5</v>
      </c>
      <c r="C1597" s="4" t="s">
        <v>10</v>
      </c>
      <c r="D1597" s="4" t="s">
        <v>14</v>
      </c>
      <c r="E1597" s="4" t="s">
        <v>14</v>
      </c>
      <c r="F1597" s="4" t="s">
        <v>6</v>
      </c>
    </row>
    <row r="1598" spans="1:9">
      <c r="A1598" t="n">
        <v>13626</v>
      </c>
      <c r="B1598" s="40" t="n">
        <v>20</v>
      </c>
      <c r="C1598" s="7" t="n">
        <v>0</v>
      </c>
      <c r="D1598" s="7" t="n">
        <v>3</v>
      </c>
      <c r="E1598" s="7" t="n">
        <v>11</v>
      </c>
      <c r="F1598" s="7" t="s">
        <v>160</v>
      </c>
    </row>
    <row r="1599" spans="1:9">
      <c r="A1599" t="s">
        <v>4</v>
      </c>
      <c r="B1599" s="4" t="s">
        <v>5</v>
      </c>
      <c r="C1599" s="4" t="s">
        <v>10</v>
      </c>
      <c r="D1599" s="4" t="s">
        <v>14</v>
      </c>
      <c r="E1599" s="4" t="s">
        <v>14</v>
      </c>
      <c r="F1599" s="4" t="s">
        <v>6</v>
      </c>
    </row>
    <row r="1600" spans="1:9">
      <c r="A1600" t="n">
        <v>13655</v>
      </c>
      <c r="B1600" s="40" t="n">
        <v>20</v>
      </c>
      <c r="C1600" s="7" t="n">
        <v>61494</v>
      </c>
      <c r="D1600" s="7" t="n">
        <v>3</v>
      </c>
      <c r="E1600" s="7" t="n">
        <v>11</v>
      </c>
      <c r="F1600" s="7" t="s">
        <v>160</v>
      </c>
    </row>
    <row r="1601" spans="1:8">
      <c r="A1601" t="s">
        <v>4</v>
      </c>
      <c r="B1601" s="4" t="s">
        <v>5</v>
      </c>
      <c r="C1601" s="4" t="s">
        <v>10</v>
      </c>
      <c r="D1601" s="4" t="s">
        <v>14</v>
      </c>
      <c r="E1601" s="4" t="s">
        <v>14</v>
      </c>
      <c r="F1601" s="4" t="s">
        <v>6</v>
      </c>
    </row>
    <row r="1602" spans="1:8">
      <c r="A1602" t="n">
        <v>13684</v>
      </c>
      <c r="B1602" s="40" t="n">
        <v>20</v>
      </c>
      <c r="C1602" s="7" t="n">
        <v>12</v>
      </c>
      <c r="D1602" s="7" t="n">
        <v>3</v>
      </c>
      <c r="E1602" s="7" t="n">
        <v>11</v>
      </c>
      <c r="F1602" s="7" t="s">
        <v>160</v>
      </c>
    </row>
    <row r="1603" spans="1:8">
      <c r="A1603" t="s">
        <v>4</v>
      </c>
      <c r="B1603" s="4" t="s">
        <v>5</v>
      </c>
      <c r="C1603" s="4" t="s">
        <v>10</v>
      </c>
      <c r="D1603" s="4" t="s">
        <v>14</v>
      </c>
      <c r="E1603" s="4" t="s">
        <v>6</v>
      </c>
      <c r="F1603" s="4" t="s">
        <v>20</v>
      </c>
      <c r="G1603" s="4" t="s">
        <v>20</v>
      </c>
      <c r="H1603" s="4" t="s">
        <v>20</v>
      </c>
    </row>
    <row r="1604" spans="1:8">
      <c r="A1604" t="n">
        <v>13713</v>
      </c>
      <c r="B1604" s="47" t="n">
        <v>48</v>
      </c>
      <c r="C1604" s="7" t="n">
        <v>0</v>
      </c>
      <c r="D1604" s="7" t="n">
        <v>0</v>
      </c>
      <c r="E1604" s="7" t="s">
        <v>97</v>
      </c>
      <c r="F1604" s="7" t="n">
        <v>-1</v>
      </c>
      <c r="G1604" s="7" t="n">
        <v>1</v>
      </c>
      <c r="H1604" s="7" t="n">
        <v>0</v>
      </c>
    </row>
    <row r="1605" spans="1:8">
      <c r="A1605" t="s">
        <v>4</v>
      </c>
      <c r="B1605" s="4" t="s">
        <v>5</v>
      </c>
      <c r="C1605" s="4" t="s">
        <v>10</v>
      </c>
      <c r="D1605" s="4" t="s">
        <v>14</v>
      </c>
      <c r="E1605" s="4" t="s">
        <v>6</v>
      </c>
      <c r="F1605" s="4" t="s">
        <v>20</v>
      </c>
      <c r="G1605" s="4" t="s">
        <v>20</v>
      </c>
      <c r="H1605" s="4" t="s">
        <v>20</v>
      </c>
    </row>
    <row r="1606" spans="1:8">
      <c r="A1606" t="n">
        <v>13739</v>
      </c>
      <c r="B1606" s="47" t="n">
        <v>48</v>
      </c>
      <c r="C1606" s="7" t="n">
        <v>12</v>
      </c>
      <c r="D1606" s="7" t="n">
        <v>0</v>
      </c>
      <c r="E1606" s="7" t="s">
        <v>97</v>
      </c>
      <c r="F1606" s="7" t="n">
        <v>-1</v>
      </c>
      <c r="G1606" s="7" t="n">
        <v>1</v>
      </c>
      <c r="H1606" s="7" t="n">
        <v>0</v>
      </c>
    </row>
    <row r="1607" spans="1:8">
      <c r="A1607" t="s">
        <v>4</v>
      </c>
      <c r="B1607" s="4" t="s">
        <v>5</v>
      </c>
      <c r="C1607" s="4" t="s">
        <v>10</v>
      </c>
      <c r="D1607" s="4" t="s">
        <v>14</v>
      </c>
      <c r="E1607" s="4" t="s">
        <v>6</v>
      </c>
      <c r="F1607" s="4" t="s">
        <v>20</v>
      </c>
      <c r="G1607" s="4" t="s">
        <v>20</v>
      </c>
      <c r="H1607" s="4" t="s">
        <v>20</v>
      </c>
    </row>
    <row r="1608" spans="1:8">
      <c r="A1608" t="n">
        <v>13765</v>
      </c>
      <c r="B1608" s="47" t="n">
        <v>48</v>
      </c>
      <c r="C1608" s="7" t="n">
        <v>61494</v>
      </c>
      <c r="D1608" s="7" t="n">
        <v>0</v>
      </c>
      <c r="E1608" s="7" t="s">
        <v>97</v>
      </c>
      <c r="F1608" s="7" t="n">
        <v>-1</v>
      </c>
      <c r="G1608" s="7" t="n">
        <v>1</v>
      </c>
      <c r="H1608" s="7" t="n">
        <v>0</v>
      </c>
    </row>
    <row r="1609" spans="1:8">
      <c r="A1609" t="s">
        <v>4</v>
      </c>
      <c r="B1609" s="4" t="s">
        <v>5</v>
      </c>
      <c r="C1609" s="4" t="s">
        <v>10</v>
      </c>
    </row>
    <row r="1610" spans="1:8">
      <c r="A1610" t="n">
        <v>13791</v>
      </c>
      <c r="B1610" s="25" t="n">
        <v>16</v>
      </c>
      <c r="C1610" s="7" t="n">
        <v>100</v>
      </c>
    </row>
    <row r="1611" spans="1:8">
      <c r="A1611" t="s">
        <v>4</v>
      </c>
      <c r="B1611" s="4" t="s">
        <v>5</v>
      </c>
      <c r="C1611" s="4" t="s">
        <v>10</v>
      </c>
      <c r="D1611" s="4" t="s">
        <v>14</v>
      </c>
      <c r="E1611" s="4" t="s">
        <v>14</v>
      </c>
      <c r="F1611" s="4" t="s">
        <v>6</v>
      </c>
    </row>
    <row r="1612" spans="1:8">
      <c r="A1612" t="n">
        <v>13794</v>
      </c>
      <c r="B1612" s="40" t="n">
        <v>20</v>
      </c>
      <c r="C1612" s="7" t="n">
        <v>61491</v>
      </c>
      <c r="D1612" s="7" t="n">
        <v>3</v>
      </c>
      <c r="E1612" s="7" t="n">
        <v>11</v>
      </c>
      <c r="F1612" s="7" t="s">
        <v>160</v>
      </c>
    </row>
    <row r="1613" spans="1:8">
      <c r="A1613" t="s">
        <v>4</v>
      </c>
      <c r="B1613" s="4" t="s">
        <v>5</v>
      </c>
      <c r="C1613" s="4" t="s">
        <v>10</v>
      </c>
      <c r="D1613" s="4" t="s">
        <v>14</v>
      </c>
      <c r="E1613" s="4" t="s">
        <v>14</v>
      </c>
      <c r="F1613" s="4" t="s">
        <v>6</v>
      </c>
    </row>
    <row r="1614" spans="1:8">
      <c r="A1614" t="n">
        <v>13823</v>
      </c>
      <c r="B1614" s="40" t="n">
        <v>20</v>
      </c>
      <c r="C1614" s="7" t="n">
        <v>61493</v>
      </c>
      <c r="D1614" s="7" t="n">
        <v>3</v>
      </c>
      <c r="E1614" s="7" t="n">
        <v>11</v>
      </c>
      <c r="F1614" s="7" t="s">
        <v>160</v>
      </c>
    </row>
    <row r="1615" spans="1:8">
      <c r="A1615" t="s">
        <v>4</v>
      </c>
      <c r="B1615" s="4" t="s">
        <v>5</v>
      </c>
      <c r="C1615" s="4" t="s">
        <v>10</v>
      </c>
      <c r="D1615" s="4" t="s">
        <v>14</v>
      </c>
      <c r="E1615" s="4" t="s">
        <v>6</v>
      </c>
      <c r="F1615" s="4" t="s">
        <v>20</v>
      </c>
      <c r="G1615" s="4" t="s">
        <v>20</v>
      </c>
      <c r="H1615" s="4" t="s">
        <v>20</v>
      </c>
    </row>
    <row r="1616" spans="1:8">
      <c r="A1616" t="n">
        <v>13852</v>
      </c>
      <c r="B1616" s="47" t="n">
        <v>48</v>
      </c>
      <c r="C1616" s="7" t="n">
        <v>61491</v>
      </c>
      <c r="D1616" s="7" t="n">
        <v>0</v>
      </c>
      <c r="E1616" s="7" t="s">
        <v>97</v>
      </c>
      <c r="F1616" s="7" t="n">
        <v>-1</v>
      </c>
      <c r="G1616" s="7" t="n">
        <v>1</v>
      </c>
      <c r="H1616" s="7" t="n">
        <v>0</v>
      </c>
    </row>
    <row r="1617" spans="1:8">
      <c r="A1617" t="s">
        <v>4</v>
      </c>
      <c r="B1617" s="4" t="s">
        <v>5</v>
      </c>
      <c r="C1617" s="4" t="s">
        <v>10</v>
      </c>
      <c r="D1617" s="4" t="s">
        <v>14</v>
      </c>
      <c r="E1617" s="4" t="s">
        <v>6</v>
      </c>
      <c r="F1617" s="4" t="s">
        <v>20</v>
      </c>
      <c r="G1617" s="4" t="s">
        <v>20</v>
      </c>
      <c r="H1617" s="4" t="s">
        <v>20</v>
      </c>
    </row>
    <row r="1618" spans="1:8">
      <c r="A1618" t="n">
        <v>13878</v>
      </c>
      <c r="B1618" s="47" t="n">
        <v>48</v>
      </c>
      <c r="C1618" s="7" t="n">
        <v>61493</v>
      </c>
      <c r="D1618" s="7" t="n">
        <v>0</v>
      </c>
      <c r="E1618" s="7" t="s">
        <v>97</v>
      </c>
      <c r="F1618" s="7" t="n">
        <v>-1</v>
      </c>
      <c r="G1618" s="7" t="n">
        <v>1</v>
      </c>
      <c r="H1618" s="7" t="n">
        <v>0</v>
      </c>
    </row>
    <row r="1619" spans="1:8">
      <c r="A1619" t="s">
        <v>4</v>
      </c>
      <c r="B1619" s="4" t="s">
        <v>5</v>
      </c>
      <c r="C1619" s="4" t="s">
        <v>14</v>
      </c>
      <c r="D1619" s="33" t="s">
        <v>47</v>
      </c>
      <c r="E1619" s="4" t="s">
        <v>5</v>
      </c>
      <c r="F1619" s="4" t="s">
        <v>14</v>
      </c>
      <c r="G1619" s="4" t="s">
        <v>10</v>
      </c>
      <c r="H1619" s="33" t="s">
        <v>48</v>
      </c>
      <c r="I1619" s="4" t="s">
        <v>14</v>
      </c>
      <c r="J1619" s="4" t="s">
        <v>19</v>
      </c>
    </row>
    <row r="1620" spans="1:8">
      <c r="A1620" t="n">
        <v>13904</v>
      </c>
      <c r="B1620" s="12" t="n">
        <v>5</v>
      </c>
      <c r="C1620" s="7" t="n">
        <v>28</v>
      </c>
      <c r="D1620" s="33" t="s">
        <v>3</v>
      </c>
      <c r="E1620" s="35" t="n">
        <v>64</v>
      </c>
      <c r="F1620" s="7" t="n">
        <v>5</v>
      </c>
      <c r="G1620" s="7" t="n">
        <v>5</v>
      </c>
      <c r="H1620" s="33" t="s">
        <v>3</v>
      </c>
      <c r="I1620" s="7" t="n">
        <v>1</v>
      </c>
      <c r="J1620" s="13" t="n">
        <f t="normal" ca="1">A1626</f>
        <v>0</v>
      </c>
    </row>
    <row r="1621" spans="1:8">
      <c r="A1621" t="s">
        <v>4</v>
      </c>
      <c r="B1621" s="4" t="s">
        <v>5</v>
      </c>
      <c r="C1621" s="4" t="s">
        <v>10</v>
      </c>
      <c r="D1621" s="4" t="s">
        <v>14</v>
      </c>
      <c r="E1621" s="4" t="s">
        <v>20</v>
      </c>
      <c r="F1621" s="4" t="s">
        <v>10</v>
      </c>
    </row>
    <row r="1622" spans="1:8">
      <c r="A1622" t="n">
        <v>13915</v>
      </c>
      <c r="B1622" s="57" t="n">
        <v>59</v>
      </c>
      <c r="C1622" s="7" t="n">
        <v>7032</v>
      </c>
      <c r="D1622" s="7" t="n">
        <v>1</v>
      </c>
      <c r="E1622" s="7" t="n">
        <v>0.150000005960464</v>
      </c>
      <c r="F1622" s="7" t="n">
        <v>0</v>
      </c>
    </row>
    <row r="1623" spans="1:8">
      <c r="A1623" t="s">
        <v>4</v>
      </c>
      <c r="B1623" s="4" t="s">
        <v>5</v>
      </c>
      <c r="C1623" s="4" t="s">
        <v>10</v>
      </c>
      <c r="D1623" s="4" t="s">
        <v>14</v>
      </c>
      <c r="E1623" s="4" t="s">
        <v>6</v>
      </c>
      <c r="F1623" s="4" t="s">
        <v>20</v>
      </c>
      <c r="G1623" s="4" t="s">
        <v>20</v>
      </c>
      <c r="H1623" s="4" t="s">
        <v>20</v>
      </c>
    </row>
    <row r="1624" spans="1:8">
      <c r="A1624" t="n">
        <v>13925</v>
      </c>
      <c r="B1624" s="47" t="n">
        <v>48</v>
      </c>
      <c r="C1624" s="7" t="n">
        <v>7032</v>
      </c>
      <c r="D1624" s="7" t="n">
        <v>0</v>
      </c>
      <c r="E1624" s="7" t="s">
        <v>100</v>
      </c>
      <c r="F1624" s="7" t="n">
        <v>-1</v>
      </c>
      <c r="G1624" s="7" t="n">
        <v>1</v>
      </c>
      <c r="H1624" s="7" t="n">
        <v>0</v>
      </c>
    </row>
    <row r="1625" spans="1:8">
      <c r="A1625" t="s">
        <v>4</v>
      </c>
      <c r="B1625" s="4" t="s">
        <v>5</v>
      </c>
      <c r="C1625" s="4" t="s">
        <v>10</v>
      </c>
    </row>
    <row r="1626" spans="1:8">
      <c r="A1626" t="n">
        <v>13950</v>
      </c>
      <c r="B1626" s="25" t="n">
        <v>16</v>
      </c>
      <c r="C1626" s="7" t="n">
        <v>1000</v>
      </c>
    </row>
    <row r="1627" spans="1:8">
      <c r="A1627" t="s">
        <v>4</v>
      </c>
      <c r="B1627" s="4" t="s">
        <v>5</v>
      </c>
      <c r="C1627" s="4" t="s">
        <v>14</v>
      </c>
      <c r="D1627" s="33" t="s">
        <v>47</v>
      </c>
      <c r="E1627" s="4" t="s">
        <v>5</v>
      </c>
      <c r="F1627" s="4" t="s">
        <v>14</v>
      </c>
      <c r="G1627" s="4" t="s">
        <v>10</v>
      </c>
      <c r="H1627" s="33" t="s">
        <v>48</v>
      </c>
      <c r="I1627" s="4" t="s">
        <v>14</v>
      </c>
      <c r="J1627" s="4" t="s">
        <v>19</v>
      </c>
    </row>
    <row r="1628" spans="1:8">
      <c r="A1628" t="n">
        <v>13953</v>
      </c>
      <c r="B1628" s="12" t="n">
        <v>5</v>
      </c>
      <c r="C1628" s="7" t="n">
        <v>28</v>
      </c>
      <c r="D1628" s="33" t="s">
        <v>3</v>
      </c>
      <c r="E1628" s="35" t="n">
        <v>64</v>
      </c>
      <c r="F1628" s="7" t="n">
        <v>5</v>
      </c>
      <c r="G1628" s="7" t="n">
        <v>7</v>
      </c>
      <c r="H1628" s="33" t="s">
        <v>3</v>
      </c>
      <c r="I1628" s="7" t="n">
        <v>1</v>
      </c>
      <c r="J1628" s="13" t="n">
        <f t="normal" ca="1">A1638</f>
        <v>0</v>
      </c>
    </row>
    <row r="1629" spans="1:8">
      <c r="A1629" t="s">
        <v>4</v>
      </c>
      <c r="B1629" s="4" t="s">
        <v>5</v>
      </c>
      <c r="C1629" s="4" t="s">
        <v>14</v>
      </c>
      <c r="D1629" s="4" t="s">
        <v>10</v>
      </c>
      <c r="E1629" s="4" t="s">
        <v>6</v>
      </c>
    </row>
    <row r="1630" spans="1:8">
      <c r="A1630" t="n">
        <v>13964</v>
      </c>
      <c r="B1630" s="49" t="n">
        <v>51</v>
      </c>
      <c r="C1630" s="7" t="n">
        <v>4</v>
      </c>
      <c r="D1630" s="7" t="n">
        <v>7</v>
      </c>
      <c r="E1630" s="7" t="s">
        <v>61</v>
      </c>
    </row>
    <row r="1631" spans="1:8">
      <c r="A1631" t="s">
        <v>4</v>
      </c>
      <c r="B1631" s="4" t="s">
        <v>5</v>
      </c>
      <c r="C1631" s="4" t="s">
        <v>10</v>
      </c>
    </row>
    <row r="1632" spans="1:8">
      <c r="A1632" t="n">
        <v>13978</v>
      </c>
      <c r="B1632" s="25" t="n">
        <v>16</v>
      </c>
      <c r="C1632" s="7" t="n">
        <v>0</v>
      </c>
    </row>
    <row r="1633" spans="1:10">
      <c r="A1633" t="s">
        <v>4</v>
      </c>
      <c r="B1633" s="4" t="s">
        <v>5</v>
      </c>
      <c r="C1633" s="4" t="s">
        <v>10</v>
      </c>
      <c r="D1633" s="4" t="s">
        <v>14</v>
      </c>
      <c r="E1633" s="4" t="s">
        <v>9</v>
      </c>
      <c r="F1633" s="4" t="s">
        <v>28</v>
      </c>
      <c r="G1633" s="4" t="s">
        <v>14</v>
      </c>
      <c r="H1633" s="4" t="s">
        <v>14</v>
      </c>
    </row>
    <row r="1634" spans="1:10">
      <c r="A1634" t="n">
        <v>13981</v>
      </c>
      <c r="B1634" s="50" t="n">
        <v>26</v>
      </c>
      <c r="C1634" s="7" t="n">
        <v>7</v>
      </c>
      <c r="D1634" s="7" t="n">
        <v>17</v>
      </c>
      <c r="E1634" s="7" t="n">
        <v>63046</v>
      </c>
      <c r="F1634" s="7" t="s">
        <v>161</v>
      </c>
      <c r="G1634" s="7" t="n">
        <v>2</v>
      </c>
      <c r="H1634" s="7" t="n">
        <v>0</v>
      </c>
    </row>
    <row r="1635" spans="1:10">
      <c r="A1635" t="s">
        <v>4</v>
      </c>
      <c r="B1635" s="4" t="s">
        <v>5</v>
      </c>
    </row>
    <row r="1636" spans="1:10">
      <c r="A1636" t="n">
        <v>14014</v>
      </c>
      <c r="B1636" s="23" t="n">
        <v>28</v>
      </c>
    </row>
    <row r="1637" spans="1:10">
      <c r="A1637" t="s">
        <v>4</v>
      </c>
      <c r="B1637" s="4" t="s">
        <v>5</v>
      </c>
      <c r="C1637" s="4" t="s">
        <v>14</v>
      </c>
      <c r="D1637" s="33" t="s">
        <v>47</v>
      </c>
      <c r="E1637" s="4" t="s">
        <v>5</v>
      </c>
      <c r="F1637" s="4" t="s">
        <v>14</v>
      </c>
      <c r="G1637" s="4" t="s">
        <v>10</v>
      </c>
      <c r="H1637" s="33" t="s">
        <v>48</v>
      </c>
      <c r="I1637" s="4" t="s">
        <v>14</v>
      </c>
      <c r="J1637" s="4" t="s">
        <v>19</v>
      </c>
    </row>
    <row r="1638" spans="1:10">
      <c r="A1638" t="n">
        <v>14015</v>
      </c>
      <c r="B1638" s="12" t="n">
        <v>5</v>
      </c>
      <c r="C1638" s="7" t="n">
        <v>28</v>
      </c>
      <c r="D1638" s="33" t="s">
        <v>3</v>
      </c>
      <c r="E1638" s="35" t="n">
        <v>64</v>
      </c>
      <c r="F1638" s="7" t="n">
        <v>5</v>
      </c>
      <c r="G1638" s="7" t="n">
        <v>11</v>
      </c>
      <c r="H1638" s="33" t="s">
        <v>3</v>
      </c>
      <c r="I1638" s="7" t="n">
        <v>1</v>
      </c>
      <c r="J1638" s="13" t="n">
        <f t="normal" ca="1">A1650</f>
        <v>0</v>
      </c>
    </row>
    <row r="1639" spans="1:10">
      <c r="A1639" t="s">
        <v>4</v>
      </c>
      <c r="B1639" s="4" t="s">
        <v>5</v>
      </c>
      <c r="C1639" s="4" t="s">
        <v>14</v>
      </c>
      <c r="D1639" s="4" t="s">
        <v>10</v>
      </c>
      <c r="E1639" s="4" t="s">
        <v>6</v>
      </c>
    </row>
    <row r="1640" spans="1:10">
      <c r="A1640" t="n">
        <v>14026</v>
      </c>
      <c r="B1640" s="49" t="n">
        <v>51</v>
      </c>
      <c r="C1640" s="7" t="n">
        <v>4</v>
      </c>
      <c r="D1640" s="7" t="n">
        <v>11</v>
      </c>
      <c r="E1640" s="7" t="s">
        <v>137</v>
      </c>
    </row>
    <row r="1641" spans="1:10">
      <c r="A1641" t="s">
        <v>4</v>
      </c>
      <c r="B1641" s="4" t="s">
        <v>5</v>
      </c>
      <c r="C1641" s="4" t="s">
        <v>10</v>
      </c>
    </row>
    <row r="1642" spans="1:10">
      <c r="A1642" t="n">
        <v>14039</v>
      </c>
      <c r="B1642" s="25" t="n">
        <v>16</v>
      </c>
      <c r="C1642" s="7" t="n">
        <v>0</v>
      </c>
    </row>
    <row r="1643" spans="1:10">
      <c r="A1643" t="s">
        <v>4</v>
      </c>
      <c r="B1643" s="4" t="s">
        <v>5</v>
      </c>
      <c r="C1643" s="4" t="s">
        <v>10</v>
      </c>
      <c r="D1643" s="4" t="s">
        <v>14</v>
      </c>
      <c r="E1643" s="4" t="s">
        <v>9</v>
      </c>
      <c r="F1643" s="4" t="s">
        <v>28</v>
      </c>
      <c r="G1643" s="4" t="s">
        <v>14</v>
      </c>
      <c r="H1643" s="4" t="s">
        <v>14</v>
      </c>
    </row>
    <row r="1644" spans="1:10">
      <c r="A1644" t="n">
        <v>14042</v>
      </c>
      <c r="B1644" s="50" t="n">
        <v>26</v>
      </c>
      <c r="C1644" s="7" t="n">
        <v>11</v>
      </c>
      <c r="D1644" s="7" t="n">
        <v>17</v>
      </c>
      <c r="E1644" s="7" t="n">
        <v>63047</v>
      </c>
      <c r="F1644" s="7" t="s">
        <v>162</v>
      </c>
      <c r="G1644" s="7" t="n">
        <v>2</v>
      </c>
      <c r="H1644" s="7" t="n">
        <v>0</v>
      </c>
    </row>
    <row r="1645" spans="1:10">
      <c r="A1645" t="s">
        <v>4</v>
      </c>
      <c r="B1645" s="4" t="s">
        <v>5</v>
      </c>
    </row>
    <row r="1646" spans="1:10">
      <c r="A1646" t="n">
        <v>14083</v>
      </c>
      <c r="B1646" s="23" t="n">
        <v>28</v>
      </c>
    </row>
    <row r="1647" spans="1:10">
      <c r="A1647" t="s">
        <v>4</v>
      </c>
      <c r="B1647" s="4" t="s">
        <v>5</v>
      </c>
      <c r="C1647" s="4" t="s">
        <v>19</v>
      </c>
    </row>
    <row r="1648" spans="1:10">
      <c r="A1648" t="n">
        <v>14084</v>
      </c>
      <c r="B1648" s="15" t="n">
        <v>3</v>
      </c>
      <c r="C1648" s="13" t="n">
        <f t="normal" ca="1">A1658</f>
        <v>0</v>
      </c>
    </row>
    <row r="1649" spans="1:10">
      <c r="A1649" t="s">
        <v>4</v>
      </c>
      <c r="B1649" s="4" t="s">
        <v>5</v>
      </c>
      <c r="C1649" s="4" t="s">
        <v>14</v>
      </c>
      <c r="D1649" s="4" t="s">
        <v>10</v>
      </c>
      <c r="E1649" s="4" t="s">
        <v>6</v>
      </c>
    </row>
    <row r="1650" spans="1:10">
      <c r="A1650" t="n">
        <v>14089</v>
      </c>
      <c r="B1650" s="49" t="n">
        <v>51</v>
      </c>
      <c r="C1650" s="7" t="n">
        <v>4</v>
      </c>
      <c r="D1650" s="7" t="n">
        <v>0</v>
      </c>
      <c r="E1650" s="7" t="s">
        <v>137</v>
      </c>
    </row>
    <row r="1651" spans="1:10">
      <c r="A1651" t="s">
        <v>4</v>
      </c>
      <c r="B1651" s="4" t="s">
        <v>5</v>
      </c>
      <c r="C1651" s="4" t="s">
        <v>10</v>
      </c>
    </row>
    <row r="1652" spans="1:10">
      <c r="A1652" t="n">
        <v>14102</v>
      </c>
      <c r="B1652" s="25" t="n">
        <v>16</v>
      </c>
      <c r="C1652" s="7" t="n">
        <v>0</v>
      </c>
    </row>
    <row r="1653" spans="1:10">
      <c r="A1653" t="s">
        <v>4</v>
      </c>
      <c r="B1653" s="4" t="s">
        <v>5</v>
      </c>
      <c r="C1653" s="4" t="s">
        <v>10</v>
      </c>
      <c r="D1653" s="4" t="s">
        <v>14</v>
      </c>
      <c r="E1653" s="4" t="s">
        <v>9</v>
      </c>
      <c r="F1653" s="4" t="s">
        <v>28</v>
      </c>
      <c r="G1653" s="4" t="s">
        <v>14</v>
      </c>
      <c r="H1653" s="4" t="s">
        <v>14</v>
      </c>
    </row>
    <row r="1654" spans="1:10">
      <c r="A1654" t="n">
        <v>14105</v>
      </c>
      <c r="B1654" s="50" t="n">
        <v>26</v>
      </c>
      <c r="C1654" s="7" t="n">
        <v>0</v>
      </c>
      <c r="D1654" s="7" t="n">
        <v>17</v>
      </c>
      <c r="E1654" s="7" t="n">
        <v>63048</v>
      </c>
      <c r="F1654" s="7" t="s">
        <v>163</v>
      </c>
      <c r="G1654" s="7" t="n">
        <v>2</v>
      </c>
      <c r="H1654" s="7" t="n">
        <v>0</v>
      </c>
    </row>
    <row r="1655" spans="1:10">
      <c r="A1655" t="s">
        <v>4</v>
      </c>
      <c r="B1655" s="4" t="s">
        <v>5</v>
      </c>
    </row>
    <row r="1656" spans="1:10">
      <c r="A1656" t="n">
        <v>14156</v>
      </c>
      <c r="B1656" s="23" t="n">
        <v>28</v>
      </c>
    </row>
    <row r="1657" spans="1:10">
      <c r="A1657" t="s">
        <v>4</v>
      </c>
      <c r="B1657" s="4" t="s">
        <v>5</v>
      </c>
      <c r="C1657" s="4" t="s">
        <v>14</v>
      </c>
      <c r="D1657" s="33" t="s">
        <v>47</v>
      </c>
      <c r="E1657" s="4" t="s">
        <v>5</v>
      </c>
      <c r="F1657" s="4" t="s">
        <v>14</v>
      </c>
      <c r="G1657" s="4" t="s">
        <v>10</v>
      </c>
      <c r="H1657" s="33" t="s">
        <v>48</v>
      </c>
      <c r="I1657" s="4" t="s">
        <v>14</v>
      </c>
      <c r="J1657" s="4" t="s">
        <v>19</v>
      </c>
    </row>
    <row r="1658" spans="1:10">
      <c r="A1658" t="n">
        <v>14157</v>
      </c>
      <c r="B1658" s="12" t="n">
        <v>5</v>
      </c>
      <c r="C1658" s="7" t="n">
        <v>28</v>
      </c>
      <c r="D1658" s="33" t="s">
        <v>3</v>
      </c>
      <c r="E1658" s="35" t="n">
        <v>64</v>
      </c>
      <c r="F1658" s="7" t="n">
        <v>5</v>
      </c>
      <c r="G1658" s="7" t="n">
        <v>8</v>
      </c>
      <c r="H1658" s="33" t="s">
        <v>3</v>
      </c>
      <c r="I1658" s="7" t="n">
        <v>1</v>
      </c>
      <c r="J1658" s="13" t="n">
        <f t="normal" ca="1">A1668</f>
        <v>0</v>
      </c>
    </row>
    <row r="1659" spans="1:10">
      <c r="A1659" t="s">
        <v>4</v>
      </c>
      <c r="B1659" s="4" t="s">
        <v>5</v>
      </c>
      <c r="C1659" s="4" t="s">
        <v>14</v>
      </c>
      <c r="D1659" s="4" t="s">
        <v>10</v>
      </c>
      <c r="E1659" s="4" t="s">
        <v>6</v>
      </c>
    </row>
    <row r="1660" spans="1:10">
      <c r="A1660" t="n">
        <v>14168</v>
      </c>
      <c r="B1660" s="49" t="n">
        <v>51</v>
      </c>
      <c r="C1660" s="7" t="n">
        <v>4</v>
      </c>
      <c r="D1660" s="7" t="n">
        <v>8</v>
      </c>
      <c r="E1660" s="7" t="s">
        <v>137</v>
      </c>
    </row>
    <row r="1661" spans="1:10">
      <c r="A1661" t="s">
        <v>4</v>
      </c>
      <c r="B1661" s="4" t="s">
        <v>5</v>
      </c>
      <c r="C1661" s="4" t="s">
        <v>10</v>
      </c>
    </row>
    <row r="1662" spans="1:10">
      <c r="A1662" t="n">
        <v>14181</v>
      </c>
      <c r="B1662" s="25" t="n">
        <v>16</v>
      </c>
      <c r="C1662" s="7" t="n">
        <v>0</v>
      </c>
    </row>
    <row r="1663" spans="1:10">
      <c r="A1663" t="s">
        <v>4</v>
      </c>
      <c r="B1663" s="4" t="s">
        <v>5</v>
      </c>
      <c r="C1663" s="4" t="s">
        <v>10</v>
      </c>
      <c r="D1663" s="4" t="s">
        <v>14</v>
      </c>
      <c r="E1663" s="4" t="s">
        <v>9</v>
      </c>
      <c r="F1663" s="4" t="s">
        <v>28</v>
      </c>
      <c r="G1663" s="4" t="s">
        <v>14</v>
      </c>
      <c r="H1663" s="4" t="s">
        <v>14</v>
      </c>
    </row>
    <row r="1664" spans="1:10">
      <c r="A1664" t="n">
        <v>14184</v>
      </c>
      <c r="B1664" s="50" t="n">
        <v>26</v>
      </c>
      <c r="C1664" s="7" t="n">
        <v>8</v>
      </c>
      <c r="D1664" s="7" t="n">
        <v>17</v>
      </c>
      <c r="E1664" s="7" t="n">
        <v>63049</v>
      </c>
      <c r="F1664" s="7" t="s">
        <v>164</v>
      </c>
      <c r="G1664" s="7" t="n">
        <v>2</v>
      </c>
      <c r="H1664" s="7" t="n">
        <v>0</v>
      </c>
    </row>
    <row r="1665" spans="1:10">
      <c r="A1665" t="s">
        <v>4</v>
      </c>
      <c r="B1665" s="4" t="s">
        <v>5</v>
      </c>
    </row>
    <row r="1666" spans="1:10">
      <c r="A1666" t="n">
        <v>14265</v>
      </c>
      <c r="B1666" s="23" t="n">
        <v>28</v>
      </c>
    </row>
    <row r="1667" spans="1:10">
      <c r="A1667" t="s">
        <v>4</v>
      </c>
      <c r="B1667" s="4" t="s">
        <v>5</v>
      </c>
      <c r="C1667" s="4" t="s">
        <v>14</v>
      </c>
      <c r="D1667" s="4" t="s">
        <v>10</v>
      </c>
      <c r="E1667" s="4" t="s">
        <v>20</v>
      </c>
      <c r="F1667" s="4" t="s">
        <v>10</v>
      </c>
      <c r="G1667" s="4" t="s">
        <v>9</v>
      </c>
      <c r="H1667" s="4" t="s">
        <v>9</v>
      </c>
      <c r="I1667" s="4" t="s">
        <v>10</v>
      </c>
      <c r="J1667" s="4" t="s">
        <v>10</v>
      </c>
      <c r="K1667" s="4" t="s">
        <v>9</v>
      </c>
      <c r="L1667" s="4" t="s">
        <v>9</v>
      </c>
      <c r="M1667" s="4" t="s">
        <v>9</v>
      </c>
      <c r="N1667" s="4" t="s">
        <v>9</v>
      </c>
      <c r="O1667" s="4" t="s">
        <v>6</v>
      </c>
    </row>
    <row r="1668" spans="1:10">
      <c r="A1668" t="n">
        <v>14266</v>
      </c>
      <c r="B1668" s="53" t="n">
        <v>50</v>
      </c>
      <c r="C1668" s="7" t="n">
        <v>0</v>
      </c>
      <c r="D1668" s="7" t="n">
        <v>2245</v>
      </c>
      <c r="E1668" s="7" t="n">
        <v>0.800000011920929</v>
      </c>
      <c r="F1668" s="7" t="n">
        <v>0</v>
      </c>
      <c r="G1668" s="7" t="n">
        <v>0</v>
      </c>
      <c r="H1668" s="7" t="n">
        <v>-1073741824</v>
      </c>
      <c r="I1668" s="7" t="n">
        <v>0</v>
      </c>
      <c r="J1668" s="7" t="n">
        <v>65533</v>
      </c>
      <c r="K1668" s="7" t="n">
        <v>0</v>
      </c>
      <c r="L1668" s="7" t="n">
        <v>0</v>
      </c>
      <c r="M1668" s="7" t="n">
        <v>0</v>
      </c>
      <c r="N1668" s="7" t="n">
        <v>0</v>
      </c>
      <c r="O1668" s="7" t="s">
        <v>13</v>
      </c>
    </row>
    <row r="1669" spans="1:10">
      <c r="A1669" t="s">
        <v>4</v>
      </c>
      <c r="B1669" s="4" t="s">
        <v>5</v>
      </c>
      <c r="C1669" s="4" t="s">
        <v>6</v>
      </c>
      <c r="D1669" s="4" t="s">
        <v>10</v>
      </c>
    </row>
    <row r="1670" spans="1:10">
      <c r="A1670" t="n">
        <v>14305</v>
      </c>
      <c r="B1670" s="51" t="n">
        <v>29</v>
      </c>
      <c r="C1670" s="7" t="s">
        <v>109</v>
      </c>
      <c r="D1670" s="7" t="n">
        <v>65533</v>
      </c>
    </row>
    <row r="1671" spans="1:10">
      <c r="A1671" t="s">
        <v>4</v>
      </c>
      <c r="B1671" s="4" t="s">
        <v>5</v>
      </c>
      <c r="C1671" s="4" t="s">
        <v>14</v>
      </c>
      <c r="D1671" s="4" t="s">
        <v>10</v>
      </c>
      <c r="E1671" s="4" t="s">
        <v>6</v>
      </c>
    </row>
    <row r="1672" spans="1:10">
      <c r="A1672" t="n">
        <v>14314</v>
      </c>
      <c r="B1672" s="49" t="n">
        <v>51</v>
      </c>
      <c r="C1672" s="7" t="n">
        <v>4</v>
      </c>
      <c r="D1672" s="7" t="n">
        <v>1660</v>
      </c>
      <c r="E1672" s="7" t="s">
        <v>66</v>
      </c>
    </row>
    <row r="1673" spans="1:10">
      <c r="A1673" t="s">
        <v>4</v>
      </c>
      <c r="B1673" s="4" t="s">
        <v>5</v>
      </c>
      <c r="C1673" s="4" t="s">
        <v>10</v>
      </c>
    </row>
    <row r="1674" spans="1:10">
      <c r="A1674" t="n">
        <v>14327</v>
      </c>
      <c r="B1674" s="25" t="n">
        <v>16</v>
      </c>
      <c r="C1674" s="7" t="n">
        <v>0</v>
      </c>
    </row>
    <row r="1675" spans="1:10">
      <c r="A1675" t="s">
        <v>4</v>
      </c>
      <c r="B1675" s="4" t="s">
        <v>5</v>
      </c>
      <c r="C1675" s="4" t="s">
        <v>10</v>
      </c>
      <c r="D1675" s="4" t="s">
        <v>14</v>
      </c>
      <c r="E1675" s="4" t="s">
        <v>9</v>
      </c>
      <c r="F1675" s="4" t="s">
        <v>28</v>
      </c>
      <c r="G1675" s="4" t="s">
        <v>14</v>
      </c>
      <c r="H1675" s="4" t="s">
        <v>14</v>
      </c>
      <c r="I1675" s="4" t="s">
        <v>14</v>
      </c>
      <c r="J1675" s="4" t="s">
        <v>9</v>
      </c>
      <c r="K1675" s="4" t="s">
        <v>28</v>
      </c>
      <c r="L1675" s="4" t="s">
        <v>14</v>
      </c>
      <c r="M1675" s="4" t="s">
        <v>14</v>
      </c>
      <c r="N1675" s="4" t="s">
        <v>14</v>
      </c>
      <c r="O1675" s="4" t="s">
        <v>9</v>
      </c>
      <c r="P1675" s="4" t="s">
        <v>28</v>
      </c>
      <c r="Q1675" s="4" t="s">
        <v>14</v>
      </c>
      <c r="R1675" s="4" t="s">
        <v>14</v>
      </c>
    </row>
    <row r="1676" spans="1:10">
      <c r="A1676" t="n">
        <v>14330</v>
      </c>
      <c r="B1676" s="50" t="n">
        <v>26</v>
      </c>
      <c r="C1676" s="7" t="n">
        <v>1660</v>
      </c>
      <c r="D1676" s="7" t="n">
        <v>17</v>
      </c>
      <c r="E1676" s="7" t="n">
        <v>63050</v>
      </c>
      <c r="F1676" s="7" t="s">
        <v>165</v>
      </c>
      <c r="G1676" s="7" t="n">
        <v>2</v>
      </c>
      <c r="H1676" s="7" t="n">
        <v>3</v>
      </c>
      <c r="I1676" s="7" t="n">
        <v>17</v>
      </c>
      <c r="J1676" s="7" t="n">
        <v>63051</v>
      </c>
      <c r="K1676" s="7" t="s">
        <v>166</v>
      </c>
      <c r="L1676" s="7" t="n">
        <v>2</v>
      </c>
      <c r="M1676" s="7" t="n">
        <v>3</v>
      </c>
      <c r="N1676" s="7" t="n">
        <v>17</v>
      </c>
      <c r="O1676" s="7" t="n">
        <v>63052</v>
      </c>
      <c r="P1676" s="7" t="s">
        <v>167</v>
      </c>
      <c r="Q1676" s="7" t="n">
        <v>2</v>
      </c>
      <c r="R1676" s="7" t="n">
        <v>0</v>
      </c>
    </row>
    <row r="1677" spans="1:10">
      <c r="A1677" t="s">
        <v>4</v>
      </c>
      <c r="B1677" s="4" t="s">
        <v>5</v>
      </c>
    </row>
    <row r="1678" spans="1:10">
      <c r="A1678" t="n">
        <v>14478</v>
      </c>
      <c r="B1678" s="23" t="n">
        <v>28</v>
      </c>
    </row>
    <row r="1679" spans="1:10">
      <c r="A1679" t="s">
        <v>4</v>
      </c>
      <c r="B1679" s="4" t="s">
        <v>5</v>
      </c>
      <c r="C1679" s="4" t="s">
        <v>6</v>
      </c>
      <c r="D1679" s="4" t="s">
        <v>10</v>
      </c>
    </row>
    <row r="1680" spans="1:10">
      <c r="A1680" t="n">
        <v>14479</v>
      </c>
      <c r="B1680" s="51" t="n">
        <v>29</v>
      </c>
      <c r="C1680" s="7" t="s">
        <v>13</v>
      </c>
      <c r="D1680" s="7" t="n">
        <v>65533</v>
      </c>
    </row>
    <row r="1681" spans="1:18">
      <c r="A1681" t="s">
        <v>4</v>
      </c>
      <c r="B1681" s="4" t="s">
        <v>5</v>
      </c>
      <c r="C1681" s="4" t="s">
        <v>10</v>
      </c>
      <c r="D1681" s="4" t="s">
        <v>14</v>
      </c>
    </row>
    <row r="1682" spans="1:18">
      <c r="A1682" t="n">
        <v>14483</v>
      </c>
      <c r="B1682" s="54" t="n">
        <v>89</v>
      </c>
      <c r="C1682" s="7" t="n">
        <v>65533</v>
      </c>
      <c r="D1682" s="7" t="n">
        <v>1</v>
      </c>
    </row>
    <row r="1683" spans="1:18">
      <c r="A1683" t="s">
        <v>4</v>
      </c>
      <c r="B1683" s="4" t="s">
        <v>5</v>
      </c>
      <c r="C1683" s="4" t="s">
        <v>14</v>
      </c>
      <c r="D1683" s="4" t="s">
        <v>10</v>
      </c>
      <c r="E1683" s="4" t="s">
        <v>20</v>
      </c>
    </row>
    <row r="1684" spans="1:18">
      <c r="A1684" t="n">
        <v>14487</v>
      </c>
      <c r="B1684" s="19" t="n">
        <v>58</v>
      </c>
      <c r="C1684" s="7" t="n">
        <v>101</v>
      </c>
      <c r="D1684" s="7" t="n">
        <v>500</v>
      </c>
      <c r="E1684" s="7" t="n">
        <v>1</v>
      </c>
    </row>
    <row r="1685" spans="1:18">
      <c r="A1685" t="s">
        <v>4</v>
      </c>
      <c r="B1685" s="4" t="s">
        <v>5</v>
      </c>
      <c r="C1685" s="4" t="s">
        <v>14</v>
      </c>
      <c r="D1685" s="4" t="s">
        <v>10</v>
      </c>
    </row>
    <row r="1686" spans="1:18">
      <c r="A1686" t="n">
        <v>14495</v>
      </c>
      <c r="B1686" s="19" t="n">
        <v>58</v>
      </c>
      <c r="C1686" s="7" t="n">
        <v>254</v>
      </c>
      <c r="D1686" s="7" t="n">
        <v>0</v>
      </c>
    </row>
    <row r="1687" spans="1:18">
      <c r="A1687" t="s">
        <v>4</v>
      </c>
      <c r="B1687" s="4" t="s">
        <v>5</v>
      </c>
      <c r="C1687" s="4" t="s">
        <v>14</v>
      </c>
    </row>
    <row r="1688" spans="1:18">
      <c r="A1688" t="n">
        <v>14499</v>
      </c>
      <c r="B1688" s="43" t="n">
        <v>116</v>
      </c>
      <c r="C1688" s="7" t="n">
        <v>0</v>
      </c>
    </row>
    <row r="1689" spans="1:18">
      <c r="A1689" t="s">
        <v>4</v>
      </c>
      <c r="B1689" s="4" t="s">
        <v>5</v>
      </c>
      <c r="C1689" s="4" t="s">
        <v>14</v>
      </c>
      <c r="D1689" s="4" t="s">
        <v>10</v>
      </c>
    </row>
    <row r="1690" spans="1:18">
      <c r="A1690" t="n">
        <v>14501</v>
      </c>
      <c r="B1690" s="43" t="n">
        <v>116</v>
      </c>
      <c r="C1690" s="7" t="n">
        <v>2</v>
      </c>
      <c r="D1690" s="7" t="n">
        <v>1</v>
      </c>
    </row>
    <row r="1691" spans="1:18">
      <c r="A1691" t="s">
        <v>4</v>
      </c>
      <c r="B1691" s="4" t="s">
        <v>5</v>
      </c>
      <c r="C1691" s="4" t="s">
        <v>14</v>
      </c>
      <c r="D1691" s="4" t="s">
        <v>9</v>
      </c>
    </row>
    <row r="1692" spans="1:18">
      <c r="A1692" t="n">
        <v>14505</v>
      </c>
      <c r="B1692" s="43" t="n">
        <v>116</v>
      </c>
      <c r="C1692" s="7" t="n">
        <v>5</v>
      </c>
      <c r="D1692" s="7" t="n">
        <v>1097859072</v>
      </c>
    </row>
    <row r="1693" spans="1:18">
      <c r="A1693" t="s">
        <v>4</v>
      </c>
      <c r="B1693" s="4" t="s">
        <v>5</v>
      </c>
      <c r="C1693" s="4" t="s">
        <v>14</v>
      </c>
      <c r="D1693" s="4" t="s">
        <v>10</v>
      </c>
    </row>
    <row r="1694" spans="1:18">
      <c r="A1694" t="n">
        <v>14511</v>
      </c>
      <c r="B1694" s="43" t="n">
        <v>116</v>
      </c>
      <c r="C1694" s="7" t="n">
        <v>6</v>
      </c>
      <c r="D1694" s="7" t="n">
        <v>1</v>
      </c>
    </row>
    <row r="1695" spans="1:18">
      <c r="A1695" t="s">
        <v>4</v>
      </c>
      <c r="B1695" s="4" t="s">
        <v>5</v>
      </c>
      <c r="C1695" s="4" t="s">
        <v>14</v>
      </c>
      <c r="D1695" s="4" t="s">
        <v>10</v>
      </c>
      <c r="E1695" s="4" t="s">
        <v>10</v>
      </c>
      <c r="F1695" s="4" t="s">
        <v>9</v>
      </c>
    </row>
    <row r="1696" spans="1:18">
      <c r="A1696" t="n">
        <v>14515</v>
      </c>
      <c r="B1696" s="70" t="n">
        <v>84</v>
      </c>
      <c r="C1696" s="7" t="n">
        <v>0</v>
      </c>
      <c r="D1696" s="7" t="n">
        <v>0</v>
      </c>
      <c r="E1696" s="7" t="n">
        <v>0</v>
      </c>
      <c r="F1696" s="7" t="n">
        <v>1053609165</v>
      </c>
    </row>
    <row r="1697" spans="1:6">
      <c r="A1697" t="s">
        <v>4</v>
      </c>
      <c r="B1697" s="4" t="s">
        <v>5</v>
      </c>
      <c r="C1697" s="4" t="s">
        <v>10</v>
      </c>
      <c r="D1697" s="4" t="s">
        <v>20</v>
      </c>
      <c r="E1697" s="4" t="s">
        <v>20</v>
      </c>
      <c r="F1697" s="4" t="s">
        <v>20</v>
      </c>
      <c r="G1697" s="4" t="s">
        <v>20</v>
      </c>
    </row>
    <row r="1698" spans="1:6">
      <c r="A1698" t="n">
        <v>14525</v>
      </c>
      <c r="B1698" s="44" t="n">
        <v>46</v>
      </c>
      <c r="C1698" s="7" t="n">
        <v>61492</v>
      </c>
      <c r="D1698" s="7" t="n">
        <v>18.9500007629395</v>
      </c>
      <c r="E1698" s="7" t="n">
        <v>0</v>
      </c>
      <c r="F1698" s="7" t="n">
        <v>-1</v>
      </c>
      <c r="G1698" s="7" t="n">
        <v>90</v>
      </c>
    </row>
    <row r="1699" spans="1:6">
      <c r="A1699" t="s">
        <v>4</v>
      </c>
      <c r="B1699" s="4" t="s">
        <v>5</v>
      </c>
      <c r="C1699" s="4" t="s">
        <v>10</v>
      </c>
      <c r="D1699" s="4" t="s">
        <v>10</v>
      </c>
      <c r="E1699" s="4" t="s">
        <v>20</v>
      </c>
      <c r="F1699" s="4" t="s">
        <v>14</v>
      </c>
    </row>
    <row r="1700" spans="1:6">
      <c r="A1700" t="n">
        <v>14544</v>
      </c>
      <c r="B1700" s="66" t="n">
        <v>53</v>
      </c>
      <c r="C1700" s="7" t="n">
        <v>61492</v>
      </c>
      <c r="D1700" s="7" t="n">
        <v>1660</v>
      </c>
      <c r="E1700" s="7" t="n">
        <v>0</v>
      </c>
      <c r="F1700" s="7" t="n">
        <v>0</v>
      </c>
    </row>
    <row r="1701" spans="1:6">
      <c r="A1701" t="s">
        <v>4</v>
      </c>
      <c r="B1701" s="4" t="s">
        <v>5</v>
      </c>
      <c r="C1701" s="4" t="s">
        <v>10</v>
      </c>
      <c r="D1701" s="4" t="s">
        <v>9</v>
      </c>
    </row>
    <row r="1702" spans="1:6">
      <c r="A1702" t="n">
        <v>14554</v>
      </c>
      <c r="B1702" s="41" t="n">
        <v>44</v>
      </c>
      <c r="C1702" s="7" t="n">
        <v>1661</v>
      </c>
      <c r="D1702" s="7" t="n">
        <v>1</v>
      </c>
    </row>
    <row r="1703" spans="1:6">
      <c r="A1703" t="s">
        <v>4</v>
      </c>
      <c r="B1703" s="4" t="s">
        <v>5</v>
      </c>
      <c r="C1703" s="4" t="s">
        <v>10</v>
      </c>
      <c r="D1703" s="4" t="s">
        <v>9</v>
      </c>
    </row>
    <row r="1704" spans="1:6">
      <c r="A1704" t="n">
        <v>14561</v>
      </c>
      <c r="B1704" s="41" t="n">
        <v>44</v>
      </c>
      <c r="C1704" s="7" t="n">
        <v>1662</v>
      </c>
      <c r="D1704" s="7" t="n">
        <v>1</v>
      </c>
    </row>
    <row r="1705" spans="1:6">
      <c r="A1705" t="s">
        <v>4</v>
      </c>
      <c r="B1705" s="4" t="s">
        <v>5</v>
      </c>
      <c r="C1705" s="4" t="s">
        <v>10</v>
      </c>
      <c r="D1705" s="4" t="s">
        <v>9</v>
      </c>
    </row>
    <row r="1706" spans="1:6">
      <c r="A1706" t="n">
        <v>14568</v>
      </c>
      <c r="B1706" s="41" t="n">
        <v>44</v>
      </c>
      <c r="C1706" s="7" t="n">
        <v>1663</v>
      </c>
      <c r="D1706" s="7" t="n">
        <v>1</v>
      </c>
    </row>
    <row r="1707" spans="1:6">
      <c r="A1707" t="s">
        <v>4</v>
      </c>
      <c r="B1707" s="4" t="s">
        <v>5</v>
      </c>
      <c r="C1707" s="4" t="s">
        <v>10</v>
      </c>
      <c r="D1707" s="4" t="s">
        <v>9</v>
      </c>
    </row>
    <row r="1708" spans="1:6">
      <c r="A1708" t="n">
        <v>14575</v>
      </c>
      <c r="B1708" s="41" t="n">
        <v>44</v>
      </c>
      <c r="C1708" s="7" t="n">
        <v>1664</v>
      </c>
      <c r="D1708" s="7" t="n">
        <v>1</v>
      </c>
    </row>
    <row r="1709" spans="1:6">
      <c r="A1709" t="s">
        <v>4</v>
      </c>
      <c r="B1709" s="4" t="s">
        <v>5</v>
      </c>
      <c r="C1709" s="4" t="s">
        <v>10</v>
      </c>
      <c r="D1709" s="4" t="s">
        <v>10</v>
      </c>
      <c r="E1709" s="4" t="s">
        <v>10</v>
      </c>
    </row>
    <row r="1710" spans="1:6">
      <c r="A1710" t="n">
        <v>14582</v>
      </c>
      <c r="B1710" s="65" t="n">
        <v>61</v>
      </c>
      <c r="C1710" s="7" t="n">
        <v>61494</v>
      </c>
      <c r="D1710" s="7" t="n">
        <v>65533</v>
      </c>
      <c r="E1710" s="7" t="n">
        <v>1000</v>
      </c>
    </row>
    <row r="1711" spans="1:6">
      <c r="A1711" t="s">
        <v>4</v>
      </c>
      <c r="B1711" s="4" t="s">
        <v>5</v>
      </c>
      <c r="C1711" s="4" t="s">
        <v>10</v>
      </c>
      <c r="D1711" s="4" t="s">
        <v>20</v>
      </c>
      <c r="E1711" s="4" t="s">
        <v>20</v>
      </c>
      <c r="F1711" s="4" t="s">
        <v>14</v>
      </c>
    </row>
    <row r="1712" spans="1:6">
      <c r="A1712" t="n">
        <v>14589</v>
      </c>
      <c r="B1712" s="71" t="n">
        <v>52</v>
      </c>
      <c r="C1712" s="7" t="n">
        <v>61494</v>
      </c>
      <c r="D1712" s="7" t="n">
        <v>325</v>
      </c>
      <c r="E1712" s="7" t="n">
        <v>0</v>
      </c>
      <c r="F1712" s="7" t="n">
        <v>1</v>
      </c>
    </row>
    <row r="1713" spans="1:7">
      <c r="A1713" t="s">
        <v>4</v>
      </c>
      <c r="B1713" s="4" t="s">
        <v>5</v>
      </c>
      <c r="C1713" s="4" t="s">
        <v>10</v>
      </c>
      <c r="D1713" s="4" t="s">
        <v>10</v>
      </c>
      <c r="E1713" s="4" t="s">
        <v>10</v>
      </c>
    </row>
    <row r="1714" spans="1:7">
      <c r="A1714" t="n">
        <v>14601</v>
      </c>
      <c r="B1714" s="65" t="n">
        <v>61</v>
      </c>
      <c r="C1714" s="7" t="n">
        <v>12</v>
      </c>
      <c r="D1714" s="7" t="n">
        <v>65533</v>
      </c>
      <c r="E1714" s="7" t="n">
        <v>1000</v>
      </c>
    </row>
    <row r="1715" spans="1:7">
      <c r="A1715" t="s">
        <v>4</v>
      </c>
      <c r="B1715" s="4" t="s">
        <v>5</v>
      </c>
      <c r="C1715" s="4" t="s">
        <v>10</v>
      </c>
      <c r="D1715" s="4" t="s">
        <v>20</v>
      </c>
      <c r="E1715" s="4" t="s">
        <v>20</v>
      </c>
      <c r="F1715" s="4" t="s">
        <v>14</v>
      </c>
    </row>
    <row r="1716" spans="1:7">
      <c r="A1716" t="n">
        <v>14608</v>
      </c>
      <c r="B1716" s="71" t="n">
        <v>52</v>
      </c>
      <c r="C1716" s="7" t="n">
        <v>12</v>
      </c>
      <c r="D1716" s="7" t="n">
        <v>125</v>
      </c>
      <c r="E1716" s="7" t="n">
        <v>0</v>
      </c>
      <c r="F1716" s="7" t="n">
        <v>1</v>
      </c>
    </row>
    <row r="1717" spans="1:7">
      <c r="A1717" t="s">
        <v>4</v>
      </c>
      <c r="B1717" s="4" t="s">
        <v>5</v>
      </c>
      <c r="C1717" s="4" t="s">
        <v>10</v>
      </c>
      <c r="D1717" s="4" t="s">
        <v>10</v>
      </c>
      <c r="E1717" s="4" t="s">
        <v>10</v>
      </c>
    </row>
    <row r="1718" spans="1:7">
      <c r="A1718" t="n">
        <v>14620</v>
      </c>
      <c r="B1718" s="65" t="n">
        <v>61</v>
      </c>
      <c r="C1718" s="7" t="n">
        <v>61493</v>
      </c>
      <c r="D1718" s="7" t="n">
        <v>65533</v>
      </c>
      <c r="E1718" s="7" t="n">
        <v>1000</v>
      </c>
    </row>
    <row r="1719" spans="1:7">
      <c r="A1719" t="s">
        <v>4</v>
      </c>
      <c r="B1719" s="4" t="s">
        <v>5</v>
      </c>
      <c r="C1719" s="4" t="s">
        <v>10</v>
      </c>
      <c r="D1719" s="4" t="s">
        <v>20</v>
      </c>
      <c r="E1719" s="4" t="s">
        <v>20</v>
      </c>
      <c r="F1719" s="4" t="s">
        <v>14</v>
      </c>
    </row>
    <row r="1720" spans="1:7">
      <c r="A1720" t="n">
        <v>14627</v>
      </c>
      <c r="B1720" s="71" t="n">
        <v>52</v>
      </c>
      <c r="C1720" s="7" t="n">
        <v>61493</v>
      </c>
      <c r="D1720" s="7" t="n">
        <v>15</v>
      </c>
      <c r="E1720" s="7" t="n">
        <v>0</v>
      </c>
      <c r="F1720" s="7" t="n">
        <v>1</v>
      </c>
    </row>
    <row r="1721" spans="1:7">
      <c r="A1721" t="s">
        <v>4</v>
      </c>
      <c r="B1721" s="4" t="s">
        <v>5</v>
      </c>
      <c r="C1721" s="4" t="s">
        <v>10</v>
      </c>
      <c r="D1721" s="4" t="s">
        <v>10</v>
      </c>
      <c r="E1721" s="4" t="s">
        <v>10</v>
      </c>
    </row>
    <row r="1722" spans="1:7">
      <c r="A1722" t="n">
        <v>14639</v>
      </c>
      <c r="B1722" s="65" t="n">
        <v>61</v>
      </c>
      <c r="C1722" s="7" t="n">
        <v>61491</v>
      </c>
      <c r="D1722" s="7" t="n">
        <v>65533</v>
      </c>
      <c r="E1722" s="7" t="n">
        <v>1000</v>
      </c>
    </row>
    <row r="1723" spans="1:7">
      <c r="A1723" t="s">
        <v>4</v>
      </c>
      <c r="B1723" s="4" t="s">
        <v>5</v>
      </c>
      <c r="C1723" s="4" t="s">
        <v>10</v>
      </c>
      <c r="D1723" s="4" t="s">
        <v>20</v>
      </c>
      <c r="E1723" s="4" t="s">
        <v>20</v>
      </c>
      <c r="F1723" s="4" t="s">
        <v>14</v>
      </c>
    </row>
    <row r="1724" spans="1:7">
      <c r="A1724" t="n">
        <v>14646</v>
      </c>
      <c r="B1724" s="71" t="n">
        <v>52</v>
      </c>
      <c r="C1724" s="7" t="n">
        <v>61491</v>
      </c>
      <c r="D1724" s="7" t="n">
        <v>75</v>
      </c>
      <c r="E1724" s="7" t="n">
        <v>0</v>
      </c>
      <c r="F1724" s="7" t="n">
        <v>1</v>
      </c>
    </row>
    <row r="1725" spans="1:7">
      <c r="A1725" t="s">
        <v>4</v>
      </c>
      <c r="B1725" s="4" t="s">
        <v>5</v>
      </c>
      <c r="C1725" s="4" t="s">
        <v>14</v>
      </c>
    </row>
    <row r="1726" spans="1:7">
      <c r="A1726" t="n">
        <v>14658</v>
      </c>
      <c r="B1726" s="48" t="n">
        <v>45</v>
      </c>
      <c r="C1726" s="7" t="n">
        <v>0</v>
      </c>
    </row>
    <row r="1727" spans="1:7">
      <c r="A1727" t="s">
        <v>4</v>
      </c>
      <c r="B1727" s="4" t="s">
        <v>5</v>
      </c>
      <c r="C1727" s="4" t="s">
        <v>14</v>
      </c>
      <c r="D1727" s="4" t="s">
        <v>14</v>
      </c>
      <c r="E1727" s="4" t="s">
        <v>20</v>
      </c>
      <c r="F1727" s="4" t="s">
        <v>20</v>
      </c>
      <c r="G1727" s="4" t="s">
        <v>20</v>
      </c>
      <c r="H1727" s="4" t="s">
        <v>10</v>
      </c>
    </row>
    <row r="1728" spans="1:7">
      <c r="A1728" t="n">
        <v>14660</v>
      </c>
      <c r="B1728" s="48" t="n">
        <v>45</v>
      </c>
      <c r="C1728" s="7" t="n">
        <v>2</v>
      </c>
      <c r="D1728" s="7" t="n">
        <v>3</v>
      </c>
      <c r="E1728" s="7" t="n">
        <v>16.6499996185303</v>
      </c>
      <c r="F1728" s="7" t="n">
        <v>1.29999995231628</v>
      </c>
      <c r="G1728" s="7" t="n">
        <v>-4.59999990463257</v>
      </c>
      <c r="H1728" s="7" t="n">
        <v>0</v>
      </c>
    </row>
    <row r="1729" spans="1:8">
      <c r="A1729" t="s">
        <v>4</v>
      </c>
      <c r="B1729" s="4" t="s">
        <v>5</v>
      </c>
      <c r="C1729" s="4" t="s">
        <v>14</v>
      </c>
      <c r="D1729" s="4" t="s">
        <v>14</v>
      </c>
      <c r="E1729" s="4" t="s">
        <v>20</v>
      </c>
      <c r="F1729" s="4" t="s">
        <v>20</v>
      </c>
      <c r="G1729" s="4" t="s">
        <v>20</v>
      </c>
      <c r="H1729" s="4" t="s">
        <v>10</v>
      </c>
      <c r="I1729" s="4" t="s">
        <v>14</v>
      </c>
    </row>
    <row r="1730" spans="1:8">
      <c r="A1730" t="n">
        <v>14677</v>
      </c>
      <c r="B1730" s="48" t="n">
        <v>45</v>
      </c>
      <c r="C1730" s="7" t="n">
        <v>4</v>
      </c>
      <c r="D1730" s="7" t="n">
        <v>3</v>
      </c>
      <c r="E1730" s="7" t="n">
        <v>27.2000007629395</v>
      </c>
      <c r="F1730" s="7" t="n">
        <v>225</v>
      </c>
      <c r="G1730" s="7" t="n">
        <v>0</v>
      </c>
      <c r="H1730" s="7" t="n">
        <v>0</v>
      </c>
      <c r="I1730" s="7" t="n">
        <v>0</v>
      </c>
    </row>
    <row r="1731" spans="1:8">
      <c r="A1731" t="s">
        <v>4</v>
      </c>
      <c r="B1731" s="4" t="s">
        <v>5</v>
      </c>
      <c r="C1731" s="4" t="s">
        <v>14</v>
      </c>
      <c r="D1731" s="4" t="s">
        <v>14</v>
      </c>
      <c r="E1731" s="4" t="s">
        <v>20</v>
      </c>
      <c r="F1731" s="4" t="s">
        <v>10</v>
      </c>
    </row>
    <row r="1732" spans="1:8">
      <c r="A1732" t="n">
        <v>14695</v>
      </c>
      <c r="B1732" s="48" t="n">
        <v>45</v>
      </c>
      <c r="C1732" s="7" t="n">
        <v>5</v>
      </c>
      <c r="D1732" s="7" t="n">
        <v>3</v>
      </c>
      <c r="E1732" s="7" t="n">
        <v>14</v>
      </c>
      <c r="F1732" s="7" t="n">
        <v>0</v>
      </c>
    </row>
    <row r="1733" spans="1:8">
      <c r="A1733" t="s">
        <v>4</v>
      </c>
      <c r="B1733" s="4" t="s">
        <v>5</v>
      </c>
      <c r="C1733" s="4" t="s">
        <v>14</v>
      </c>
      <c r="D1733" s="4" t="s">
        <v>14</v>
      </c>
      <c r="E1733" s="4" t="s">
        <v>20</v>
      </c>
      <c r="F1733" s="4" t="s">
        <v>10</v>
      </c>
    </row>
    <row r="1734" spans="1:8">
      <c r="A1734" t="n">
        <v>14704</v>
      </c>
      <c r="B1734" s="48" t="n">
        <v>45</v>
      </c>
      <c r="C1734" s="7" t="n">
        <v>11</v>
      </c>
      <c r="D1734" s="7" t="n">
        <v>3</v>
      </c>
      <c r="E1734" s="7" t="n">
        <v>26</v>
      </c>
      <c r="F1734" s="7" t="n">
        <v>0</v>
      </c>
    </row>
    <row r="1735" spans="1:8">
      <c r="A1735" t="s">
        <v>4</v>
      </c>
      <c r="B1735" s="4" t="s">
        <v>5</v>
      </c>
      <c r="C1735" s="4" t="s">
        <v>14</v>
      </c>
      <c r="D1735" s="4" t="s">
        <v>14</v>
      </c>
      <c r="E1735" s="4" t="s">
        <v>20</v>
      </c>
      <c r="F1735" s="4" t="s">
        <v>20</v>
      </c>
      <c r="G1735" s="4" t="s">
        <v>20</v>
      </c>
      <c r="H1735" s="4" t="s">
        <v>10</v>
      </c>
    </row>
    <row r="1736" spans="1:8">
      <c r="A1736" t="n">
        <v>14713</v>
      </c>
      <c r="B1736" s="48" t="n">
        <v>45</v>
      </c>
      <c r="C1736" s="7" t="n">
        <v>2</v>
      </c>
      <c r="D1736" s="7" t="n">
        <v>3</v>
      </c>
      <c r="E1736" s="7" t="n">
        <v>21.25</v>
      </c>
      <c r="F1736" s="7" t="n">
        <v>1.25</v>
      </c>
      <c r="G1736" s="7" t="n">
        <v>0.200000002980232</v>
      </c>
      <c r="H1736" s="7" t="n">
        <v>5000</v>
      </c>
    </row>
    <row r="1737" spans="1:8">
      <c r="A1737" t="s">
        <v>4</v>
      </c>
      <c r="B1737" s="4" t="s">
        <v>5</v>
      </c>
      <c r="C1737" s="4" t="s">
        <v>14</v>
      </c>
      <c r="D1737" s="4" t="s">
        <v>14</v>
      </c>
      <c r="E1737" s="4" t="s">
        <v>20</v>
      </c>
      <c r="F1737" s="4" t="s">
        <v>20</v>
      </c>
      <c r="G1737" s="4" t="s">
        <v>20</v>
      </c>
      <c r="H1737" s="4" t="s">
        <v>10</v>
      </c>
      <c r="I1737" s="4" t="s">
        <v>14</v>
      </c>
    </row>
    <row r="1738" spans="1:8">
      <c r="A1738" t="n">
        <v>14730</v>
      </c>
      <c r="B1738" s="48" t="n">
        <v>45</v>
      </c>
      <c r="C1738" s="7" t="n">
        <v>4</v>
      </c>
      <c r="D1738" s="7" t="n">
        <v>3</v>
      </c>
      <c r="E1738" s="7" t="n">
        <v>8.39999961853027</v>
      </c>
      <c r="F1738" s="7" t="n">
        <v>225.699996948242</v>
      </c>
      <c r="G1738" s="7" t="n">
        <v>0</v>
      </c>
      <c r="H1738" s="7" t="n">
        <v>5000</v>
      </c>
      <c r="I1738" s="7" t="n">
        <v>0</v>
      </c>
    </row>
    <row r="1739" spans="1:8">
      <c r="A1739" t="s">
        <v>4</v>
      </c>
      <c r="B1739" s="4" t="s">
        <v>5</v>
      </c>
      <c r="C1739" s="4" t="s">
        <v>14</v>
      </c>
      <c r="D1739" s="4" t="s">
        <v>14</v>
      </c>
      <c r="E1739" s="4" t="s">
        <v>20</v>
      </c>
      <c r="F1739" s="4" t="s">
        <v>10</v>
      </c>
    </row>
    <row r="1740" spans="1:8">
      <c r="A1740" t="n">
        <v>14748</v>
      </c>
      <c r="B1740" s="48" t="n">
        <v>45</v>
      </c>
      <c r="C1740" s="7" t="n">
        <v>5</v>
      </c>
      <c r="D1740" s="7" t="n">
        <v>3</v>
      </c>
      <c r="E1740" s="7" t="n">
        <v>8.5</v>
      </c>
      <c r="F1740" s="7" t="n">
        <v>5000</v>
      </c>
    </row>
    <row r="1741" spans="1:8">
      <c r="A1741" t="s">
        <v>4</v>
      </c>
      <c r="B1741" s="4" t="s">
        <v>5</v>
      </c>
      <c r="C1741" s="4" t="s">
        <v>10</v>
      </c>
    </row>
    <row r="1742" spans="1:8">
      <c r="A1742" t="n">
        <v>14757</v>
      </c>
      <c r="B1742" s="25" t="n">
        <v>16</v>
      </c>
      <c r="C1742" s="7" t="n">
        <v>500</v>
      </c>
    </row>
    <row r="1743" spans="1:8">
      <c r="A1743" t="s">
        <v>4</v>
      </c>
      <c r="B1743" s="4" t="s">
        <v>5</v>
      </c>
      <c r="C1743" s="4" t="s">
        <v>10</v>
      </c>
      <c r="D1743" s="4" t="s">
        <v>9</v>
      </c>
      <c r="E1743" s="4" t="s">
        <v>9</v>
      </c>
      <c r="F1743" s="4" t="s">
        <v>9</v>
      </c>
      <c r="G1743" s="4" t="s">
        <v>9</v>
      </c>
      <c r="H1743" s="4" t="s">
        <v>10</v>
      </c>
      <c r="I1743" s="4" t="s">
        <v>14</v>
      </c>
    </row>
    <row r="1744" spans="1:8">
      <c r="A1744" t="n">
        <v>14760</v>
      </c>
      <c r="B1744" s="62" t="n">
        <v>66</v>
      </c>
      <c r="C1744" s="7" t="n">
        <v>1661</v>
      </c>
      <c r="D1744" s="7" t="n">
        <v>1065353216</v>
      </c>
      <c r="E1744" s="7" t="n">
        <v>1065353216</v>
      </c>
      <c r="F1744" s="7" t="n">
        <v>1065353216</v>
      </c>
      <c r="G1744" s="7" t="n">
        <v>1065353216</v>
      </c>
      <c r="H1744" s="7" t="n">
        <v>1000</v>
      </c>
      <c r="I1744" s="7" t="n">
        <v>3</v>
      </c>
    </row>
    <row r="1745" spans="1:9">
      <c r="A1745" t="s">
        <v>4</v>
      </c>
      <c r="B1745" s="4" t="s">
        <v>5</v>
      </c>
      <c r="C1745" s="4" t="s">
        <v>14</v>
      </c>
      <c r="D1745" s="4" t="s">
        <v>10</v>
      </c>
      <c r="E1745" s="4" t="s">
        <v>10</v>
      </c>
      <c r="F1745" s="4" t="s">
        <v>10</v>
      </c>
      <c r="G1745" s="4" t="s">
        <v>10</v>
      </c>
      <c r="H1745" s="4" t="s">
        <v>10</v>
      </c>
      <c r="I1745" s="4" t="s">
        <v>6</v>
      </c>
      <c r="J1745" s="4" t="s">
        <v>20</v>
      </c>
      <c r="K1745" s="4" t="s">
        <v>20</v>
      </c>
      <c r="L1745" s="4" t="s">
        <v>20</v>
      </c>
      <c r="M1745" s="4" t="s">
        <v>9</v>
      </c>
      <c r="N1745" s="4" t="s">
        <v>9</v>
      </c>
      <c r="O1745" s="4" t="s">
        <v>20</v>
      </c>
      <c r="P1745" s="4" t="s">
        <v>20</v>
      </c>
      <c r="Q1745" s="4" t="s">
        <v>20</v>
      </c>
      <c r="R1745" s="4" t="s">
        <v>20</v>
      </c>
      <c r="S1745" s="4" t="s">
        <v>14</v>
      </c>
    </row>
    <row r="1746" spans="1:9">
      <c r="A1746" t="n">
        <v>14782</v>
      </c>
      <c r="B1746" s="61" t="n">
        <v>39</v>
      </c>
      <c r="C1746" s="7" t="n">
        <v>12</v>
      </c>
      <c r="D1746" s="7" t="n">
        <v>65533</v>
      </c>
      <c r="E1746" s="7" t="n">
        <v>204</v>
      </c>
      <c r="F1746" s="7" t="n">
        <v>0</v>
      </c>
      <c r="G1746" s="7" t="n">
        <v>1661</v>
      </c>
      <c r="H1746" s="7" t="n">
        <v>3</v>
      </c>
      <c r="I1746" s="7" t="s">
        <v>13</v>
      </c>
      <c r="J1746" s="7" t="n">
        <v>0</v>
      </c>
      <c r="K1746" s="7" t="n">
        <v>1.5</v>
      </c>
      <c r="L1746" s="7" t="n">
        <v>0</v>
      </c>
      <c r="M1746" s="7" t="n">
        <v>0</v>
      </c>
      <c r="N1746" s="7" t="n">
        <v>0</v>
      </c>
      <c r="O1746" s="7" t="n">
        <v>0</v>
      </c>
      <c r="P1746" s="7" t="n">
        <v>0.5</v>
      </c>
      <c r="Q1746" s="7" t="n">
        <v>0.5</v>
      </c>
      <c r="R1746" s="7" t="n">
        <v>0.5</v>
      </c>
      <c r="S1746" s="7" t="n">
        <v>255</v>
      </c>
    </row>
    <row r="1747" spans="1:9">
      <c r="A1747" t="s">
        <v>4</v>
      </c>
      <c r="B1747" s="4" t="s">
        <v>5</v>
      </c>
      <c r="C1747" s="4" t="s">
        <v>14</v>
      </c>
      <c r="D1747" s="4" t="s">
        <v>10</v>
      </c>
      <c r="E1747" s="4" t="s">
        <v>20</v>
      </c>
      <c r="F1747" s="4" t="s">
        <v>10</v>
      </c>
      <c r="G1747" s="4" t="s">
        <v>9</v>
      </c>
      <c r="H1747" s="4" t="s">
        <v>9</v>
      </c>
      <c r="I1747" s="4" t="s">
        <v>10</v>
      </c>
      <c r="J1747" s="4" t="s">
        <v>10</v>
      </c>
      <c r="K1747" s="4" t="s">
        <v>9</v>
      </c>
      <c r="L1747" s="4" t="s">
        <v>9</v>
      </c>
      <c r="M1747" s="4" t="s">
        <v>9</v>
      </c>
      <c r="N1747" s="4" t="s">
        <v>9</v>
      </c>
      <c r="O1747" s="4" t="s">
        <v>6</v>
      </c>
    </row>
    <row r="1748" spans="1:9">
      <c r="A1748" t="n">
        <v>14832</v>
      </c>
      <c r="B1748" s="53" t="n">
        <v>50</v>
      </c>
      <c r="C1748" s="7" t="n">
        <v>0</v>
      </c>
      <c r="D1748" s="7" t="n">
        <v>2038</v>
      </c>
      <c r="E1748" s="7" t="n">
        <v>0.800000011920929</v>
      </c>
      <c r="F1748" s="7" t="n">
        <v>100</v>
      </c>
      <c r="G1748" s="7" t="n">
        <v>0</v>
      </c>
      <c r="H1748" s="7" t="n">
        <v>1056964608</v>
      </c>
      <c r="I1748" s="7" t="n">
        <v>1</v>
      </c>
      <c r="J1748" s="7" t="n">
        <v>1661</v>
      </c>
      <c r="K1748" s="7" t="n">
        <v>0</v>
      </c>
      <c r="L1748" s="7" t="n">
        <v>0</v>
      </c>
      <c r="M1748" s="7" t="n">
        <v>0</v>
      </c>
      <c r="N1748" s="7" t="n">
        <v>1106247680</v>
      </c>
      <c r="O1748" s="7" t="s">
        <v>13</v>
      </c>
    </row>
    <row r="1749" spans="1:9">
      <c r="A1749" t="s">
        <v>4</v>
      </c>
      <c r="B1749" s="4" t="s">
        <v>5</v>
      </c>
      <c r="C1749" s="4" t="s">
        <v>10</v>
      </c>
    </row>
    <row r="1750" spans="1:9">
      <c r="A1750" t="n">
        <v>14871</v>
      </c>
      <c r="B1750" s="25" t="n">
        <v>16</v>
      </c>
      <c r="C1750" s="7" t="n">
        <v>500</v>
      </c>
    </row>
    <row r="1751" spans="1:9">
      <c r="A1751" t="s">
        <v>4</v>
      </c>
      <c r="B1751" s="4" t="s">
        <v>5</v>
      </c>
      <c r="C1751" s="4" t="s">
        <v>10</v>
      </c>
      <c r="D1751" s="4" t="s">
        <v>9</v>
      </c>
      <c r="E1751" s="4" t="s">
        <v>9</v>
      </c>
      <c r="F1751" s="4" t="s">
        <v>9</v>
      </c>
      <c r="G1751" s="4" t="s">
        <v>9</v>
      </c>
      <c r="H1751" s="4" t="s">
        <v>10</v>
      </c>
      <c r="I1751" s="4" t="s">
        <v>14</v>
      </c>
    </row>
    <row r="1752" spans="1:9">
      <c r="A1752" t="n">
        <v>14874</v>
      </c>
      <c r="B1752" s="62" t="n">
        <v>66</v>
      </c>
      <c r="C1752" s="7" t="n">
        <v>1662</v>
      </c>
      <c r="D1752" s="7" t="n">
        <v>1065353216</v>
      </c>
      <c r="E1752" s="7" t="n">
        <v>1065353216</v>
      </c>
      <c r="F1752" s="7" t="n">
        <v>1065353216</v>
      </c>
      <c r="G1752" s="7" t="n">
        <v>1065353216</v>
      </c>
      <c r="H1752" s="7" t="n">
        <v>1000</v>
      </c>
      <c r="I1752" s="7" t="n">
        <v>3</v>
      </c>
    </row>
    <row r="1753" spans="1:9">
      <c r="A1753" t="s">
        <v>4</v>
      </c>
      <c r="B1753" s="4" t="s">
        <v>5</v>
      </c>
      <c r="C1753" s="4" t="s">
        <v>14</v>
      </c>
      <c r="D1753" s="4" t="s">
        <v>10</v>
      </c>
      <c r="E1753" s="4" t="s">
        <v>10</v>
      </c>
      <c r="F1753" s="4" t="s">
        <v>10</v>
      </c>
      <c r="G1753" s="4" t="s">
        <v>10</v>
      </c>
      <c r="H1753" s="4" t="s">
        <v>10</v>
      </c>
      <c r="I1753" s="4" t="s">
        <v>6</v>
      </c>
      <c r="J1753" s="4" t="s">
        <v>20</v>
      </c>
      <c r="K1753" s="4" t="s">
        <v>20</v>
      </c>
      <c r="L1753" s="4" t="s">
        <v>20</v>
      </c>
      <c r="M1753" s="4" t="s">
        <v>9</v>
      </c>
      <c r="N1753" s="4" t="s">
        <v>9</v>
      </c>
      <c r="O1753" s="4" t="s">
        <v>20</v>
      </c>
      <c r="P1753" s="4" t="s">
        <v>20</v>
      </c>
      <c r="Q1753" s="4" t="s">
        <v>20</v>
      </c>
      <c r="R1753" s="4" t="s">
        <v>20</v>
      </c>
      <c r="S1753" s="4" t="s">
        <v>14</v>
      </c>
    </row>
    <row r="1754" spans="1:9">
      <c r="A1754" t="n">
        <v>14896</v>
      </c>
      <c r="B1754" s="61" t="n">
        <v>39</v>
      </c>
      <c r="C1754" s="7" t="n">
        <v>12</v>
      </c>
      <c r="D1754" s="7" t="n">
        <v>65533</v>
      </c>
      <c r="E1754" s="7" t="n">
        <v>204</v>
      </c>
      <c r="F1754" s="7" t="n">
        <v>0</v>
      </c>
      <c r="G1754" s="7" t="n">
        <v>1662</v>
      </c>
      <c r="H1754" s="7" t="n">
        <v>3</v>
      </c>
      <c r="I1754" s="7" t="s">
        <v>13</v>
      </c>
      <c r="J1754" s="7" t="n">
        <v>0</v>
      </c>
      <c r="K1754" s="7" t="n">
        <v>1.5</v>
      </c>
      <c r="L1754" s="7" t="n">
        <v>0</v>
      </c>
      <c r="M1754" s="7" t="n">
        <v>0</v>
      </c>
      <c r="N1754" s="7" t="n">
        <v>0</v>
      </c>
      <c r="O1754" s="7" t="n">
        <v>0</v>
      </c>
      <c r="P1754" s="7" t="n">
        <v>0.5</v>
      </c>
      <c r="Q1754" s="7" t="n">
        <v>0.5</v>
      </c>
      <c r="R1754" s="7" t="n">
        <v>0.5</v>
      </c>
      <c r="S1754" s="7" t="n">
        <v>255</v>
      </c>
    </row>
    <row r="1755" spans="1:9">
      <c r="A1755" t="s">
        <v>4</v>
      </c>
      <c r="B1755" s="4" t="s">
        <v>5</v>
      </c>
      <c r="C1755" s="4" t="s">
        <v>14</v>
      </c>
      <c r="D1755" s="4" t="s">
        <v>10</v>
      </c>
      <c r="E1755" s="4" t="s">
        <v>20</v>
      </c>
      <c r="F1755" s="4" t="s">
        <v>10</v>
      </c>
      <c r="G1755" s="4" t="s">
        <v>9</v>
      </c>
      <c r="H1755" s="4" t="s">
        <v>9</v>
      </c>
      <c r="I1755" s="4" t="s">
        <v>10</v>
      </c>
      <c r="J1755" s="4" t="s">
        <v>10</v>
      </c>
      <c r="K1755" s="4" t="s">
        <v>9</v>
      </c>
      <c r="L1755" s="4" t="s">
        <v>9</v>
      </c>
      <c r="M1755" s="4" t="s">
        <v>9</v>
      </c>
      <c r="N1755" s="4" t="s">
        <v>9</v>
      </c>
      <c r="O1755" s="4" t="s">
        <v>6</v>
      </c>
    </row>
    <row r="1756" spans="1:9">
      <c r="A1756" t="n">
        <v>14946</v>
      </c>
      <c r="B1756" s="53" t="n">
        <v>50</v>
      </c>
      <c r="C1756" s="7" t="n">
        <v>0</v>
      </c>
      <c r="D1756" s="7" t="n">
        <v>2038</v>
      </c>
      <c r="E1756" s="7" t="n">
        <v>0.800000011920929</v>
      </c>
      <c r="F1756" s="7" t="n">
        <v>100</v>
      </c>
      <c r="G1756" s="7" t="n">
        <v>0</v>
      </c>
      <c r="H1756" s="7" t="n">
        <v>1056964608</v>
      </c>
      <c r="I1756" s="7" t="n">
        <v>1</v>
      </c>
      <c r="J1756" s="7" t="n">
        <v>1662</v>
      </c>
      <c r="K1756" s="7" t="n">
        <v>0</v>
      </c>
      <c r="L1756" s="7" t="n">
        <v>0</v>
      </c>
      <c r="M1756" s="7" t="n">
        <v>0</v>
      </c>
      <c r="N1756" s="7" t="n">
        <v>1106247680</v>
      </c>
      <c r="O1756" s="7" t="s">
        <v>13</v>
      </c>
    </row>
    <row r="1757" spans="1:9">
      <c r="A1757" t="s">
        <v>4</v>
      </c>
      <c r="B1757" s="4" t="s">
        <v>5</v>
      </c>
      <c r="C1757" s="4" t="s">
        <v>10</v>
      </c>
    </row>
    <row r="1758" spans="1:9">
      <c r="A1758" t="n">
        <v>14985</v>
      </c>
      <c r="B1758" s="25" t="n">
        <v>16</v>
      </c>
      <c r="C1758" s="7" t="n">
        <v>1500</v>
      </c>
    </row>
    <row r="1759" spans="1:9">
      <c r="A1759" t="s">
        <v>4</v>
      </c>
      <c r="B1759" s="4" t="s">
        <v>5</v>
      </c>
      <c r="C1759" s="4" t="s">
        <v>10</v>
      </c>
      <c r="D1759" s="4" t="s">
        <v>9</v>
      </c>
      <c r="E1759" s="4" t="s">
        <v>9</v>
      </c>
      <c r="F1759" s="4" t="s">
        <v>9</v>
      </c>
      <c r="G1759" s="4" t="s">
        <v>9</v>
      </c>
      <c r="H1759" s="4" t="s">
        <v>10</v>
      </c>
      <c r="I1759" s="4" t="s">
        <v>14</v>
      </c>
    </row>
    <row r="1760" spans="1:9">
      <c r="A1760" t="n">
        <v>14988</v>
      </c>
      <c r="B1760" s="62" t="n">
        <v>66</v>
      </c>
      <c r="C1760" s="7" t="n">
        <v>1663</v>
      </c>
      <c r="D1760" s="7" t="n">
        <v>1065353216</v>
      </c>
      <c r="E1760" s="7" t="n">
        <v>1065353216</v>
      </c>
      <c r="F1760" s="7" t="n">
        <v>1065353216</v>
      </c>
      <c r="G1760" s="7" t="n">
        <v>1065353216</v>
      </c>
      <c r="H1760" s="7" t="n">
        <v>1000</v>
      </c>
      <c r="I1760" s="7" t="n">
        <v>3</v>
      </c>
    </row>
    <row r="1761" spans="1:19">
      <c r="A1761" t="s">
        <v>4</v>
      </c>
      <c r="B1761" s="4" t="s">
        <v>5</v>
      </c>
      <c r="C1761" s="4" t="s">
        <v>14</v>
      </c>
      <c r="D1761" s="4" t="s">
        <v>10</v>
      </c>
      <c r="E1761" s="4" t="s">
        <v>10</v>
      </c>
      <c r="F1761" s="4" t="s">
        <v>10</v>
      </c>
      <c r="G1761" s="4" t="s">
        <v>10</v>
      </c>
      <c r="H1761" s="4" t="s">
        <v>10</v>
      </c>
      <c r="I1761" s="4" t="s">
        <v>6</v>
      </c>
      <c r="J1761" s="4" t="s">
        <v>20</v>
      </c>
      <c r="K1761" s="4" t="s">
        <v>20</v>
      </c>
      <c r="L1761" s="4" t="s">
        <v>20</v>
      </c>
      <c r="M1761" s="4" t="s">
        <v>9</v>
      </c>
      <c r="N1761" s="4" t="s">
        <v>9</v>
      </c>
      <c r="O1761" s="4" t="s">
        <v>20</v>
      </c>
      <c r="P1761" s="4" t="s">
        <v>20</v>
      </c>
      <c r="Q1761" s="4" t="s">
        <v>20</v>
      </c>
      <c r="R1761" s="4" t="s">
        <v>20</v>
      </c>
      <c r="S1761" s="4" t="s">
        <v>14</v>
      </c>
    </row>
    <row r="1762" spans="1:19">
      <c r="A1762" t="n">
        <v>15010</v>
      </c>
      <c r="B1762" s="61" t="n">
        <v>39</v>
      </c>
      <c r="C1762" s="7" t="n">
        <v>12</v>
      </c>
      <c r="D1762" s="7" t="n">
        <v>65533</v>
      </c>
      <c r="E1762" s="7" t="n">
        <v>204</v>
      </c>
      <c r="F1762" s="7" t="n">
        <v>0</v>
      </c>
      <c r="G1762" s="7" t="n">
        <v>1663</v>
      </c>
      <c r="H1762" s="7" t="n">
        <v>3</v>
      </c>
      <c r="I1762" s="7" t="s">
        <v>13</v>
      </c>
      <c r="J1762" s="7" t="n">
        <v>0</v>
      </c>
      <c r="K1762" s="7" t="n">
        <v>1.5</v>
      </c>
      <c r="L1762" s="7" t="n">
        <v>0</v>
      </c>
      <c r="M1762" s="7" t="n">
        <v>0</v>
      </c>
      <c r="N1762" s="7" t="n">
        <v>0</v>
      </c>
      <c r="O1762" s="7" t="n">
        <v>0</v>
      </c>
      <c r="P1762" s="7" t="n">
        <v>0.5</v>
      </c>
      <c r="Q1762" s="7" t="n">
        <v>0.5</v>
      </c>
      <c r="R1762" s="7" t="n">
        <v>0.5</v>
      </c>
      <c r="S1762" s="7" t="n">
        <v>255</v>
      </c>
    </row>
    <row r="1763" spans="1:19">
      <c r="A1763" t="s">
        <v>4</v>
      </c>
      <c r="B1763" s="4" t="s">
        <v>5</v>
      </c>
      <c r="C1763" s="4" t="s">
        <v>14</v>
      </c>
      <c r="D1763" s="4" t="s">
        <v>10</v>
      </c>
      <c r="E1763" s="4" t="s">
        <v>20</v>
      </c>
      <c r="F1763" s="4" t="s">
        <v>10</v>
      </c>
      <c r="G1763" s="4" t="s">
        <v>9</v>
      </c>
      <c r="H1763" s="4" t="s">
        <v>9</v>
      </c>
      <c r="I1763" s="4" t="s">
        <v>10</v>
      </c>
      <c r="J1763" s="4" t="s">
        <v>10</v>
      </c>
      <c r="K1763" s="4" t="s">
        <v>9</v>
      </c>
      <c r="L1763" s="4" t="s">
        <v>9</v>
      </c>
      <c r="M1763" s="4" t="s">
        <v>9</v>
      </c>
      <c r="N1763" s="4" t="s">
        <v>9</v>
      </c>
      <c r="O1763" s="4" t="s">
        <v>6</v>
      </c>
    </row>
    <row r="1764" spans="1:19">
      <c r="A1764" t="n">
        <v>15060</v>
      </c>
      <c r="B1764" s="53" t="n">
        <v>50</v>
      </c>
      <c r="C1764" s="7" t="n">
        <v>0</v>
      </c>
      <c r="D1764" s="7" t="n">
        <v>2038</v>
      </c>
      <c r="E1764" s="7" t="n">
        <v>0.800000011920929</v>
      </c>
      <c r="F1764" s="7" t="n">
        <v>100</v>
      </c>
      <c r="G1764" s="7" t="n">
        <v>0</v>
      </c>
      <c r="H1764" s="7" t="n">
        <v>1056964608</v>
      </c>
      <c r="I1764" s="7" t="n">
        <v>1</v>
      </c>
      <c r="J1764" s="7" t="n">
        <v>1663</v>
      </c>
      <c r="K1764" s="7" t="n">
        <v>0</v>
      </c>
      <c r="L1764" s="7" t="n">
        <v>0</v>
      </c>
      <c r="M1764" s="7" t="n">
        <v>0</v>
      </c>
      <c r="N1764" s="7" t="n">
        <v>1106247680</v>
      </c>
      <c r="O1764" s="7" t="s">
        <v>13</v>
      </c>
    </row>
    <row r="1765" spans="1:19">
      <c r="A1765" t="s">
        <v>4</v>
      </c>
      <c r="B1765" s="4" t="s">
        <v>5</v>
      </c>
      <c r="C1765" s="4" t="s">
        <v>10</v>
      </c>
    </row>
    <row r="1766" spans="1:19">
      <c r="A1766" t="n">
        <v>15099</v>
      </c>
      <c r="B1766" s="25" t="n">
        <v>16</v>
      </c>
      <c r="C1766" s="7" t="n">
        <v>500</v>
      </c>
    </row>
    <row r="1767" spans="1:19">
      <c r="A1767" t="s">
        <v>4</v>
      </c>
      <c r="B1767" s="4" t="s">
        <v>5</v>
      </c>
      <c r="C1767" s="4" t="s">
        <v>10</v>
      </c>
      <c r="D1767" s="4" t="s">
        <v>9</v>
      </c>
      <c r="E1767" s="4" t="s">
        <v>9</v>
      </c>
      <c r="F1767" s="4" t="s">
        <v>9</v>
      </c>
      <c r="G1767" s="4" t="s">
        <v>9</v>
      </c>
      <c r="H1767" s="4" t="s">
        <v>10</v>
      </c>
      <c r="I1767" s="4" t="s">
        <v>14</v>
      </c>
    </row>
    <row r="1768" spans="1:19">
      <c r="A1768" t="n">
        <v>15102</v>
      </c>
      <c r="B1768" s="62" t="n">
        <v>66</v>
      </c>
      <c r="C1768" s="7" t="n">
        <v>1664</v>
      </c>
      <c r="D1768" s="7" t="n">
        <v>1065353216</v>
      </c>
      <c r="E1768" s="7" t="n">
        <v>1065353216</v>
      </c>
      <c r="F1768" s="7" t="n">
        <v>1065353216</v>
      </c>
      <c r="G1768" s="7" t="n">
        <v>1065353216</v>
      </c>
      <c r="H1768" s="7" t="n">
        <v>1000</v>
      </c>
      <c r="I1768" s="7" t="n">
        <v>3</v>
      </c>
    </row>
    <row r="1769" spans="1:19">
      <c r="A1769" t="s">
        <v>4</v>
      </c>
      <c r="B1769" s="4" t="s">
        <v>5</v>
      </c>
      <c r="C1769" s="4" t="s">
        <v>14</v>
      </c>
      <c r="D1769" s="4" t="s">
        <v>10</v>
      </c>
      <c r="E1769" s="4" t="s">
        <v>10</v>
      </c>
      <c r="F1769" s="4" t="s">
        <v>10</v>
      </c>
      <c r="G1769" s="4" t="s">
        <v>10</v>
      </c>
      <c r="H1769" s="4" t="s">
        <v>10</v>
      </c>
      <c r="I1769" s="4" t="s">
        <v>6</v>
      </c>
      <c r="J1769" s="4" t="s">
        <v>20</v>
      </c>
      <c r="K1769" s="4" t="s">
        <v>20</v>
      </c>
      <c r="L1769" s="4" t="s">
        <v>20</v>
      </c>
      <c r="M1769" s="4" t="s">
        <v>9</v>
      </c>
      <c r="N1769" s="4" t="s">
        <v>9</v>
      </c>
      <c r="O1769" s="4" t="s">
        <v>20</v>
      </c>
      <c r="P1769" s="4" t="s">
        <v>20</v>
      </c>
      <c r="Q1769" s="4" t="s">
        <v>20</v>
      </c>
      <c r="R1769" s="4" t="s">
        <v>20</v>
      </c>
      <c r="S1769" s="4" t="s">
        <v>14</v>
      </c>
    </row>
    <row r="1770" spans="1:19">
      <c r="A1770" t="n">
        <v>15124</v>
      </c>
      <c r="B1770" s="61" t="n">
        <v>39</v>
      </c>
      <c r="C1770" s="7" t="n">
        <v>12</v>
      </c>
      <c r="D1770" s="7" t="n">
        <v>65533</v>
      </c>
      <c r="E1770" s="7" t="n">
        <v>204</v>
      </c>
      <c r="F1770" s="7" t="n">
        <v>0</v>
      </c>
      <c r="G1770" s="7" t="n">
        <v>1664</v>
      </c>
      <c r="H1770" s="7" t="n">
        <v>3</v>
      </c>
      <c r="I1770" s="7" t="s">
        <v>13</v>
      </c>
      <c r="J1770" s="7" t="n">
        <v>0</v>
      </c>
      <c r="K1770" s="7" t="n">
        <v>1.5</v>
      </c>
      <c r="L1770" s="7" t="n">
        <v>0</v>
      </c>
      <c r="M1770" s="7" t="n">
        <v>0</v>
      </c>
      <c r="N1770" s="7" t="n">
        <v>0</v>
      </c>
      <c r="O1770" s="7" t="n">
        <v>0</v>
      </c>
      <c r="P1770" s="7" t="n">
        <v>0.5</v>
      </c>
      <c r="Q1770" s="7" t="n">
        <v>0.5</v>
      </c>
      <c r="R1770" s="7" t="n">
        <v>0.5</v>
      </c>
      <c r="S1770" s="7" t="n">
        <v>255</v>
      </c>
    </row>
    <row r="1771" spans="1:19">
      <c r="A1771" t="s">
        <v>4</v>
      </c>
      <c r="B1771" s="4" t="s">
        <v>5</v>
      </c>
      <c r="C1771" s="4" t="s">
        <v>14</v>
      </c>
      <c r="D1771" s="4" t="s">
        <v>10</v>
      </c>
      <c r="E1771" s="4" t="s">
        <v>20</v>
      </c>
      <c r="F1771" s="4" t="s">
        <v>10</v>
      </c>
      <c r="G1771" s="4" t="s">
        <v>9</v>
      </c>
      <c r="H1771" s="4" t="s">
        <v>9</v>
      </c>
      <c r="I1771" s="4" t="s">
        <v>10</v>
      </c>
      <c r="J1771" s="4" t="s">
        <v>10</v>
      </c>
      <c r="K1771" s="4" t="s">
        <v>9</v>
      </c>
      <c r="L1771" s="4" t="s">
        <v>9</v>
      </c>
      <c r="M1771" s="4" t="s">
        <v>9</v>
      </c>
      <c r="N1771" s="4" t="s">
        <v>9</v>
      </c>
      <c r="O1771" s="4" t="s">
        <v>6</v>
      </c>
    </row>
    <row r="1772" spans="1:19">
      <c r="A1772" t="n">
        <v>15174</v>
      </c>
      <c r="B1772" s="53" t="n">
        <v>50</v>
      </c>
      <c r="C1772" s="7" t="n">
        <v>0</v>
      </c>
      <c r="D1772" s="7" t="n">
        <v>2038</v>
      </c>
      <c r="E1772" s="7" t="n">
        <v>0.800000011920929</v>
      </c>
      <c r="F1772" s="7" t="n">
        <v>100</v>
      </c>
      <c r="G1772" s="7" t="n">
        <v>0</v>
      </c>
      <c r="H1772" s="7" t="n">
        <v>1056964608</v>
      </c>
      <c r="I1772" s="7" t="n">
        <v>1</v>
      </c>
      <c r="J1772" s="7" t="n">
        <v>1664</v>
      </c>
      <c r="K1772" s="7" t="n">
        <v>0</v>
      </c>
      <c r="L1772" s="7" t="n">
        <v>0</v>
      </c>
      <c r="M1772" s="7" t="n">
        <v>0</v>
      </c>
      <c r="N1772" s="7" t="n">
        <v>1106247680</v>
      </c>
      <c r="O1772" s="7" t="s">
        <v>13</v>
      </c>
    </row>
    <row r="1773" spans="1:19">
      <c r="A1773" t="s">
        <v>4</v>
      </c>
      <c r="B1773" s="4" t="s">
        <v>5</v>
      </c>
      <c r="C1773" s="4" t="s">
        <v>10</v>
      </c>
    </row>
    <row r="1774" spans="1:19">
      <c r="A1774" t="n">
        <v>15213</v>
      </c>
      <c r="B1774" s="25" t="n">
        <v>16</v>
      </c>
      <c r="C1774" s="7" t="n">
        <v>1000</v>
      </c>
    </row>
    <row r="1775" spans="1:19">
      <c r="A1775" t="s">
        <v>4</v>
      </c>
      <c r="B1775" s="4" t="s">
        <v>5</v>
      </c>
      <c r="C1775" s="4" t="s">
        <v>10</v>
      </c>
      <c r="D1775" s="4" t="s">
        <v>14</v>
      </c>
      <c r="E1775" s="4" t="s">
        <v>6</v>
      </c>
      <c r="F1775" s="4" t="s">
        <v>20</v>
      </c>
      <c r="G1775" s="4" t="s">
        <v>20</v>
      </c>
      <c r="H1775" s="4" t="s">
        <v>20</v>
      </c>
    </row>
    <row r="1776" spans="1:19">
      <c r="A1776" t="n">
        <v>15216</v>
      </c>
      <c r="B1776" s="47" t="n">
        <v>48</v>
      </c>
      <c r="C1776" s="7" t="n">
        <v>1660</v>
      </c>
      <c r="D1776" s="7" t="n">
        <v>0</v>
      </c>
      <c r="E1776" s="7" t="s">
        <v>104</v>
      </c>
      <c r="F1776" s="7" t="n">
        <v>-1</v>
      </c>
      <c r="G1776" s="7" t="n">
        <v>1</v>
      </c>
      <c r="H1776" s="7" t="n">
        <v>0</v>
      </c>
    </row>
    <row r="1777" spans="1:19">
      <c r="A1777" t="s">
        <v>4</v>
      </c>
      <c r="B1777" s="4" t="s">
        <v>5</v>
      </c>
      <c r="C1777" s="4" t="s">
        <v>10</v>
      </c>
    </row>
    <row r="1778" spans="1:19">
      <c r="A1778" t="n">
        <v>15246</v>
      </c>
      <c r="B1778" s="25" t="n">
        <v>16</v>
      </c>
      <c r="C1778" s="7" t="n">
        <v>500</v>
      </c>
    </row>
    <row r="1779" spans="1:19">
      <c r="A1779" t="s">
        <v>4</v>
      </c>
      <c r="B1779" s="4" t="s">
        <v>5</v>
      </c>
      <c r="C1779" s="4" t="s">
        <v>14</v>
      </c>
      <c r="D1779" s="4" t="s">
        <v>10</v>
      </c>
      <c r="E1779" s="4" t="s">
        <v>20</v>
      </c>
      <c r="F1779" s="4" t="s">
        <v>10</v>
      </c>
      <c r="G1779" s="4" t="s">
        <v>9</v>
      </c>
      <c r="H1779" s="4" t="s">
        <v>9</v>
      </c>
      <c r="I1779" s="4" t="s">
        <v>10</v>
      </c>
      <c r="J1779" s="4" t="s">
        <v>10</v>
      </c>
      <c r="K1779" s="4" t="s">
        <v>9</v>
      </c>
      <c r="L1779" s="4" t="s">
        <v>9</v>
      </c>
      <c r="M1779" s="4" t="s">
        <v>9</v>
      </c>
      <c r="N1779" s="4" t="s">
        <v>9</v>
      </c>
      <c r="O1779" s="4" t="s">
        <v>6</v>
      </c>
    </row>
    <row r="1780" spans="1:19">
      <c r="A1780" t="n">
        <v>15249</v>
      </c>
      <c r="B1780" s="53" t="n">
        <v>50</v>
      </c>
      <c r="C1780" s="7" t="n">
        <v>0</v>
      </c>
      <c r="D1780" s="7" t="n">
        <v>1901</v>
      </c>
      <c r="E1780" s="7" t="n">
        <v>1</v>
      </c>
      <c r="F1780" s="7" t="n">
        <v>100</v>
      </c>
      <c r="G1780" s="7" t="n">
        <v>0</v>
      </c>
      <c r="H1780" s="7" t="n">
        <v>1065353216</v>
      </c>
      <c r="I1780" s="7" t="n">
        <v>1</v>
      </c>
      <c r="J1780" s="7" t="n">
        <v>1660</v>
      </c>
      <c r="K1780" s="7" t="n">
        <v>0</v>
      </c>
      <c r="L1780" s="7" t="n">
        <v>0</v>
      </c>
      <c r="M1780" s="7" t="n">
        <v>0</v>
      </c>
      <c r="N1780" s="7" t="n">
        <v>1120403456</v>
      </c>
      <c r="O1780" s="7" t="s">
        <v>13</v>
      </c>
    </row>
    <row r="1781" spans="1:19">
      <c r="A1781" t="s">
        <v>4</v>
      </c>
      <c r="B1781" s="4" t="s">
        <v>5</v>
      </c>
      <c r="C1781" s="4" t="s">
        <v>14</v>
      </c>
      <c r="D1781" s="4" t="s">
        <v>10</v>
      </c>
      <c r="E1781" s="4" t="s">
        <v>20</v>
      </c>
      <c r="F1781" s="4" t="s">
        <v>10</v>
      </c>
      <c r="G1781" s="4" t="s">
        <v>9</v>
      </c>
      <c r="H1781" s="4" t="s">
        <v>9</v>
      </c>
      <c r="I1781" s="4" t="s">
        <v>10</v>
      </c>
      <c r="J1781" s="4" t="s">
        <v>10</v>
      </c>
      <c r="K1781" s="4" t="s">
        <v>9</v>
      </c>
      <c r="L1781" s="4" t="s">
        <v>9</v>
      </c>
      <c r="M1781" s="4" t="s">
        <v>9</v>
      </c>
      <c r="N1781" s="4" t="s">
        <v>9</v>
      </c>
      <c r="O1781" s="4" t="s">
        <v>6</v>
      </c>
    </row>
    <row r="1782" spans="1:19">
      <c r="A1782" t="n">
        <v>15288</v>
      </c>
      <c r="B1782" s="53" t="n">
        <v>50</v>
      </c>
      <c r="C1782" s="7" t="n">
        <v>0</v>
      </c>
      <c r="D1782" s="7" t="n">
        <v>2119</v>
      </c>
      <c r="E1782" s="7" t="n">
        <v>0.699999988079071</v>
      </c>
      <c r="F1782" s="7" t="n">
        <v>100</v>
      </c>
      <c r="G1782" s="7" t="n">
        <v>0</v>
      </c>
      <c r="H1782" s="7" t="n">
        <v>0</v>
      </c>
      <c r="I1782" s="7" t="n">
        <v>0</v>
      </c>
      <c r="J1782" s="7" t="n">
        <v>65533</v>
      </c>
      <c r="K1782" s="7" t="n">
        <v>0</v>
      </c>
      <c r="L1782" s="7" t="n">
        <v>0</v>
      </c>
      <c r="M1782" s="7" t="n">
        <v>0</v>
      </c>
      <c r="N1782" s="7" t="n">
        <v>0</v>
      </c>
      <c r="O1782" s="7" t="s">
        <v>13</v>
      </c>
    </row>
    <row r="1783" spans="1:19">
      <c r="A1783" t="s">
        <v>4</v>
      </c>
      <c r="B1783" s="4" t="s">
        <v>5</v>
      </c>
      <c r="C1783" s="4" t="s">
        <v>14</v>
      </c>
      <c r="D1783" s="4" t="s">
        <v>10</v>
      </c>
    </row>
    <row r="1784" spans="1:19">
      <c r="A1784" t="n">
        <v>15327</v>
      </c>
      <c r="B1784" s="48" t="n">
        <v>45</v>
      </c>
      <c r="C1784" s="7" t="n">
        <v>7</v>
      </c>
      <c r="D1784" s="7" t="n">
        <v>255</v>
      </c>
    </row>
    <row r="1785" spans="1:19">
      <c r="A1785" t="s">
        <v>4</v>
      </c>
      <c r="B1785" s="4" t="s">
        <v>5</v>
      </c>
      <c r="C1785" s="4" t="s">
        <v>14</v>
      </c>
      <c r="D1785" s="4" t="s">
        <v>10</v>
      </c>
    </row>
    <row r="1786" spans="1:19">
      <c r="A1786" t="n">
        <v>15331</v>
      </c>
      <c r="B1786" s="19" t="n">
        <v>58</v>
      </c>
      <c r="C1786" s="7" t="n">
        <v>255</v>
      </c>
      <c r="D1786" s="7" t="n">
        <v>0</v>
      </c>
    </row>
    <row r="1787" spans="1:19">
      <c r="A1787" t="s">
        <v>4</v>
      </c>
      <c r="B1787" s="4" t="s">
        <v>5</v>
      </c>
      <c r="C1787" s="4" t="s">
        <v>14</v>
      </c>
      <c r="D1787" s="4" t="s">
        <v>10</v>
      </c>
      <c r="E1787" s="4" t="s">
        <v>10</v>
      </c>
      <c r="F1787" s="4" t="s">
        <v>9</v>
      </c>
    </row>
    <row r="1788" spans="1:19">
      <c r="A1788" t="n">
        <v>15335</v>
      </c>
      <c r="B1788" s="70" t="n">
        <v>84</v>
      </c>
      <c r="C1788" s="7" t="n">
        <v>1</v>
      </c>
      <c r="D1788" s="7" t="n">
        <v>0</v>
      </c>
      <c r="E1788" s="7" t="n">
        <v>1000</v>
      </c>
      <c r="F1788" s="7" t="n">
        <v>0</v>
      </c>
    </row>
    <row r="1789" spans="1:19">
      <c r="A1789" t="s">
        <v>4</v>
      </c>
      <c r="B1789" s="4" t="s">
        <v>5</v>
      </c>
      <c r="C1789" s="4" t="s">
        <v>14</v>
      </c>
      <c r="D1789" s="33" t="s">
        <v>47</v>
      </c>
      <c r="E1789" s="4" t="s">
        <v>5</v>
      </c>
      <c r="F1789" s="4" t="s">
        <v>14</v>
      </c>
      <c r="G1789" s="4" t="s">
        <v>10</v>
      </c>
      <c r="H1789" s="33" t="s">
        <v>48</v>
      </c>
      <c r="I1789" s="4" t="s">
        <v>14</v>
      </c>
      <c r="J1789" s="4" t="s">
        <v>19</v>
      </c>
    </row>
    <row r="1790" spans="1:19">
      <c r="A1790" t="n">
        <v>15345</v>
      </c>
      <c r="B1790" s="12" t="n">
        <v>5</v>
      </c>
      <c r="C1790" s="7" t="n">
        <v>28</v>
      </c>
      <c r="D1790" s="33" t="s">
        <v>3</v>
      </c>
      <c r="E1790" s="35" t="n">
        <v>64</v>
      </c>
      <c r="F1790" s="7" t="n">
        <v>5</v>
      </c>
      <c r="G1790" s="7" t="n">
        <v>4</v>
      </c>
      <c r="H1790" s="33" t="s">
        <v>3</v>
      </c>
      <c r="I1790" s="7" t="n">
        <v>1</v>
      </c>
      <c r="J1790" s="13" t="n">
        <f t="normal" ca="1">A1800</f>
        <v>0</v>
      </c>
    </row>
    <row r="1791" spans="1:19">
      <c r="A1791" t="s">
        <v>4</v>
      </c>
      <c r="B1791" s="4" t="s">
        <v>5</v>
      </c>
      <c r="C1791" s="4" t="s">
        <v>14</v>
      </c>
      <c r="D1791" s="4" t="s">
        <v>10</v>
      </c>
      <c r="E1791" s="4" t="s">
        <v>6</v>
      </c>
    </row>
    <row r="1792" spans="1:19">
      <c r="A1792" t="n">
        <v>15356</v>
      </c>
      <c r="B1792" s="49" t="n">
        <v>51</v>
      </c>
      <c r="C1792" s="7" t="n">
        <v>4</v>
      </c>
      <c r="D1792" s="7" t="n">
        <v>4</v>
      </c>
      <c r="E1792" s="7" t="s">
        <v>135</v>
      </c>
    </row>
    <row r="1793" spans="1:15">
      <c r="A1793" t="s">
        <v>4</v>
      </c>
      <c r="B1793" s="4" t="s">
        <v>5</v>
      </c>
      <c r="C1793" s="4" t="s">
        <v>10</v>
      </c>
    </row>
    <row r="1794" spans="1:15">
      <c r="A1794" t="n">
        <v>15370</v>
      </c>
      <c r="B1794" s="25" t="n">
        <v>16</v>
      </c>
      <c r="C1794" s="7" t="n">
        <v>0</v>
      </c>
    </row>
    <row r="1795" spans="1:15">
      <c r="A1795" t="s">
        <v>4</v>
      </c>
      <c r="B1795" s="4" t="s">
        <v>5</v>
      </c>
      <c r="C1795" s="4" t="s">
        <v>10</v>
      </c>
      <c r="D1795" s="4" t="s">
        <v>14</v>
      </c>
      <c r="E1795" s="4" t="s">
        <v>9</v>
      </c>
      <c r="F1795" s="4" t="s">
        <v>28</v>
      </c>
      <c r="G1795" s="4" t="s">
        <v>14</v>
      </c>
      <c r="H1795" s="4" t="s">
        <v>14</v>
      </c>
    </row>
    <row r="1796" spans="1:15">
      <c r="A1796" t="n">
        <v>15373</v>
      </c>
      <c r="B1796" s="50" t="n">
        <v>26</v>
      </c>
      <c r="C1796" s="7" t="n">
        <v>4</v>
      </c>
      <c r="D1796" s="7" t="n">
        <v>17</v>
      </c>
      <c r="E1796" s="7" t="n">
        <v>63053</v>
      </c>
      <c r="F1796" s="7" t="s">
        <v>168</v>
      </c>
      <c r="G1796" s="7" t="n">
        <v>2</v>
      </c>
      <c r="H1796" s="7" t="n">
        <v>0</v>
      </c>
    </row>
    <row r="1797" spans="1:15">
      <c r="A1797" t="s">
        <v>4</v>
      </c>
      <c r="B1797" s="4" t="s">
        <v>5</v>
      </c>
    </row>
    <row r="1798" spans="1:15">
      <c r="A1798" t="n">
        <v>15404</v>
      </c>
      <c r="B1798" s="23" t="n">
        <v>28</v>
      </c>
    </row>
    <row r="1799" spans="1:15">
      <c r="A1799" t="s">
        <v>4</v>
      </c>
      <c r="B1799" s="4" t="s">
        <v>5</v>
      </c>
      <c r="C1799" s="4" t="s">
        <v>14</v>
      </c>
      <c r="D1799" s="33" t="s">
        <v>47</v>
      </c>
      <c r="E1799" s="4" t="s">
        <v>5</v>
      </c>
      <c r="F1799" s="4" t="s">
        <v>14</v>
      </c>
      <c r="G1799" s="4" t="s">
        <v>10</v>
      </c>
      <c r="H1799" s="33" t="s">
        <v>48</v>
      </c>
      <c r="I1799" s="4" t="s">
        <v>14</v>
      </c>
      <c r="J1799" s="4" t="s">
        <v>19</v>
      </c>
    </row>
    <row r="1800" spans="1:15">
      <c r="A1800" t="n">
        <v>15405</v>
      </c>
      <c r="B1800" s="12" t="n">
        <v>5</v>
      </c>
      <c r="C1800" s="7" t="n">
        <v>28</v>
      </c>
      <c r="D1800" s="33" t="s">
        <v>3</v>
      </c>
      <c r="E1800" s="35" t="n">
        <v>64</v>
      </c>
      <c r="F1800" s="7" t="n">
        <v>5</v>
      </c>
      <c r="G1800" s="7" t="n">
        <v>9</v>
      </c>
      <c r="H1800" s="33" t="s">
        <v>3</v>
      </c>
      <c r="I1800" s="7" t="n">
        <v>1</v>
      </c>
      <c r="J1800" s="13" t="n">
        <f t="normal" ca="1">A1812</f>
        <v>0</v>
      </c>
    </row>
    <row r="1801" spans="1:15">
      <c r="A1801" t="s">
        <v>4</v>
      </c>
      <c r="B1801" s="4" t="s">
        <v>5</v>
      </c>
      <c r="C1801" s="4" t="s">
        <v>14</v>
      </c>
      <c r="D1801" s="4" t="s">
        <v>10</v>
      </c>
      <c r="E1801" s="4" t="s">
        <v>6</v>
      </c>
    </row>
    <row r="1802" spans="1:15">
      <c r="A1802" t="n">
        <v>15416</v>
      </c>
      <c r="B1802" s="49" t="n">
        <v>51</v>
      </c>
      <c r="C1802" s="7" t="n">
        <v>4</v>
      </c>
      <c r="D1802" s="7" t="n">
        <v>9</v>
      </c>
      <c r="E1802" s="7" t="s">
        <v>137</v>
      </c>
    </row>
    <row r="1803" spans="1:15">
      <c r="A1803" t="s">
        <v>4</v>
      </c>
      <c r="B1803" s="4" t="s">
        <v>5</v>
      </c>
      <c r="C1803" s="4" t="s">
        <v>10</v>
      </c>
    </row>
    <row r="1804" spans="1:15">
      <c r="A1804" t="n">
        <v>15429</v>
      </c>
      <c r="B1804" s="25" t="n">
        <v>16</v>
      </c>
      <c r="C1804" s="7" t="n">
        <v>0</v>
      </c>
    </row>
    <row r="1805" spans="1:15">
      <c r="A1805" t="s">
        <v>4</v>
      </c>
      <c r="B1805" s="4" t="s">
        <v>5</v>
      </c>
      <c r="C1805" s="4" t="s">
        <v>10</v>
      </c>
      <c r="D1805" s="4" t="s">
        <v>14</v>
      </c>
      <c r="E1805" s="4" t="s">
        <v>9</v>
      </c>
      <c r="F1805" s="4" t="s">
        <v>28</v>
      </c>
      <c r="G1805" s="4" t="s">
        <v>14</v>
      </c>
      <c r="H1805" s="4" t="s">
        <v>14</v>
      </c>
    </row>
    <row r="1806" spans="1:15">
      <c r="A1806" t="n">
        <v>15432</v>
      </c>
      <c r="B1806" s="50" t="n">
        <v>26</v>
      </c>
      <c r="C1806" s="7" t="n">
        <v>9</v>
      </c>
      <c r="D1806" s="7" t="n">
        <v>17</v>
      </c>
      <c r="E1806" s="7" t="n">
        <v>63054</v>
      </c>
      <c r="F1806" s="7" t="s">
        <v>169</v>
      </c>
      <c r="G1806" s="7" t="n">
        <v>2</v>
      </c>
      <c r="H1806" s="7" t="n">
        <v>0</v>
      </c>
    </row>
    <row r="1807" spans="1:15">
      <c r="A1807" t="s">
        <v>4</v>
      </c>
      <c r="B1807" s="4" t="s">
        <v>5</v>
      </c>
    </row>
    <row r="1808" spans="1:15">
      <c r="A1808" t="n">
        <v>15476</v>
      </c>
      <c r="B1808" s="23" t="n">
        <v>28</v>
      </c>
    </row>
    <row r="1809" spans="1:10">
      <c r="A1809" t="s">
        <v>4</v>
      </c>
      <c r="B1809" s="4" t="s">
        <v>5</v>
      </c>
      <c r="C1809" s="4" t="s">
        <v>19</v>
      </c>
    </row>
    <row r="1810" spans="1:10">
      <c r="A1810" t="n">
        <v>15477</v>
      </c>
      <c r="B1810" s="15" t="n">
        <v>3</v>
      </c>
      <c r="C1810" s="13" t="n">
        <f t="normal" ca="1">A1820</f>
        <v>0</v>
      </c>
    </row>
    <row r="1811" spans="1:10">
      <c r="A1811" t="s">
        <v>4</v>
      </c>
      <c r="B1811" s="4" t="s">
        <v>5</v>
      </c>
      <c r="C1811" s="4" t="s">
        <v>14</v>
      </c>
      <c r="D1811" s="4" t="s">
        <v>10</v>
      </c>
      <c r="E1811" s="4" t="s">
        <v>6</v>
      </c>
    </row>
    <row r="1812" spans="1:10">
      <c r="A1812" t="n">
        <v>15482</v>
      </c>
      <c r="B1812" s="49" t="n">
        <v>51</v>
      </c>
      <c r="C1812" s="7" t="n">
        <v>4</v>
      </c>
      <c r="D1812" s="7" t="n">
        <v>0</v>
      </c>
      <c r="E1812" s="7" t="s">
        <v>137</v>
      </c>
    </row>
    <row r="1813" spans="1:10">
      <c r="A1813" t="s">
        <v>4</v>
      </c>
      <c r="B1813" s="4" t="s">
        <v>5</v>
      </c>
      <c r="C1813" s="4" t="s">
        <v>10</v>
      </c>
    </row>
    <row r="1814" spans="1:10">
      <c r="A1814" t="n">
        <v>15495</v>
      </c>
      <c r="B1814" s="25" t="n">
        <v>16</v>
      </c>
      <c r="C1814" s="7" t="n">
        <v>0</v>
      </c>
    </row>
    <row r="1815" spans="1:10">
      <c r="A1815" t="s">
        <v>4</v>
      </c>
      <c r="B1815" s="4" t="s">
        <v>5</v>
      </c>
      <c r="C1815" s="4" t="s">
        <v>10</v>
      </c>
      <c r="D1815" s="4" t="s">
        <v>14</v>
      </c>
      <c r="E1815" s="4" t="s">
        <v>9</v>
      </c>
      <c r="F1815" s="4" t="s">
        <v>28</v>
      </c>
      <c r="G1815" s="4" t="s">
        <v>14</v>
      </c>
      <c r="H1815" s="4" t="s">
        <v>14</v>
      </c>
    </row>
    <row r="1816" spans="1:10">
      <c r="A1816" t="n">
        <v>15498</v>
      </c>
      <c r="B1816" s="50" t="n">
        <v>26</v>
      </c>
      <c r="C1816" s="7" t="n">
        <v>0</v>
      </c>
      <c r="D1816" s="7" t="n">
        <v>17</v>
      </c>
      <c r="E1816" s="7" t="n">
        <v>63055</v>
      </c>
      <c r="F1816" s="7" t="s">
        <v>170</v>
      </c>
      <c r="G1816" s="7" t="n">
        <v>2</v>
      </c>
      <c r="H1816" s="7" t="n">
        <v>0</v>
      </c>
    </row>
    <row r="1817" spans="1:10">
      <c r="A1817" t="s">
        <v>4</v>
      </c>
      <c r="B1817" s="4" t="s">
        <v>5</v>
      </c>
    </row>
    <row r="1818" spans="1:10">
      <c r="A1818" t="n">
        <v>15533</v>
      </c>
      <c r="B1818" s="23" t="n">
        <v>28</v>
      </c>
    </row>
    <row r="1819" spans="1:10">
      <c r="A1819" t="s">
        <v>4</v>
      </c>
      <c r="B1819" s="4" t="s">
        <v>5</v>
      </c>
      <c r="C1819" s="4" t="s">
        <v>14</v>
      </c>
      <c r="D1819" s="33" t="s">
        <v>47</v>
      </c>
      <c r="E1819" s="4" t="s">
        <v>5</v>
      </c>
      <c r="F1819" s="4" t="s">
        <v>14</v>
      </c>
      <c r="G1819" s="4" t="s">
        <v>10</v>
      </c>
      <c r="H1819" s="33" t="s">
        <v>48</v>
      </c>
      <c r="I1819" s="4" t="s">
        <v>14</v>
      </c>
      <c r="J1819" s="4" t="s">
        <v>19</v>
      </c>
    </row>
    <row r="1820" spans="1:10">
      <c r="A1820" t="n">
        <v>15534</v>
      </c>
      <c r="B1820" s="12" t="n">
        <v>5</v>
      </c>
      <c r="C1820" s="7" t="n">
        <v>28</v>
      </c>
      <c r="D1820" s="33" t="s">
        <v>3</v>
      </c>
      <c r="E1820" s="35" t="n">
        <v>64</v>
      </c>
      <c r="F1820" s="7" t="n">
        <v>5</v>
      </c>
      <c r="G1820" s="7" t="n">
        <v>3</v>
      </c>
      <c r="H1820" s="33" t="s">
        <v>3</v>
      </c>
      <c r="I1820" s="7" t="n">
        <v>1</v>
      </c>
      <c r="J1820" s="13" t="n">
        <f t="normal" ca="1">A1834</f>
        <v>0</v>
      </c>
    </row>
    <row r="1821" spans="1:10">
      <c r="A1821" t="s">
        <v>4</v>
      </c>
      <c r="B1821" s="4" t="s">
        <v>5</v>
      </c>
      <c r="C1821" s="4" t="s">
        <v>10</v>
      </c>
      <c r="D1821" s="4" t="s">
        <v>10</v>
      </c>
      <c r="E1821" s="4" t="s">
        <v>10</v>
      </c>
    </row>
    <row r="1822" spans="1:10">
      <c r="A1822" t="n">
        <v>15545</v>
      </c>
      <c r="B1822" s="65" t="n">
        <v>61</v>
      </c>
      <c r="C1822" s="7" t="n">
        <v>3</v>
      </c>
      <c r="D1822" s="7" t="n">
        <v>1660</v>
      </c>
      <c r="E1822" s="7" t="n">
        <v>1000</v>
      </c>
    </row>
    <row r="1823" spans="1:10">
      <c r="A1823" t="s">
        <v>4</v>
      </c>
      <c r="B1823" s="4" t="s">
        <v>5</v>
      </c>
      <c r="C1823" s="4" t="s">
        <v>14</v>
      </c>
      <c r="D1823" s="4" t="s">
        <v>10</v>
      </c>
      <c r="E1823" s="4" t="s">
        <v>6</v>
      </c>
    </row>
    <row r="1824" spans="1:10">
      <c r="A1824" t="n">
        <v>15552</v>
      </c>
      <c r="B1824" s="49" t="n">
        <v>51</v>
      </c>
      <c r="C1824" s="7" t="n">
        <v>4</v>
      </c>
      <c r="D1824" s="7" t="n">
        <v>3</v>
      </c>
      <c r="E1824" s="7" t="s">
        <v>135</v>
      </c>
    </row>
    <row r="1825" spans="1:10">
      <c r="A1825" t="s">
        <v>4</v>
      </c>
      <c r="B1825" s="4" t="s">
        <v>5</v>
      </c>
      <c r="C1825" s="4" t="s">
        <v>10</v>
      </c>
    </row>
    <row r="1826" spans="1:10">
      <c r="A1826" t="n">
        <v>15566</v>
      </c>
      <c r="B1826" s="25" t="n">
        <v>16</v>
      </c>
      <c r="C1826" s="7" t="n">
        <v>0</v>
      </c>
    </row>
    <row r="1827" spans="1:10">
      <c r="A1827" t="s">
        <v>4</v>
      </c>
      <c r="B1827" s="4" t="s">
        <v>5</v>
      </c>
      <c r="C1827" s="4" t="s">
        <v>10</v>
      </c>
      <c r="D1827" s="4" t="s">
        <v>14</v>
      </c>
      <c r="E1827" s="4" t="s">
        <v>9</v>
      </c>
      <c r="F1827" s="4" t="s">
        <v>28</v>
      </c>
      <c r="G1827" s="4" t="s">
        <v>14</v>
      </c>
      <c r="H1827" s="4" t="s">
        <v>14</v>
      </c>
    </row>
    <row r="1828" spans="1:10">
      <c r="A1828" t="n">
        <v>15569</v>
      </c>
      <c r="B1828" s="50" t="n">
        <v>26</v>
      </c>
      <c r="C1828" s="7" t="n">
        <v>3</v>
      </c>
      <c r="D1828" s="7" t="n">
        <v>17</v>
      </c>
      <c r="E1828" s="7" t="n">
        <v>63056</v>
      </c>
      <c r="F1828" s="7" t="s">
        <v>171</v>
      </c>
      <c r="G1828" s="7" t="n">
        <v>2</v>
      </c>
      <c r="H1828" s="7" t="n">
        <v>0</v>
      </c>
    </row>
    <row r="1829" spans="1:10">
      <c r="A1829" t="s">
        <v>4</v>
      </c>
      <c r="B1829" s="4" t="s">
        <v>5</v>
      </c>
    </row>
    <row r="1830" spans="1:10">
      <c r="A1830" t="n">
        <v>15655</v>
      </c>
      <c r="B1830" s="23" t="n">
        <v>28</v>
      </c>
    </row>
    <row r="1831" spans="1:10">
      <c r="A1831" t="s">
        <v>4</v>
      </c>
      <c r="B1831" s="4" t="s">
        <v>5</v>
      </c>
      <c r="C1831" s="4" t="s">
        <v>19</v>
      </c>
    </row>
    <row r="1832" spans="1:10">
      <c r="A1832" t="n">
        <v>15656</v>
      </c>
      <c r="B1832" s="15" t="n">
        <v>3</v>
      </c>
      <c r="C1832" s="13" t="n">
        <f t="normal" ca="1">A1860</f>
        <v>0</v>
      </c>
    </row>
    <row r="1833" spans="1:10">
      <c r="A1833" t="s">
        <v>4</v>
      </c>
      <c r="B1833" s="4" t="s">
        <v>5</v>
      </c>
      <c r="C1833" s="4" t="s">
        <v>14</v>
      </c>
      <c r="D1833" s="33" t="s">
        <v>47</v>
      </c>
      <c r="E1833" s="4" t="s">
        <v>5</v>
      </c>
      <c r="F1833" s="4" t="s">
        <v>14</v>
      </c>
      <c r="G1833" s="4" t="s">
        <v>10</v>
      </c>
      <c r="H1833" s="33" t="s">
        <v>48</v>
      </c>
      <c r="I1833" s="4" t="s">
        <v>14</v>
      </c>
      <c r="J1833" s="4" t="s">
        <v>19</v>
      </c>
    </row>
    <row r="1834" spans="1:10">
      <c r="A1834" t="n">
        <v>15661</v>
      </c>
      <c r="B1834" s="12" t="n">
        <v>5</v>
      </c>
      <c r="C1834" s="7" t="n">
        <v>28</v>
      </c>
      <c r="D1834" s="33" t="s">
        <v>3</v>
      </c>
      <c r="E1834" s="35" t="n">
        <v>64</v>
      </c>
      <c r="F1834" s="7" t="n">
        <v>5</v>
      </c>
      <c r="G1834" s="7" t="n">
        <v>6</v>
      </c>
      <c r="H1834" s="33" t="s">
        <v>3</v>
      </c>
      <c r="I1834" s="7" t="n">
        <v>1</v>
      </c>
      <c r="J1834" s="13" t="n">
        <f t="normal" ca="1">A1848</f>
        <v>0</v>
      </c>
    </row>
    <row r="1835" spans="1:10">
      <c r="A1835" t="s">
        <v>4</v>
      </c>
      <c r="B1835" s="4" t="s">
        <v>5</v>
      </c>
      <c r="C1835" s="4" t="s">
        <v>10</v>
      </c>
      <c r="D1835" s="4" t="s">
        <v>10</v>
      </c>
      <c r="E1835" s="4" t="s">
        <v>10</v>
      </c>
    </row>
    <row r="1836" spans="1:10">
      <c r="A1836" t="n">
        <v>15672</v>
      </c>
      <c r="B1836" s="65" t="n">
        <v>61</v>
      </c>
      <c r="C1836" s="7" t="n">
        <v>6</v>
      </c>
      <c r="D1836" s="7" t="n">
        <v>1660</v>
      </c>
      <c r="E1836" s="7" t="n">
        <v>1000</v>
      </c>
    </row>
    <row r="1837" spans="1:10">
      <c r="A1837" t="s">
        <v>4</v>
      </c>
      <c r="B1837" s="4" t="s">
        <v>5</v>
      </c>
      <c r="C1837" s="4" t="s">
        <v>14</v>
      </c>
      <c r="D1837" s="4" t="s">
        <v>10</v>
      </c>
      <c r="E1837" s="4" t="s">
        <v>6</v>
      </c>
    </row>
    <row r="1838" spans="1:10">
      <c r="A1838" t="n">
        <v>15679</v>
      </c>
      <c r="B1838" s="49" t="n">
        <v>51</v>
      </c>
      <c r="C1838" s="7" t="n">
        <v>4</v>
      </c>
      <c r="D1838" s="7" t="n">
        <v>6</v>
      </c>
      <c r="E1838" s="7" t="s">
        <v>135</v>
      </c>
    </row>
    <row r="1839" spans="1:10">
      <c r="A1839" t="s">
        <v>4</v>
      </c>
      <c r="B1839" s="4" t="s">
        <v>5</v>
      </c>
      <c r="C1839" s="4" t="s">
        <v>10</v>
      </c>
    </row>
    <row r="1840" spans="1:10">
      <c r="A1840" t="n">
        <v>15693</v>
      </c>
      <c r="B1840" s="25" t="n">
        <v>16</v>
      </c>
      <c r="C1840" s="7" t="n">
        <v>0</v>
      </c>
    </row>
    <row r="1841" spans="1:10">
      <c r="A1841" t="s">
        <v>4</v>
      </c>
      <c r="B1841" s="4" t="s">
        <v>5</v>
      </c>
      <c r="C1841" s="4" t="s">
        <v>10</v>
      </c>
      <c r="D1841" s="4" t="s">
        <v>14</v>
      </c>
      <c r="E1841" s="4" t="s">
        <v>9</v>
      </c>
      <c r="F1841" s="4" t="s">
        <v>28</v>
      </c>
      <c r="G1841" s="4" t="s">
        <v>14</v>
      </c>
      <c r="H1841" s="4" t="s">
        <v>14</v>
      </c>
    </row>
    <row r="1842" spans="1:10">
      <c r="A1842" t="n">
        <v>15696</v>
      </c>
      <c r="B1842" s="50" t="n">
        <v>26</v>
      </c>
      <c r="C1842" s="7" t="n">
        <v>6</v>
      </c>
      <c r="D1842" s="7" t="n">
        <v>17</v>
      </c>
      <c r="E1842" s="7" t="n">
        <v>63057</v>
      </c>
      <c r="F1842" s="7" t="s">
        <v>171</v>
      </c>
      <c r="G1842" s="7" t="n">
        <v>2</v>
      </c>
      <c r="H1842" s="7" t="n">
        <v>0</v>
      </c>
    </row>
    <row r="1843" spans="1:10">
      <c r="A1843" t="s">
        <v>4</v>
      </c>
      <c r="B1843" s="4" t="s">
        <v>5</v>
      </c>
    </row>
    <row r="1844" spans="1:10">
      <c r="A1844" t="n">
        <v>15782</v>
      </c>
      <c r="B1844" s="23" t="n">
        <v>28</v>
      </c>
    </row>
    <row r="1845" spans="1:10">
      <c r="A1845" t="s">
        <v>4</v>
      </c>
      <c r="B1845" s="4" t="s">
        <v>5</v>
      </c>
      <c r="C1845" s="4" t="s">
        <v>19</v>
      </c>
    </row>
    <row r="1846" spans="1:10">
      <c r="A1846" t="n">
        <v>15783</v>
      </c>
      <c r="B1846" s="15" t="n">
        <v>3</v>
      </c>
      <c r="C1846" s="13" t="n">
        <f t="normal" ca="1">A1860</f>
        <v>0</v>
      </c>
    </row>
    <row r="1847" spans="1:10">
      <c r="A1847" t="s">
        <v>4</v>
      </c>
      <c r="B1847" s="4" t="s">
        <v>5</v>
      </c>
      <c r="C1847" s="4" t="s">
        <v>14</v>
      </c>
      <c r="D1847" s="33" t="s">
        <v>47</v>
      </c>
      <c r="E1847" s="4" t="s">
        <v>5</v>
      </c>
      <c r="F1847" s="4" t="s">
        <v>14</v>
      </c>
      <c r="G1847" s="4" t="s">
        <v>10</v>
      </c>
      <c r="H1847" s="33" t="s">
        <v>48</v>
      </c>
      <c r="I1847" s="4" t="s">
        <v>14</v>
      </c>
      <c r="J1847" s="4" t="s">
        <v>19</v>
      </c>
    </row>
    <row r="1848" spans="1:10">
      <c r="A1848" t="n">
        <v>15788</v>
      </c>
      <c r="B1848" s="12" t="n">
        <v>5</v>
      </c>
      <c r="C1848" s="7" t="n">
        <v>28</v>
      </c>
      <c r="D1848" s="33" t="s">
        <v>3</v>
      </c>
      <c r="E1848" s="35" t="n">
        <v>64</v>
      </c>
      <c r="F1848" s="7" t="n">
        <v>5</v>
      </c>
      <c r="G1848" s="7" t="n">
        <v>8</v>
      </c>
      <c r="H1848" s="33" t="s">
        <v>3</v>
      </c>
      <c r="I1848" s="7" t="n">
        <v>1</v>
      </c>
      <c r="J1848" s="13" t="n">
        <f t="normal" ca="1">A1860</f>
        <v>0</v>
      </c>
    </row>
    <row r="1849" spans="1:10">
      <c r="A1849" t="s">
        <v>4</v>
      </c>
      <c r="B1849" s="4" t="s">
        <v>5</v>
      </c>
      <c r="C1849" s="4" t="s">
        <v>10</v>
      </c>
      <c r="D1849" s="4" t="s">
        <v>10</v>
      </c>
      <c r="E1849" s="4" t="s">
        <v>10</v>
      </c>
    </row>
    <row r="1850" spans="1:10">
      <c r="A1850" t="n">
        <v>15799</v>
      </c>
      <c r="B1850" s="65" t="n">
        <v>61</v>
      </c>
      <c r="C1850" s="7" t="n">
        <v>8</v>
      </c>
      <c r="D1850" s="7" t="n">
        <v>1660</v>
      </c>
      <c r="E1850" s="7" t="n">
        <v>1000</v>
      </c>
    </row>
    <row r="1851" spans="1:10">
      <c r="A1851" t="s">
        <v>4</v>
      </c>
      <c r="B1851" s="4" t="s">
        <v>5</v>
      </c>
      <c r="C1851" s="4" t="s">
        <v>14</v>
      </c>
      <c r="D1851" s="4" t="s">
        <v>10</v>
      </c>
      <c r="E1851" s="4" t="s">
        <v>6</v>
      </c>
    </row>
    <row r="1852" spans="1:10">
      <c r="A1852" t="n">
        <v>15806</v>
      </c>
      <c r="B1852" s="49" t="n">
        <v>51</v>
      </c>
      <c r="C1852" s="7" t="n">
        <v>4</v>
      </c>
      <c r="D1852" s="7" t="n">
        <v>8</v>
      </c>
      <c r="E1852" s="7" t="s">
        <v>135</v>
      </c>
    </row>
    <row r="1853" spans="1:10">
      <c r="A1853" t="s">
        <v>4</v>
      </c>
      <c r="B1853" s="4" t="s">
        <v>5</v>
      </c>
      <c r="C1853" s="4" t="s">
        <v>10</v>
      </c>
    </row>
    <row r="1854" spans="1:10">
      <c r="A1854" t="n">
        <v>15820</v>
      </c>
      <c r="B1854" s="25" t="n">
        <v>16</v>
      </c>
      <c r="C1854" s="7" t="n">
        <v>0</v>
      </c>
    </row>
    <row r="1855" spans="1:10">
      <c r="A1855" t="s">
        <v>4</v>
      </c>
      <c r="B1855" s="4" t="s">
        <v>5</v>
      </c>
      <c r="C1855" s="4" t="s">
        <v>10</v>
      </c>
      <c r="D1855" s="4" t="s">
        <v>14</v>
      </c>
      <c r="E1855" s="4" t="s">
        <v>9</v>
      </c>
      <c r="F1855" s="4" t="s">
        <v>28</v>
      </c>
      <c r="G1855" s="4" t="s">
        <v>14</v>
      </c>
      <c r="H1855" s="4" t="s">
        <v>14</v>
      </c>
    </row>
    <row r="1856" spans="1:10">
      <c r="A1856" t="n">
        <v>15823</v>
      </c>
      <c r="B1856" s="50" t="n">
        <v>26</v>
      </c>
      <c r="C1856" s="7" t="n">
        <v>8</v>
      </c>
      <c r="D1856" s="7" t="n">
        <v>17</v>
      </c>
      <c r="E1856" s="7" t="n">
        <v>63058</v>
      </c>
      <c r="F1856" s="7" t="s">
        <v>171</v>
      </c>
      <c r="G1856" s="7" t="n">
        <v>2</v>
      </c>
      <c r="H1856" s="7" t="n">
        <v>0</v>
      </c>
    </row>
    <row r="1857" spans="1:10">
      <c r="A1857" t="s">
        <v>4</v>
      </c>
      <c r="B1857" s="4" t="s">
        <v>5</v>
      </c>
    </row>
    <row r="1858" spans="1:10">
      <c r="A1858" t="n">
        <v>15909</v>
      </c>
      <c r="B1858" s="23" t="n">
        <v>28</v>
      </c>
    </row>
    <row r="1859" spans="1:10">
      <c r="A1859" t="s">
        <v>4</v>
      </c>
      <c r="B1859" s="4" t="s">
        <v>5</v>
      </c>
      <c r="C1859" s="4" t="s">
        <v>14</v>
      </c>
      <c r="D1859" s="4" t="s">
        <v>10</v>
      </c>
      <c r="E1859" s="4" t="s">
        <v>6</v>
      </c>
    </row>
    <row r="1860" spans="1:10">
      <c r="A1860" t="n">
        <v>15910</v>
      </c>
      <c r="B1860" s="49" t="n">
        <v>51</v>
      </c>
      <c r="C1860" s="7" t="n">
        <v>4</v>
      </c>
      <c r="D1860" s="7" t="n">
        <v>0</v>
      </c>
      <c r="E1860" s="7" t="s">
        <v>120</v>
      </c>
    </row>
    <row r="1861" spans="1:10">
      <c r="A1861" t="s">
        <v>4</v>
      </c>
      <c r="B1861" s="4" t="s">
        <v>5</v>
      </c>
      <c r="C1861" s="4" t="s">
        <v>10</v>
      </c>
    </row>
    <row r="1862" spans="1:10">
      <c r="A1862" t="n">
        <v>15923</v>
      </c>
      <c r="B1862" s="25" t="n">
        <v>16</v>
      </c>
      <c r="C1862" s="7" t="n">
        <v>0</v>
      </c>
    </row>
    <row r="1863" spans="1:10">
      <c r="A1863" t="s">
        <v>4</v>
      </c>
      <c r="B1863" s="4" t="s">
        <v>5</v>
      </c>
      <c r="C1863" s="4" t="s">
        <v>10</v>
      </c>
      <c r="D1863" s="4" t="s">
        <v>14</v>
      </c>
      <c r="E1863" s="4" t="s">
        <v>9</v>
      </c>
      <c r="F1863" s="4" t="s">
        <v>28</v>
      </c>
      <c r="G1863" s="4" t="s">
        <v>14</v>
      </c>
      <c r="H1863" s="4" t="s">
        <v>14</v>
      </c>
    </row>
    <row r="1864" spans="1:10">
      <c r="A1864" t="n">
        <v>15926</v>
      </c>
      <c r="B1864" s="50" t="n">
        <v>26</v>
      </c>
      <c r="C1864" s="7" t="n">
        <v>0</v>
      </c>
      <c r="D1864" s="7" t="n">
        <v>17</v>
      </c>
      <c r="E1864" s="7" t="n">
        <v>63059</v>
      </c>
      <c r="F1864" s="7" t="s">
        <v>172</v>
      </c>
      <c r="G1864" s="7" t="n">
        <v>2</v>
      </c>
      <c r="H1864" s="7" t="n">
        <v>0</v>
      </c>
    </row>
    <row r="1865" spans="1:10">
      <c r="A1865" t="s">
        <v>4</v>
      </c>
      <c r="B1865" s="4" t="s">
        <v>5</v>
      </c>
    </row>
    <row r="1866" spans="1:10">
      <c r="A1866" t="n">
        <v>16001</v>
      </c>
      <c r="B1866" s="23" t="n">
        <v>28</v>
      </c>
    </row>
    <row r="1867" spans="1:10">
      <c r="A1867" t="s">
        <v>4</v>
      </c>
      <c r="B1867" s="4" t="s">
        <v>5</v>
      </c>
      <c r="C1867" s="4" t="s">
        <v>14</v>
      </c>
      <c r="D1867" s="4" t="s">
        <v>10</v>
      </c>
      <c r="E1867" s="4" t="s">
        <v>6</v>
      </c>
    </row>
    <row r="1868" spans="1:10">
      <c r="A1868" t="n">
        <v>16002</v>
      </c>
      <c r="B1868" s="49" t="n">
        <v>51</v>
      </c>
      <c r="C1868" s="7" t="n">
        <v>4</v>
      </c>
      <c r="D1868" s="7" t="n">
        <v>1</v>
      </c>
      <c r="E1868" s="7" t="s">
        <v>173</v>
      </c>
    </row>
    <row r="1869" spans="1:10">
      <c r="A1869" t="s">
        <v>4</v>
      </c>
      <c r="B1869" s="4" t="s">
        <v>5</v>
      </c>
      <c r="C1869" s="4" t="s">
        <v>10</v>
      </c>
    </row>
    <row r="1870" spans="1:10">
      <c r="A1870" t="n">
        <v>16016</v>
      </c>
      <c r="B1870" s="25" t="n">
        <v>16</v>
      </c>
      <c r="C1870" s="7" t="n">
        <v>0</v>
      </c>
    </row>
    <row r="1871" spans="1:10">
      <c r="A1871" t="s">
        <v>4</v>
      </c>
      <c r="B1871" s="4" t="s">
        <v>5</v>
      </c>
      <c r="C1871" s="4" t="s">
        <v>10</v>
      </c>
      <c r="D1871" s="4" t="s">
        <v>14</v>
      </c>
      <c r="E1871" s="4" t="s">
        <v>9</v>
      </c>
      <c r="F1871" s="4" t="s">
        <v>28</v>
      </c>
      <c r="G1871" s="4" t="s">
        <v>14</v>
      </c>
      <c r="H1871" s="4" t="s">
        <v>14</v>
      </c>
    </row>
    <row r="1872" spans="1:10">
      <c r="A1872" t="n">
        <v>16019</v>
      </c>
      <c r="B1872" s="50" t="n">
        <v>26</v>
      </c>
      <c r="C1872" s="7" t="n">
        <v>1</v>
      </c>
      <c r="D1872" s="7" t="n">
        <v>17</v>
      </c>
      <c r="E1872" s="7" t="n">
        <v>63060</v>
      </c>
      <c r="F1872" s="7" t="s">
        <v>174</v>
      </c>
      <c r="G1872" s="7" t="n">
        <v>2</v>
      </c>
      <c r="H1872" s="7" t="n">
        <v>0</v>
      </c>
    </row>
    <row r="1873" spans="1:8">
      <c r="A1873" t="s">
        <v>4</v>
      </c>
      <c r="B1873" s="4" t="s">
        <v>5</v>
      </c>
    </row>
    <row r="1874" spans="1:8">
      <c r="A1874" t="n">
        <v>16036</v>
      </c>
      <c r="B1874" s="23" t="n">
        <v>28</v>
      </c>
    </row>
    <row r="1875" spans="1:8">
      <c r="A1875" t="s">
        <v>4</v>
      </c>
      <c r="B1875" s="4" t="s">
        <v>5</v>
      </c>
      <c r="C1875" s="4" t="s">
        <v>14</v>
      </c>
      <c r="D1875" s="4" t="s">
        <v>10</v>
      </c>
      <c r="E1875" s="4" t="s">
        <v>6</v>
      </c>
    </row>
    <row r="1876" spans="1:8">
      <c r="A1876" t="n">
        <v>16037</v>
      </c>
      <c r="B1876" s="49" t="n">
        <v>51</v>
      </c>
      <c r="C1876" s="7" t="n">
        <v>4</v>
      </c>
      <c r="D1876" s="7" t="n">
        <v>12</v>
      </c>
      <c r="E1876" s="7" t="s">
        <v>137</v>
      </c>
    </row>
    <row r="1877" spans="1:8">
      <c r="A1877" t="s">
        <v>4</v>
      </c>
      <c r="B1877" s="4" t="s">
        <v>5</v>
      </c>
      <c r="C1877" s="4" t="s">
        <v>10</v>
      </c>
    </row>
    <row r="1878" spans="1:8">
      <c r="A1878" t="n">
        <v>16050</v>
      </c>
      <c r="B1878" s="25" t="n">
        <v>16</v>
      </c>
      <c r="C1878" s="7" t="n">
        <v>0</v>
      </c>
    </row>
    <row r="1879" spans="1:8">
      <c r="A1879" t="s">
        <v>4</v>
      </c>
      <c r="B1879" s="4" t="s">
        <v>5</v>
      </c>
      <c r="C1879" s="4" t="s">
        <v>10</v>
      </c>
      <c r="D1879" s="4" t="s">
        <v>14</v>
      </c>
      <c r="E1879" s="4" t="s">
        <v>9</v>
      </c>
      <c r="F1879" s="4" t="s">
        <v>28</v>
      </c>
      <c r="G1879" s="4" t="s">
        <v>14</v>
      </c>
      <c r="H1879" s="4" t="s">
        <v>14</v>
      </c>
    </row>
    <row r="1880" spans="1:8">
      <c r="A1880" t="n">
        <v>16053</v>
      </c>
      <c r="B1880" s="50" t="n">
        <v>26</v>
      </c>
      <c r="C1880" s="7" t="n">
        <v>12</v>
      </c>
      <c r="D1880" s="7" t="n">
        <v>17</v>
      </c>
      <c r="E1880" s="7" t="n">
        <v>63061</v>
      </c>
      <c r="F1880" s="7" t="s">
        <v>175</v>
      </c>
      <c r="G1880" s="7" t="n">
        <v>2</v>
      </c>
      <c r="H1880" s="7" t="n">
        <v>0</v>
      </c>
    </row>
    <row r="1881" spans="1:8">
      <c r="A1881" t="s">
        <v>4</v>
      </c>
      <c r="B1881" s="4" t="s">
        <v>5</v>
      </c>
    </row>
    <row r="1882" spans="1:8">
      <c r="A1882" t="n">
        <v>16127</v>
      </c>
      <c r="B1882" s="23" t="n">
        <v>28</v>
      </c>
    </row>
    <row r="1883" spans="1:8">
      <c r="A1883" t="s">
        <v>4</v>
      </c>
      <c r="B1883" s="4" t="s">
        <v>5</v>
      </c>
      <c r="C1883" s="4" t="s">
        <v>14</v>
      </c>
      <c r="D1883" s="4" t="s">
        <v>20</v>
      </c>
      <c r="E1883" s="4" t="s">
        <v>20</v>
      </c>
      <c r="F1883" s="4" t="s">
        <v>20</v>
      </c>
    </row>
    <row r="1884" spans="1:8">
      <c r="A1884" t="n">
        <v>16128</v>
      </c>
      <c r="B1884" s="48" t="n">
        <v>45</v>
      </c>
      <c r="C1884" s="7" t="n">
        <v>9</v>
      </c>
      <c r="D1884" s="7" t="n">
        <v>0.0199999995529652</v>
      </c>
      <c r="E1884" s="7" t="n">
        <v>0.0199999995529652</v>
      </c>
      <c r="F1884" s="7" t="n">
        <v>0.400000005960464</v>
      </c>
    </row>
    <row r="1885" spans="1:8">
      <c r="A1885" t="s">
        <v>4</v>
      </c>
      <c r="B1885" s="4" t="s">
        <v>5</v>
      </c>
      <c r="C1885" s="4" t="s">
        <v>14</v>
      </c>
      <c r="D1885" s="4" t="s">
        <v>10</v>
      </c>
      <c r="E1885" s="4" t="s">
        <v>6</v>
      </c>
    </row>
    <row r="1886" spans="1:8">
      <c r="A1886" t="n">
        <v>16142</v>
      </c>
      <c r="B1886" s="49" t="n">
        <v>51</v>
      </c>
      <c r="C1886" s="7" t="n">
        <v>4</v>
      </c>
      <c r="D1886" s="7" t="n">
        <v>7041</v>
      </c>
      <c r="E1886" s="7" t="s">
        <v>176</v>
      </c>
    </row>
    <row r="1887" spans="1:8">
      <c r="A1887" t="s">
        <v>4</v>
      </c>
      <c r="B1887" s="4" t="s">
        <v>5</v>
      </c>
      <c r="C1887" s="4" t="s">
        <v>10</v>
      </c>
    </row>
    <row r="1888" spans="1:8">
      <c r="A1888" t="n">
        <v>16156</v>
      </c>
      <c r="B1888" s="25" t="n">
        <v>16</v>
      </c>
      <c r="C1888" s="7" t="n">
        <v>0</v>
      </c>
    </row>
    <row r="1889" spans="1:8">
      <c r="A1889" t="s">
        <v>4</v>
      </c>
      <c r="B1889" s="4" t="s">
        <v>5</v>
      </c>
      <c r="C1889" s="4" t="s">
        <v>10</v>
      </c>
      <c r="D1889" s="4" t="s">
        <v>14</v>
      </c>
      <c r="E1889" s="4" t="s">
        <v>9</v>
      </c>
      <c r="F1889" s="4" t="s">
        <v>28</v>
      </c>
      <c r="G1889" s="4" t="s">
        <v>14</v>
      </c>
      <c r="H1889" s="4" t="s">
        <v>14</v>
      </c>
      <c r="I1889" s="4" t="s">
        <v>14</v>
      </c>
      <c r="J1889" s="4" t="s">
        <v>9</v>
      </c>
      <c r="K1889" s="4" t="s">
        <v>28</v>
      </c>
      <c r="L1889" s="4" t="s">
        <v>14</v>
      </c>
      <c r="M1889" s="4" t="s">
        <v>14</v>
      </c>
    </row>
    <row r="1890" spans="1:8">
      <c r="A1890" t="n">
        <v>16159</v>
      </c>
      <c r="B1890" s="50" t="n">
        <v>26</v>
      </c>
      <c r="C1890" s="7" t="n">
        <v>7041</v>
      </c>
      <c r="D1890" s="7" t="n">
        <v>17</v>
      </c>
      <c r="E1890" s="7" t="n">
        <v>63062</v>
      </c>
      <c r="F1890" s="7" t="s">
        <v>177</v>
      </c>
      <c r="G1890" s="7" t="n">
        <v>2</v>
      </c>
      <c r="H1890" s="7" t="n">
        <v>3</v>
      </c>
      <c r="I1890" s="7" t="n">
        <v>17</v>
      </c>
      <c r="J1890" s="7" t="n">
        <v>63063</v>
      </c>
      <c r="K1890" s="7" t="s">
        <v>178</v>
      </c>
      <c r="L1890" s="7" t="n">
        <v>2</v>
      </c>
      <c r="M1890" s="7" t="n">
        <v>0</v>
      </c>
    </row>
    <row r="1891" spans="1:8">
      <c r="A1891" t="s">
        <v>4</v>
      </c>
      <c r="B1891" s="4" t="s">
        <v>5</v>
      </c>
    </row>
    <row r="1892" spans="1:8">
      <c r="A1892" t="n">
        <v>16316</v>
      </c>
      <c r="B1892" s="23" t="n">
        <v>28</v>
      </c>
    </row>
    <row r="1893" spans="1:8">
      <c r="A1893" t="s">
        <v>4</v>
      </c>
      <c r="B1893" s="4" t="s">
        <v>5</v>
      </c>
      <c r="C1893" s="4" t="s">
        <v>10</v>
      </c>
      <c r="D1893" s="4" t="s">
        <v>14</v>
      </c>
    </row>
    <row r="1894" spans="1:8">
      <c r="A1894" t="n">
        <v>16317</v>
      </c>
      <c r="B1894" s="54" t="n">
        <v>89</v>
      </c>
      <c r="C1894" s="7" t="n">
        <v>65533</v>
      </c>
      <c r="D1894" s="7" t="n">
        <v>1</v>
      </c>
    </row>
    <row r="1895" spans="1:8">
      <c r="A1895" t="s">
        <v>4</v>
      </c>
      <c r="B1895" s="4" t="s">
        <v>5</v>
      </c>
      <c r="C1895" s="4" t="s">
        <v>14</v>
      </c>
      <c r="D1895" s="4" t="s">
        <v>10</v>
      </c>
      <c r="E1895" s="4" t="s">
        <v>20</v>
      </c>
    </row>
    <row r="1896" spans="1:8">
      <c r="A1896" t="n">
        <v>16321</v>
      </c>
      <c r="B1896" s="19" t="n">
        <v>58</v>
      </c>
      <c r="C1896" s="7" t="n">
        <v>101</v>
      </c>
      <c r="D1896" s="7" t="n">
        <v>300</v>
      </c>
      <c r="E1896" s="7" t="n">
        <v>1</v>
      </c>
    </row>
    <row r="1897" spans="1:8">
      <c r="A1897" t="s">
        <v>4</v>
      </c>
      <c r="B1897" s="4" t="s">
        <v>5</v>
      </c>
      <c r="C1897" s="4" t="s">
        <v>14</v>
      </c>
      <c r="D1897" s="4" t="s">
        <v>10</v>
      </c>
    </row>
    <row r="1898" spans="1:8">
      <c r="A1898" t="n">
        <v>16329</v>
      </c>
      <c r="B1898" s="19" t="n">
        <v>58</v>
      </c>
      <c r="C1898" s="7" t="n">
        <v>254</v>
      </c>
      <c r="D1898" s="7" t="n">
        <v>0</v>
      </c>
    </row>
    <row r="1899" spans="1:8">
      <c r="A1899" t="s">
        <v>4</v>
      </c>
      <c r="B1899" s="4" t="s">
        <v>5</v>
      </c>
      <c r="C1899" s="4" t="s">
        <v>10</v>
      </c>
      <c r="D1899" s="4" t="s">
        <v>9</v>
      </c>
    </row>
    <row r="1900" spans="1:8">
      <c r="A1900" t="n">
        <v>16333</v>
      </c>
      <c r="B1900" s="41" t="n">
        <v>44</v>
      </c>
      <c r="C1900" s="7" t="n">
        <v>1</v>
      </c>
      <c r="D1900" s="7" t="n">
        <v>32768</v>
      </c>
    </row>
    <row r="1901" spans="1:8">
      <c r="A1901" t="s">
        <v>4</v>
      </c>
      <c r="B1901" s="4" t="s">
        <v>5</v>
      </c>
      <c r="C1901" s="4" t="s">
        <v>10</v>
      </c>
      <c r="D1901" s="4" t="s">
        <v>20</v>
      </c>
      <c r="E1901" s="4" t="s">
        <v>20</v>
      </c>
      <c r="F1901" s="4" t="s">
        <v>20</v>
      </c>
      <c r="G1901" s="4" t="s">
        <v>20</v>
      </c>
    </row>
    <row r="1902" spans="1:8">
      <c r="A1902" t="n">
        <v>16340</v>
      </c>
      <c r="B1902" s="44" t="n">
        <v>46</v>
      </c>
      <c r="C1902" s="7" t="n">
        <v>0</v>
      </c>
      <c r="D1902" s="7" t="n">
        <v>18.8999996185303</v>
      </c>
      <c r="E1902" s="7" t="n">
        <v>0</v>
      </c>
      <c r="F1902" s="7" t="n">
        <v>-2.09999990463257</v>
      </c>
      <c r="G1902" s="7" t="n">
        <v>45</v>
      </c>
    </row>
    <row r="1903" spans="1:8">
      <c r="A1903" t="s">
        <v>4</v>
      </c>
      <c r="B1903" s="4" t="s">
        <v>5</v>
      </c>
      <c r="C1903" s="4" t="s">
        <v>10</v>
      </c>
      <c r="D1903" s="4" t="s">
        <v>20</v>
      </c>
      <c r="E1903" s="4" t="s">
        <v>20</v>
      </c>
      <c r="F1903" s="4" t="s">
        <v>20</v>
      </c>
      <c r="G1903" s="4" t="s">
        <v>20</v>
      </c>
    </row>
    <row r="1904" spans="1:8">
      <c r="A1904" t="n">
        <v>16359</v>
      </c>
      <c r="B1904" s="44" t="n">
        <v>46</v>
      </c>
      <c r="C1904" s="7" t="n">
        <v>1</v>
      </c>
      <c r="D1904" s="7" t="n">
        <v>19.9500007629395</v>
      </c>
      <c r="E1904" s="7" t="n">
        <v>0</v>
      </c>
      <c r="F1904" s="7" t="n">
        <v>-1.95000004768372</v>
      </c>
      <c r="G1904" s="7" t="n">
        <v>45</v>
      </c>
    </row>
    <row r="1905" spans="1:13">
      <c r="A1905" t="s">
        <v>4</v>
      </c>
      <c r="B1905" s="4" t="s">
        <v>5</v>
      </c>
      <c r="C1905" s="4" t="s">
        <v>10</v>
      </c>
      <c r="D1905" s="4" t="s">
        <v>20</v>
      </c>
      <c r="E1905" s="4" t="s">
        <v>20</v>
      </c>
      <c r="F1905" s="4" t="s">
        <v>20</v>
      </c>
      <c r="G1905" s="4" t="s">
        <v>20</v>
      </c>
    </row>
    <row r="1906" spans="1:13">
      <c r="A1906" t="n">
        <v>16378</v>
      </c>
      <c r="B1906" s="44" t="n">
        <v>46</v>
      </c>
      <c r="C1906" s="7" t="n">
        <v>12</v>
      </c>
      <c r="D1906" s="7" t="n">
        <v>20</v>
      </c>
      <c r="E1906" s="7" t="n">
        <v>0</v>
      </c>
      <c r="F1906" s="7" t="n">
        <v>-3</v>
      </c>
      <c r="G1906" s="7" t="n">
        <v>130</v>
      </c>
    </row>
    <row r="1907" spans="1:13">
      <c r="A1907" t="s">
        <v>4</v>
      </c>
      <c r="B1907" s="4" t="s">
        <v>5</v>
      </c>
      <c r="C1907" s="4" t="s">
        <v>10</v>
      </c>
      <c r="D1907" s="4" t="s">
        <v>20</v>
      </c>
      <c r="E1907" s="4" t="s">
        <v>20</v>
      </c>
      <c r="F1907" s="4" t="s">
        <v>20</v>
      </c>
      <c r="G1907" s="4" t="s">
        <v>20</v>
      </c>
    </row>
    <row r="1908" spans="1:13">
      <c r="A1908" t="n">
        <v>16397</v>
      </c>
      <c r="B1908" s="44" t="n">
        <v>46</v>
      </c>
      <c r="C1908" s="7" t="n">
        <v>61491</v>
      </c>
      <c r="D1908" s="7" t="n">
        <v>18.8999996185303</v>
      </c>
      <c r="E1908" s="7" t="n">
        <v>0</v>
      </c>
      <c r="F1908" s="7" t="n">
        <v>-3</v>
      </c>
      <c r="G1908" s="7" t="n">
        <v>75.5</v>
      </c>
    </row>
    <row r="1909" spans="1:13">
      <c r="A1909" t="s">
        <v>4</v>
      </c>
      <c r="B1909" s="4" t="s">
        <v>5</v>
      </c>
      <c r="C1909" s="4" t="s">
        <v>10</v>
      </c>
      <c r="D1909" s="4" t="s">
        <v>20</v>
      </c>
      <c r="E1909" s="4" t="s">
        <v>20</v>
      </c>
      <c r="F1909" s="4" t="s">
        <v>20</v>
      </c>
      <c r="G1909" s="4" t="s">
        <v>20</v>
      </c>
    </row>
    <row r="1910" spans="1:13">
      <c r="A1910" t="n">
        <v>16416</v>
      </c>
      <c r="B1910" s="44" t="n">
        <v>46</v>
      </c>
      <c r="C1910" s="7" t="n">
        <v>61492</v>
      </c>
      <c r="D1910" s="7" t="n">
        <v>18.8500003814697</v>
      </c>
      <c r="E1910" s="7" t="n">
        <v>0</v>
      </c>
      <c r="F1910" s="7" t="n">
        <v>-0.949999988079071</v>
      </c>
      <c r="G1910" s="7" t="n">
        <v>45</v>
      </c>
    </row>
    <row r="1911" spans="1:13">
      <c r="A1911" t="s">
        <v>4</v>
      </c>
      <c r="B1911" s="4" t="s">
        <v>5</v>
      </c>
      <c r="C1911" s="4" t="s">
        <v>10</v>
      </c>
      <c r="D1911" s="4" t="s">
        <v>20</v>
      </c>
      <c r="E1911" s="4" t="s">
        <v>20</v>
      </c>
      <c r="F1911" s="4" t="s">
        <v>20</v>
      </c>
      <c r="G1911" s="4" t="s">
        <v>20</v>
      </c>
    </row>
    <row r="1912" spans="1:13">
      <c r="A1912" t="n">
        <v>16435</v>
      </c>
      <c r="B1912" s="44" t="n">
        <v>46</v>
      </c>
      <c r="C1912" s="7" t="n">
        <v>61493</v>
      </c>
      <c r="D1912" s="7" t="n">
        <v>17.8999996185303</v>
      </c>
      <c r="E1912" s="7" t="n">
        <v>0</v>
      </c>
      <c r="F1912" s="7" t="n">
        <v>-2.5</v>
      </c>
      <c r="G1912" s="7" t="n">
        <v>15</v>
      </c>
    </row>
    <row r="1913" spans="1:13">
      <c r="A1913" t="s">
        <v>4</v>
      </c>
      <c r="B1913" s="4" t="s">
        <v>5</v>
      </c>
      <c r="C1913" s="4" t="s">
        <v>10</v>
      </c>
      <c r="D1913" s="4" t="s">
        <v>20</v>
      </c>
      <c r="E1913" s="4" t="s">
        <v>20</v>
      </c>
      <c r="F1913" s="4" t="s">
        <v>20</v>
      </c>
      <c r="G1913" s="4" t="s">
        <v>20</v>
      </c>
    </row>
    <row r="1914" spans="1:13">
      <c r="A1914" t="n">
        <v>16454</v>
      </c>
      <c r="B1914" s="44" t="n">
        <v>46</v>
      </c>
      <c r="C1914" s="7" t="n">
        <v>61494</v>
      </c>
      <c r="D1914" s="7" t="n">
        <v>17.7999992370605</v>
      </c>
      <c r="E1914" s="7" t="n">
        <v>0</v>
      </c>
      <c r="F1914" s="7" t="n">
        <v>-1.54999995231628</v>
      </c>
      <c r="G1914" s="7" t="n">
        <v>320</v>
      </c>
    </row>
    <row r="1915" spans="1:13">
      <c r="A1915" t="s">
        <v>4</v>
      </c>
      <c r="B1915" s="4" t="s">
        <v>5</v>
      </c>
      <c r="C1915" s="4" t="s">
        <v>14</v>
      </c>
      <c r="D1915" s="33" t="s">
        <v>47</v>
      </c>
      <c r="E1915" s="4" t="s">
        <v>5</v>
      </c>
      <c r="F1915" s="4" t="s">
        <v>14</v>
      </c>
      <c r="G1915" s="4" t="s">
        <v>10</v>
      </c>
      <c r="H1915" s="33" t="s">
        <v>48</v>
      </c>
      <c r="I1915" s="4" t="s">
        <v>14</v>
      </c>
      <c r="J1915" s="4" t="s">
        <v>19</v>
      </c>
    </row>
    <row r="1916" spans="1:13">
      <c r="A1916" t="n">
        <v>16473</v>
      </c>
      <c r="B1916" s="12" t="n">
        <v>5</v>
      </c>
      <c r="C1916" s="7" t="n">
        <v>28</v>
      </c>
      <c r="D1916" s="33" t="s">
        <v>3</v>
      </c>
      <c r="E1916" s="35" t="n">
        <v>64</v>
      </c>
      <c r="F1916" s="7" t="n">
        <v>5</v>
      </c>
      <c r="G1916" s="7" t="n">
        <v>5</v>
      </c>
      <c r="H1916" s="33" t="s">
        <v>3</v>
      </c>
      <c r="I1916" s="7" t="n">
        <v>1</v>
      </c>
      <c r="J1916" s="13" t="n">
        <f t="normal" ca="1">A1920</f>
        <v>0</v>
      </c>
    </row>
    <row r="1917" spans="1:13">
      <c r="A1917" t="s">
        <v>4</v>
      </c>
      <c r="B1917" s="4" t="s">
        <v>5</v>
      </c>
      <c r="C1917" s="4" t="s">
        <v>10</v>
      </c>
      <c r="D1917" s="4" t="s">
        <v>20</v>
      </c>
      <c r="E1917" s="4" t="s">
        <v>20</v>
      </c>
      <c r="F1917" s="4" t="s">
        <v>20</v>
      </c>
      <c r="G1917" s="4" t="s">
        <v>20</v>
      </c>
    </row>
    <row r="1918" spans="1:13">
      <c r="A1918" t="n">
        <v>16484</v>
      </c>
      <c r="B1918" s="44" t="n">
        <v>46</v>
      </c>
      <c r="C1918" s="7" t="n">
        <v>7032</v>
      </c>
      <c r="D1918" s="7" t="n">
        <v>18.7000007629395</v>
      </c>
      <c r="E1918" s="7" t="n">
        <v>0</v>
      </c>
      <c r="F1918" s="7" t="n">
        <v>-1.70000004768372</v>
      </c>
      <c r="G1918" s="7" t="n">
        <v>90</v>
      </c>
    </row>
    <row r="1919" spans="1:13">
      <c r="A1919" t="s">
        <v>4</v>
      </c>
      <c r="B1919" s="4" t="s">
        <v>5</v>
      </c>
      <c r="C1919" s="4" t="s">
        <v>10</v>
      </c>
      <c r="D1919" s="4" t="s">
        <v>20</v>
      </c>
      <c r="E1919" s="4" t="s">
        <v>20</v>
      </c>
      <c r="F1919" s="4" t="s">
        <v>20</v>
      </c>
      <c r="G1919" s="4" t="s">
        <v>20</v>
      </c>
    </row>
    <row r="1920" spans="1:13">
      <c r="A1920" t="n">
        <v>16503</v>
      </c>
      <c r="B1920" s="44" t="n">
        <v>46</v>
      </c>
      <c r="C1920" s="7" t="n">
        <v>1660</v>
      </c>
      <c r="D1920" s="7" t="n">
        <v>22.1499996185303</v>
      </c>
      <c r="E1920" s="7" t="n">
        <v>0</v>
      </c>
      <c r="F1920" s="7" t="n">
        <v>1.10000002384186</v>
      </c>
      <c r="G1920" s="7" t="n">
        <v>225.5</v>
      </c>
    </row>
    <row r="1921" spans="1:10">
      <c r="A1921" t="s">
        <v>4</v>
      </c>
      <c r="B1921" s="4" t="s">
        <v>5</v>
      </c>
      <c r="C1921" s="4" t="s">
        <v>10</v>
      </c>
      <c r="D1921" s="4" t="s">
        <v>10</v>
      </c>
      <c r="E1921" s="4" t="s">
        <v>20</v>
      </c>
      <c r="F1921" s="4" t="s">
        <v>14</v>
      </c>
    </row>
    <row r="1922" spans="1:10">
      <c r="A1922" t="n">
        <v>16522</v>
      </c>
      <c r="B1922" s="66" t="n">
        <v>53</v>
      </c>
      <c r="C1922" s="7" t="n">
        <v>1660</v>
      </c>
      <c r="D1922" s="7" t="n">
        <v>0</v>
      </c>
      <c r="E1922" s="7" t="n">
        <v>0</v>
      </c>
      <c r="F1922" s="7" t="n">
        <v>0</v>
      </c>
    </row>
    <row r="1923" spans="1:10">
      <c r="A1923" t="s">
        <v>4</v>
      </c>
      <c r="B1923" s="4" t="s">
        <v>5</v>
      </c>
      <c r="C1923" s="4" t="s">
        <v>10</v>
      </c>
      <c r="D1923" s="4" t="s">
        <v>10</v>
      </c>
      <c r="E1923" s="4" t="s">
        <v>20</v>
      </c>
      <c r="F1923" s="4" t="s">
        <v>14</v>
      </c>
    </row>
    <row r="1924" spans="1:10">
      <c r="A1924" t="n">
        <v>16532</v>
      </c>
      <c r="B1924" s="66" t="n">
        <v>53</v>
      </c>
      <c r="C1924" s="7" t="n">
        <v>0</v>
      </c>
      <c r="D1924" s="7" t="n">
        <v>1660</v>
      </c>
      <c r="E1924" s="7" t="n">
        <v>0</v>
      </c>
      <c r="F1924" s="7" t="n">
        <v>0</v>
      </c>
    </row>
    <row r="1925" spans="1:10">
      <c r="A1925" t="s">
        <v>4</v>
      </c>
      <c r="B1925" s="4" t="s">
        <v>5</v>
      </c>
      <c r="C1925" s="4" t="s">
        <v>10</v>
      </c>
      <c r="D1925" s="4" t="s">
        <v>10</v>
      </c>
      <c r="E1925" s="4" t="s">
        <v>20</v>
      </c>
      <c r="F1925" s="4" t="s">
        <v>14</v>
      </c>
    </row>
    <row r="1926" spans="1:10">
      <c r="A1926" t="n">
        <v>16542</v>
      </c>
      <c r="B1926" s="66" t="n">
        <v>53</v>
      </c>
      <c r="C1926" s="7" t="n">
        <v>1</v>
      </c>
      <c r="D1926" s="7" t="n">
        <v>1660</v>
      </c>
      <c r="E1926" s="7" t="n">
        <v>0</v>
      </c>
      <c r="F1926" s="7" t="n">
        <v>0</v>
      </c>
    </row>
    <row r="1927" spans="1:10">
      <c r="A1927" t="s">
        <v>4</v>
      </c>
      <c r="B1927" s="4" t="s">
        <v>5</v>
      </c>
      <c r="C1927" s="4" t="s">
        <v>10</v>
      </c>
      <c r="D1927" s="4" t="s">
        <v>10</v>
      </c>
      <c r="E1927" s="4" t="s">
        <v>20</v>
      </c>
      <c r="F1927" s="4" t="s">
        <v>14</v>
      </c>
    </row>
    <row r="1928" spans="1:10">
      <c r="A1928" t="n">
        <v>16552</v>
      </c>
      <c r="B1928" s="66" t="n">
        <v>53</v>
      </c>
      <c r="C1928" s="7" t="n">
        <v>61492</v>
      </c>
      <c r="D1928" s="7" t="n">
        <v>1660</v>
      </c>
      <c r="E1928" s="7" t="n">
        <v>0</v>
      </c>
      <c r="F1928" s="7" t="n">
        <v>0</v>
      </c>
    </row>
    <row r="1929" spans="1:10">
      <c r="A1929" t="s">
        <v>4</v>
      </c>
      <c r="B1929" s="4" t="s">
        <v>5</v>
      </c>
      <c r="C1929" s="4" t="s">
        <v>14</v>
      </c>
      <c r="D1929" s="33" t="s">
        <v>47</v>
      </c>
      <c r="E1929" s="4" t="s">
        <v>5</v>
      </c>
      <c r="F1929" s="4" t="s">
        <v>14</v>
      </c>
      <c r="G1929" s="4" t="s">
        <v>10</v>
      </c>
      <c r="H1929" s="33" t="s">
        <v>48</v>
      </c>
      <c r="I1929" s="4" t="s">
        <v>14</v>
      </c>
      <c r="J1929" s="4" t="s">
        <v>19</v>
      </c>
    </row>
    <row r="1930" spans="1:10">
      <c r="A1930" t="n">
        <v>16562</v>
      </c>
      <c r="B1930" s="12" t="n">
        <v>5</v>
      </c>
      <c r="C1930" s="7" t="n">
        <v>28</v>
      </c>
      <c r="D1930" s="33" t="s">
        <v>3</v>
      </c>
      <c r="E1930" s="35" t="n">
        <v>64</v>
      </c>
      <c r="F1930" s="7" t="n">
        <v>5</v>
      </c>
      <c r="G1930" s="7" t="n">
        <v>5</v>
      </c>
      <c r="H1930" s="33" t="s">
        <v>3</v>
      </c>
      <c r="I1930" s="7" t="n">
        <v>1</v>
      </c>
      <c r="J1930" s="13" t="n">
        <f t="normal" ca="1">A1934</f>
        <v>0</v>
      </c>
    </row>
    <row r="1931" spans="1:10">
      <c r="A1931" t="s">
        <v>4</v>
      </c>
      <c r="B1931" s="4" t="s">
        <v>5</v>
      </c>
      <c r="C1931" s="4" t="s">
        <v>10</v>
      </c>
      <c r="D1931" s="4" t="s">
        <v>10</v>
      </c>
      <c r="E1931" s="4" t="s">
        <v>20</v>
      </c>
      <c r="F1931" s="4" t="s">
        <v>14</v>
      </c>
    </row>
    <row r="1932" spans="1:10">
      <c r="A1932" t="n">
        <v>16573</v>
      </c>
      <c r="B1932" s="66" t="n">
        <v>53</v>
      </c>
      <c r="C1932" s="7" t="n">
        <v>7032</v>
      </c>
      <c r="D1932" s="7" t="n">
        <v>1660</v>
      </c>
      <c r="E1932" s="7" t="n">
        <v>0</v>
      </c>
      <c r="F1932" s="7" t="n">
        <v>0</v>
      </c>
    </row>
    <row r="1933" spans="1:10">
      <c r="A1933" t="s">
        <v>4</v>
      </c>
      <c r="B1933" s="4" t="s">
        <v>5</v>
      </c>
      <c r="C1933" s="4" t="s">
        <v>14</v>
      </c>
      <c r="D1933" s="4" t="s">
        <v>10</v>
      </c>
      <c r="E1933" s="4" t="s">
        <v>10</v>
      </c>
      <c r="F1933" s="4" t="s">
        <v>9</v>
      </c>
    </row>
    <row r="1934" spans="1:10">
      <c r="A1934" t="n">
        <v>16583</v>
      </c>
      <c r="B1934" s="70" t="n">
        <v>84</v>
      </c>
      <c r="C1934" s="7" t="n">
        <v>0</v>
      </c>
      <c r="D1934" s="7" t="n">
        <v>0</v>
      </c>
      <c r="E1934" s="7" t="n">
        <v>0</v>
      </c>
      <c r="F1934" s="7" t="n">
        <v>1050253722</v>
      </c>
    </row>
    <row r="1935" spans="1:10">
      <c r="A1935" t="s">
        <v>4</v>
      </c>
      <c r="B1935" s="4" t="s">
        <v>5</v>
      </c>
      <c r="C1935" s="4" t="s">
        <v>14</v>
      </c>
    </row>
    <row r="1936" spans="1:10">
      <c r="A1936" t="n">
        <v>16593</v>
      </c>
      <c r="B1936" s="43" t="n">
        <v>116</v>
      </c>
      <c r="C1936" s="7" t="n">
        <v>0</v>
      </c>
    </row>
    <row r="1937" spans="1:10">
      <c r="A1937" t="s">
        <v>4</v>
      </c>
      <c r="B1937" s="4" t="s">
        <v>5</v>
      </c>
      <c r="C1937" s="4" t="s">
        <v>14</v>
      </c>
      <c r="D1937" s="4" t="s">
        <v>10</v>
      </c>
    </row>
    <row r="1938" spans="1:10">
      <c r="A1938" t="n">
        <v>16595</v>
      </c>
      <c r="B1938" s="43" t="n">
        <v>116</v>
      </c>
      <c r="C1938" s="7" t="n">
        <v>2</v>
      </c>
      <c r="D1938" s="7" t="n">
        <v>1</v>
      </c>
    </row>
    <row r="1939" spans="1:10">
      <c r="A1939" t="s">
        <v>4</v>
      </c>
      <c r="B1939" s="4" t="s">
        <v>5</v>
      </c>
      <c r="C1939" s="4" t="s">
        <v>14</v>
      </c>
      <c r="D1939" s="4" t="s">
        <v>9</v>
      </c>
    </row>
    <row r="1940" spans="1:10">
      <c r="A1940" t="n">
        <v>16599</v>
      </c>
      <c r="B1940" s="43" t="n">
        <v>116</v>
      </c>
      <c r="C1940" s="7" t="n">
        <v>5</v>
      </c>
      <c r="D1940" s="7" t="n">
        <v>1095761920</v>
      </c>
    </row>
    <row r="1941" spans="1:10">
      <c r="A1941" t="s">
        <v>4</v>
      </c>
      <c r="B1941" s="4" t="s">
        <v>5</v>
      </c>
      <c r="C1941" s="4" t="s">
        <v>14</v>
      </c>
      <c r="D1941" s="4" t="s">
        <v>10</v>
      </c>
    </row>
    <row r="1942" spans="1:10">
      <c r="A1942" t="n">
        <v>16605</v>
      </c>
      <c r="B1942" s="43" t="n">
        <v>116</v>
      </c>
      <c r="C1942" s="7" t="n">
        <v>6</v>
      </c>
      <c r="D1942" s="7" t="n">
        <v>1</v>
      </c>
    </row>
    <row r="1943" spans="1:10">
      <c r="A1943" t="s">
        <v>4</v>
      </c>
      <c r="B1943" s="4" t="s">
        <v>5</v>
      </c>
      <c r="C1943" s="4" t="s">
        <v>14</v>
      </c>
      <c r="D1943" s="4" t="s">
        <v>14</v>
      </c>
      <c r="E1943" s="4" t="s">
        <v>20</v>
      </c>
      <c r="F1943" s="4" t="s">
        <v>20</v>
      </c>
      <c r="G1943" s="4" t="s">
        <v>20</v>
      </c>
      <c r="H1943" s="4" t="s">
        <v>10</v>
      </c>
    </row>
    <row r="1944" spans="1:10">
      <c r="A1944" t="n">
        <v>16609</v>
      </c>
      <c r="B1944" s="48" t="n">
        <v>45</v>
      </c>
      <c r="C1944" s="7" t="n">
        <v>2</v>
      </c>
      <c r="D1944" s="7" t="n">
        <v>3</v>
      </c>
      <c r="E1944" s="7" t="n">
        <v>20.75</v>
      </c>
      <c r="F1944" s="7" t="n">
        <v>1.4099999666214</v>
      </c>
      <c r="G1944" s="7" t="n">
        <v>-0.400000005960464</v>
      </c>
      <c r="H1944" s="7" t="n">
        <v>0</v>
      </c>
    </row>
    <row r="1945" spans="1:10">
      <c r="A1945" t="s">
        <v>4</v>
      </c>
      <c r="B1945" s="4" t="s">
        <v>5</v>
      </c>
      <c r="C1945" s="4" t="s">
        <v>14</v>
      </c>
      <c r="D1945" s="4" t="s">
        <v>14</v>
      </c>
      <c r="E1945" s="4" t="s">
        <v>20</v>
      </c>
      <c r="F1945" s="4" t="s">
        <v>20</v>
      </c>
      <c r="G1945" s="4" t="s">
        <v>20</v>
      </c>
      <c r="H1945" s="4" t="s">
        <v>10</v>
      </c>
      <c r="I1945" s="4" t="s">
        <v>14</v>
      </c>
    </row>
    <row r="1946" spans="1:10">
      <c r="A1946" t="n">
        <v>16626</v>
      </c>
      <c r="B1946" s="48" t="n">
        <v>45</v>
      </c>
      <c r="C1946" s="7" t="n">
        <v>4</v>
      </c>
      <c r="D1946" s="7" t="n">
        <v>3</v>
      </c>
      <c r="E1946" s="7" t="n">
        <v>5.5</v>
      </c>
      <c r="F1946" s="7" t="n">
        <v>230.419998168945</v>
      </c>
      <c r="G1946" s="7" t="n">
        <v>360</v>
      </c>
      <c r="H1946" s="7" t="n">
        <v>0</v>
      </c>
      <c r="I1946" s="7" t="n">
        <v>0</v>
      </c>
    </row>
    <row r="1947" spans="1:10">
      <c r="A1947" t="s">
        <v>4</v>
      </c>
      <c r="B1947" s="4" t="s">
        <v>5</v>
      </c>
      <c r="C1947" s="4" t="s">
        <v>14</v>
      </c>
      <c r="D1947" s="4" t="s">
        <v>14</v>
      </c>
      <c r="E1947" s="4" t="s">
        <v>20</v>
      </c>
      <c r="F1947" s="4" t="s">
        <v>10</v>
      </c>
    </row>
    <row r="1948" spans="1:10">
      <c r="A1948" t="n">
        <v>16644</v>
      </c>
      <c r="B1948" s="48" t="n">
        <v>45</v>
      </c>
      <c r="C1948" s="7" t="n">
        <v>5</v>
      </c>
      <c r="D1948" s="7" t="n">
        <v>3</v>
      </c>
      <c r="E1948" s="7" t="n">
        <v>5.69999980926514</v>
      </c>
      <c r="F1948" s="7" t="n">
        <v>0</v>
      </c>
    </row>
    <row r="1949" spans="1:10">
      <c r="A1949" t="s">
        <v>4</v>
      </c>
      <c r="B1949" s="4" t="s">
        <v>5</v>
      </c>
      <c r="C1949" s="4" t="s">
        <v>14</v>
      </c>
      <c r="D1949" s="4" t="s">
        <v>14</v>
      </c>
      <c r="E1949" s="4" t="s">
        <v>20</v>
      </c>
      <c r="F1949" s="4" t="s">
        <v>10</v>
      </c>
    </row>
    <row r="1950" spans="1:10">
      <c r="A1950" t="n">
        <v>16653</v>
      </c>
      <c r="B1950" s="48" t="n">
        <v>45</v>
      </c>
      <c r="C1950" s="7" t="n">
        <v>11</v>
      </c>
      <c r="D1950" s="7" t="n">
        <v>3</v>
      </c>
      <c r="E1950" s="7" t="n">
        <v>34.5999984741211</v>
      </c>
      <c r="F1950" s="7" t="n">
        <v>0</v>
      </c>
    </row>
    <row r="1951" spans="1:10">
      <c r="A1951" t="s">
        <v>4</v>
      </c>
      <c r="B1951" s="4" t="s">
        <v>5</v>
      </c>
      <c r="C1951" s="4" t="s">
        <v>10</v>
      </c>
      <c r="D1951" s="4" t="s">
        <v>9</v>
      </c>
    </row>
    <row r="1952" spans="1:10">
      <c r="A1952" t="n">
        <v>16662</v>
      </c>
      <c r="B1952" s="38" t="n">
        <v>43</v>
      </c>
      <c r="C1952" s="7" t="n">
        <v>61493</v>
      </c>
      <c r="D1952" s="7" t="n">
        <v>128</v>
      </c>
    </row>
    <row r="1953" spans="1:9">
      <c r="A1953" t="s">
        <v>4</v>
      </c>
      <c r="B1953" s="4" t="s">
        <v>5</v>
      </c>
      <c r="C1953" s="4" t="s">
        <v>14</v>
      </c>
      <c r="D1953" s="4" t="s">
        <v>14</v>
      </c>
      <c r="E1953" s="4" t="s">
        <v>20</v>
      </c>
      <c r="F1953" s="4" t="s">
        <v>20</v>
      </c>
      <c r="G1953" s="4" t="s">
        <v>20</v>
      </c>
      <c r="H1953" s="4" t="s">
        <v>10</v>
      </c>
    </row>
    <row r="1954" spans="1:9">
      <c r="A1954" t="n">
        <v>16669</v>
      </c>
      <c r="B1954" s="48" t="n">
        <v>45</v>
      </c>
      <c r="C1954" s="7" t="n">
        <v>2</v>
      </c>
      <c r="D1954" s="7" t="n">
        <v>3</v>
      </c>
      <c r="E1954" s="7" t="n">
        <v>20.75</v>
      </c>
      <c r="F1954" s="7" t="n">
        <v>1.4099999666214</v>
      </c>
      <c r="G1954" s="7" t="n">
        <v>-0.400000005960464</v>
      </c>
      <c r="H1954" s="7" t="n">
        <v>1300</v>
      </c>
    </row>
    <row r="1955" spans="1:9">
      <c r="A1955" t="s">
        <v>4</v>
      </c>
      <c r="B1955" s="4" t="s">
        <v>5</v>
      </c>
      <c r="C1955" s="4" t="s">
        <v>14</v>
      </c>
      <c r="D1955" s="4" t="s">
        <v>14</v>
      </c>
      <c r="E1955" s="4" t="s">
        <v>20</v>
      </c>
      <c r="F1955" s="4" t="s">
        <v>20</v>
      </c>
      <c r="G1955" s="4" t="s">
        <v>20</v>
      </c>
      <c r="H1955" s="4" t="s">
        <v>10</v>
      </c>
      <c r="I1955" s="4" t="s">
        <v>14</v>
      </c>
    </row>
    <row r="1956" spans="1:9">
      <c r="A1956" t="n">
        <v>16686</v>
      </c>
      <c r="B1956" s="48" t="n">
        <v>45</v>
      </c>
      <c r="C1956" s="7" t="n">
        <v>4</v>
      </c>
      <c r="D1956" s="7" t="n">
        <v>3</v>
      </c>
      <c r="E1956" s="7" t="n">
        <v>3.5</v>
      </c>
      <c r="F1956" s="7" t="n">
        <v>236.419998168945</v>
      </c>
      <c r="G1956" s="7" t="n">
        <v>352</v>
      </c>
      <c r="H1956" s="7" t="n">
        <v>1300</v>
      </c>
      <c r="I1956" s="7" t="n">
        <v>0</v>
      </c>
    </row>
    <row r="1957" spans="1:9">
      <c r="A1957" t="s">
        <v>4</v>
      </c>
      <c r="B1957" s="4" t="s">
        <v>5</v>
      </c>
      <c r="C1957" s="4" t="s">
        <v>14</v>
      </c>
      <c r="D1957" s="4" t="s">
        <v>14</v>
      </c>
      <c r="E1957" s="4" t="s">
        <v>20</v>
      </c>
      <c r="F1957" s="4" t="s">
        <v>10</v>
      </c>
    </row>
    <row r="1958" spans="1:9">
      <c r="A1958" t="n">
        <v>16704</v>
      </c>
      <c r="B1958" s="48" t="n">
        <v>45</v>
      </c>
      <c r="C1958" s="7" t="n">
        <v>5</v>
      </c>
      <c r="D1958" s="7" t="n">
        <v>3</v>
      </c>
      <c r="E1958" s="7" t="n">
        <v>4</v>
      </c>
      <c r="F1958" s="7" t="n">
        <v>1300</v>
      </c>
    </row>
    <row r="1959" spans="1:9">
      <c r="A1959" t="s">
        <v>4</v>
      </c>
      <c r="B1959" s="4" t="s">
        <v>5</v>
      </c>
      <c r="C1959" s="4" t="s">
        <v>14</v>
      </c>
      <c r="D1959" s="4" t="s">
        <v>10</v>
      </c>
    </row>
    <row r="1960" spans="1:9">
      <c r="A1960" t="n">
        <v>16713</v>
      </c>
      <c r="B1960" s="19" t="n">
        <v>58</v>
      </c>
      <c r="C1960" s="7" t="n">
        <v>255</v>
      </c>
      <c r="D1960" s="7" t="n">
        <v>0</v>
      </c>
    </row>
    <row r="1961" spans="1:9">
      <c r="A1961" t="s">
        <v>4</v>
      </c>
      <c r="B1961" s="4" t="s">
        <v>5</v>
      </c>
      <c r="C1961" s="4" t="s">
        <v>14</v>
      </c>
      <c r="D1961" s="4" t="s">
        <v>10</v>
      </c>
    </row>
    <row r="1962" spans="1:9">
      <c r="A1962" t="n">
        <v>16717</v>
      </c>
      <c r="B1962" s="48" t="n">
        <v>45</v>
      </c>
      <c r="C1962" s="7" t="n">
        <v>7</v>
      </c>
      <c r="D1962" s="7" t="n">
        <v>255</v>
      </c>
    </row>
    <row r="1963" spans="1:9">
      <c r="A1963" t="s">
        <v>4</v>
      </c>
      <c r="B1963" s="4" t="s">
        <v>5</v>
      </c>
      <c r="C1963" s="4" t="s">
        <v>14</v>
      </c>
      <c r="D1963" s="4" t="s">
        <v>10</v>
      </c>
      <c r="E1963" s="4" t="s">
        <v>10</v>
      </c>
      <c r="F1963" s="4" t="s">
        <v>9</v>
      </c>
    </row>
    <row r="1964" spans="1:9">
      <c r="A1964" t="n">
        <v>16721</v>
      </c>
      <c r="B1964" s="70" t="n">
        <v>84</v>
      </c>
      <c r="C1964" s="7" t="n">
        <v>1</v>
      </c>
      <c r="D1964" s="7" t="n">
        <v>0</v>
      </c>
      <c r="E1964" s="7" t="n">
        <v>500</v>
      </c>
      <c r="F1964" s="7" t="n">
        <v>0</v>
      </c>
    </row>
    <row r="1965" spans="1:9">
      <c r="A1965" t="s">
        <v>4</v>
      </c>
      <c r="B1965" s="4" t="s">
        <v>5</v>
      </c>
      <c r="C1965" s="4" t="s">
        <v>14</v>
      </c>
      <c r="D1965" s="4" t="s">
        <v>10</v>
      </c>
      <c r="E1965" s="4" t="s">
        <v>20</v>
      </c>
      <c r="F1965" s="4" t="s">
        <v>10</v>
      </c>
      <c r="G1965" s="4" t="s">
        <v>9</v>
      </c>
      <c r="H1965" s="4" t="s">
        <v>9</v>
      </c>
      <c r="I1965" s="4" t="s">
        <v>10</v>
      </c>
      <c r="J1965" s="4" t="s">
        <v>10</v>
      </c>
      <c r="K1965" s="4" t="s">
        <v>9</v>
      </c>
      <c r="L1965" s="4" t="s">
        <v>9</v>
      </c>
      <c r="M1965" s="4" t="s">
        <v>9</v>
      </c>
      <c r="N1965" s="4" t="s">
        <v>9</v>
      </c>
      <c r="O1965" s="4" t="s">
        <v>6</v>
      </c>
    </row>
    <row r="1966" spans="1:9">
      <c r="A1966" t="n">
        <v>16731</v>
      </c>
      <c r="B1966" s="53" t="n">
        <v>50</v>
      </c>
      <c r="C1966" s="7" t="n">
        <v>0</v>
      </c>
      <c r="D1966" s="7" t="n">
        <v>2245</v>
      </c>
      <c r="E1966" s="7" t="n">
        <v>0.800000011920929</v>
      </c>
      <c r="F1966" s="7" t="n">
        <v>0</v>
      </c>
      <c r="G1966" s="7" t="n">
        <v>0</v>
      </c>
      <c r="H1966" s="7" t="n">
        <v>-1073741824</v>
      </c>
      <c r="I1966" s="7" t="n">
        <v>0</v>
      </c>
      <c r="J1966" s="7" t="n">
        <v>65533</v>
      </c>
      <c r="K1966" s="7" t="n">
        <v>0</v>
      </c>
      <c r="L1966" s="7" t="n">
        <v>0</v>
      </c>
      <c r="M1966" s="7" t="n">
        <v>0</v>
      </c>
      <c r="N1966" s="7" t="n">
        <v>0</v>
      </c>
      <c r="O1966" s="7" t="s">
        <v>13</v>
      </c>
    </row>
    <row r="1967" spans="1:9">
      <c r="A1967" t="s">
        <v>4</v>
      </c>
      <c r="B1967" s="4" t="s">
        <v>5</v>
      </c>
      <c r="C1967" s="4" t="s">
        <v>6</v>
      </c>
      <c r="D1967" s="4" t="s">
        <v>10</v>
      </c>
    </row>
    <row r="1968" spans="1:9">
      <c r="A1968" t="n">
        <v>16770</v>
      </c>
      <c r="B1968" s="51" t="n">
        <v>29</v>
      </c>
      <c r="C1968" s="7" t="s">
        <v>109</v>
      </c>
      <c r="D1968" s="7" t="n">
        <v>65533</v>
      </c>
    </row>
    <row r="1969" spans="1:15">
      <c r="A1969" t="s">
        <v>4</v>
      </c>
      <c r="B1969" s="4" t="s">
        <v>5</v>
      </c>
      <c r="C1969" s="4" t="s">
        <v>14</v>
      </c>
      <c r="D1969" s="4" t="s">
        <v>10</v>
      </c>
      <c r="E1969" s="4" t="s">
        <v>10</v>
      </c>
      <c r="F1969" s="4" t="s">
        <v>14</v>
      </c>
    </row>
    <row r="1970" spans="1:15">
      <c r="A1970" t="n">
        <v>16779</v>
      </c>
      <c r="B1970" s="21" t="n">
        <v>25</v>
      </c>
      <c r="C1970" s="7" t="n">
        <v>1</v>
      </c>
      <c r="D1970" s="7" t="n">
        <v>360</v>
      </c>
      <c r="E1970" s="7" t="n">
        <v>180</v>
      </c>
      <c r="F1970" s="7" t="n">
        <v>2</v>
      </c>
    </row>
    <row r="1971" spans="1:15">
      <c r="A1971" t="s">
        <v>4</v>
      </c>
      <c r="B1971" s="4" t="s">
        <v>5</v>
      </c>
      <c r="C1971" s="4" t="s">
        <v>14</v>
      </c>
      <c r="D1971" s="4" t="s">
        <v>10</v>
      </c>
      <c r="E1971" s="4" t="s">
        <v>6</v>
      </c>
    </row>
    <row r="1972" spans="1:15">
      <c r="A1972" t="n">
        <v>16786</v>
      </c>
      <c r="B1972" s="49" t="n">
        <v>51</v>
      </c>
      <c r="C1972" s="7" t="n">
        <v>4</v>
      </c>
      <c r="D1972" s="7" t="n">
        <v>1660</v>
      </c>
      <c r="E1972" s="7" t="s">
        <v>66</v>
      </c>
    </row>
    <row r="1973" spans="1:15">
      <c r="A1973" t="s">
        <v>4</v>
      </c>
      <c r="B1973" s="4" t="s">
        <v>5</v>
      </c>
      <c r="C1973" s="4" t="s">
        <v>10</v>
      </c>
    </row>
    <row r="1974" spans="1:15">
      <c r="A1974" t="n">
        <v>16799</v>
      </c>
      <c r="B1974" s="25" t="n">
        <v>16</v>
      </c>
      <c r="C1974" s="7" t="n">
        <v>0</v>
      </c>
    </row>
    <row r="1975" spans="1:15">
      <c r="A1975" t="s">
        <v>4</v>
      </c>
      <c r="B1975" s="4" t="s">
        <v>5</v>
      </c>
      <c r="C1975" s="4" t="s">
        <v>10</v>
      </c>
      <c r="D1975" s="4" t="s">
        <v>14</v>
      </c>
      <c r="E1975" s="4" t="s">
        <v>9</v>
      </c>
      <c r="F1975" s="4" t="s">
        <v>28</v>
      </c>
      <c r="G1975" s="4" t="s">
        <v>14</v>
      </c>
      <c r="H1975" s="4" t="s">
        <v>14</v>
      </c>
      <c r="I1975" s="4" t="s">
        <v>14</v>
      </c>
      <c r="J1975" s="4" t="s">
        <v>9</v>
      </c>
      <c r="K1975" s="4" t="s">
        <v>28</v>
      </c>
      <c r="L1975" s="4" t="s">
        <v>14</v>
      </c>
      <c r="M1975" s="4" t="s">
        <v>14</v>
      </c>
    </row>
    <row r="1976" spans="1:15">
      <c r="A1976" t="n">
        <v>16802</v>
      </c>
      <c r="B1976" s="50" t="n">
        <v>26</v>
      </c>
      <c r="C1976" s="7" t="n">
        <v>1660</v>
      </c>
      <c r="D1976" s="7" t="n">
        <v>17</v>
      </c>
      <c r="E1976" s="7" t="n">
        <v>63064</v>
      </c>
      <c r="F1976" s="7" t="s">
        <v>179</v>
      </c>
      <c r="G1976" s="7" t="n">
        <v>2</v>
      </c>
      <c r="H1976" s="7" t="n">
        <v>3</v>
      </c>
      <c r="I1976" s="7" t="n">
        <v>17</v>
      </c>
      <c r="J1976" s="7" t="n">
        <v>63065</v>
      </c>
      <c r="K1976" s="7" t="s">
        <v>180</v>
      </c>
      <c r="L1976" s="7" t="n">
        <v>2</v>
      </c>
      <c r="M1976" s="7" t="n">
        <v>0</v>
      </c>
    </row>
    <row r="1977" spans="1:15">
      <c r="A1977" t="s">
        <v>4</v>
      </c>
      <c r="B1977" s="4" t="s">
        <v>5</v>
      </c>
    </row>
    <row r="1978" spans="1:15">
      <c r="A1978" t="n">
        <v>16905</v>
      </c>
      <c r="B1978" s="23" t="n">
        <v>28</v>
      </c>
    </row>
    <row r="1979" spans="1:15">
      <c r="A1979" t="s">
        <v>4</v>
      </c>
      <c r="B1979" s="4" t="s">
        <v>5</v>
      </c>
      <c r="C1979" s="4" t="s">
        <v>14</v>
      </c>
      <c r="D1979" s="4" t="s">
        <v>10</v>
      </c>
      <c r="E1979" s="4" t="s">
        <v>10</v>
      </c>
      <c r="F1979" s="4" t="s">
        <v>14</v>
      </c>
    </row>
    <row r="1980" spans="1:15">
      <c r="A1980" t="n">
        <v>16906</v>
      </c>
      <c r="B1980" s="21" t="n">
        <v>25</v>
      </c>
      <c r="C1980" s="7" t="n">
        <v>1</v>
      </c>
      <c r="D1980" s="7" t="n">
        <v>65535</v>
      </c>
      <c r="E1980" s="7" t="n">
        <v>65535</v>
      </c>
      <c r="F1980" s="7" t="n">
        <v>0</v>
      </c>
    </row>
    <row r="1981" spans="1:15">
      <c r="A1981" t="s">
        <v>4</v>
      </c>
      <c r="B1981" s="4" t="s">
        <v>5</v>
      </c>
      <c r="C1981" s="4" t="s">
        <v>6</v>
      </c>
      <c r="D1981" s="4" t="s">
        <v>10</v>
      </c>
    </row>
    <row r="1982" spans="1:15">
      <c r="A1982" t="n">
        <v>16913</v>
      </c>
      <c r="B1982" s="51" t="n">
        <v>29</v>
      </c>
      <c r="C1982" s="7" t="s">
        <v>13</v>
      </c>
      <c r="D1982" s="7" t="n">
        <v>65533</v>
      </c>
    </row>
    <row r="1983" spans="1:15">
      <c r="A1983" t="s">
        <v>4</v>
      </c>
      <c r="B1983" s="4" t="s">
        <v>5</v>
      </c>
      <c r="C1983" s="4" t="s">
        <v>14</v>
      </c>
      <c r="D1983" s="4" t="s">
        <v>10</v>
      </c>
      <c r="E1983" s="4" t="s">
        <v>6</v>
      </c>
    </row>
    <row r="1984" spans="1:15">
      <c r="A1984" t="n">
        <v>16917</v>
      </c>
      <c r="B1984" s="49" t="n">
        <v>51</v>
      </c>
      <c r="C1984" s="7" t="n">
        <v>4</v>
      </c>
      <c r="D1984" s="7" t="n">
        <v>1</v>
      </c>
      <c r="E1984" s="7" t="s">
        <v>137</v>
      </c>
    </row>
    <row r="1985" spans="1:13">
      <c r="A1985" t="s">
        <v>4</v>
      </c>
      <c r="B1985" s="4" t="s">
        <v>5</v>
      </c>
      <c r="C1985" s="4" t="s">
        <v>10</v>
      </c>
    </row>
    <row r="1986" spans="1:13">
      <c r="A1986" t="n">
        <v>16930</v>
      </c>
      <c r="B1986" s="25" t="n">
        <v>16</v>
      </c>
      <c r="C1986" s="7" t="n">
        <v>0</v>
      </c>
    </row>
    <row r="1987" spans="1:13">
      <c r="A1987" t="s">
        <v>4</v>
      </c>
      <c r="B1987" s="4" t="s">
        <v>5</v>
      </c>
      <c r="C1987" s="4" t="s">
        <v>10</v>
      </c>
      <c r="D1987" s="4" t="s">
        <v>14</v>
      </c>
      <c r="E1987" s="4" t="s">
        <v>9</v>
      </c>
      <c r="F1987" s="4" t="s">
        <v>28</v>
      </c>
      <c r="G1987" s="4" t="s">
        <v>14</v>
      </c>
      <c r="H1987" s="4" t="s">
        <v>14</v>
      </c>
    </row>
    <row r="1988" spans="1:13">
      <c r="A1988" t="n">
        <v>16933</v>
      </c>
      <c r="B1988" s="50" t="n">
        <v>26</v>
      </c>
      <c r="C1988" s="7" t="n">
        <v>1</v>
      </c>
      <c r="D1988" s="7" t="n">
        <v>17</v>
      </c>
      <c r="E1988" s="7" t="n">
        <v>63066</v>
      </c>
      <c r="F1988" s="7" t="s">
        <v>181</v>
      </c>
      <c r="G1988" s="7" t="n">
        <v>2</v>
      </c>
      <c r="H1988" s="7" t="n">
        <v>0</v>
      </c>
    </row>
    <row r="1989" spans="1:13">
      <c r="A1989" t="s">
        <v>4</v>
      </c>
      <c r="B1989" s="4" t="s">
        <v>5</v>
      </c>
    </row>
    <row r="1990" spans="1:13">
      <c r="A1990" t="n">
        <v>16960</v>
      </c>
      <c r="B1990" s="23" t="n">
        <v>28</v>
      </c>
    </row>
    <row r="1991" spans="1:13">
      <c r="A1991" t="s">
        <v>4</v>
      </c>
      <c r="B1991" s="4" t="s">
        <v>5</v>
      </c>
      <c r="C1991" s="4" t="s">
        <v>14</v>
      </c>
      <c r="D1991" s="4" t="s">
        <v>10</v>
      </c>
      <c r="E1991" s="4" t="s">
        <v>6</v>
      </c>
    </row>
    <row r="1992" spans="1:13">
      <c r="A1992" t="n">
        <v>16961</v>
      </c>
      <c r="B1992" s="49" t="n">
        <v>51</v>
      </c>
      <c r="C1992" s="7" t="n">
        <v>4</v>
      </c>
      <c r="D1992" s="7" t="n">
        <v>0</v>
      </c>
      <c r="E1992" s="7" t="s">
        <v>137</v>
      </c>
    </row>
    <row r="1993" spans="1:13">
      <c r="A1993" t="s">
        <v>4</v>
      </c>
      <c r="B1993" s="4" t="s">
        <v>5</v>
      </c>
      <c r="C1993" s="4" t="s">
        <v>10</v>
      </c>
    </row>
    <row r="1994" spans="1:13">
      <c r="A1994" t="n">
        <v>16974</v>
      </c>
      <c r="B1994" s="25" t="n">
        <v>16</v>
      </c>
      <c r="C1994" s="7" t="n">
        <v>0</v>
      </c>
    </row>
    <row r="1995" spans="1:13">
      <c r="A1995" t="s">
        <v>4</v>
      </c>
      <c r="B1995" s="4" t="s">
        <v>5</v>
      </c>
      <c r="C1995" s="4" t="s">
        <v>10</v>
      </c>
      <c r="D1995" s="4" t="s">
        <v>14</v>
      </c>
      <c r="E1995" s="4" t="s">
        <v>9</v>
      </c>
      <c r="F1995" s="4" t="s">
        <v>28</v>
      </c>
      <c r="G1995" s="4" t="s">
        <v>14</v>
      </c>
      <c r="H1995" s="4" t="s">
        <v>14</v>
      </c>
    </row>
    <row r="1996" spans="1:13">
      <c r="A1996" t="n">
        <v>16977</v>
      </c>
      <c r="B1996" s="50" t="n">
        <v>26</v>
      </c>
      <c r="C1996" s="7" t="n">
        <v>0</v>
      </c>
      <c r="D1996" s="7" t="n">
        <v>17</v>
      </c>
      <c r="E1996" s="7" t="n">
        <v>63067</v>
      </c>
      <c r="F1996" s="7" t="s">
        <v>182</v>
      </c>
      <c r="G1996" s="7" t="n">
        <v>2</v>
      </c>
      <c r="H1996" s="7" t="n">
        <v>0</v>
      </c>
    </row>
    <row r="1997" spans="1:13">
      <c r="A1997" t="s">
        <v>4</v>
      </c>
      <c r="B1997" s="4" t="s">
        <v>5</v>
      </c>
    </row>
    <row r="1998" spans="1:13">
      <c r="A1998" t="n">
        <v>17014</v>
      </c>
      <c r="B1998" s="23" t="n">
        <v>28</v>
      </c>
    </row>
    <row r="1999" spans="1:13">
      <c r="A1999" t="s">
        <v>4</v>
      </c>
      <c r="B1999" s="4" t="s">
        <v>5</v>
      </c>
      <c r="C1999" s="4" t="s">
        <v>10</v>
      </c>
      <c r="D1999" s="4" t="s">
        <v>14</v>
      </c>
    </row>
    <row r="2000" spans="1:13">
      <c r="A2000" t="n">
        <v>17015</v>
      </c>
      <c r="B2000" s="54" t="n">
        <v>89</v>
      </c>
      <c r="C2000" s="7" t="n">
        <v>65533</v>
      </c>
      <c r="D2000" s="7" t="n">
        <v>1</v>
      </c>
    </row>
    <row r="2001" spans="1:8">
      <c r="A2001" t="s">
        <v>4</v>
      </c>
      <c r="B2001" s="4" t="s">
        <v>5</v>
      </c>
      <c r="C2001" s="4" t="s">
        <v>14</v>
      </c>
      <c r="D2001" s="4" t="s">
        <v>20</v>
      </c>
      <c r="E2001" s="4" t="s">
        <v>20</v>
      </c>
      <c r="F2001" s="4" t="s">
        <v>20</v>
      </c>
    </row>
    <row r="2002" spans="1:8">
      <c r="A2002" t="n">
        <v>17019</v>
      </c>
      <c r="B2002" s="48" t="n">
        <v>45</v>
      </c>
      <c r="C2002" s="7" t="n">
        <v>9</v>
      </c>
      <c r="D2002" s="7" t="n">
        <v>0.0199999995529652</v>
      </c>
      <c r="E2002" s="7" t="n">
        <v>0.0199999995529652</v>
      </c>
      <c r="F2002" s="7" t="n">
        <v>0.200000002980232</v>
      </c>
    </row>
    <row r="2003" spans="1:8">
      <c r="A2003" t="s">
        <v>4</v>
      </c>
      <c r="B2003" s="4" t="s">
        <v>5</v>
      </c>
      <c r="C2003" s="4" t="s">
        <v>14</v>
      </c>
      <c r="D2003" s="4" t="s">
        <v>10</v>
      </c>
      <c r="E2003" s="4" t="s">
        <v>6</v>
      </c>
    </row>
    <row r="2004" spans="1:8">
      <c r="A2004" t="n">
        <v>17033</v>
      </c>
      <c r="B2004" s="49" t="n">
        <v>51</v>
      </c>
      <c r="C2004" s="7" t="n">
        <v>4</v>
      </c>
      <c r="D2004" s="7" t="n">
        <v>0</v>
      </c>
      <c r="E2004" s="7" t="s">
        <v>137</v>
      </c>
    </row>
    <row r="2005" spans="1:8">
      <c r="A2005" t="s">
        <v>4</v>
      </c>
      <c r="B2005" s="4" t="s">
        <v>5</v>
      </c>
      <c r="C2005" s="4" t="s">
        <v>10</v>
      </c>
    </row>
    <row r="2006" spans="1:8">
      <c r="A2006" t="n">
        <v>17046</v>
      </c>
      <c r="B2006" s="25" t="n">
        <v>16</v>
      </c>
      <c r="C2006" s="7" t="n">
        <v>0</v>
      </c>
    </row>
    <row r="2007" spans="1:8">
      <c r="A2007" t="s">
        <v>4</v>
      </c>
      <c r="B2007" s="4" t="s">
        <v>5</v>
      </c>
      <c r="C2007" s="4" t="s">
        <v>10</v>
      </c>
      <c r="D2007" s="4" t="s">
        <v>14</v>
      </c>
      <c r="E2007" s="4" t="s">
        <v>9</v>
      </c>
      <c r="F2007" s="4" t="s">
        <v>28</v>
      </c>
      <c r="G2007" s="4" t="s">
        <v>14</v>
      </c>
      <c r="H2007" s="4" t="s">
        <v>14</v>
      </c>
    </row>
    <row r="2008" spans="1:8">
      <c r="A2008" t="n">
        <v>17049</v>
      </c>
      <c r="B2008" s="50" t="n">
        <v>26</v>
      </c>
      <c r="C2008" s="7" t="n">
        <v>0</v>
      </c>
      <c r="D2008" s="7" t="n">
        <v>17</v>
      </c>
      <c r="E2008" s="7" t="n">
        <v>63068</v>
      </c>
      <c r="F2008" s="7" t="s">
        <v>183</v>
      </c>
      <c r="G2008" s="7" t="n">
        <v>2</v>
      </c>
      <c r="H2008" s="7" t="n">
        <v>0</v>
      </c>
    </row>
    <row r="2009" spans="1:8">
      <c r="A2009" t="s">
        <v>4</v>
      </c>
      <c r="B2009" s="4" t="s">
        <v>5</v>
      </c>
    </row>
    <row r="2010" spans="1:8">
      <c r="A2010" t="n">
        <v>17083</v>
      </c>
      <c r="B2010" s="23" t="n">
        <v>28</v>
      </c>
    </row>
    <row r="2011" spans="1:8">
      <c r="A2011" t="s">
        <v>4</v>
      </c>
      <c r="B2011" s="4" t="s">
        <v>5</v>
      </c>
      <c r="C2011" s="4" t="s">
        <v>10</v>
      </c>
      <c r="D2011" s="4" t="s">
        <v>14</v>
      </c>
    </row>
    <row r="2012" spans="1:8">
      <c r="A2012" t="n">
        <v>17084</v>
      </c>
      <c r="B2012" s="54" t="n">
        <v>89</v>
      </c>
      <c r="C2012" s="7" t="n">
        <v>65533</v>
      </c>
      <c r="D2012" s="7" t="n">
        <v>1</v>
      </c>
    </row>
    <row r="2013" spans="1:8">
      <c r="A2013" t="s">
        <v>4</v>
      </c>
      <c r="B2013" s="4" t="s">
        <v>5</v>
      </c>
      <c r="C2013" s="4" t="s">
        <v>14</v>
      </c>
    </row>
    <row r="2014" spans="1:8">
      <c r="A2014" t="n">
        <v>17088</v>
      </c>
      <c r="B2014" s="48" t="n">
        <v>45</v>
      </c>
      <c r="C2014" s="7" t="n">
        <v>0</v>
      </c>
    </row>
    <row r="2015" spans="1:8">
      <c r="A2015" t="s">
        <v>4</v>
      </c>
      <c r="B2015" s="4" t="s">
        <v>5</v>
      </c>
      <c r="C2015" s="4" t="s">
        <v>10</v>
      </c>
    </row>
    <row r="2016" spans="1:8">
      <c r="A2016" t="n">
        <v>17090</v>
      </c>
      <c r="B2016" s="11" t="n">
        <v>12</v>
      </c>
      <c r="C2016" s="7" t="n">
        <v>6465</v>
      </c>
    </row>
    <row r="2017" spans="1:8">
      <c r="A2017" t="s">
        <v>4</v>
      </c>
      <c r="B2017" s="4" t="s">
        <v>5</v>
      </c>
      <c r="C2017" s="4" t="s">
        <v>14</v>
      </c>
      <c r="D2017" s="4" t="s">
        <v>9</v>
      </c>
      <c r="E2017" s="4" t="s">
        <v>14</v>
      </c>
      <c r="F2017" s="4" t="s">
        <v>14</v>
      </c>
      <c r="G2017" s="4" t="s">
        <v>9</v>
      </c>
      <c r="H2017" s="4" t="s">
        <v>14</v>
      </c>
      <c r="I2017" s="4" t="s">
        <v>9</v>
      </c>
      <c r="J2017" s="4" t="s">
        <v>14</v>
      </c>
    </row>
    <row r="2018" spans="1:8">
      <c r="A2018" t="n">
        <v>17093</v>
      </c>
      <c r="B2018" s="72" t="n">
        <v>33</v>
      </c>
      <c r="C2018" s="7" t="n">
        <v>0</v>
      </c>
      <c r="D2018" s="7" t="n">
        <v>1</v>
      </c>
      <c r="E2018" s="7" t="n">
        <v>0</v>
      </c>
      <c r="F2018" s="7" t="n">
        <v>0</v>
      </c>
      <c r="G2018" s="7" t="n">
        <v>-1</v>
      </c>
      <c r="H2018" s="7" t="n">
        <v>0</v>
      </c>
      <c r="I2018" s="7" t="n">
        <v>-1</v>
      </c>
      <c r="J2018" s="7" t="n">
        <v>0</v>
      </c>
    </row>
    <row r="2019" spans="1:8">
      <c r="A2019" t="s">
        <v>4</v>
      </c>
      <c r="B2019" s="4" t="s">
        <v>5</v>
      </c>
    </row>
    <row r="2020" spans="1:8">
      <c r="A2020" t="n">
        <v>17111</v>
      </c>
      <c r="B2020" s="5" t="n">
        <v>1</v>
      </c>
    </row>
    <row r="2021" spans="1:8" s="3" customFormat="1" customHeight="0">
      <c r="A2021" s="3" t="s">
        <v>2</v>
      </c>
      <c r="B2021" s="3" t="s">
        <v>184</v>
      </c>
    </row>
    <row r="2022" spans="1:8">
      <c r="A2022" t="s">
        <v>4</v>
      </c>
      <c r="B2022" s="4" t="s">
        <v>5</v>
      </c>
      <c r="C2022" s="4" t="s">
        <v>10</v>
      </c>
      <c r="D2022" s="4" t="s">
        <v>10</v>
      </c>
      <c r="E2022" s="4" t="s">
        <v>10</v>
      </c>
    </row>
    <row r="2023" spans="1:8">
      <c r="A2023" t="n">
        <v>17112</v>
      </c>
      <c r="B2023" s="65" t="n">
        <v>61</v>
      </c>
      <c r="C2023" s="7" t="n">
        <v>65534</v>
      </c>
      <c r="D2023" s="7" t="n">
        <v>7041</v>
      </c>
      <c r="E2023" s="7" t="n">
        <v>1000</v>
      </c>
    </row>
    <row r="2024" spans="1:8">
      <c r="A2024" t="s">
        <v>4</v>
      </c>
      <c r="B2024" s="4" t="s">
        <v>5</v>
      </c>
      <c r="C2024" s="4" t="s">
        <v>10</v>
      </c>
      <c r="D2024" s="4" t="s">
        <v>14</v>
      </c>
    </row>
    <row r="2025" spans="1:8">
      <c r="A2025" t="n">
        <v>17119</v>
      </c>
      <c r="B2025" s="69" t="n">
        <v>56</v>
      </c>
      <c r="C2025" s="7" t="n">
        <v>65534</v>
      </c>
      <c r="D2025" s="7" t="n">
        <v>0</v>
      </c>
    </row>
    <row r="2026" spans="1:8">
      <c r="A2026" t="s">
        <v>4</v>
      </c>
      <c r="B2026" s="4" t="s">
        <v>5</v>
      </c>
      <c r="C2026" s="4" t="s">
        <v>10</v>
      </c>
      <c r="D2026" s="4" t="s">
        <v>10</v>
      </c>
      <c r="E2026" s="4" t="s">
        <v>20</v>
      </c>
      <c r="F2026" s="4" t="s">
        <v>14</v>
      </c>
    </row>
    <row r="2027" spans="1:8">
      <c r="A2027" t="n">
        <v>17123</v>
      </c>
      <c r="B2027" s="66" t="n">
        <v>53</v>
      </c>
      <c r="C2027" s="7" t="n">
        <v>65534</v>
      </c>
      <c r="D2027" s="7" t="n">
        <v>7041</v>
      </c>
      <c r="E2027" s="7" t="n">
        <v>10</v>
      </c>
      <c r="F2027" s="7" t="n">
        <v>0</v>
      </c>
    </row>
    <row r="2028" spans="1:8">
      <c r="A2028" t="s">
        <v>4</v>
      </c>
      <c r="B2028" s="4" t="s">
        <v>5</v>
      </c>
      <c r="C2028" s="4" t="s">
        <v>10</v>
      </c>
    </row>
    <row r="2029" spans="1:8">
      <c r="A2029" t="n">
        <v>17133</v>
      </c>
      <c r="B2029" s="67" t="n">
        <v>54</v>
      </c>
      <c r="C2029" s="7" t="n">
        <v>65534</v>
      </c>
    </row>
    <row r="2030" spans="1:8">
      <c r="A2030" t="s">
        <v>4</v>
      </c>
      <c r="B2030" s="4" t="s">
        <v>5</v>
      </c>
    </row>
    <row r="2031" spans="1:8">
      <c r="A2031" t="n">
        <v>17136</v>
      </c>
      <c r="B2031" s="5" t="n">
        <v>1</v>
      </c>
    </row>
    <row r="2032" spans="1:8" s="3" customFormat="1" customHeight="0">
      <c r="A2032" s="3" t="s">
        <v>2</v>
      </c>
      <c r="B2032" s="3" t="s">
        <v>185</v>
      </c>
    </row>
    <row r="2033" spans="1:10">
      <c r="A2033" t="s">
        <v>4</v>
      </c>
      <c r="B2033" s="4" t="s">
        <v>5</v>
      </c>
      <c r="C2033" s="4" t="s">
        <v>10</v>
      </c>
      <c r="D2033" s="4" t="s">
        <v>14</v>
      </c>
      <c r="E2033" s="4" t="s">
        <v>20</v>
      </c>
      <c r="F2033" s="4" t="s">
        <v>10</v>
      </c>
    </row>
    <row r="2034" spans="1:10">
      <c r="A2034" t="n">
        <v>17140</v>
      </c>
      <c r="B2034" s="57" t="n">
        <v>59</v>
      </c>
      <c r="C2034" s="7" t="n">
        <v>65534</v>
      </c>
      <c r="D2034" s="7" t="n">
        <v>1</v>
      </c>
      <c r="E2034" s="7" t="n">
        <v>0.150000005960464</v>
      </c>
      <c r="F2034" s="7" t="n">
        <v>0</v>
      </c>
    </row>
    <row r="2035" spans="1:10">
      <c r="A2035" t="s">
        <v>4</v>
      </c>
      <c r="B2035" s="4" t="s">
        <v>5</v>
      </c>
    </row>
    <row r="2036" spans="1:10">
      <c r="A2036" t="n">
        <v>17150</v>
      </c>
      <c r="B2036" s="5" t="n">
        <v>1</v>
      </c>
    </row>
    <row r="2037" spans="1:10" s="3" customFormat="1" customHeight="0">
      <c r="A2037" s="3" t="s">
        <v>2</v>
      </c>
      <c r="B2037" s="3" t="s">
        <v>186</v>
      </c>
    </row>
    <row r="2038" spans="1:10">
      <c r="A2038" t="s">
        <v>4</v>
      </c>
      <c r="B2038" s="4" t="s">
        <v>5</v>
      </c>
      <c r="C2038" s="4" t="s">
        <v>10</v>
      </c>
    </row>
    <row r="2039" spans="1:10">
      <c r="A2039" t="n">
        <v>17152</v>
      </c>
      <c r="B2039" s="67" t="n">
        <v>54</v>
      </c>
      <c r="C2039" s="7" t="n">
        <v>65534</v>
      </c>
    </row>
    <row r="2040" spans="1:10">
      <c r="A2040" t="s">
        <v>4</v>
      </c>
      <c r="B2040" s="4" t="s">
        <v>5</v>
      </c>
      <c r="C2040" s="4" t="s">
        <v>10</v>
      </c>
      <c r="D2040" s="4" t="s">
        <v>14</v>
      </c>
      <c r="E2040" s="4" t="s">
        <v>6</v>
      </c>
      <c r="F2040" s="4" t="s">
        <v>20</v>
      </c>
      <c r="G2040" s="4" t="s">
        <v>20</v>
      </c>
      <c r="H2040" s="4" t="s">
        <v>20</v>
      </c>
    </row>
    <row r="2041" spans="1:10">
      <c r="A2041" t="n">
        <v>17155</v>
      </c>
      <c r="B2041" s="47" t="n">
        <v>48</v>
      </c>
      <c r="C2041" s="7" t="n">
        <v>65534</v>
      </c>
      <c r="D2041" s="7" t="n">
        <v>0</v>
      </c>
      <c r="E2041" s="7" t="s">
        <v>97</v>
      </c>
      <c r="F2041" s="7" t="n">
        <v>-1</v>
      </c>
      <c r="G2041" s="7" t="n">
        <v>1</v>
      </c>
      <c r="H2041" s="7" t="n">
        <v>0</v>
      </c>
    </row>
    <row r="2042" spans="1:10">
      <c r="A2042" t="s">
        <v>4</v>
      </c>
      <c r="B2042" s="4" t="s">
        <v>5</v>
      </c>
    </row>
    <row r="2043" spans="1:10">
      <c r="A2043" t="n">
        <v>17181</v>
      </c>
      <c r="B2043" s="5" t="n">
        <v>1</v>
      </c>
    </row>
    <row r="2044" spans="1:10" s="3" customFormat="1" customHeight="0">
      <c r="A2044" s="3" t="s">
        <v>2</v>
      </c>
      <c r="B2044" s="3" t="s">
        <v>187</v>
      </c>
    </row>
    <row r="2045" spans="1:10">
      <c r="A2045" t="s">
        <v>4</v>
      </c>
      <c r="B2045" s="4" t="s">
        <v>5</v>
      </c>
      <c r="C2045" s="4" t="s">
        <v>14</v>
      </c>
      <c r="D2045" s="4" t="s">
        <v>14</v>
      </c>
      <c r="E2045" s="4" t="s">
        <v>14</v>
      </c>
      <c r="F2045" s="4" t="s">
        <v>14</v>
      </c>
    </row>
    <row r="2046" spans="1:10">
      <c r="A2046" t="n">
        <v>17184</v>
      </c>
      <c r="B2046" s="10" t="n">
        <v>14</v>
      </c>
      <c r="C2046" s="7" t="n">
        <v>2</v>
      </c>
      <c r="D2046" s="7" t="n">
        <v>0</v>
      </c>
      <c r="E2046" s="7" t="n">
        <v>0</v>
      </c>
      <c r="F2046" s="7" t="n">
        <v>0</v>
      </c>
    </row>
    <row r="2047" spans="1:10">
      <c r="A2047" t="s">
        <v>4</v>
      </c>
      <c r="B2047" s="4" t="s">
        <v>5</v>
      </c>
      <c r="C2047" s="4" t="s">
        <v>14</v>
      </c>
      <c r="D2047" s="33" t="s">
        <v>47</v>
      </c>
      <c r="E2047" s="4" t="s">
        <v>5</v>
      </c>
      <c r="F2047" s="4" t="s">
        <v>14</v>
      </c>
      <c r="G2047" s="4" t="s">
        <v>10</v>
      </c>
      <c r="H2047" s="33" t="s">
        <v>48</v>
      </c>
      <c r="I2047" s="4" t="s">
        <v>14</v>
      </c>
      <c r="J2047" s="4" t="s">
        <v>9</v>
      </c>
      <c r="K2047" s="4" t="s">
        <v>14</v>
      </c>
      <c r="L2047" s="4" t="s">
        <v>14</v>
      </c>
      <c r="M2047" s="33" t="s">
        <v>47</v>
      </c>
      <c r="N2047" s="4" t="s">
        <v>5</v>
      </c>
      <c r="O2047" s="4" t="s">
        <v>14</v>
      </c>
      <c r="P2047" s="4" t="s">
        <v>10</v>
      </c>
      <c r="Q2047" s="33" t="s">
        <v>48</v>
      </c>
      <c r="R2047" s="4" t="s">
        <v>14</v>
      </c>
      <c r="S2047" s="4" t="s">
        <v>9</v>
      </c>
      <c r="T2047" s="4" t="s">
        <v>14</v>
      </c>
      <c r="U2047" s="4" t="s">
        <v>14</v>
      </c>
      <c r="V2047" s="4" t="s">
        <v>14</v>
      </c>
      <c r="W2047" s="4" t="s">
        <v>19</v>
      </c>
    </row>
    <row r="2048" spans="1:10">
      <c r="A2048" t="n">
        <v>17189</v>
      </c>
      <c r="B2048" s="12" t="n">
        <v>5</v>
      </c>
      <c r="C2048" s="7" t="n">
        <v>28</v>
      </c>
      <c r="D2048" s="33" t="s">
        <v>3</v>
      </c>
      <c r="E2048" s="9" t="n">
        <v>162</v>
      </c>
      <c r="F2048" s="7" t="n">
        <v>3</v>
      </c>
      <c r="G2048" s="7" t="n">
        <v>12336</v>
      </c>
      <c r="H2048" s="33" t="s">
        <v>3</v>
      </c>
      <c r="I2048" s="7" t="n">
        <v>0</v>
      </c>
      <c r="J2048" s="7" t="n">
        <v>1</v>
      </c>
      <c r="K2048" s="7" t="n">
        <v>2</v>
      </c>
      <c r="L2048" s="7" t="n">
        <v>28</v>
      </c>
      <c r="M2048" s="33" t="s">
        <v>3</v>
      </c>
      <c r="N2048" s="9" t="n">
        <v>162</v>
      </c>
      <c r="O2048" s="7" t="n">
        <v>3</v>
      </c>
      <c r="P2048" s="7" t="n">
        <v>12336</v>
      </c>
      <c r="Q2048" s="33" t="s">
        <v>3</v>
      </c>
      <c r="R2048" s="7" t="n">
        <v>0</v>
      </c>
      <c r="S2048" s="7" t="n">
        <v>2</v>
      </c>
      <c r="T2048" s="7" t="n">
        <v>2</v>
      </c>
      <c r="U2048" s="7" t="n">
        <v>11</v>
      </c>
      <c r="V2048" s="7" t="n">
        <v>1</v>
      </c>
      <c r="W2048" s="13" t="n">
        <f t="normal" ca="1">A2052</f>
        <v>0</v>
      </c>
    </row>
    <row r="2049" spans="1:23">
      <c r="A2049" t="s">
        <v>4</v>
      </c>
      <c r="B2049" s="4" t="s">
        <v>5</v>
      </c>
      <c r="C2049" s="4" t="s">
        <v>14</v>
      </c>
      <c r="D2049" s="4" t="s">
        <v>10</v>
      </c>
      <c r="E2049" s="4" t="s">
        <v>20</v>
      </c>
    </row>
    <row r="2050" spans="1:23">
      <c r="A2050" t="n">
        <v>17218</v>
      </c>
      <c r="B2050" s="19" t="n">
        <v>58</v>
      </c>
      <c r="C2050" s="7" t="n">
        <v>0</v>
      </c>
      <c r="D2050" s="7" t="n">
        <v>0</v>
      </c>
      <c r="E2050" s="7" t="n">
        <v>1</v>
      </c>
    </row>
    <row r="2051" spans="1:23">
      <c r="A2051" t="s">
        <v>4</v>
      </c>
      <c r="B2051" s="4" t="s">
        <v>5</v>
      </c>
      <c r="C2051" s="4" t="s">
        <v>14</v>
      </c>
      <c r="D2051" s="33" t="s">
        <v>47</v>
      </c>
      <c r="E2051" s="4" t="s">
        <v>5</v>
      </c>
      <c r="F2051" s="4" t="s">
        <v>14</v>
      </c>
      <c r="G2051" s="4" t="s">
        <v>10</v>
      </c>
      <c r="H2051" s="33" t="s">
        <v>48</v>
      </c>
      <c r="I2051" s="4" t="s">
        <v>14</v>
      </c>
      <c r="J2051" s="4" t="s">
        <v>9</v>
      </c>
      <c r="K2051" s="4" t="s">
        <v>14</v>
      </c>
      <c r="L2051" s="4" t="s">
        <v>14</v>
      </c>
      <c r="M2051" s="33" t="s">
        <v>47</v>
      </c>
      <c r="N2051" s="4" t="s">
        <v>5</v>
      </c>
      <c r="O2051" s="4" t="s">
        <v>14</v>
      </c>
      <c r="P2051" s="4" t="s">
        <v>10</v>
      </c>
      <c r="Q2051" s="33" t="s">
        <v>48</v>
      </c>
      <c r="R2051" s="4" t="s">
        <v>14</v>
      </c>
      <c r="S2051" s="4" t="s">
        <v>9</v>
      </c>
      <c r="T2051" s="4" t="s">
        <v>14</v>
      </c>
      <c r="U2051" s="4" t="s">
        <v>14</v>
      </c>
      <c r="V2051" s="4" t="s">
        <v>14</v>
      </c>
      <c r="W2051" s="4" t="s">
        <v>19</v>
      </c>
    </row>
    <row r="2052" spans="1:23">
      <c r="A2052" t="n">
        <v>17226</v>
      </c>
      <c r="B2052" s="12" t="n">
        <v>5</v>
      </c>
      <c r="C2052" s="7" t="n">
        <v>28</v>
      </c>
      <c r="D2052" s="33" t="s">
        <v>3</v>
      </c>
      <c r="E2052" s="9" t="n">
        <v>162</v>
      </c>
      <c r="F2052" s="7" t="n">
        <v>3</v>
      </c>
      <c r="G2052" s="7" t="n">
        <v>12336</v>
      </c>
      <c r="H2052" s="33" t="s">
        <v>3</v>
      </c>
      <c r="I2052" s="7" t="n">
        <v>0</v>
      </c>
      <c r="J2052" s="7" t="n">
        <v>1</v>
      </c>
      <c r="K2052" s="7" t="n">
        <v>3</v>
      </c>
      <c r="L2052" s="7" t="n">
        <v>28</v>
      </c>
      <c r="M2052" s="33" t="s">
        <v>3</v>
      </c>
      <c r="N2052" s="9" t="n">
        <v>162</v>
      </c>
      <c r="O2052" s="7" t="n">
        <v>3</v>
      </c>
      <c r="P2052" s="7" t="n">
        <v>12336</v>
      </c>
      <c r="Q2052" s="33" t="s">
        <v>3</v>
      </c>
      <c r="R2052" s="7" t="n">
        <v>0</v>
      </c>
      <c r="S2052" s="7" t="n">
        <v>2</v>
      </c>
      <c r="T2052" s="7" t="n">
        <v>3</v>
      </c>
      <c r="U2052" s="7" t="n">
        <v>9</v>
      </c>
      <c r="V2052" s="7" t="n">
        <v>1</v>
      </c>
      <c r="W2052" s="13" t="n">
        <f t="normal" ca="1">A2062</f>
        <v>0</v>
      </c>
    </row>
    <row r="2053" spans="1:23">
      <c r="A2053" t="s">
        <v>4</v>
      </c>
      <c r="B2053" s="4" t="s">
        <v>5</v>
      </c>
      <c r="C2053" s="4" t="s">
        <v>14</v>
      </c>
      <c r="D2053" s="33" t="s">
        <v>47</v>
      </c>
      <c r="E2053" s="4" t="s">
        <v>5</v>
      </c>
      <c r="F2053" s="4" t="s">
        <v>10</v>
      </c>
      <c r="G2053" s="4" t="s">
        <v>14</v>
      </c>
      <c r="H2053" s="4" t="s">
        <v>14</v>
      </c>
      <c r="I2053" s="4" t="s">
        <v>6</v>
      </c>
      <c r="J2053" s="33" t="s">
        <v>48</v>
      </c>
      <c r="K2053" s="4" t="s">
        <v>14</v>
      </c>
      <c r="L2053" s="4" t="s">
        <v>14</v>
      </c>
      <c r="M2053" s="33" t="s">
        <v>47</v>
      </c>
      <c r="N2053" s="4" t="s">
        <v>5</v>
      </c>
      <c r="O2053" s="4" t="s">
        <v>14</v>
      </c>
      <c r="P2053" s="33" t="s">
        <v>48</v>
      </c>
      <c r="Q2053" s="4" t="s">
        <v>14</v>
      </c>
      <c r="R2053" s="4" t="s">
        <v>9</v>
      </c>
      <c r="S2053" s="4" t="s">
        <v>14</v>
      </c>
      <c r="T2053" s="4" t="s">
        <v>14</v>
      </c>
      <c r="U2053" s="4" t="s">
        <v>14</v>
      </c>
      <c r="V2053" s="33" t="s">
        <v>47</v>
      </c>
      <c r="W2053" s="4" t="s">
        <v>5</v>
      </c>
      <c r="X2053" s="4" t="s">
        <v>14</v>
      </c>
      <c r="Y2053" s="33" t="s">
        <v>48</v>
      </c>
      <c r="Z2053" s="4" t="s">
        <v>14</v>
      </c>
      <c r="AA2053" s="4" t="s">
        <v>9</v>
      </c>
      <c r="AB2053" s="4" t="s">
        <v>14</v>
      </c>
      <c r="AC2053" s="4" t="s">
        <v>14</v>
      </c>
      <c r="AD2053" s="4" t="s">
        <v>14</v>
      </c>
      <c r="AE2053" s="4" t="s">
        <v>19</v>
      </c>
    </row>
    <row r="2054" spans="1:23">
      <c r="A2054" t="n">
        <v>17255</v>
      </c>
      <c r="B2054" s="12" t="n">
        <v>5</v>
      </c>
      <c r="C2054" s="7" t="n">
        <v>28</v>
      </c>
      <c r="D2054" s="33" t="s">
        <v>3</v>
      </c>
      <c r="E2054" s="20" t="n">
        <v>47</v>
      </c>
      <c r="F2054" s="7" t="n">
        <v>61456</v>
      </c>
      <c r="G2054" s="7" t="n">
        <v>2</v>
      </c>
      <c r="H2054" s="7" t="n">
        <v>0</v>
      </c>
      <c r="I2054" s="7" t="s">
        <v>49</v>
      </c>
      <c r="J2054" s="33" t="s">
        <v>3</v>
      </c>
      <c r="K2054" s="7" t="n">
        <v>8</v>
      </c>
      <c r="L2054" s="7" t="n">
        <v>28</v>
      </c>
      <c r="M2054" s="33" t="s">
        <v>3</v>
      </c>
      <c r="N2054" s="16" t="n">
        <v>74</v>
      </c>
      <c r="O2054" s="7" t="n">
        <v>65</v>
      </c>
      <c r="P2054" s="33" t="s">
        <v>3</v>
      </c>
      <c r="Q2054" s="7" t="n">
        <v>0</v>
      </c>
      <c r="R2054" s="7" t="n">
        <v>1</v>
      </c>
      <c r="S2054" s="7" t="n">
        <v>3</v>
      </c>
      <c r="T2054" s="7" t="n">
        <v>9</v>
      </c>
      <c r="U2054" s="7" t="n">
        <v>28</v>
      </c>
      <c r="V2054" s="33" t="s">
        <v>3</v>
      </c>
      <c r="W2054" s="16" t="n">
        <v>74</v>
      </c>
      <c r="X2054" s="7" t="n">
        <v>65</v>
      </c>
      <c r="Y2054" s="33" t="s">
        <v>3</v>
      </c>
      <c r="Z2054" s="7" t="n">
        <v>0</v>
      </c>
      <c r="AA2054" s="7" t="n">
        <v>2</v>
      </c>
      <c r="AB2054" s="7" t="n">
        <v>3</v>
      </c>
      <c r="AC2054" s="7" t="n">
        <v>9</v>
      </c>
      <c r="AD2054" s="7" t="n">
        <v>1</v>
      </c>
      <c r="AE2054" s="13" t="n">
        <f t="normal" ca="1">A2058</f>
        <v>0</v>
      </c>
    </row>
    <row r="2055" spans="1:23">
      <c r="A2055" t="s">
        <v>4</v>
      </c>
      <c r="B2055" s="4" t="s">
        <v>5</v>
      </c>
      <c r="C2055" s="4" t="s">
        <v>10</v>
      </c>
      <c r="D2055" s="4" t="s">
        <v>14</v>
      </c>
      <c r="E2055" s="4" t="s">
        <v>14</v>
      </c>
      <c r="F2055" s="4" t="s">
        <v>6</v>
      </c>
    </row>
    <row r="2056" spans="1:23">
      <c r="A2056" t="n">
        <v>17303</v>
      </c>
      <c r="B2056" s="20" t="n">
        <v>47</v>
      </c>
      <c r="C2056" s="7" t="n">
        <v>61456</v>
      </c>
      <c r="D2056" s="7" t="n">
        <v>0</v>
      </c>
      <c r="E2056" s="7" t="n">
        <v>0</v>
      </c>
      <c r="F2056" s="7" t="s">
        <v>27</v>
      </c>
    </row>
    <row r="2057" spans="1:23">
      <c r="A2057" t="s">
        <v>4</v>
      </c>
      <c r="B2057" s="4" t="s">
        <v>5</v>
      </c>
      <c r="C2057" s="4" t="s">
        <v>14</v>
      </c>
      <c r="D2057" s="4" t="s">
        <v>10</v>
      </c>
      <c r="E2057" s="4" t="s">
        <v>20</v>
      </c>
    </row>
    <row r="2058" spans="1:23">
      <c r="A2058" t="n">
        <v>17316</v>
      </c>
      <c r="B2058" s="19" t="n">
        <v>58</v>
      </c>
      <c r="C2058" s="7" t="n">
        <v>0</v>
      </c>
      <c r="D2058" s="7" t="n">
        <v>300</v>
      </c>
      <c r="E2058" s="7" t="n">
        <v>1</v>
      </c>
    </row>
    <row r="2059" spans="1:23">
      <c r="A2059" t="s">
        <v>4</v>
      </c>
      <c r="B2059" s="4" t="s">
        <v>5</v>
      </c>
      <c r="C2059" s="4" t="s">
        <v>14</v>
      </c>
      <c r="D2059" s="4" t="s">
        <v>10</v>
      </c>
    </row>
    <row r="2060" spans="1:23">
      <c r="A2060" t="n">
        <v>17324</v>
      </c>
      <c r="B2060" s="19" t="n">
        <v>58</v>
      </c>
      <c r="C2060" s="7" t="n">
        <v>255</v>
      </c>
      <c r="D2060" s="7" t="n">
        <v>0</v>
      </c>
    </row>
    <row r="2061" spans="1:23">
      <c r="A2061" t="s">
        <v>4</v>
      </c>
      <c r="B2061" s="4" t="s">
        <v>5</v>
      </c>
      <c r="C2061" s="4" t="s">
        <v>14</v>
      </c>
      <c r="D2061" s="4" t="s">
        <v>14</v>
      </c>
      <c r="E2061" s="4" t="s">
        <v>14</v>
      </c>
      <c r="F2061" s="4" t="s">
        <v>14</v>
      </c>
    </row>
    <row r="2062" spans="1:23">
      <c r="A2062" t="n">
        <v>17328</v>
      </c>
      <c r="B2062" s="10" t="n">
        <v>14</v>
      </c>
      <c r="C2062" s="7" t="n">
        <v>0</v>
      </c>
      <c r="D2062" s="7" t="n">
        <v>0</v>
      </c>
      <c r="E2062" s="7" t="n">
        <v>0</v>
      </c>
      <c r="F2062" s="7" t="n">
        <v>64</v>
      </c>
    </row>
    <row r="2063" spans="1:23">
      <c r="A2063" t="s">
        <v>4</v>
      </c>
      <c r="B2063" s="4" t="s">
        <v>5</v>
      </c>
      <c r="C2063" s="4" t="s">
        <v>14</v>
      </c>
      <c r="D2063" s="4" t="s">
        <v>10</v>
      </c>
    </row>
    <row r="2064" spans="1:23">
      <c r="A2064" t="n">
        <v>17333</v>
      </c>
      <c r="B2064" s="18" t="n">
        <v>22</v>
      </c>
      <c r="C2064" s="7" t="n">
        <v>0</v>
      </c>
      <c r="D2064" s="7" t="n">
        <v>12336</v>
      </c>
    </row>
    <row r="2065" spans="1:31">
      <c r="A2065" t="s">
        <v>4</v>
      </c>
      <c r="B2065" s="4" t="s">
        <v>5</v>
      </c>
      <c r="C2065" s="4" t="s">
        <v>14</v>
      </c>
      <c r="D2065" s="4" t="s">
        <v>10</v>
      </c>
    </row>
    <row r="2066" spans="1:31">
      <c r="A2066" t="n">
        <v>17337</v>
      </c>
      <c r="B2066" s="19" t="n">
        <v>58</v>
      </c>
      <c r="C2066" s="7" t="n">
        <v>5</v>
      </c>
      <c r="D2066" s="7" t="n">
        <v>300</v>
      </c>
    </row>
    <row r="2067" spans="1:31">
      <c r="A2067" t="s">
        <v>4</v>
      </c>
      <c r="B2067" s="4" t="s">
        <v>5</v>
      </c>
      <c r="C2067" s="4" t="s">
        <v>20</v>
      </c>
      <c r="D2067" s="4" t="s">
        <v>10</v>
      </c>
    </row>
    <row r="2068" spans="1:31">
      <c r="A2068" t="n">
        <v>17341</v>
      </c>
      <c r="B2068" s="34" t="n">
        <v>103</v>
      </c>
      <c r="C2068" s="7" t="n">
        <v>0</v>
      </c>
      <c r="D2068" s="7" t="n">
        <v>300</v>
      </c>
    </row>
    <row r="2069" spans="1:31">
      <c r="A2069" t="s">
        <v>4</v>
      </c>
      <c r="B2069" s="4" t="s">
        <v>5</v>
      </c>
      <c r="C2069" s="4" t="s">
        <v>14</v>
      </c>
    </row>
    <row r="2070" spans="1:31">
      <c r="A2070" t="n">
        <v>17348</v>
      </c>
      <c r="B2070" s="35" t="n">
        <v>64</v>
      </c>
      <c r="C2070" s="7" t="n">
        <v>7</v>
      </c>
    </row>
    <row r="2071" spans="1:31">
      <c r="A2071" t="s">
        <v>4</v>
      </c>
      <c r="B2071" s="4" t="s">
        <v>5</v>
      </c>
      <c r="C2071" s="4" t="s">
        <v>14</v>
      </c>
      <c r="D2071" s="4" t="s">
        <v>10</v>
      </c>
    </row>
    <row r="2072" spans="1:31">
      <c r="A2072" t="n">
        <v>17350</v>
      </c>
      <c r="B2072" s="36" t="n">
        <v>72</v>
      </c>
      <c r="C2072" s="7" t="n">
        <v>5</v>
      </c>
      <c r="D2072" s="7" t="n">
        <v>0</v>
      </c>
    </row>
    <row r="2073" spans="1:31">
      <c r="A2073" t="s">
        <v>4</v>
      </c>
      <c r="B2073" s="4" t="s">
        <v>5</v>
      </c>
      <c r="C2073" s="4" t="s">
        <v>14</v>
      </c>
      <c r="D2073" s="33" t="s">
        <v>47</v>
      </c>
      <c r="E2073" s="4" t="s">
        <v>5</v>
      </c>
      <c r="F2073" s="4" t="s">
        <v>14</v>
      </c>
      <c r="G2073" s="4" t="s">
        <v>10</v>
      </c>
      <c r="H2073" s="33" t="s">
        <v>48</v>
      </c>
      <c r="I2073" s="4" t="s">
        <v>14</v>
      </c>
      <c r="J2073" s="4" t="s">
        <v>9</v>
      </c>
      <c r="K2073" s="4" t="s">
        <v>14</v>
      </c>
      <c r="L2073" s="4" t="s">
        <v>14</v>
      </c>
      <c r="M2073" s="4" t="s">
        <v>19</v>
      </c>
    </row>
    <row r="2074" spans="1:31">
      <c r="A2074" t="n">
        <v>17354</v>
      </c>
      <c r="B2074" s="12" t="n">
        <v>5</v>
      </c>
      <c r="C2074" s="7" t="n">
        <v>28</v>
      </c>
      <c r="D2074" s="33" t="s">
        <v>3</v>
      </c>
      <c r="E2074" s="9" t="n">
        <v>162</v>
      </c>
      <c r="F2074" s="7" t="n">
        <v>4</v>
      </c>
      <c r="G2074" s="7" t="n">
        <v>12336</v>
      </c>
      <c r="H2074" s="33" t="s">
        <v>3</v>
      </c>
      <c r="I2074" s="7" t="n">
        <v>0</v>
      </c>
      <c r="J2074" s="7" t="n">
        <v>1</v>
      </c>
      <c r="K2074" s="7" t="n">
        <v>2</v>
      </c>
      <c r="L2074" s="7" t="n">
        <v>1</v>
      </c>
      <c r="M2074" s="13" t="n">
        <f t="normal" ca="1">A2080</f>
        <v>0</v>
      </c>
    </row>
    <row r="2075" spans="1:31">
      <c r="A2075" t="s">
        <v>4</v>
      </c>
      <c r="B2075" s="4" t="s">
        <v>5</v>
      </c>
      <c r="C2075" s="4" t="s">
        <v>14</v>
      </c>
      <c r="D2075" s="4" t="s">
        <v>6</v>
      </c>
    </row>
    <row r="2076" spans="1:31">
      <c r="A2076" t="n">
        <v>17371</v>
      </c>
      <c r="B2076" s="8" t="n">
        <v>2</v>
      </c>
      <c r="C2076" s="7" t="n">
        <v>10</v>
      </c>
      <c r="D2076" s="7" t="s">
        <v>50</v>
      </c>
    </row>
    <row r="2077" spans="1:31">
      <c r="A2077" t="s">
        <v>4</v>
      </c>
      <c r="B2077" s="4" t="s">
        <v>5</v>
      </c>
      <c r="C2077" s="4" t="s">
        <v>10</v>
      </c>
    </row>
    <row r="2078" spans="1:31">
      <c r="A2078" t="n">
        <v>17388</v>
      </c>
      <c r="B2078" s="25" t="n">
        <v>16</v>
      </c>
      <c r="C2078" s="7" t="n">
        <v>0</v>
      </c>
    </row>
    <row r="2079" spans="1:31">
      <c r="A2079" t="s">
        <v>4</v>
      </c>
      <c r="B2079" s="4" t="s">
        <v>5</v>
      </c>
      <c r="C2079" s="4" t="s">
        <v>10</v>
      </c>
      <c r="D2079" s="4" t="s">
        <v>6</v>
      </c>
      <c r="E2079" s="4" t="s">
        <v>6</v>
      </c>
      <c r="F2079" s="4" t="s">
        <v>6</v>
      </c>
      <c r="G2079" s="4" t="s">
        <v>14</v>
      </c>
      <c r="H2079" s="4" t="s">
        <v>9</v>
      </c>
      <c r="I2079" s="4" t="s">
        <v>20</v>
      </c>
      <c r="J2079" s="4" t="s">
        <v>20</v>
      </c>
      <c r="K2079" s="4" t="s">
        <v>20</v>
      </c>
      <c r="L2079" s="4" t="s">
        <v>20</v>
      </c>
      <c r="M2079" s="4" t="s">
        <v>20</v>
      </c>
      <c r="N2079" s="4" t="s">
        <v>20</v>
      </c>
      <c r="O2079" s="4" t="s">
        <v>20</v>
      </c>
      <c r="P2079" s="4" t="s">
        <v>6</v>
      </c>
      <c r="Q2079" s="4" t="s">
        <v>6</v>
      </c>
      <c r="R2079" s="4" t="s">
        <v>9</v>
      </c>
      <c r="S2079" s="4" t="s">
        <v>14</v>
      </c>
      <c r="T2079" s="4" t="s">
        <v>9</v>
      </c>
      <c r="U2079" s="4" t="s">
        <v>9</v>
      </c>
      <c r="V2079" s="4" t="s">
        <v>10</v>
      </c>
    </row>
    <row r="2080" spans="1:31">
      <c r="A2080" t="n">
        <v>17391</v>
      </c>
      <c r="B2080" s="39" t="n">
        <v>19</v>
      </c>
      <c r="C2080" s="7" t="n">
        <v>14</v>
      </c>
      <c r="D2080" s="7" t="s">
        <v>188</v>
      </c>
      <c r="E2080" s="7" t="s">
        <v>189</v>
      </c>
      <c r="F2080" s="7" t="s">
        <v>13</v>
      </c>
      <c r="G2080" s="7" t="n">
        <v>0</v>
      </c>
      <c r="H2080" s="7" t="n">
        <v>1</v>
      </c>
      <c r="I2080" s="7" t="n">
        <v>0</v>
      </c>
      <c r="J2080" s="7" t="n">
        <v>0</v>
      </c>
      <c r="K2080" s="7" t="n">
        <v>0</v>
      </c>
      <c r="L2080" s="7" t="n">
        <v>0</v>
      </c>
      <c r="M2080" s="7" t="n">
        <v>1</v>
      </c>
      <c r="N2080" s="7" t="n">
        <v>1.60000002384186</v>
      </c>
      <c r="O2080" s="7" t="n">
        <v>0.0900000035762787</v>
      </c>
      <c r="P2080" s="7" t="s">
        <v>13</v>
      </c>
      <c r="Q2080" s="7" t="s">
        <v>13</v>
      </c>
      <c r="R2080" s="7" t="n">
        <v>-1</v>
      </c>
      <c r="S2080" s="7" t="n">
        <v>0</v>
      </c>
      <c r="T2080" s="7" t="n">
        <v>0</v>
      </c>
      <c r="U2080" s="7" t="n">
        <v>0</v>
      </c>
      <c r="V2080" s="7" t="n">
        <v>0</v>
      </c>
    </row>
    <row r="2081" spans="1:22">
      <c r="A2081" t="s">
        <v>4</v>
      </c>
      <c r="B2081" s="4" t="s">
        <v>5</v>
      </c>
      <c r="C2081" s="4" t="s">
        <v>10</v>
      </c>
      <c r="D2081" s="4" t="s">
        <v>6</v>
      </c>
      <c r="E2081" s="4" t="s">
        <v>6</v>
      </c>
      <c r="F2081" s="4" t="s">
        <v>6</v>
      </c>
      <c r="G2081" s="4" t="s">
        <v>14</v>
      </c>
      <c r="H2081" s="4" t="s">
        <v>9</v>
      </c>
      <c r="I2081" s="4" t="s">
        <v>20</v>
      </c>
      <c r="J2081" s="4" t="s">
        <v>20</v>
      </c>
      <c r="K2081" s="4" t="s">
        <v>20</v>
      </c>
      <c r="L2081" s="4" t="s">
        <v>20</v>
      </c>
      <c r="M2081" s="4" t="s">
        <v>20</v>
      </c>
      <c r="N2081" s="4" t="s">
        <v>20</v>
      </c>
      <c r="O2081" s="4" t="s">
        <v>20</v>
      </c>
      <c r="P2081" s="4" t="s">
        <v>6</v>
      </c>
      <c r="Q2081" s="4" t="s">
        <v>6</v>
      </c>
      <c r="R2081" s="4" t="s">
        <v>9</v>
      </c>
      <c r="S2081" s="4" t="s">
        <v>14</v>
      </c>
      <c r="T2081" s="4" t="s">
        <v>9</v>
      </c>
      <c r="U2081" s="4" t="s">
        <v>9</v>
      </c>
      <c r="V2081" s="4" t="s">
        <v>10</v>
      </c>
    </row>
    <row r="2082" spans="1:22">
      <c r="A2082" t="n">
        <v>17461</v>
      </c>
      <c r="B2082" s="39" t="n">
        <v>19</v>
      </c>
      <c r="C2082" s="7" t="n">
        <v>7019</v>
      </c>
      <c r="D2082" s="7" t="s">
        <v>190</v>
      </c>
      <c r="E2082" s="7" t="s">
        <v>191</v>
      </c>
      <c r="F2082" s="7" t="s">
        <v>13</v>
      </c>
      <c r="G2082" s="7" t="n">
        <v>0</v>
      </c>
      <c r="H2082" s="7" t="n">
        <v>1</v>
      </c>
      <c r="I2082" s="7" t="n">
        <v>0</v>
      </c>
      <c r="J2082" s="7" t="n">
        <v>0</v>
      </c>
      <c r="K2082" s="7" t="n">
        <v>0</v>
      </c>
      <c r="L2082" s="7" t="n">
        <v>0</v>
      </c>
      <c r="M2082" s="7" t="n">
        <v>1</v>
      </c>
      <c r="N2082" s="7" t="n">
        <v>1.60000002384186</v>
      </c>
      <c r="O2082" s="7" t="n">
        <v>0.0900000035762787</v>
      </c>
      <c r="P2082" s="7" t="s">
        <v>13</v>
      </c>
      <c r="Q2082" s="7" t="s">
        <v>13</v>
      </c>
      <c r="R2082" s="7" t="n">
        <v>-1</v>
      </c>
      <c r="S2082" s="7" t="n">
        <v>0</v>
      </c>
      <c r="T2082" s="7" t="n">
        <v>0</v>
      </c>
      <c r="U2082" s="7" t="n">
        <v>0</v>
      </c>
      <c r="V2082" s="7" t="n">
        <v>0</v>
      </c>
    </row>
    <row r="2083" spans="1:22">
      <c r="A2083" t="s">
        <v>4</v>
      </c>
      <c r="B2083" s="4" t="s">
        <v>5</v>
      </c>
      <c r="C2083" s="4" t="s">
        <v>10</v>
      </c>
      <c r="D2083" s="4" t="s">
        <v>6</v>
      </c>
      <c r="E2083" s="4" t="s">
        <v>6</v>
      </c>
      <c r="F2083" s="4" t="s">
        <v>6</v>
      </c>
      <c r="G2083" s="4" t="s">
        <v>14</v>
      </c>
      <c r="H2083" s="4" t="s">
        <v>9</v>
      </c>
      <c r="I2083" s="4" t="s">
        <v>20</v>
      </c>
      <c r="J2083" s="4" t="s">
        <v>20</v>
      </c>
      <c r="K2083" s="4" t="s">
        <v>20</v>
      </c>
      <c r="L2083" s="4" t="s">
        <v>20</v>
      </c>
      <c r="M2083" s="4" t="s">
        <v>20</v>
      </c>
      <c r="N2083" s="4" t="s">
        <v>20</v>
      </c>
      <c r="O2083" s="4" t="s">
        <v>20</v>
      </c>
      <c r="P2083" s="4" t="s">
        <v>6</v>
      </c>
      <c r="Q2083" s="4" t="s">
        <v>6</v>
      </c>
      <c r="R2083" s="4" t="s">
        <v>9</v>
      </c>
      <c r="S2083" s="4" t="s">
        <v>14</v>
      </c>
      <c r="T2083" s="4" t="s">
        <v>9</v>
      </c>
      <c r="U2083" s="4" t="s">
        <v>9</v>
      </c>
      <c r="V2083" s="4" t="s">
        <v>10</v>
      </c>
    </row>
    <row r="2084" spans="1:22">
      <c r="A2084" t="n">
        <v>17539</v>
      </c>
      <c r="B2084" s="39" t="n">
        <v>19</v>
      </c>
      <c r="C2084" s="7" t="n">
        <v>7041</v>
      </c>
      <c r="D2084" s="7" t="s">
        <v>52</v>
      </c>
      <c r="E2084" s="7" t="s">
        <v>53</v>
      </c>
      <c r="F2084" s="7" t="s">
        <v>13</v>
      </c>
      <c r="G2084" s="7" t="n">
        <v>0</v>
      </c>
      <c r="H2084" s="7" t="n">
        <v>1</v>
      </c>
      <c r="I2084" s="7" t="n">
        <v>0</v>
      </c>
      <c r="J2084" s="7" t="n">
        <v>0</v>
      </c>
      <c r="K2084" s="7" t="n">
        <v>0</v>
      </c>
      <c r="L2084" s="7" t="n">
        <v>0</v>
      </c>
      <c r="M2084" s="7" t="n">
        <v>1</v>
      </c>
      <c r="N2084" s="7" t="n">
        <v>1.60000002384186</v>
      </c>
      <c r="O2084" s="7" t="n">
        <v>0.0900000035762787</v>
      </c>
      <c r="P2084" s="7" t="s">
        <v>13</v>
      </c>
      <c r="Q2084" s="7" t="s">
        <v>13</v>
      </c>
      <c r="R2084" s="7" t="n">
        <v>-1</v>
      </c>
      <c r="S2084" s="7" t="n">
        <v>0</v>
      </c>
      <c r="T2084" s="7" t="n">
        <v>0</v>
      </c>
      <c r="U2084" s="7" t="n">
        <v>0</v>
      </c>
      <c r="V2084" s="7" t="n">
        <v>0</v>
      </c>
    </row>
    <row r="2085" spans="1:22">
      <c r="A2085" t="s">
        <v>4</v>
      </c>
      <c r="B2085" s="4" t="s">
        <v>5</v>
      </c>
      <c r="C2085" s="4" t="s">
        <v>10</v>
      </c>
      <c r="D2085" s="4" t="s">
        <v>6</v>
      </c>
      <c r="E2085" s="4" t="s">
        <v>6</v>
      </c>
      <c r="F2085" s="4" t="s">
        <v>6</v>
      </c>
      <c r="G2085" s="4" t="s">
        <v>14</v>
      </c>
      <c r="H2085" s="4" t="s">
        <v>9</v>
      </c>
      <c r="I2085" s="4" t="s">
        <v>20</v>
      </c>
      <c r="J2085" s="4" t="s">
        <v>20</v>
      </c>
      <c r="K2085" s="4" t="s">
        <v>20</v>
      </c>
      <c r="L2085" s="4" t="s">
        <v>20</v>
      </c>
      <c r="M2085" s="4" t="s">
        <v>20</v>
      </c>
      <c r="N2085" s="4" t="s">
        <v>20</v>
      </c>
      <c r="O2085" s="4" t="s">
        <v>20</v>
      </c>
      <c r="P2085" s="4" t="s">
        <v>6</v>
      </c>
      <c r="Q2085" s="4" t="s">
        <v>6</v>
      </c>
      <c r="R2085" s="4" t="s">
        <v>9</v>
      </c>
      <c r="S2085" s="4" t="s">
        <v>14</v>
      </c>
      <c r="T2085" s="4" t="s">
        <v>9</v>
      </c>
      <c r="U2085" s="4" t="s">
        <v>9</v>
      </c>
      <c r="V2085" s="4" t="s">
        <v>10</v>
      </c>
    </row>
    <row r="2086" spans="1:22">
      <c r="A2086" t="n">
        <v>17618</v>
      </c>
      <c r="B2086" s="39" t="n">
        <v>19</v>
      </c>
      <c r="C2086" s="7" t="n">
        <v>7036</v>
      </c>
      <c r="D2086" s="7" t="s">
        <v>192</v>
      </c>
      <c r="E2086" s="7" t="s">
        <v>193</v>
      </c>
      <c r="F2086" s="7" t="s">
        <v>13</v>
      </c>
      <c r="G2086" s="7" t="n">
        <v>0</v>
      </c>
      <c r="H2086" s="7" t="n">
        <v>1</v>
      </c>
      <c r="I2086" s="7" t="n">
        <v>0</v>
      </c>
      <c r="J2086" s="7" t="n">
        <v>0</v>
      </c>
      <c r="K2086" s="7" t="n">
        <v>0</v>
      </c>
      <c r="L2086" s="7" t="n">
        <v>0</v>
      </c>
      <c r="M2086" s="7" t="n">
        <v>1</v>
      </c>
      <c r="N2086" s="7" t="n">
        <v>1.60000002384186</v>
      </c>
      <c r="O2086" s="7" t="n">
        <v>0.0900000035762787</v>
      </c>
      <c r="P2086" s="7" t="s">
        <v>13</v>
      </c>
      <c r="Q2086" s="7" t="s">
        <v>13</v>
      </c>
      <c r="R2086" s="7" t="n">
        <v>-1</v>
      </c>
      <c r="S2086" s="7" t="n">
        <v>0</v>
      </c>
      <c r="T2086" s="7" t="n">
        <v>0</v>
      </c>
      <c r="U2086" s="7" t="n">
        <v>0</v>
      </c>
      <c r="V2086" s="7" t="n">
        <v>0</v>
      </c>
    </row>
    <row r="2087" spans="1:22">
      <c r="A2087" t="s">
        <v>4</v>
      </c>
      <c r="B2087" s="4" t="s">
        <v>5</v>
      </c>
      <c r="C2087" s="4" t="s">
        <v>10</v>
      </c>
      <c r="D2087" s="4" t="s">
        <v>14</v>
      </c>
      <c r="E2087" s="4" t="s">
        <v>14</v>
      </c>
      <c r="F2087" s="4" t="s">
        <v>6</v>
      </c>
    </row>
    <row r="2088" spans="1:22">
      <c r="A2088" t="n">
        <v>17691</v>
      </c>
      <c r="B2088" s="40" t="n">
        <v>20</v>
      </c>
      <c r="C2088" s="7" t="n">
        <v>0</v>
      </c>
      <c r="D2088" s="7" t="n">
        <v>3</v>
      </c>
      <c r="E2088" s="7" t="n">
        <v>10</v>
      </c>
      <c r="F2088" s="7" t="s">
        <v>56</v>
      </c>
    </row>
    <row r="2089" spans="1:22">
      <c r="A2089" t="s">
        <v>4</v>
      </c>
      <c r="B2089" s="4" t="s">
        <v>5</v>
      </c>
      <c r="C2089" s="4" t="s">
        <v>10</v>
      </c>
    </row>
    <row r="2090" spans="1:22">
      <c r="A2090" t="n">
        <v>17709</v>
      </c>
      <c r="B2090" s="25" t="n">
        <v>16</v>
      </c>
      <c r="C2090" s="7" t="n">
        <v>0</v>
      </c>
    </row>
    <row r="2091" spans="1:22">
      <c r="A2091" t="s">
        <v>4</v>
      </c>
      <c r="B2091" s="4" t="s">
        <v>5</v>
      </c>
      <c r="C2091" s="4" t="s">
        <v>10</v>
      </c>
      <c r="D2091" s="4" t="s">
        <v>14</v>
      </c>
      <c r="E2091" s="4" t="s">
        <v>14</v>
      </c>
      <c r="F2091" s="4" t="s">
        <v>6</v>
      </c>
    </row>
    <row r="2092" spans="1:22">
      <c r="A2092" t="n">
        <v>17712</v>
      </c>
      <c r="B2092" s="40" t="n">
        <v>20</v>
      </c>
      <c r="C2092" s="7" t="n">
        <v>1</v>
      </c>
      <c r="D2092" s="7" t="n">
        <v>3</v>
      </c>
      <c r="E2092" s="7" t="n">
        <v>10</v>
      </c>
      <c r="F2092" s="7" t="s">
        <v>56</v>
      </c>
    </row>
    <row r="2093" spans="1:22">
      <c r="A2093" t="s">
        <v>4</v>
      </c>
      <c r="B2093" s="4" t="s">
        <v>5</v>
      </c>
      <c r="C2093" s="4" t="s">
        <v>10</v>
      </c>
    </row>
    <row r="2094" spans="1:22">
      <c r="A2094" t="n">
        <v>17730</v>
      </c>
      <c r="B2094" s="25" t="n">
        <v>16</v>
      </c>
      <c r="C2094" s="7" t="n">
        <v>0</v>
      </c>
    </row>
    <row r="2095" spans="1:22">
      <c r="A2095" t="s">
        <v>4</v>
      </c>
      <c r="B2095" s="4" t="s">
        <v>5</v>
      </c>
      <c r="C2095" s="4" t="s">
        <v>10</v>
      </c>
      <c r="D2095" s="4" t="s">
        <v>14</v>
      </c>
      <c r="E2095" s="4" t="s">
        <v>14</v>
      </c>
      <c r="F2095" s="4" t="s">
        <v>6</v>
      </c>
    </row>
    <row r="2096" spans="1:22">
      <c r="A2096" t="n">
        <v>17733</v>
      </c>
      <c r="B2096" s="40" t="n">
        <v>20</v>
      </c>
      <c r="C2096" s="7" t="n">
        <v>12</v>
      </c>
      <c r="D2096" s="7" t="n">
        <v>3</v>
      </c>
      <c r="E2096" s="7" t="n">
        <v>10</v>
      </c>
      <c r="F2096" s="7" t="s">
        <v>56</v>
      </c>
    </row>
    <row r="2097" spans="1:22">
      <c r="A2097" t="s">
        <v>4</v>
      </c>
      <c r="B2097" s="4" t="s">
        <v>5</v>
      </c>
      <c r="C2097" s="4" t="s">
        <v>10</v>
      </c>
    </row>
    <row r="2098" spans="1:22">
      <c r="A2098" t="n">
        <v>17751</v>
      </c>
      <c r="B2098" s="25" t="n">
        <v>16</v>
      </c>
      <c r="C2098" s="7" t="n">
        <v>0</v>
      </c>
    </row>
    <row r="2099" spans="1:22">
      <c r="A2099" t="s">
        <v>4</v>
      </c>
      <c r="B2099" s="4" t="s">
        <v>5</v>
      </c>
      <c r="C2099" s="4" t="s">
        <v>10</v>
      </c>
      <c r="D2099" s="4" t="s">
        <v>14</v>
      </c>
      <c r="E2099" s="4" t="s">
        <v>14</v>
      </c>
      <c r="F2099" s="4" t="s">
        <v>6</v>
      </c>
    </row>
    <row r="2100" spans="1:22">
      <c r="A2100" t="n">
        <v>17754</v>
      </c>
      <c r="B2100" s="40" t="n">
        <v>20</v>
      </c>
      <c r="C2100" s="7" t="n">
        <v>61491</v>
      </c>
      <c r="D2100" s="7" t="n">
        <v>3</v>
      </c>
      <c r="E2100" s="7" t="n">
        <v>10</v>
      </c>
      <c r="F2100" s="7" t="s">
        <v>56</v>
      </c>
    </row>
    <row r="2101" spans="1:22">
      <c r="A2101" t="s">
        <v>4</v>
      </c>
      <c r="B2101" s="4" t="s">
        <v>5</v>
      </c>
      <c r="C2101" s="4" t="s">
        <v>10</v>
      </c>
    </row>
    <row r="2102" spans="1:22">
      <c r="A2102" t="n">
        <v>17772</v>
      </c>
      <c r="B2102" s="25" t="n">
        <v>16</v>
      </c>
      <c r="C2102" s="7" t="n">
        <v>0</v>
      </c>
    </row>
    <row r="2103" spans="1:22">
      <c r="A2103" t="s">
        <v>4</v>
      </c>
      <c r="B2103" s="4" t="s">
        <v>5</v>
      </c>
      <c r="C2103" s="4" t="s">
        <v>10</v>
      </c>
      <c r="D2103" s="4" t="s">
        <v>14</v>
      </c>
      <c r="E2103" s="4" t="s">
        <v>14</v>
      </c>
      <c r="F2103" s="4" t="s">
        <v>6</v>
      </c>
    </row>
    <row r="2104" spans="1:22">
      <c r="A2104" t="n">
        <v>17775</v>
      </c>
      <c r="B2104" s="40" t="n">
        <v>20</v>
      </c>
      <c r="C2104" s="7" t="n">
        <v>61492</v>
      </c>
      <c r="D2104" s="7" t="n">
        <v>3</v>
      </c>
      <c r="E2104" s="7" t="n">
        <v>10</v>
      </c>
      <c r="F2104" s="7" t="s">
        <v>56</v>
      </c>
    </row>
    <row r="2105" spans="1:22">
      <c r="A2105" t="s">
        <v>4</v>
      </c>
      <c r="B2105" s="4" t="s">
        <v>5</v>
      </c>
      <c r="C2105" s="4" t="s">
        <v>10</v>
      </c>
    </row>
    <row r="2106" spans="1:22">
      <c r="A2106" t="n">
        <v>17793</v>
      </c>
      <c r="B2106" s="25" t="n">
        <v>16</v>
      </c>
      <c r="C2106" s="7" t="n">
        <v>0</v>
      </c>
    </row>
    <row r="2107" spans="1:22">
      <c r="A2107" t="s">
        <v>4</v>
      </c>
      <c r="B2107" s="4" t="s">
        <v>5</v>
      </c>
      <c r="C2107" s="4" t="s">
        <v>10</v>
      </c>
      <c r="D2107" s="4" t="s">
        <v>14</v>
      </c>
      <c r="E2107" s="4" t="s">
        <v>14</v>
      </c>
      <c r="F2107" s="4" t="s">
        <v>6</v>
      </c>
    </row>
    <row r="2108" spans="1:22">
      <c r="A2108" t="n">
        <v>17796</v>
      </c>
      <c r="B2108" s="40" t="n">
        <v>20</v>
      </c>
      <c r="C2108" s="7" t="n">
        <v>61493</v>
      </c>
      <c r="D2108" s="7" t="n">
        <v>3</v>
      </c>
      <c r="E2108" s="7" t="n">
        <v>10</v>
      </c>
      <c r="F2108" s="7" t="s">
        <v>56</v>
      </c>
    </row>
    <row r="2109" spans="1:22">
      <c r="A2109" t="s">
        <v>4</v>
      </c>
      <c r="B2109" s="4" t="s">
        <v>5</v>
      </c>
      <c r="C2109" s="4" t="s">
        <v>10</v>
      </c>
    </row>
    <row r="2110" spans="1:22">
      <c r="A2110" t="n">
        <v>17814</v>
      </c>
      <c r="B2110" s="25" t="n">
        <v>16</v>
      </c>
      <c r="C2110" s="7" t="n">
        <v>0</v>
      </c>
    </row>
    <row r="2111" spans="1:22">
      <c r="A2111" t="s">
        <v>4</v>
      </c>
      <c r="B2111" s="4" t="s">
        <v>5</v>
      </c>
      <c r="C2111" s="4" t="s">
        <v>10</v>
      </c>
      <c r="D2111" s="4" t="s">
        <v>14</v>
      </c>
      <c r="E2111" s="4" t="s">
        <v>14</v>
      </c>
      <c r="F2111" s="4" t="s">
        <v>6</v>
      </c>
    </row>
    <row r="2112" spans="1:22">
      <c r="A2112" t="n">
        <v>17817</v>
      </c>
      <c r="B2112" s="40" t="n">
        <v>20</v>
      </c>
      <c r="C2112" s="7" t="n">
        <v>61494</v>
      </c>
      <c r="D2112" s="7" t="n">
        <v>3</v>
      </c>
      <c r="E2112" s="7" t="n">
        <v>10</v>
      </c>
      <c r="F2112" s="7" t="s">
        <v>56</v>
      </c>
    </row>
    <row r="2113" spans="1:6">
      <c r="A2113" t="s">
        <v>4</v>
      </c>
      <c r="B2113" s="4" t="s">
        <v>5</v>
      </c>
      <c r="C2113" s="4" t="s">
        <v>10</v>
      </c>
    </row>
    <row r="2114" spans="1:6">
      <c r="A2114" t="n">
        <v>17835</v>
      </c>
      <c r="B2114" s="25" t="n">
        <v>16</v>
      </c>
      <c r="C2114" s="7" t="n">
        <v>0</v>
      </c>
    </row>
    <row r="2115" spans="1:6">
      <c r="A2115" t="s">
        <v>4</v>
      </c>
      <c r="B2115" s="4" t="s">
        <v>5</v>
      </c>
      <c r="C2115" s="4" t="s">
        <v>10</v>
      </c>
      <c r="D2115" s="4" t="s">
        <v>14</v>
      </c>
      <c r="E2115" s="4" t="s">
        <v>14</v>
      </c>
      <c r="F2115" s="4" t="s">
        <v>6</v>
      </c>
    </row>
    <row r="2116" spans="1:6">
      <c r="A2116" t="n">
        <v>17838</v>
      </c>
      <c r="B2116" s="40" t="n">
        <v>20</v>
      </c>
      <c r="C2116" s="7" t="n">
        <v>14</v>
      </c>
      <c r="D2116" s="7" t="n">
        <v>3</v>
      </c>
      <c r="E2116" s="7" t="n">
        <v>10</v>
      </c>
      <c r="F2116" s="7" t="s">
        <v>56</v>
      </c>
    </row>
    <row r="2117" spans="1:6">
      <c r="A2117" t="s">
        <v>4</v>
      </c>
      <c r="B2117" s="4" t="s">
        <v>5</v>
      </c>
      <c r="C2117" s="4" t="s">
        <v>10</v>
      </c>
    </row>
    <row r="2118" spans="1:6">
      <c r="A2118" t="n">
        <v>17856</v>
      </c>
      <c r="B2118" s="25" t="n">
        <v>16</v>
      </c>
      <c r="C2118" s="7" t="n">
        <v>0</v>
      </c>
    </row>
    <row r="2119" spans="1:6">
      <c r="A2119" t="s">
        <v>4</v>
      </c>
      <c r="B2119" s="4" t="s">
        <v>5</v>
      </c>
      <c r="C2119" s="4" t="s">
        <v>10</v>
      </c>
      <c r="D2119" s="4" t="s">
        <v>14</v>
      </c>
      <c r="E2119" s="4" t="s">
        <v>14</v>
      </c>
      <c r="F2119" s="4" t="s">
        <v>6</v>
      </c>
    </row>
    <row r="2120" spans="1:6">
      <c r="A2120" t="n">
        <v>17859</v>
      </c>
      <c r="B2120" s="40" t="n">
        <v>20</v>
      </c>
      <c r="C2120" s="7" t="n">
        <v>7019</v>
      </c>
      <c r="D2120" s="7" t="n">
        <v>3</v>
      </c>
      <c r="E2120" s="7" t="n">
        <v>10</v>
      </c>
      <c r="F2120" s="7" t="s">
        <v>56</v>
      </c>
    </row>
    <row r="2121" spans="1:6">
      <c r="A2121" t="s">
        <v>4</v>
      </c>
      <c r="B2121" s="4" t="s">
        <v>5</v>
      </c>
      <c r="C2121" s="4" t="s">
        <v>10</v>
      </c>
    </row>
    <row r="2122" spans="1:6">
      <c r="A2122" t="n">
        <v>17877</v>
      </c>
      <c r="B2122" s="25" t="n">
        <v>16</v>
      </c>
      <c r="C2122" s="7" t="n">
        <v>0</v>
      </c>
    </row>
    <row r="2123" spans="1:6">
      <c r="A2123" t="s">
        <v>4</v>
      </c>
      <c r="B2123" s="4" t="s">
        <v>5</v>
      </c>
      <c r="C2123" s="4" t="s">
        <v>10</v>
      </c>
      <c r="D2123" s="4" t="s">
        <v>14</v>
      </c>
      <c r="E2123" s="4" t="s">
        <v>14</v>
      </c>
      <c r="F2123" s="4" t="s">
        <v>6</v>
      </c>
    </row>
    <row r="2124" spans="1:6">
      <c r="A2124" t="n">
        <v>17880</v>
      </c>
      <c r="B2124" s="40" t="n">
        <v>20</v>
      </c>
      <c r="C2124" s="7" t="n">
        <v>7041</v>
      </c>
      <c r="D2124" s="7" t="n">
        <v>3</v>
      </c>
      <c r="E2124" s="7" t="n">
        <v>10</v>
      </c>
      <c r="F2124" s="7" t="s">
        <v>56</v>
      </c>
    </row>
    <row r="2125" spans="1:6">
      <c r="A2125" t="s">
        <v>4</v>
      </c>
      <c r="B2125" s="4" t="s">
        <v>5</v>
      </c>
      <c r="C2125" s="4" t="s">
        <v>10</v>
      </c>
    </row>
    <row r="2126" spans="1:6">
      <c r="A2126" t="n">
        <v>17898</v>
      </c>
      <c r="B2126" s="25" t="n">
        <v>16</v>
      </c>
      <c r="C2126" s="7" t="n">
        <v>0</v>
      </c>
    </row>
    <row r="2127" spans="1:6">
      <c r="A2127" t="s">
        <v>4</v>
      </c>
      <c r="B2127" s="4" t="s">
        <v>5</v>
      </c>
      <c r="C2127" s="4" t="s">
        <v>10</v>
      </c>
      <c r="D2127" s="4" t="s">
        <v>14</v>
      </c>
      <c r="E2127" s="4" t="s">
        <v>14</v>
      </c>
      <c r="F2127" s="4" t="s">
        <v>6</v>
      </c>
    </row>
    <row r="2128" spans="1:6">
      <c r="A2128" t="n">
        <v>17901</v>
      </c>
      <c r="B2128" s="40" t="n">
        <v>20</v>
      </c>
      <c r="C2128" s="7" t="n">
        <v>7036</v>
      </c>
      <c r="D2128" s="7" t="n">
        <v>3</v>
      </c>
      <c r="E2128" s="7" t="n">
        <v>10</v>
      </c>
      <c r="F2128" s="7" t="s">
        <v>56</v>
      </c>
    </row>
    <row r="2129" spans="1:6">
      <c r="A2129" t="s">
        <v>4</v>
      </c>
      <c r="B2129" s="4" t="s">
        <v>5</v>
      </c>
      <c r="C2129" s="4" t="s">
        <v>10</v>
      </c>
    </row>
    <row r="2130" spans="1:6">
      <c r="A2130" t="n">
        <v>17919</v>
      </c>
      <c r="B2130" s="25" t="n">
        <v>16</v>
      </c>
      <c r="C2130" s="7" t="n">
        <v>0</v>
      </c>
    </row>
    <row r="2131" spans="1:6">
      <c r="A2131" t="s">
        <v>4</v>
      </c>
      <c r="B2131" s="4" t="s">
        <v>5</v>
      </c>
      <c r="C2131" s="4" t="s">
        <v>10</v>
      </c>
      <c r="D2131" s="4" t="s">
        <v>9</v>
      </c>
    </row>
    <row r="2132" spans="1:6">
      <c r="A2132" t="n">
        <v>17922</v>
      </c>
      <c r="B2132" s="38" t="n">
        <v>43</v>
      </c>
      <c r="C2132" s="7" t="n">
        <v>7036</v>
      </c>
      <c r="D2132" s="7" t="n">
        <v>256</v>
      </c>
    </row>
    <row r="2133" spans="1:6">
      <c r="A2133" t="s">
        <v>4</v>
      </c>
      <c r="B2133" s="4" t="s">
        <v>5</v>
      </c>
      <c r="C2133" s="4" t="s">
        <v>14</v>
      </c>
      <c r="D2133" s="33" t="s">
        <v>47</v>
      </c>
      <c r="E2133" s="4" t="s">
        <v>5</v>
      </c>
      <c r="F2133" s="4" t="s">
        <v>14</v>
      </c>
      <c r="G2133" s="4" t="s">
        <v>10</v>
      </c>
      <c r="H2133" s="33" t="s">
        <v>48</v>
      </c>
      <c r="I2133" s="4" t="s">
        <v>14</v>
      </c>
      <c r="J2133" s="4" t="s">
        <v>19</v>
      </c>
    </row>
    <row r="2134" spans="1:6">
      <c r="A2134" t="n">
        <v>17929</v>
      </c>
      <c r="B2134" s="12" t="n">
        <v>5</v>
      </c>
      <c r="C2134" s="7" t="n">
        <v>28</v>
      </c>
      <c r="D2134" s="33" t="s">
        <v>3</v>
      </c>
      <c r="E2134" s="35" t="n">
        <v>64</v>
      </c>
      <c r="F2134" s="7" t="n">
        <v>5</v>
      </c>
      <c r="G2134" s="7" t="n">
        <v>5</v>
      </c>
      <c r="H2134" s="33" t="s">
        <v>3</v>
      </c>
      <c r="I2134" s="7" t="n">
        <v>1</v>
      </c>
      <c r="J2134" s="13" t="n">
        <f t="normal" ca="1">A2142</f>
        <v>0</v>
      </c>
    </row>
    <row r="2135" spans="1:6">
      <c r="A2135" t="s">
        <v>4</v>
      </c>
      <c r="B2135" s="4" t="s">
        <v>5</v>
      </c>
      <c r="C2135" s="4" t="s">
        <v>10</v>
      </c>
      <c r="D2135" s="4" t="s">
        <v>6</v>
      </c>
      <c r="E2135" s="4" t="s">
        <v>6</v>
      </c>
      <c r="F2135" s="4" t="s">
        <v>6</v>
      </c>
      <c r="G2135" s="4" t="s">
        <v>14</v>
      </c>
      <c r="H2135" s="4" t="s">
        <v>9</v>
      </c>
      <c r="I2135" s="4" t="s">
        <v>20</v>
      </c>
      <c r="J2135" s="4" t="s">
        <v>20</v>
      </c>
      <c r="K2135" s="4" t="s">
        <v>20</v>
      </c>
      <c r="L2135" s="4" t="s">
        <v>20</v>
      </c>
      <c r="M2135" s="4" t="s">
        <v>20</v>
      </c>
      <c r="N2135" s="4" t="s">
        <v>20</v>
      </c>
      <c r="O2135" s="4" t="s">
        <v>20</v>
      </c>
      <c r="P2135" s="4" t="s">
        <v>6</v>
      </c>
      <c r="Q2135" s="4" t="s">
        <v>6</v>
      </c>
      <c r="R2135" s="4" t="s">
        <v>9</v>
      </c>
      <c r="S2135" s="4" t="s">
        <v>14</v>
      </c>
      <c r="T2135" s="4" t="s">
        <v>9</v>
      </c>
      <c r="U2135" s="4" t="s">
        <v>9</v>
      </c>
      <c r="V2135" s="4" t="s">
        <v>10</v>
      </c>
    </row>
    <row r="2136" spans="1:6">
      <c r="A2136" t="n">
        <v>17940</v>
      </c>
      <c r="B2136" s="39" t="n">
        <v>19</v>
      </c>
      <c r="C2136" s="7" t="n">
        <v>7032</v>
      </c>
      <c r="D2136" s="7" t="s">
        <v>95</v>
      </c>
      <c r="E2136" s="7" t="s">
        <v>96</v>
      </c>
      <c r="F2136" s="7" t="s">
        <v>13</v>
      </c>
      <c r="G2136" s="7" t="n">
        <v>0</v>
      </c>
      <c r="H2136" s="7" t="n">
        <v>1</v>
      </c>
      <c r="I2136" s="7" t="n">
        <v>0</v>
      </c>
      <c r="J2136" s="7" t="n">
        <v>0</v>
      </c>
      <c r="K2136" s="7" t="n">
        <v>0</v>
      </c>
      <c r="L2136" s="7" t="n">
        <v>0</v>
      </c>
      <c r="M2136" s="7" t="n">
        <v>1</v>
      </c>
      <c r="N2136" s="7" t="n">
        <v>1.60000002384186</v>
      </c>
      <c r="O2136" s="7" t="n">
        <v>0.0900000035762787</v>
      </c>
      <c r="P2136" s="7" t="s">
        <v>13</v>
      </c>
      <c r="Q2136" s="7" t="s">
        <v>13</v>
      </c>
      <c r="R2136" s="7" t="n">
        <v>-1</v>
      </c>
      <c r="S2136" s="7" t="n">
        <v>0</v>
      </c>
      <c r="T2136" s="7" t="n">
        <v>0</v>
      </c>
      <c r="U2136" s="7" t="n">
        <v>0</v>
      </c>
      <c r="V2136" s="7" t="n">
        <v>0</v>
      </c>
    </row>
    <row r="2137" spans="1:6">
      <c r="A2137" t="s">
        <v>4</v>
      </c>
      <c r="B2137" s="4" t="s">
        <v>5</v>
      </c>
      <c r="C2137" s="4" t="s">
        <v>10</v>
      </c>
      <c r="D2137" s="4" t="s">
        <v>14</v>
      </c>
      <c r="E2137" s="4" t="s">
        <v>14</v>
      </c>
      <c r="F2137" s="4" t="s">
        <v>6</v>
      </c>
    </row>
    <row r="2138" spans="1:6">
      <c r="A2138" t="n">
        <v>18010</v>
      </c>
      <c r="B2138" s="40" t="n">
        <v>20</v>
      </c>
      <c r="C2138" s="7" t="n">
        <v>7032</v>
      </c>
      <c r="D2138" s="7" t="n">
        <v>3</v>
      </c>
      <c r="E2138" s="7" t="n">
        <v>10</v>
      </c>
      <c r="F2138" s="7" t="s">
        <v>56</v>
      </c>
    </row>
    <row r="2139" spans="1:6">
      <c r="A2139" t="s">
        <v>4</v>
      </c>
      <c r="B2139" s="4" t="s">
        <v>5</v>
      </c>
      <c r="C2139" s="4" t="s">
        <v>10</v>
      </c>
    </row>
    <row r="2140" spans="1:6">
      <c r="A2140" t="n">
        <v>18028</v>
      </c>
      <c r="B2140" s="25" t="n">
        <v>16</v>
      </c>
      <c r="C2140" s="7" t="n">
        <v>0</v>
      </c>
    </row>
    <row r="2141" spans="1:6">
      <c r="A2141" t="s">
        <v>4</v>
      </c>
      <c r="B2141" s="4" t="s">
        <v>5</v>
      </c>
      <c r="C2141" s="4" t="s">
        <v>10</v>
      </c>
    </row>
    <row r="2142" spans="1:6">
      <c r="A2142" t="n">
        <v>18031</v>
      </c>
      <c r="B2142" s="60" t="n">
        <v>13</v>
      </c>
      <c r="C2142" s="7" t="n">
        <v>6465</v>
      </c>
    </row>
    <row r="2143" spans="1:6">
      <c r="A2143" t="s">
        <v>4</v>
      </c>
      <c r="B2143" s="4" t="s">
        <v>5</v>
      </c>
      <c r="C2143" s="4" t="s">
        <v>14</v>
      </c>
      <c r="D2143" s="4" t="s">
        <v>10</v>
      </c>
      <c r="E2143" s="4" t="s">
        <v>14</v>
      </c>
      <c r="F2143" s="4" t="s">
        <v>6</v>
      </c>
      <c r="G2143" s="4" t="s">
        <v>6</v>
      </c>
      <c r="H2143" s="4" t="s">
        <v>6</v>
      </c>
      <c r="I2143" s="4" t="s">
        <v>6</v>
      </c>
      <c r="J2143" s="4" t="s">
        <v>6</v>
      </c>
      <c r="K2143" s="4" t="s">
        <v>6</v>
      </c>
      <c r="L2143" s="4" t="s">
        <v>6</v>
      </c>
      <c r="M2143" s="4" t="s">
        <v>6</v>
      </c>
      <c r="N2143" s="4" t="s">
        <v>6</v>
      </c>
      <c r="O2143" s="4" t="s">
        <v>6</v>
      </c>
      <c r="P2143" s="4" t="s">
        <v>6</v>
      </c>
      <c r="Q2143" s="4" t="s">
        <v>6</v>
      </c>
      <c r="R2143" s="4" t="s">
        <v>6</v>
      </c>
      <c r="S2143" s="4" t="s">
        <v>6</v>
      </c>
      <c r="T2143" s="4" t="s">
        <v>6</v>
      </c>
      <c r="U2143" s="4" t="s">
        <v>6</v>
      </c>
    </row>
    <row r="2144" spans="1:6">
      <c r="A2144" t="n">
        <v>18034</v>
      </c>
      <c r="B2144" s="42" t="n">
        <v>36</v>
      </c>
      <c r="C2144" s="7" t="n">
        <v>8</v>
      </c>
      <c r="D2144" s="7" t="n">
        <v>7019</v>
      </c>
      <c r="E2144" s="7" t="n">
        <v>0</v>
      </c>
      <c r="F2144" s="7" t="s">
        <v>194</v>
      </c>
      <c r="G2144" s="7" t="s">
        <v>195</v>
      </c>
      <c r="H2144" s="7" t="s">
        <v>13</v>
      </c>
      <c r="I2144" s="7" t="s">
        <v>13</v>
      </c>
      <c r="J2144" s="7" t="s">
        <v>13</v>
      </c>
      <c r="K2144" s="7" t="s">
        <v>13</v>
      </c>
      <c r="L2144" s="7" t="s">
        <v>13</v>
      </c>
      <c r="M2144" s="7" t="s">
        <v>13</v>
      </c>
      <c r="N2144" s="7" t="s">
        <v>13</v>
      </c>
      <c r="O2144" s="7" t="s">
        <v>13</v>
      </c>
      <c r="P2144" s="7" t="s">
        <v>13</v>
      </c>
      <c r="Q2144" s="7" t="s">
        <v>13</v>
      </c>
      <c r="R2144" s="7" t="s">
        <v>13</v>
      </c>
      <c r="S2144" s="7" t="s">
        <v>13</v>
      </c>
      <c r="T2144" s="7" t="s">
        <v>13</v>
      </c>
      <c r="U2144" s="7" t="s">
        <v>13</v>
      </c>
    </row>
    <row r="2145" spans="1:22">
      <c r="A2145" t="s">
        <v>4</v>
      </c>
      <c r="B2145" s="4" t="s">
        <v>5</v>
      </c>
      <c r="C2145" s="4" t="s">
        <v>14</v>
      </c>
      <c r="D2145" s="4" t="s">
        <v>10</v>
      </c>
      <c r="E2145" s="4" t="s">
        <v>14</v>
      </c>
      <c r="F2145" s="4" t="s">
        <v>6</v>
      </c>
      <c r="G2145" s="4" t="s">
        <v>6</v>
      </c>
      <c r="H2145" s="4" t="s">
        <v>6</v>
      </c>
      <c r="I2145" s="4" t="s">
        <v>6</v>
      </c>
      <c r="J2145" s="4" t="s">
        <v>6</v>
      </c>
      <c r="K2145" s="4" t="s">
        <v>6</v>
      </c>
      <c r="L2145" s="4" t="s">
        <v>6</v>
      </c>
      <c r="M2145" s="4" t="s">
        <v>6</v>
      </c>
      <c r="N2145" s="4" t="s">
        <v>6</v>
      </c>
      <c r="O2145" s="4" t="s">
        <v>6</v>
      </c>
      <c r="P2145" s="4" t="s">
        <v>6</v>
      </c>
      <c r="Q2145" s="4" t="s">
        <v>6</v>
      </c>
      <c r="R2145" s="4" t="s">
        <v>6</v>
      </c>
      <c r="S2145" s="4" t="s">
        <v>6</v>
      </c>
      <c r="T2145" s="4" t="s">
        <v>6</v>
      </c>
      <c r="U2145" s="4" t="s">
        <v>6</v>
      </c>
    </row>
    <row r="2146" spans="1:22">
      <c r="A2146" t="n">
        <v>18073</v>
      </c>
      <c r="B2146" s="42" t="n">
        <v>36</v>
      </c>
      <c r="C2146" s="7" t="n">
        <v>8</v>
      </c>
      <c r="D2146" s="7" t="n">
        <v>7041</v>
      </c>
      <c r="E2146" s="7" t="n">
        <v>0</v>
      </c>
      <c r="F2146" s="7" t="s">
        <v>194</v>
      </c>
      <c r="G2146" s="7" t="s">
        <v>195</v>
      </c>
      <c r="H2146" s="7" t="s">
        <v>196</v>
      </c>
      <c r="I2146" s="7" t="s">
        <v>197</v>
      </c>
      <c r="J2146" s="7" t="s">
        <v>198</v>
      </c>
      <c r="K2146" s="7" t="s">
        <v>199</v>
      </c>
      <c r="L2146" s="7" t="s">
        <v>103</v>
      </c>
      <c r="M2146" s="7" t="s">
        <v>13</v>
      </c>
      <c r="N2146" s="7" t="s">
        <v>13</v>
      </c>
      <c r="O2146" s="7" t="s">
        <v>13</v>
      </c>
      <c r="P2146" s="7" t="s">
        <v>13</v>
      </c>
      <c r="Q2146" s="7" t="s">
        <v>13</v>
      </c>
      <c r="R2146" s="7" t="s">
        <v>13</v>
      </c>
      <c r="S2146" s="7" t="s">
        <v>13</v>
      </c>
      <c r="T2146" s="7" t="s">
        <v>13</v>
      </c>
      <c r="U2146" s="7" t="s">
        <v>13</v>
      </c>
    </row>
    <row r="2147" spans="1:22">
      <c r="A2147" t="s">
        <v>4</v>
      </c>
      <c r="B2147" s="4" t="s">
        <v>5</v>
      </c>
      <c r="C2147" s="4" t="s">
        <v>10</v>
      </c>
      <c r="D2147" s="4" t="s">
        <v>20</v>
      </c>
      <c r="E2147" s="4" t="s">
        <v>20</v>
      </c>
      <c r="F2147" s="4" t="s">
        <v>20</v>
      </c>
      <c r="G2147" s="4" t="s">
        <v>20</v>
      </c>
    </row>
    <row r="2148" spans="1:22">
      <c r="A2148" t="n">
        <v>18176</v>
      </c>
      <c r="B2148" s="44" t="n">
        <v>46</v>
      </c>
      <c r="C2148" s="7" t="n">
        <v>0</v>
      </c>
      <c r="D2148" s="7" t="n">
        <v>19</v>
      </c>
      <c r="E2148" s="7" t="n">
        <v>0</v>
      </c>
      <c r="F2148" s="7" t="n">
        <v>-2</v>
      </c>
      <c r="G2148" s="7" t="n">
        <v>90</v>
      </c>
    </row>
    <row r="2149" spans="1:22">
      <c r="A2149" t="s">
        <v>4</v>
      </c>
      <c r="B2149" s="4" t="s">
        <v>5</v>
      </c>
      <c r="C2149" s="4" t="s">
        <v>10</v>
      </c>
      <c r="D2149" s="4" t="s">
        <v>20</v>
      </c>
      <c r="E2149" s="4" t="s">
        <v>20</v>
      </c>
      <c r="F2149" s="4" t="s">
        <v>20</v>
      </c>
      <c r="G2149" s="4" t="s">
        <v>20</v>
      </c>
    </row>
    <row r="2150" spans="1:22">
      <c r="A2150" t="n">
        <v>18195</v>
      </c>
      <c r="B2150" s="44" t="n">
        <v>46</v>
      </c>
      <c r="C2150" s="7" t="n">
        <v>1</v>
      </c>
      <c r="D2150" s="7" t="n">
        <v>20.1499996185303</v>
      </c>
      <c r="E2150" s="7" t="n">
        <v>0</v>
      </c>
      <c r="F2150" s="7" t="n">
        <v>-1.75</v>
      </c>
      <c r="G2150" s="7" t="n">
        <v>90</v>
      </c>
    </row>
    <row r="2151" spans="1:22">
      <c r="A2151" t="s">
        <v>4</v>
      </c>
      <c r="B2151" s="4" t="s">
        <v>5</v>
      </c>
      <c r="C2151" s="4" t="s">
        <v>10</v>
      </c>
      <c r="D2151" s="4" t="s">
        <v>20</v>
      </c>
      <c r="E2151" s="4" t="s">
        <v>20</v>
      </c>
      <c r="F2151" s="4" t="s">
        <v>20</v>
      </c>
      <c r="G2151" s="4" t="s">
        <v>20</v>
      </c>
    </row>
    <row r="2152" spans="1:22">
      <c r="A2152" t="n">
        <v>18214</v>
      </c>
      <c r="B2152" s="44" t="n">
        <v>46</v>
      </c>
      <c r="C2152" s="7" t="n">
        <v>12</v>
      </c>
      <c r="D2152" s="7" t="n">
        <v>20.0499992370605</v>
      </c>
      <c r="E2152" s="7" t="n">
        <v>0</v>
      </c>
      <c r="F2152" s="7" t="n">
        <v>-3.04999995231628</v>
      </c>
      <c r="G2152" s="7" t="n">
        <v>90</v>
      </c>
    </row>
    <row r="2153" spans="1:22">
      <c r="A2153" t="s">
        <v>4</v>
      </c>
      <c r="B2153" s="4" t="s">
        <v>5</v>
      </c>
      <c r="C2153" s="4" t="s">
        <v>10</v>
      </c>
      <c r="D2153" s="4" t="s">
        <v>20</v>
      </c>
      <c r="E2153" s="4" t="s">
        <v>20</v>
      </c>
      <c r="F2153" s="4" t="s">
        <v>20</v>
      </c>
      <c r="G2153" s="4" t="s">
        <v>20</v>
      </c>
    </row>
    <row r="2154" spans="1:22">
      <c r="A2154" t="n">
        <v>18233</v>
      </c>
      <c r="B2154" s="44" t="n">
        <v>46</v>
      </c>
      <c r="C2154" s="7" t="n">
        <v>61491</v>
      </c>
      <c r="D2154" s="7" t="n">
        <v>18.7000007629395</v>
      </c>
      <c r="E2154" s="7" t="n">
        <v>0</v>
      </c>
      <c r="F2154" s="7" t="n">
        <v>-3.25</v>
      </c>
      <c r="G2154" s="7" t="n">
        <v>90</v>
      </c>
    </row>
    <row r="2155" spans="1:22">
      <c r="A2155" t="s">
        <v>4</v>
      </c>
      <c r="B2155" s="4" t="s">
        <v>5</v>
      </c>
      <c r="C2155" s="4" t="s">
        <v>10</v>
      </c>
      <c r="D2155" s="4" t="s">
        <v>20</v>
      </c>
      <c r="E2155" s="4" t="s">
        <v>20</v>
      </c>
      <c r="F2155" s="4" t="s">
        <v>20</v>
      </c>
      <c r="G2155" s="4" t="s">
        <v>20</v>
      </c>
    </row>
    <row r="2156" spans="1:22">
      <c r="A2156" t="n">
        <v>18252</v>
      </c>
      <c r="B2156" s="44" t="n">
        <v>46</v>
      </c>
      <c r="C2156" s="7" t="n">
        <v>61492</v>
      </c>
      <c r="D2156" s="7" t="n">
        <v>19.3500003814697</v>
      </c>
      <c r="E2156" s="7" t="n">
        <v>0</v>
      </c>
      <c r="F2156" s="7" t="n">
        <v>-0.949999988079071</v>
      </c>
      <c r="G2156" s="7" t="n">
        <v>90</v>
      </c>
    </row>
    <row r="2157" spans="1:22">
      <c r="A2157" t="s">
        <v>4</v>
      </c>
      <c r="B2157" s="4" t="s">
        <v>5</v>
      </c>
      <c r="C2157" s="4" t="s">
        <v>10</v>
      </c>
      <c r="D2157" s="4" t="s">
        <v>20</v>
      </c>
      <c r="E2157" s="4" t="s">
        <v>20</v>
      </c>
      <c r="F2157" s="4" t="s">
        <v>20</v>
      </c>
      <c r="G2157" s="4" t="s">
        <v>20</v>
      </c>
    </row>
    <row r="2158" spans="1:22">
      <c r="A2158" t="n">
        <v>18271</v>
      </c>
      <c r="B2158" s="44" t="n">
        <v>46</v>
      </c>
      <c r="C2158" s="7" t="n">
        <v>61493</v>
      </c>
      <c r="D2158" s="7" t="n">
        <v>17.75</v>
      </c>
      <c r="E2158" s="7" t="n">
        <v>0</v>
      </c>
      <c r="F2158" s="7" t="n">
        <v>-2.25</v>
      </c>
      <c r="G2158" s="7" t="n">
        <v>90</v>
      </c>
    </row>
    <row r="2159" spans="1:22">
      <c r="A2159" t="s">
        <v>4</v>
      </c>
      <c r="B2159" s="4" t="s">
        <v>5</v>
      </c>
      <c r="C2159" s="4" t="s">
        <v>10</v>
      </c>
      <c r="D2159" s="4" t="s">
        <v>20</v>
      </c>
      <c r="E2159" s="4" t="s">
        <v>20</v>
      </c>
      <c r="F2159" s="4" t="s">
        <v>20</v>
      </c>
      <c r="G2159" s="4" t="s">
        <v>20</v>
      </c>
    </row>
    <row r="2160" spans="1:22">
      <c r="A2160" t="n">
        <v>18290</v>
      </c>
      <c r="B2160" s="44" t="n">
        <v>46</v>
      </c>
      <c r="C2160" s="7" t="n">
        <v>61494</v>
      </c>
      <c r="D2160" s="7" t="n">
        <v>18.0499992370605</v>
      </c>
      <c r="E2160" s="7" t="n">
        <v>0</v>
      </c>
      <c r="F2160" s="7" t="n">
        <v>-0.949999988079071</v>
      </c>
      <c r="G2160" s="7" t="n">
        <v>90</v>
      </c>
    </row>
    <row r="2161" spans="1:21">
      <c r="A2161" t="s">
        <v>4</v>
      </c>
      <c r="B2161" s="4" t="s">
        <v>5</v>
      </c>
      <c r="C2161" s="4" t="s">
        <v>10</v>
      </c>
      <c r="D2161" s="4" t="s">
        <v>20</v>
      </c>
      <c r="E2161" s="4" t="s">
        <v>20</v>
      </c>
      <c r="F2161" s="4" t="s">
        <v>20</v>
      </c>
      <c r="G2161" s="4" t="s">
        <v>20</v>
      </c>
    </row>
    <row r="2162" spans="1:21">
      <c r="A2162" t="n">
        <v>18309</v>
      </c>
      <c r="B2162" s="44" t="n">
        <v>46</v>
      </c>
      <c r="C2162" s="7" t="n">
        <v>14</v>
      </c>
      <c r="D2162" s="7" t="n">
        <v>6.34999990463257</v>
      </c>
      <c r="E2162" s="7" t="n">
        <v>0</v>
      </c>
      <c r="F2162" s="7" t="n">
        <v>-2.45000004768372</v>
      </c>
      <c r="G2162" s="7" t="n">
        <v>90</v>
      </c>
    </row>
    <row r="2163" spans="1:21">
      <c r="A2163" t="s">
        <v>4</v>
      </c>
      <c r="B2163" s="4" t="s">
        <v>5</v>
      </c>
      <c r="C2163" s="4" t="s">
        <v>10</v>
      </c>
      <c r="D2163" s="4" t="s">
        <v>20</v>
      </c>
      <c r="E2163" s="4" t="s">
        <v>20</v>
      </c>
      <c r="F2163" s="4" t="s">
        <v>20</v>
      </c>
      <c r="G2163" s="4" t="s">
        <v>20</v>
      </c>
    </row>
    <row r="2164" spans="1:21">
      <c r="A2164" t="n">
        <v>18328</v>
      </c>
      <c r="B2164" s="44" t="n">
        <v>46</v>
      </c>
      <c r="C2164" s="7" t="n">
        <v>7019</v>
      </c>
      <c r="D2164" s="7" t="n">
        <v>7</v>
      </c>
      <c r="E2164" s="7" t="n">
        <v>0</v>
      </c>
      <c r="F2164" s="7" t="n">
        <v>-2</v>
      </c>
      <c r="G2164" s="7" t="n">
        <v>90</v>
      </c>
    </row>
    <row r="2165" spans="1:21">
      <c r="A2165" t="s">
        <v>4</v>
      </c>
      <c r="B2165" s="4" t="s">
        <v>5</v>
      </c>
      <c r="C2165" s="4" t="s">
        <v>10</v>
      </c>
      <c r="D2165" s="4" t="s">
        <v>20</v>
      </c>
      <c r="E2165" s="4" t="s">
        <v>20</v>
      </c>
      <c r="F2165" s="4" t="s">
        <v>20</v>
      </c>
      <c r="G2165" s="4" t="s">
        <v>20</v>
      </c>
    </row>
    <row r="2166" spans="1:21">
      <c r="A2166" t="n">
        <v>18347</v>
      </c>
      <c r="B2166" s="44" t="n">
        <v>46</v>
      </c>
      <c r="C2166" s="7" t="n">
        <v>7041</v>
      </c>
      <c r="D2166" s="7" t="n">
        <v>25.1499996185303</v>
      </c>
      <c r="E2166" s="7" t="n">
        <v>0</v>
      </c>
      <c r="F2166" s="7" t="n">
        <v>-2</v>
      </c>
      <c r="G2166" s="7" t="n">
        <v>270</v>
      </c>
    </row>
    <row r="2167" spans="1:21">
      <c r="A2167" t="s">
        <v>4</v>
      </c>
      <c r="B2167" s="4" t="s">
        <v>5</v>
      </c>
      <c r="C2167" s="4" t="s">
        <v>10</v>
      </c>
      <c r="D2167" s="4" t="s">
        <v>20</v>
      </c>
      <c r="E2167" s="4" t="s">
        <v>20</v>
      </c>
      <c r="F2167" s="4" t="s">
        <v>20</v>
      </c>
      <c r="G2167" s="4" t="s">
        <v>20</v>
      </c>
    </row>
    <row r="2168" spans="1:21">
      <c r="A2168" t="n">
        <v>18366</v>
      </c>
      <c r="B2168" s="44" t="n">
        <v>46</v>
      </c>
      <c r="C2168" s="7" t="n">
        <v>7036</v>
      </c>
      <c r="D2168" s="7" t="n">
        <v>125</v>
      </c>
      <c r="E2168" s="7" t="n">
        <v>65</v>
      </c>
      <c r="F2168" s="7" t="n">
        <v>-20</v>
      </c>
      <c r="G2168" s="7" t="n">
        <v>330</v>
      </c>
    </row>
    <row r="2169" spans="1:21">
      <c r="A2169" t="s">
        <v>4</v>
      </c>
      <c r="B2169" s="4" t="s">
        <v>5</v>
      </c>
      <c r="C2169" s="4" t="s">
        <v>14</v>
      </c>
      <c r="D2169" s="33" t="s">
        <v>47</v>
      </c>
      <c r="E2169" s="4" t="s">
        <v>5</v>
      </c>
      <c r="F2169" s="4" t="s">
        <v>14</v>
      </c>
      <c r="G2169" s="4" t="s">
        <v>10</v>
      </c>
      <c r="H2169" s="33" t="s">
        <v>48</v>
      </c>
      <c r="I2169" s="4" t="s">
        <v>14</v>
      </c>
      <c r="J2169" s="4" t="s">
        <v>19</v>
      </c>
    </row>
    <row r="2170" spans="1:21">
      <c r="A2170" t="n">
        <v>18385</v>
      </c>
      <c r="B2170" s="12" t="n">
        <v>5</v>
      </c>
      <c r="C2170" s="7" t="n">
        <v>28</v>
      </c>
      <c r="D2170" s="33" t="s">
        <v>3</v>
      </c>
      <c r="E2170" s="35" t="n">
        <v>64</v>
      </c>
      <c r="F2170" s="7" t="n">
        <v>5</v>
      </c>
      <c r="G2170" s="7" t="n">
        <v>5</v>
      </c>
      <c r="H2170" s="33" t="s">
        <v>3</v>
      </c>
      <c r="I2170" s="7" t="n">
        <v>1</v>
      </c>
      <c r="J2170" s="13" t="n">
        <f t="normal" ca="1">A2174</f>
        <v>0</v>
      </c>
    </row>
    <row r="2171" spans="1:21">
      <c r="A2171" t="s">
        <v>4</v>
      </c>
      <c r="B2171" s="4" t="s">
        <v>5</v>
      </c>
      <c r="C2171" s="4" t="s">
        <v>10</v>
      </c>
      <c r="D2171" s="4" t="s">
        <v>20</v>
      </c>
      <c r="E2171" s="4" t="s">
        <v>20</v>
      </c>
      <c r="F2171" s="4" t="s">
        <v>20</v>
      </c>
      <c r="G2171" s="4" t="s">
        <v>20</v>
      </c>
    </row>
    <row r="2172" spans="1:21">
      <c r="A2172" t="n">
        <v>18396</v>
      </c>
      <c r="B2172" s="44" t="n">
        <v>46</v>
      </c>
      <c r="C2172" s="7" t="n">
        <v>7032</v>
      </c>
      <c r="D2172" s="7" t="n">
        <v>18.7999992370605</v>
      </c>
      <c r="E2172" s="7" t="n">
        <v>0</v>
      </c>
      <c r="F2172" s="7" t="n">
        <v>-2.40000009536743</v>
      </c>
      <c r="G2172" s="7" t="n">
        <v>90</v>
      </c>
    </row>
    <row r="2173" spans="1:21">
      <c r="A2173" t="s">
        <v>4</v>
      </c>
      <c r="B2173" s="4" t="s">
        <v>5</v>
      </c>
      <c r="C2173" s="4" t="s">
        <v>10</v>
      </c>
      <c r="D2173" s="4" t="s">
        <v>9</v>
      </c>
    </row>
    <row r="2174" spans="1:21">
      <c r="A2174" t="n">
        <v>18415</v>
      </c>
      <c r="B2174" s="41" t="n">
        <v>44</v>
      </c>
      <c r="C2174" s="7" t="n">
        <v>61493</v>
      </c>
      <c r="D2174" s="7" t="n">
        <v>128</v>
      </c>
    </row>
    <row r="2175" spans="1:21">
      <c r="A2175" t="s">
        <v>4</v>
      </c>
      <c r="B2175" s="4" t="s">
        <v>5</v>
      </c>
      <c r="C2175" s="4" t="s">
        <v>10</v>
      </c>
      <c r="D2175" s="4" t="s">
        <v>9</v>
      </c>
    </row>
    <row r="2176" spans="1:21">
      <c r="A2176" t="n">
        <v>18422</v>
      </c>
      <c r="B2176" s="38" t="n">
        <v>43</v>
      </c>
      <c r="C2176" s="7" t="n">
        <v>0</v>
      </c>
      <c r="D2176" s="7" t="n">
        <v>256</v>
      </c>
    </row>
    <row r="2177" spans="1:10">
      <c r="A2177" t="s">
        <v>4</v>
      </c>
      <c r="B2177" s="4" t="s">
        <v>5</v>
      </c>
      <c r="C2177" s="4" t="s">
        <v>10</v>
      </c>
      <c r="D2177" s="4" t="s">
        <v>9</v>
      </c>
    </row>
    <row r="2178" spans="1:10">
      <c r="A2178" t="n">
        <v>18429</v>
      </c>
      <c r="B2178" s="38" t="n">
        <v>43</v>
      </c>
      <c r="C2178" s="7" t="n">
        <v>1</v>
      </c>
      <c r="D2178" s="7" t="n">
        <v>256</v>
      </c>
    </row>
    <row r="2179" spans="1:10">
      <c r="A2179" t="s">
        <v>4</v>
      </c>
      <c r="B2179" s="4" t="s">
        <v>5</v>
      </c>
      <c r="C2179" s="4" t="s">
        <v>10</v>
      </c>
      <c r="D2179" s="4" t="s">
        <v>9</v>
      </c>
    </row>
    <row r="2180" spans="1:10">
      <c r="A2180" t="n">
        <v>18436</v>
      </c>
      <c r="B2180" s="38" t="n">
        <v>43</v>
      </c>
      <c r="C2180" s="7" t="n">
        <v>12</v>
      </c>
      <c r="D2180" s="7" t="n">
        <v>256</v>
      </c>
    </row>
    <row r="2181" spans="1:10">
      <c r="A2181" t="s">
        <v>4</v>
      </c>
      <c r="B2181" s="4" t="s">
        <v>5</v>
      </c>
      <c r="C2181" s="4" t="s">
        <v>10</v>
      </c>
      <c r="D2181" s="4" t="s">
        <v>9</v>
      </c>
    </row>
    <row r="2182" spans="1:10">
      <c r="A2182" t="n">
        <v>18443</v>
      </c>
      <c r="B2182" s="38" t="n">
        <v>43</v>
      </c>
      <c r="C2182" s="7" t="n">
        <v>61491</v>
      </c>
      <c r="D2182" s="7" t="n">
        <v>256</v>
      </c>
    </row>
    <row r="2183" spans="1:10">
      <c r="A2183" t="s">
        <v>4</v>
      </c>
      <c r="B2183" s="4" t="s">
        <v>5</v>
      </c>
      <c r="C2183" s="4" t="s">
        <v>10</v>
      </c>
      <c r="D2183" s="4" t="s">
        <v>9</v>
      </c>
    </row>
    <row r="2184" spans="1:10">
      <c r="A2184" t="n">
        <v>18450</v>
      </c>
      <c r="B2184" s="38" t="n">
        <v>43</v>
      </c>
      <c r="C2184" s="7" t="n">
        <v>61492</v>
      </c>
      <c r="D2184" s="7" t="n">
        <v>256</v>
      </c>
    </row>
    <row r="2185" spans="1:10">
      <c r="A2185" t="s">
        <v>4</v>
      </c>
      <c r="B2185" s="4" t="s">
        <v>5</v>
      </c>
      <c r="C2185" s="4" t="s">
        <v>10</v>
      </c>
      <c r="D2185" s="4" t="s">
        <v>9</v>
      </c>
    </row>
    <row r="2186" spans="1:10">
      <c r="A2186" t="n">
        <v>18457</v>
      </c>
      <c r="B2186" s="38" t="n">
        <v>43</v>
      </c>
      <c r="C2186" s="7" t="n">
        <v>61493</v>
      </c>
      <c r="D2186" s="7" t="n">
        <v>256</v>
      </c>
    </row>
    <row r="2187" spans="1:10">
      <c r="A2187" t="s">
        <v>4</v>
      </c>
      <c r="B2187" s="4" t="s">
        <v>5</v>
      </c>
      <c r="C2187" s="4" t="s">
        <v>10</v>
      </c>
      <c r="D2187" s="4" t="s">
        <v>9</v>
      </c>
    </row>
    <row r="2188" spans="1:10">
      <c r="A2188" t="n">
        <v>18464</v>
      </c>
      <c r="B2188" s="38" t="n">
        <v>43</v>
      </c>
      <c r="C2188" s="7" t="n">
        <v>61494</v>
      </c>
      <c r="D2188" s="7" t="n">
        <v>256</v>
      </c>
    </row>
    <row r="2189" spans="1:10">
      <c r="A2189" t="s">
        <v>4</v>
      </c>
      <c r="B2189" s="4" t="s">
        <v>5</v>
      </c>
      <c r="C2189" s="4" t="s">
        <v>14</v>
      </c>
      <c r="D2189" s="4" t="s">
        <v>10</v>
      </c>
      <c r="E2189" s="4" t="s">
        <v>6</v>
      </c>
      <c r="F2189" s="4" t="s">
        <v>6</v>
      </c>
      <c r="G2189" s="4" t="s">
        <v>6</v>
      </c>
      <c r="H2189" s="4" t="s">
        <v>6</v>
      </c>
    </row>
    <row r="2190" spans="1:10">
      <c r="A2190" t="n">
        <v>18471</v>
      </c>
      <c r="B2190" s="49" t="n">
        <v>51</v>
      </c>
      <c r="C2190" s="7" t="n">
        <v>3</v>
      </c>
      <c r="D2190" s="7" t="n">
        <v>7041</v>
      </c>
      <c r="E2190" s="7" t="s">
        <v>200</v>
      </c>
      <c r="F2190" s="7" t="s">
        <v>81</v>
      </c>
      <c r="G2190" s="7" t="s">
        <v>82</v>
      </c>
      <c r="H2190" s="7" t="s">
        <v>81</v>
      </c>
    </row>
    <row r="2191" spans="1:10">
      <c r="A2191" t="s">
        <v>4</v>
      </c>
      <c r="B2191" s="4" t="s">
        <v>5</v>
      </c>
      <c r="C2191" s="4" t="s">
        <v>14</v>
      </c>
      <c r="D2191" s="4" t="s">
        <v>14</v>
      </c>
      <c r="E2191" s="4" t="s">
        <v>20</v>
      </c>
      <c r="F2191" s="4" t="s">
        <v>20</v>
      </c>
      <c r="G2191" s="4" t="s">
        <v>20</v>
      </c>
      <c r="H2191" s="4" t="s">
        <v>10</v>
      </c>
    </row>
    <row r="2192" spans="1:10">
      <c r="A2192" t="n">
        <v>18484</v>
      </c>
      <c r="B2192" s="48" t="n">
        <v>45</v>
      </c>
      <c r="C2192" s="7" t="n">
        <v>2</v>
      </c>
      <c r="D2192" s="7" t="n">
        <v>3</v>
      </c>
      <c r="E2192" s="7" t="n">
        <v>25.1499996185303</v>
      </c>
      <c r="F2192" s="7" t="n">
        <v>1.51999998092651</v>
      </c>
      <c r="G2192" s="7" t="n">
        <v>-2</v>
      </c>
      <c r="H2192" s="7" t="n">
        <v>0</v>
      </c>
    </row>
    <row r="2193" spans="1:8">
      <c r="A2193" t="s">
        <v>4</v>
      </c>
      <c r="B2193" s="4" t="s">
        <v>5</v>
      </c>
      <c r="C2193" s="4" t="s">
        <v>14</v>
      </c>
      <c r="D2193" s="4" t="s">
        <v>14</v>
      </c>
      <c r="E2193" s="4" t="s">
        <v>20</v>
      </c>
      <c r="F2193" s="4" t="s">
        <v>20</v>
      </c>
      <c r="G2193" s="4" t="s">
        <v>20</v>
      </c>
      <c r="H2193" s="4" t="s">
        <v>10</v>
      </c>
      <c r="I2193" s="4" t="s">
        <v>14</v>
      </c>
    </row>
    <row r="2194" spans="1:8">
      <c r="A2194" t="n">
        <v>18501</v>
      </c>
      <c r="B2194" s="48" t="n">
        <v>45</v>
      </c>
      <c r="C2194" s="7" t="n">
        <v>4</v>
      </c>
      <c r="D2194" s="7" t="n">
        <v>3</v>
      </c>
      <c r="E2194" s="7" t="n">
        <v>355.25</v>
      </c>
      <c r="F2194" s="7" t="n">
        <v>250</v>
      </c>
      <c r="G2194" s="7" t="n">
        <v>0</v>
      </c>
      <c r="H2194" s="7" t="n">
        <v>0</v>
      </c>
      <c r="I2194" s="7" t="n">
        <v>0</v>
      </c>
    </row>
    <row r="2195" spans="1:8">
      <c r="A2195" t="s">
        <v>4</v>
      </c>
      <c r="B2195" s="4" t="s">
        <v>5</v>
      </c>
      <c r="C2195" s="4" t="s">
        <v>14</v>
      </c>
      <c r="D2195" s="4" t="s">
        <v>14</v>
      </c>
      <c r="E2195" s="4" t="s">
        <v>20</v>
      </c>
      <c r="F2195" s="4" t="s">
        <v>10</v>
      </c>
    </row>
    <row r="2196" spans="1:8">
      <c r="A2196" t="n">
        <v>18519</v>
      </c>
      <c r="B2196" s="48" t="n">
        <v>45</v>
      </c>
      <c r="C2196" s="7" t="n">
        <v>5</v>
      </c>
      <c r="D2196" s="7" t="n">
        <v>3</v>
      </c>
      <c r="E2196" s="7" t="n">
        <v>2.40000009536743</v>
      </c>
      <c r="F2196" s="7" t="n">
        <v>0</v>
      </c>
    </row>
    <row r="2197" spans="1:8">
      <c r="A2197" t="s">
        <v>4</v>
      </c>
      <c r="B2197" s="4" t="s">
        <v>5</v>
      </c>
      <c r="C2197" s="4" t="s">
        <v>14</v>
      </c>
      <c r="D2197" s="4" t="s">
        <v>14</v>
      </c>
      <c r="E2197" s="4" t="s">
        <v>20</v>
      </c>
      <c r="F2197" s="4" t="s">
        <v>10</v>
      </c>
    </row>
    <row r="2198" spans="1:8">
      <c r="A2198" t="n">
        <v>18528</v>
      </c>
      <c r="B2198" s="48" t="n">
        <v>45</v>
      </c>
      <c r="C2198" s="7" t="n">
        <v>11</v>
      </c>
      <c r="D2198" s="7" t="n">
        <v>3</v>
      </c>
      <c r="E2198" s="7" t="n">
        <v>23.1000003814697</v>
      </c>
      <c r="F2198" s="7" t="n">
        <v>0</v>
      </c>
    </row>
    <row r="2199" spans="1:8">
      <c r="A2199" t="s">
        <v>4</v>
      </c>
      <c r="B2199" s="4" t="s">
        <v>5</v>
      </c>
      <c r="C2199" s="4" t="s">
        <v>14</v>
      </c>
    </row>
    <row r="2200" spans="1:8">
      <c r="A2200" t="n">
        <v>18537</v>
      </c>
      <c r="B2200" s="43" t="n">
        <v>116</v>
      </c>
      <c r="C2200" s="7" t="n">
        <v>0</v>
      </c>
    </row>
    <row r="2201" spans="1:8">
      <c r="A2201" t="s">
        <v>4</v>
      </c>
      <c r="B2201" s="4" t="s">
        <v>5</v>
      </c>
      <c r="C2201" s="4" t="s">
        <v>14</v>
      </c>
      <c r="D2201" s="4" t="s">
        <v>10</v>
      </c>
    </row>
    <row r="2202" spans="1:8">
      <c r="A2202" t="n">
        <v>18539</v>
      </c>
      <c r="B2202" s="43" t="n">
        <v>116</v>
      </c>
      <c r="C2202" s="7" t="n">
        <v>2</v>
      </c>
      <c r="D2202" s="7" t="n">
        <v>1</v>
      </c>
    </row>
    <row r="2203" spans="1:8">
      <c r="A2203" t="s">
        <v>4</v>
      </c>
      <c r="B2203" s="4" t="s">
        <v>5</v>
      </c>
      <c r="C2203" s="4" t="s">
        <v>14</v>
      </c>
      <c r="D2203" s="4" t="s">
        <v>9</v>
      </c>
    </row>
    <row r="2204" spans="1:8">
      <c r="A2204" t="n">
        <v>18543</v>
      </c>
      <c r="B2204" s="43" t="n">
        <v>116</v>
      </c>
      <c r="C2204" s="7" t="n">
        <v>5</v>
      </c>
      <c r="D2204" s="7" t="n">
        <v>1097859072</v>
      </c>
    </row>
    <row r="2205" spans="1:8">
      <c r="A2205" t="s">
        <v>4</v>
      </c>
      <c r="B2205" s="4" t="s">
        <v>5</v>
      </c>
      <c r="C2205" s="4" t="s">
        <v>14</v>
      </c>
      <c r="D2205" s="4" t="s">
        <v>10</v>
      </c>
    </row>
    <row r="2206" spans="1:8">
      <c r="A2206" t="n">
        <v>18549</v>
      </c>
      <c r="B2206" s="43" t="n">
        <v>116</v>
      </c>
      <c r="C2206" s="7" t="n">
        <v>6</v>
      </c>
      <c r="D2206" s="7" t="n">
        <v>1</v>
      </c>
    </row>
    <row r="2207" spans="1:8">
      <c r="A2207" t="s">
        <v>4</v>
      </c>
      <c r="B2207" s="4" t="s">
        <v>5</v>
      </c>
      <c r="C2207" s="4" t="s">
        <v>14</v>
      </c>
      <c r="D2207" s="4" t="s">
        <v>14</v>
      </c>
      <c r="E2207" s="4" t="s">
        <v>20</v>
      </c>
      <c r="F2207" s="4" t="s">
        <v>10</v>
      </c>
    </row>
    <row r="2208" spans="1:8">
      <c r="A2208" t="n">
        <v>18553</v>
      </c>
      <c r="B2208" s="48" t="n">
        <v>45</v>
      </c>
      <c r="C2208" s="7" t="n">
        <v>5</v>
      </c>
      <c r="D2208" s="7" t="n">
        <v>3</v>
      </c>
      <c r="E2208" s="7" t="n">
        <v>2</v>
      </c>
      <c r="F2208" s="7" t="n">
        <v>5000</v>
      </c>
    </row>
    <row r="2209" spans="1:9">
      <c r="A2209" t="s">
        <v>4</v>
      </c>
      <c r="B2209" s="4" t="s">
        <v>5</v>
      </c>
      <c r="C2209" s="4" t="s">
        <v>10</v>
      </c>
      <c r="D2209" s="4" t="s">
        <v>9</v>
      </c>
    </row>
    <row r="2210" spans="1:9">
      <c r="A2210" t="n">
        <v>18562</v>
      </c>
      <c r="B2210" s="38" t="n">
        <v>43</v>
      </c>
      <c r="C2210" s="7" t="n">
        <v>14</v>
      </c>
      <c r="D2210" s="7" t="n">
        <v>1</v>
      </c>
    </row>
    <row r="2211" spans="1:9">
      <c r="A2211" t="s">
        <v>4</v>
      </c>
      <c r="B2211" s="4" t="s">
        <v>5</v>
      </c>
      <c r="C2211" s="4" t="s">
        <v>10</v>
      </c>
      <c r="D2211" s="4" t="s">
        <v>9</v>
      </c>
    </row>
    <row r="2212" spans="1:9">
      <c r="A2212" t="n">
        <v>18569</v>
      </c>
      <c r="B2212" s="38" t="n">
        <v>43</v>
      </c>
      <c r="C2212" s="7" t="n">
        <v>7019</v>
      </c>
      <c r="D2212" s="7" t="n">
        <v>1</v>
      </c>
    </row>
    <row r="2213" spans="1:9">
      <c r="A2213" t="s">
        <v>4</v>
      </c>
      <c r="B2213" s="4" t="s">
        <v>5</v>
      </c>
      <c r="C2213" s="4" t="s">
        <v>10</v>
      </c>
      <c r="D2213" s="4" t="s">
        <v>9</v>
      </c>
    </row>
    <row r="2214" spans="1:9">
      <c r="A2214" t="n">
        <v>18576</v>
      </c>
      <c r="B2214" s="38" t="n">
        <v>43</v>
      </c>
      <c r="C2214" s="7" t="n">
        <v>7036</v>
      </c>
      <c r="D2214" s="7" t="n">
        <v>1</v>
      </c>
    </row>
    <row r="2215" spans="1:9">
      <c r="A2215" t="s">
        <v>4</v>
      </c>
      <c r="B2215" s="4" t="s">
        <v>5</v>
      </c>
      <c r="C2215" s="4" t="s">
        <v>10</v>
      </c>
      <c r="D2215" s="4" t="s">
        <v>9</v>
      </c>
    </row>
    <row r="2216" spans="1:9">
      <c r="A2216" t="n">
        <v>18583</v>
      </c>
      <c r="B2216" s="38" t="n">
        <v>43</v>
      </c>
      <c r="C2216" s="7" t="n">
        <v>0</v>
      </c>
      <c r="D2216" s="7" t="n">
        <v>16</v>
      </c>
    </row>
    <row r="2217" spans="1:9">
      <c r="A2217" t="s">
        <v>4</v>
      </c>
      <c r="B2217" s="4" t="s">
        <v>5</v>
      </c>
      <c r="C2217" s="4" t="s">
        <v>10</v>
      </c>
      <c r="D2217" s="4" t="s">
        <v>14</v>
      </c>
      <c r="E2217" s="4" t="s">
        <v>14</v>
      </c>
      <c r="F2217" s="4" t="s">
        <v>6</v>
      </c>
    </row>
    <row r="2218" spans="1:9">
      <c r="A2218" t="n">
        <v>18590</v>
      </c>
      <c r="B2218" s="20" t="n">
        <v>47</v>
      </c>
      <c r="C2218" s="7" t="n">
        <v>0</v>
      </c>
      <c r="D2218" s="7" t="n">
        <v>0</v>
      </c>
      <c r="E2218" s="7" t="n">
        <v>0</v>
      </c>
      <c r="F2218" s="7" t="s">
        <v>201</v>
      </c>
    </row>
    <row r="2219" spans="1:9">
      <c r="A2219" t="s">
        <v>4</v>
      </c>
      <c r="B2219" s="4" t="s">
        <v>5</v>
      </c>
      <c r="C2219" s="4" t="s">
        <v>10</v>
      </c>
    </row>
    <row r="2220" spans="1:9">
      <c r="A2220" t="n">
        <v>18612</v>
      </c>
      <c r="B2220" s="25" t="n">
        <v>16</v>
      </c>
      <c r="C2220" s="7" t="n">
        <v>0</v>
      </c>
    </row>
    <row r="2221" spans="1:9">
      <c r="A2221" t="s">
        <v>4</v>
      </c>
      <c r="B2221" s="4" t="s">
        <v>5</v>
      </c>
      <c r="C2221" s="4" t="s">
        <v>10</v>
      </c>
      <c r="D2221" s="4" t="s">
        <v>14</v>
      </c>
      <c r="E2221" s="4" t="s">
        <v>6</v>
      </c>
      <c r="F2221" s="4" t="s">
        <v>20</v>
      </c>
      <c r="G2221" s="4" t="s">
        <v>20</v>
      </c>
      <c r="H2221" s="4" t="s">
        <v>20</v>
      </c>
    </row>
    <row r="2222" spans="1:9">
      <c r="A2222" t="n">
        <v>18615</v>
      </c>
      <c r="B2222" s="47" t="n">
        <v>48</v>
      </c>
      <c r="C2222" s="7" t="n">
        <v>0</v>
      </c>
      <c r="D2222" s="7" t="n">
        <v>0</v>
      </c>
      <c r="E2222" s="7" t="s">
        <v>27</v>
      </c>
      <c r="F2222" s="7" t="n">
        <v>0</v>
      </c>
      <c r="G2222" s="7" t="n">
        <v>1</v>
      </c>
      <c r="H2222" s="7" t="n">
        <v>0</v>
      </c>
    </row>
    <row r="2223" spans="1:9">
      <c r="A2223" t="s">
        <v>4</v>
      </c>
      <c r="B2223" s="4" t="s">
        <v>5</v>
      </c>
      <c r="C2223" s="4" t="s">
        <v>10</v>
      </c>
      <c r="D2223" s="4" t="s">
        <v>9</v>
      </c>
    </row>
    <row r="2224" spans="1:9">
      <c r="A2224" t="n">
        <v>18639</v>
      </c>
      <c r="B2224" s="38" t="n">
        <v>43</v>
      </c>
      <c r="C2224" s="7" t="n">
        <v>1</v>
      </c>
      <c r="D2224" s="7" t="n">
        <v>16</v>
      </c>
    </row>
    <row r="2225" spans="1:8">
      <c r="A2225" t="s">
        <v>4</v>
      </c>
      <c r="B2225" s="4" t="s">
        <v>5</v>
      </c>
      <c r="C2225" s="4" t="s">
        <v>10</v>
      </c>
      <c r="D2225" s="4" t="s">
        <v>14</v>
      </c>
      <c r="E2225" s="4" t="s">
        <v>14</v>
      </c>
      <c r="F2225" s="4" t="s">
        <v>6</v>
      </c>
    </row>
    <row r="2226" spans="1:8">
      <c r="A2226" t="n">
        <v>18646</v>
      </c>
      <c r="B2226" s="20" t="n">
        <v>47</v>
      </c>
      <c r="C2226" s="7" t="n">
        <v>1</v>
      </c>
      <c r="D2226" s="7" t="n">
        <v>0</v>
      </c>
      <c r="E2226" s="7" t="n">
        <v>0</v>
      </c>
      <c r="F2226" s="7" t="s">
        <v>201</v>
      </c>
    </row>
    <row r="2227" spans="1:8">
      <c r="A2227" t="s">
        <v>4</v>
      </c>
      <c r="B2227" s="4" t="s">
        <v>5</v>
      </c>
      <c r="C2227" s="4" t="s">
        <v>10</v>
      </c>
    </row>
    <row r="2228" spans="1:8">
      <c r="A2228" t="n">
        <v>18668</v>
      </c>
      <c r="B2228" s="25" t="n">
        <v>16</v>
      </c>
      <c r="C2228" s="7" t="n">
        <v>0</v>
      </c>
    </row>
    <row r="2229" spans="1:8">
      <c r="A2229" t="s">
        <v>4</v>
      </c>
      <c r="B2229" s="4" t="s">
        <v>5</v>
      </c>
      <c r="C2229" s="4" t="s">
        <v>10</v>
      </c>
      <c r="D2229" s="4" t="s">
        <v>14</v>
      </c>
      <c r="E2229" s="4" t="s">
        <v>6</v>
      </c>
      <c r="F2229" s="4" t="s">
        <v>20</v>
      </c>
      <c r="G2229" s="4" t="s">
        <v>20</v>
      </c>
      <c r="H2229" s="4" t="s">
        <v>20</v>
      </c>
    </row>
    <row r="2230" spans="1:8">
      <c r="A2230" t="n">
        <v>18671</v>
      </c>
      <c r="B2230" s="47" t="n">
        <v>48</v>
      </c>
      <c r="C2230" s="7" t="n">
        <v>1</v>
      </c>
      <c r="D2230" s="7" t="n">
        <v>0</v>
      </c>
      <c r="E2230" s="7" t="s">
        <v>27</v>
      </c>
      <c r="F2230" s="7" t="n">
        <v>0</v>
      </c>
      <c r="G2230" s="7" t="n">
        <v>1</v>
      </c>
      <c r="H2230" s="7" t="n">
        <v>0</v>
      </c>
    </row>
    <row r="2231" spans="1:8">
      <c r="A2231" t="s">
        <v>4</v>
      </c>
      <c r="B2231" s="4" t="s">
        <v>5</v>
      </c>
      <c r="C2231" s="4" t="s">
        <v>10</v>
      </c>
      <c r="D2231" s="4" t="s">
        <v>9</v>
      </c>
    </row>
    <row r="2232" spans="1:8">
      <c r="A2232" t="n">
        <v>18695</v>
      </c>
      <c r="B2232" s="38" t="n">
        <v>43</v>
      </c>
      <c r="C2232" s="7" t="n">
        <v>12</v>
      </c>
      <c r="D2232" s="7" t="n">
        <v>16</v>
      </c>
    </row>
    <row r="2233" spans="1:8">
      <c r="A2233" t="s">
        <v>4</v>
      </c>
      <c r="B2233" s="4" t="s">
        <v>5</v>
      </c>
      <c r="C2233" s="4" t="s">
        <v>10</v>
      </c>
      <c r="D2233" s="4" t="s">
        <v>14</v>
      </c>
      <c r="E2233" s="4" t="s">
        <v>14</v>
      </c>
      <c r="F2233" s="4" t="s">
        <v>6</v>
      </c>
    </row>
    <row r="2234" spans="1:8">
      <c r="A2234" t="n">
        <v>18702</v>
      </c>
      <c r="B2234" s="20" t="n">
        <v>47</v>
      </c>
      <c r="C2234" s="7" t="n">
        <v>12</v>
      </c>
      <c r="D2234" s="7" t="n">
        <v>0</v>
      </c>
      <c r="E2234" s="7" t="n">
        <v>0</v>
      </c>
      <c r="F2234" s="7" t="s">
        <v>201</v>
      </c>
    </row>
    <row r="2235" spans="1:8">
      <c r="A2235" t="s">
        <v>4</v>
      </c>
      <c r="B2235" s="4" t="s">
        <v>5</v>
      </c>
      <c r="C2235" s="4" t="s">
        <v>10</v>
      </c>
    </row>
    <row r="2236" spans="1:8">
      <c r="A2236" t="n">
        <v>18724</v>
      </c>
      <c r="B2236" s="25" t="n">
        <v>16</v>
      </c>
      <c r="C2236" s="7" t="n">
        <v>0</v>
      </c>
    </row>
    <row r="2237" spans="1:8">
      <c r="A2237" t="s">
        <v>4</v>
      </c>
      <c r="B2237" s="4" t="s">
        <v>5</v>
      </c>
      <c r="C2237" s="4" t="s">
        <v>10</v>
      </c>
      <c r="D2237" s="4" t="s">
        <v>14</v>
      </c>
      <c r="E2237" s="4" t="s">
        <v>6</v>
      </c>
      <c r="F2237" s="4" t="s">
        <v>20</v>
      </c>
      <c r="G2237" s="4" t="s">
        <v>20</v>
      </c>
      <c r="H2237" s="4" t="s">
        <v>20</v>
      </c>
    </row>
    <row r="2238" spans="1:8">
      <c r="A2238" t="n">
        <v>18727</v>
      </c>
      <c r="B2238" s="47" t="n">
        <v>48</v>
      </c>
      <c r="C2238" s="7" t="n">
        <v>12</v>
      </c>
      <c r="D2238" s="7" t="n">
        <v>0</v>
      </c>
      <c r="E2238" s="7" t="s">
        <v>27</v>
      </c>
      <c r="F2238" s="7" t="n">
        <v>0</v>
      </c>
      <c r="G2238" s="7" t="n">
        <v>1</v>
      </c>
      <c r="H2238" s="7" t="n">
        <v>0</v>
      </c>
    </row>
    <row r="2239" spans="1:8">
      <c r="A2239" t="s">
        <v>4</v>
      </c>
      <c r="B2239" s="4" t="s">
        <v>5</v>
      </c>
      <c r="C2239" s="4" t="s">
        <v>10</v>
      </c>
      <c r="D2239" s="4" t="s">
        <v>9</v>
      </c>
    </row>
    <row r="2240" spans="1:8">
      <c r="A2240" t="n">
        <v>18751</v>
      </c>
      <c r="B2240" s="38" t="n">
        <v>43</v>
      </c>
      <c r="C2240" s="7" t="n">
        <v>61491</v>
      </c>
      <c r="D2240" s="7" t="n">
        <v>16</v>
      </c>
    </row>
    <row r="2241" spans="1:8">
      <c r="A2241" t="s">
        <v>4</v>
      </c>
      <c r="B2241" s="4" t="s">
        <v>5</v>
      </c>
      <c r="C2241" s="4" t="s">
        <v>10</v>
      </c>
      <c r="D2241" s="4" t="s">
        <v>14</v>
      </c>
      <c r="E2241" s="4" t="s">
        <v>14</v>
      </c>
      <c r="F2241" s="4" t="s">
        <v>6</v>
      </c>
    </row>
    <row r="2242" spans="1:8">
      <c r="A2242" t="n">
        <v>18758</v>
      </c>
      <c r="B2242" s="20" t="n">
        <v>47</v>
      </c>
      <c r="C2242" s="7" t="n">
        <v>61491</v>
      </c>
      <c r="D2242" s="7" t="n">
        <v>0</v>
      </c>
      <c r="E2242" s="7" t="n">
        <v>0</v>
      </c>
      <c r="F2242" s="7" t="s">
        <v>201</v>
      </c>
    </row>
    <row r="2243" spans="1:8">
      <c r="A2243" t="s">
        <v>4</v>
      </c>
      <c r="B2243" s="4" t="s">
        <v>5</v>
      </c>
      <c r="C2243" s="4" t="s">
        <v>10</v>
      </c>
    </row>
    <row r="2244" spans="1:8">
      <c r="A2244" t="n">
        <v>18780</v>
      </c>
      <c r="B2244" s="25" t="n">
        <v>16</v>
      </c>
      <c r="C2244" s="7" t="n">
        <v>0</v>
      </c>
    </row>
    <row r="2245" spans="1:8">
      <c r="A2245" t="s">
        <v>4</v>
      </c>
      <c r="B2245" s="4" t="s">
        <v>5</v>
      </c>
      <c r="C2245" s="4" t="s">
        <v>10</v>
      </c>
      <c r="D2245" s="4" t="s">
        <v>14</v>
      </c>
      <c r="E2245" s="4" t="s">
        <v>6</v>
      </c>
      <c r="F2245" s="4" t="s">
        <v>20</v>
      </c>
      <c r="G2245" s="4" t="s">
        <v>20</v>
      </c>
      <c r="H2245" s="4" t="s">
        <v>20</v>
      </c>
    </row>
    <row r="2246" spans="1:8">
      <c r="A2246" t="n">
        <v>18783</v>
      </c>
      <c r="B2246" s="47" t="n">
        <v>48</v>
      </c>
      <c r="C2246" s="7" t="n">
        <v>61491</v>
      </c>
      <c r="D2246" s="7" t="n">
        <v>0</v>
      </c>
      <c r="E2246" s="7" t="s">
        <v>27</v>
      </c>
      <c r="F2246" s="7" t="n">
        <v>0</v>
      </c>
      <c r="G2246" s="7" t="n">
        <v>1</v>
      </c>
      <c r="H2246" s="7" t="n">
        <v>0</v>
      </c>
    </row>
    <row r="2247" spans="1:8">
      <c r="A2247" t="s">
        <v>4</v>
      </c>
      <c r="B2247" s="4" t="s">
        <v>5</v>
      </c>
      <c r="C2247" s="4" t="s">
        <v>10</v>
      </c>
      <c r="D2247" s="4" t="s">
        <v>9</v>
      </c>
    </row>
    <row r="2248" spans="1:8">
      <c r="A2248" t="n">
        <v>18807</v>
      </c>
      <c r="B2248" s="38" t="n">
        <v>43</v>
      </c>
      <c r="C2248" s="7" t="n">
        <v>61492</v>
      </c>
      <c r="D2248" s="7" t="n">
        <v>16</v>
      </c>
    </row>
    <row r="2249" spans="1:8">
      <c r="A2249" t="s">
        <v>4</v>
      </c>
      <c r="B2249" s="4" t="s">
        <v>5</v>
      </c>
      <c r="C2249" s="4" t="s">
        <v>10</v>
      </c>
      <c r="D2249" s="4" t="s">
        <v>14</v>
      </c>
      <c r="E2249" s="4" t="s">
        <v>14</v>
      </c>
      <c r="F2249" s="4" t="s">
        <v>6</v>
      </c>
    </row>
    <row r="2250" spans="1:8">
      <c r="A2250" t="n">
        <v>18814</v>
      </c>
      <c r="B2250" s="20" t="n">
        <v>47</v>
      </c>
      <c r="C2250" s="7" t="n">
        <v>61492</v>
      </c>
      <c r="D2250" s="7" t="n">
        <v>0</v>
      </c>
      <c r="E2250" s="7" t="n">
        <v>0</v>
      </c>
      <c r="F2250" s="7" t="s">
        <v>201</v>
      </c>
    </row>
    <row r="2251" spans="1:8">
      <c r="A2251" t="s">
        <v>4</v>
      </c>
      <c r="B2251" s="4" t="s">
        <v>5</v>
      </c>
      <c r="C2251" s="4" t="s">
        <v>10</v>
      </c>
    </row>
    <row r="2252" spans="1:8">
      <c r="A2252" t="n">
        <v>18836</v>
      </c>
      <c r="B2252" s="25" t="n">
        <v>16</v>
      </c>
      <c r="C2252" s="7" t="n">
        <v>0</v>
      </c>
    </row>
    <row r="2253" spans="1:8">
      <c r="A2253" t="s">
        <v>4</v>
      </c>
      <c r="B2253" s="4" t="s">
        <v>5</v>
      </c>
      <c r="C2253" s="4" t="s">
        <v>10</v>
      </c>
      <c r="D2253" s="4" t="s">
        <v>14</v>
      </c>
      <c r="E2253" s="4" t="s">
        <v>6</v>
      </c>
      <c r="F2253" s="4" t="s">
        <v>20</v>
      </c>
      <c r="G2253" s="4" t="s">
        <v>20</v>
      </c>
      <c r="H2253" s="4" t="s">
        <v>20</v>
      </c>
    </row>
    <row r="2254" spans="1:8">
      <c r="A2254" t="n">
        <v>18839</v>
      </c>
      <c r="B2254" s="47" t="n">
        <v>48</v>
      </c>
      <c r="C2254" s="7" t="n">
        <v>61492</v>
      </c>
      <c r="D2254" s="7" t="n">
        <v>0</v>
      </c>
      <c r="E2254" s="7" t="s">
        <v>27</v>
      </c>
      <c r="F2254" s="7" t="n">
        <v>0</v>
      </c>
      <c r="G2254" s="7" t="n">
        <v>1</v>
      </c>
      <c r="H2254" s="7" t="n">
        <v>0</v>
      </c>
    </row>
    <row r="2255" spans="1:8">
      <c r="A2255" t="s">
        <v>4</v>
      </c>
      <c r="B2255" s="4" t="s">
        <v>5</v>
      </c>
      <c r="C2255" s="4" t="s">
        <v>10</v>
      </c>
      <c r="D2255" s="4" t="s">
        <v>9</v>
      </c>
    </row>
    <row r="2256" spans="1:8">
      <c r="A2256" t="n">
        <v>18863</v>
      </c>
      <c r="B2256" s="38" t="n">
        <v>43</v>
      </c>
      <c r="C2256" s="7" t="n">
        <v>61493</v>
      </c>
      <c r="D2256" s="7" t="n">
        <v>16</v>
      </c>
    </row>
    <row r="2257" spans="1:8">
      <c r="A2257" t="s">
        <v>4</v>
      </c>
      <c r="B2257" s="4" t="s">
        <v>5</v>
      </c>
      <c r="C2257" s="4" t="s">
        <v>10</v>
      </c>
      <c r="D2257" s="4" t="s">
        <v>14</v>
      </c>
      <c r="E2257" s="4" t="s">
        <v>14</v>
      </c>
      <c r="F2257" s="4" t="s">
        <v>6</v>
      </c>
    </row>
    <row r="2258" spans="1:8">
      <c r="A2258" t="n">
        <v>18870</v>
      </c>
      <c r="B2258" s="20" t="n">
        <v>47</v>
      </c>
      <c r="C2258" s="7" t="n">
        <v>61493</v>
      </c>
      <c r="D2258" s="7" t="n">
        <v>0</v>
      </c>
      <c r="E2258" s="7" t="n">
        <v>0</v>
      </c>
      <c r="F2258" s="7" t="s">
        <v>201</v>
      </c>
    </row>
    <row r="2259" spans="1:8">
      <c r="A2259" t="s">
        <v>4</v>
      </c>
      <c r="B2259" s="4" t="s">
        <v>5</v>
      </c>
      <c r="C2259" s="4" t="s">
        <v>10</v>
      </c>
    </row>
    <row r="2260" spans="1:8">
      <c r="A2260" t="n">
        <v>18892</v>
      </c>
      <c r="B2260" s="25" t="n">
        <v>16</v>
      </c>
      <c r="C2260" s="7" t="n">
        <v>0</v>
      </c>
    </row>
    <row r="2261" spans="1:8">
      <c r="A2261" t="s">
        <v>4</v>
      </c>
      <c r="B2261" s="4" t="s">
        <v>5</v>
      </c>
      <c r="C2261" s="4" t="s">
        <v>10</v>
      </c>
      <c r="D2261" s="4" t="s">
        <v>14</v>
      </c>
      <c r="E2261" s="4" t="s">
        <v>6</v>
      </c>
      <c r="F2261" s="4" t="s">
        <v>20</v>
      </c>
      <c r="G2261" s="4" t="s">
        <v>20</v>
      </c>
      <c r="H2261" s="4" t="s">
        <v>20</v>
      </c>
    </row>
    <row r="2262" spans="1:8">
      <c r="A2262" t="n">
        <v>18895</v>
      </c>
      <c r="B2262" s="47" t="n">
        <v>48</v>
      </c>
      <c r="C2262" s="7" t="n">
        <v>61493</v>
      </c>
      <c r="D2262" s="7" t="n">
        <v>0</v>
      </c>
      <c r="E2262" s="7" t="s">
        <v>27</v>
      </c>
      <c r="F2262" s="7" t="n">
        <v>0</v>
      </c>
      <c r="G2262" s="7" t="n">
        <v>1</v>
      </c>
      <c r="H2262" s="7" t="n">
        <v>0</v>
      </c>
    </row>
    <row r="2263" spans="1:8">
      <c r="A2263" t="s">
        <v>4</v>
      </c>
      <c r="B2263" s="4" t="s">
        <v>5</v>
      </c>
      <c r="C2263" s="4" t="s">
        <v>10</v>
      </c>
      <c r="D2263" s="4" t="s">
        <v>9</v>
      </c>
    </row>
    <row r="2264" spans="1:8">
      <c r="A2264" t="n">
        <v>18919</v>
      </c>
      <c r="B2264" s="38" t="n">
        <v>43</v>
      </c>
      <c r="C2264" s="7" t="n">
        <v>61494</v>
      </c>
      <c r="D2264" s="7" t="n">
        <v>16</v>
      </c>
    </row>
    <row r="2265" spans="1:8">
      <c r="A2265" t="s">
        <v>4</v>
      </c>
      <c r="B2265" s="4" t="s">
        <v>5</v>
      </c>
      <c r="C2265" s="4" t="s">
        <v>10</v>
      </c>
      <c r="D2265" s="4" t="s">
        <v>14</v>
      </c>
      <c r="E2265" s="4" t="s">
        <v>14</v>
      </c>
      <c r="F2265" s="4" t="s">
        <v>6</v>
      </c>
    </row>
    <row r="2266" spans="1:8">
      <c r="A2266" t="n">
        <v>18926</v>
      </c>
      <c r="B2266" s="20" t="n">
        <v>47</v>
      </c>
      <c r="C2266" s="7" t="n">
        <v>61494</v>
      </c>
      <c r="D2266" s="7" t="n">
        <v>0</v>
      </c>
      <c r="E2266" s="7" t="n">
        <v>0</v>
      </c>
      <c r="F2266" s="7" t="s">
        <v>201</v>
      </c>
    </row>
    <row r="2267" spans="1:8">
      <c r="A2267" t="s">
        <v>4</v>
      </c>
      <c r="B2267" s="4" t="s">
        <v>5</v>
      </c>
      <c r="C2267" s="4" t="s">
        <v>10</v>
      </c>
    </row>
    <row r="2268" spans="1:8">
      <c r="A2268" t="n">
        <v>18948</v>
      </c>
      <c r="B2268" s="25" t="n">
        <v>16</v>
      </c>
      <c r="C2268" s="7" t="n">
        <v>0</v>
      </c>
    </row>
    <row r="2269" spans="1:8">
      <c r="A2269" t="s">
        <v>4</v>
      </c>
      <c r="B2269" s="4" t="s">
        <v>5</v>
      </c>
      <c r="C2269" s="4" t="s">
        <v>10</v>
      </c>
      <c r="D2269" s="4" t="s">
        <v>14</v>
      </c>
      <c r="E2269" s="4" t="s">
        <v>6</v>
      </c>
      <c r="F2269" s="4" t="s">
        <v>20</v>
      </c>
      <c r="G2269" s="4" t="s">
        <v>20</v>
      </c>
      <c r="H2269" s="4" t="s">
        <v>20</v>
      </c>
    </row>
    <row r="2270" spans="1:8">
      <c r="A2270" t="n">
        <v>18951</v>
      </c>
      <c r="B2270" s="47" t="n">
        <v>48</v>
      </c>
      <c r="C2270" s="7" t="n">
        <v>61494</v>
      </c>
      <c r="D2270" s="7" t="n">
        <v>0</v>
      </c>
      <c r="E2270" s="7" t="s">
        <v>27</v>
      </c>
      <c r="F2270" s="7" t="n">
        <v>0</v>
      </c>
      <c r="G2270" s="7" t="n">
        <v>1</v>
      </c>
      <c r="H2270" s="7" t="n">
        <v>0</v>
      </c>
    </row>
    <row r="2271" spans="1:8">
      <c r="A2271" t="s">
        <v>4</v>
      </c>
      <c r="B2271" s="4" t="s">
        <v>5</v>
      </c>
      <c r="C2271" s="4" t="s">
        <v>14</v>
      </c>
      <c r="D2271" s="4" t="s">
        <v>10</v>
      </c>
      <c r="E2271" s="4" t="s">
        <v>9</v>
      </c>
      <c r="F2271" s="4" t="s">
        <v>10</v>
      </c>
      <c r="G2271" s="4" t="s">
        <v>9</v>
      </c>
      <c r="H2271" s="4" t="s">
        <v>14</v>
      </c>
    </row>
    <row r="2272" spans="1:8">
      <c r="A2272" t="n">
        <v>18975</v>
      </c>
      <c r="B2272" s="14" t="n">
        <v>49</v>
      </c>
      <c r="C2272" s="7" t="n">
        <v>0</v>
      </c>
      <c r="D2272" s="7" t="n">
        <v>521</v>
      </c>
      <c r="E2272" s="7" t="n">
        <v>1065353216</v>
      </c>
      <c r="F2272" s="7" t="n">
        <v>0</v>
      </c>
      <c r="G2272" s="7" t="n">
        <v>0</v>
      </c>
      <c r="H2272" s="7" t="n">
        <v>0</v>
      </c>
    </row>
    <row r="2273" spans="1:8">
      <c r="A2273" t="s">
        <v>4</v>
      </c>
      <c r="B2273" s="4" t="s">
        <v>5</v>
      </c>
      <c r="C2273" s="4" t="s">
        <v>14</v>
      </c>
      <c r="D2273" s="4" t="s">
        <v>10</v>
      </c>
      <c r="E2273" s="4" t="s">
        <v>20</v>
      </c>
    </row>
    <row r="2274" spans="1:8">
      <c r="A2274" t="n">
        <v>18990</v>
      </c>
      <c r="B2274" s="19" t="n">
        <v>58</v>
      </c>
      <c r="C2274" s="7" t="n">
        <v>100</v>
      </c>
      <c r="D2274" s="7" t="n">
        <v>1000</v>
      </c>
      <c r="E2274" s="7" t="n">
        <v>1</v>
      </c>
    </row>
    <row r="2275" spans="1:8">
      <c r="A2275" t="s">
        <v>4</v>
      </c>
      <c r="B2275" s="4" t="s">
        <v>5</v>
      </c>
      <c r="C2275" s="4" t="s">
        <v>14</v>
      </c>
      <c r="D2275" s="4" t="s">
        <v>10</v>
      </c>
    </row>
    <row r="2276" spans="1:8">
      <c r="A2276" t="n">
        <v>18998</v>
      </c>
      <c r="B2276" s="19" t="n">
        <v>58</v>
      </c>
      <c r="C2276" s="7" t="n">
        <v>255</v>
      </c>
      <c r="D2276" s="7" t="n">
        <v>0</v>
      </c>
    </row>
    <row r="2277" spans="1:8">
      <c r="A2277" t="s">
        <v>4</v>
      </c>
      <c r="B2277" s="4" t="s">
        <v>5</v>
      </c>
      <c r="C2277" s="4" t="s">
        <v>14</v>
      </c>
      <c r="D2277" s="4" t="s">
        <v>10</v>
      </c>
      <c r="E2277" s="4" t="s">
        <v>6</v>
      </c>
    </row>
    <row r="2278" spans="1:8">
      <c r="A2278" t="n">
        <v>19002</v>
      </c>
      <c r="B2278" s="49" t="n">
        <v>51</v>
      </c>
      <c r="C2278" s="7" t="n">
        <v>4</v>
      </c>
      <c r="D2278" s="7" t="n">
        <v>7041</v>
      </c>
      <c r="E2278" s="7" t="s">
        <v>176</v>
      </c>
    </row>
    <row r="2279" spans="1:8">
      <c r="A2279" t="s">
        <v>4</v>
      </c>
      <c r="B2279" s="4" t="s">
        <v>5</v>
      </c>
      <c r="C2279" s="4" t="s">
        <v>10</v>
      </c>
    </row>
    <row r="2280" spans="1:8">
      <c r="A2280" t="n">
        <v>19016</v>
      </c>
      <c r="B2280" s="25" t="n">
        <v>16</v>
      </c>
      <c r="C2280" s="7" t="n">
        <v>0</v>
      </c>
    </row>
    <row r="2281" spans="1:8">
      <c r="A2281" t="s">
        <v>4</v>
      </c>
      <c r="B2281" s="4" t="s">
        <v>5</v>
      </c>
      <c r="C2281" s="4" t="s">
        <v>10</v>
      </c>
      <c r="D2281" s="4" t="s">
        <v>14</v>
      </c>
      <c r="E2281" s="4" t="s">
        <v>9</v>
      </c>
      <c r="F2281" s="4" t="s">
        <v>28</v>
      </c>
      <c r="G2281" s="4" t="s">
        <v>14</v>
      </c>
      <c r="H2281" s="4" t="s">
        <v>14</v>
      </c>
    </row>
    <row r="2282" spans="1:8">
      <c r="A2282" t="n">
        <v>19019</v>
      </c>
      <c r="B2282" s="50" t="n">
        <v>26</v>
      </c>
      <c r="C2282" s="7" t="n">
        <v>7041</v>
      </c>
      <c r="D2282" s="7" t="n">
        <v>17</v>
      </c>
      <c r="E2282" s="7" t="n">
        <v>63069</v>
      </c>
      <c r="F2282" s="7" t="s">
        <v>202</v>
      </c>
      <c r="G2282" s="7" t="n">
        <v>2</v>
      </c>
      <c r="H2282" s="7" t="n">
        <v>0</v>
      </c>
    </row>
    <row r="2283" spans="1:8">
      <c r="A2283" t="s">
        <v>4</v>
      </c>
      <c r="B2283" s="4" t="s">
        <v>5</v>
      </c>
    </row>
    <row r="2284" spans="1:8">
      <c r="A2284" t="n">
        <v>19038</v>
      </c>
      <c r="B2284" s="23" t="n">
        <v>28</v>
      </c>
    </row>
    <row r="2285" spans="1:8">
      <c r="A2285" t="s">
        <v>4</v>
      </c>
      <c r="B2285" s="4" t="s">
        <v>5</v>
      </c>
      <c r="C2285" s="4" t="s">
        <v>10</v>
      </c>
      <c r="D2285" s="4" t="s">
        <v>14</v>
      </c>
      <c r="E2285" s="4" t="s">
        <v>20</v>
      </c>
      <c r="F2285" s="4" t="s">
        <v>10</v>
      </c>
    </row>
    <row r="2286" spans="1:8">
      <c r="A2286" t="n">
        <v>19039</v>
      </c>
      <c r="B2286" s="57" t="n">
        <v>59</v>
      </c>
      <c r="C2286" s="7" t="n">
        <v>7041</v>
      </c>
      <c r="D2286" s="7" t="n">
        <v>9</v>
      </c>
      <c r="E2286" s="7" t="n">
        <v>0.150000005960464</v>
      </c>
      <c r="F2286" s="7" t="n">
        <v>0</v>
      </c>
    </row>
    <row r="2287" spans="1:8">
      <c r="A2287" t="s">
        <v>4</v>
      </c>
      <c r="B2287" s="4" t="s">
        <v>5</v>
      </c>
      <c r="C2287" s="4" t="s">
        <v>10</v>
      </c>
    </row>
    <row r="2288" spans="1:8">
      <c r="A2288" t="n">
        <v>19049</v>
      </c>
      <c r="B2288" s="25" t="n">
        <v>16</v>
      </c>
      <c r="C2288" s="7" t="n">
        <v>2000</v>
      </c>
    </row>
    <row r="2289" spans="1:8">
      <c r="A2289" t="s">
        <v>4</v>
      </c>
      <c r="B2289" s="4" t="s">
        <v>5</v>
      </c>
      <c r="C2289" s="4" t="s">
        <v>14</v>
      </c>
      <c r="D2289" s="4" t="s">
        <v>10</v>
      </c>
    </row>
    <row r="2290" spans="1:8">
      <c r="A2290" t="n">
        <v>19052</v>
      </c>
      <c r="B2290" s="48" t="n">
        <v>45</v>
      </c>
      <c r="C2290" s="7" t="n">
        <v>7</v>
      </c>
      <c r="D2290" s="7" t="n">
        <v>255</v>
      </c>
    </row>
    <row r="2291" spans="1:8">
      <c r="A2291" t="s">
        <v>4</v>
      </c>
      <c r="B2291" s="4" t="s">
        <v>5</v>
      </c>
      <c r="C2291" s="4" t="s">
        <v>10</v>
      </c>
      <c r="D2291" s="4" t="s">
        <v>14</v>
      </c>
      <c r="E2291" s="4" t="s">
        <v>6</v>
      </c>
      <c r="F2291" s="4" t="s">
        <v>20</v>
      </c>
      <c r="G2291" s="4" t="s">
        <v>20</v>
      </c>
      <c r="H2291" s="4" t="s">
        <v>20</v>
      </c>
    </row>
    <row r="2292" spans="1:8">
      <c r="A2292" t="n">
        <v>19056</v>
      </c>
      <c r="B2292" s="47" t="n">
        <v>48</v>
      </c>
      <c r="C2292" s="7" t="n">
        <v>7041</v>
      </c>
      <c r="D2292" s="7" t="n">
        <v>0</v>
      </c>
      <c r="E2292" s="7" t="s">
        <v>196</v>
      </c>
      <c r="F2292" s="7" t="n">
        <v>-1</v>
      </c>
      <c r="G2292" s="7" t="n">
        <v>1</v>
      </c>
      <c r="H2292" s="7" t="n">
        <v>1.12103877145985e-44</v>
      </c>
    </row>
    <row r="2293" spans="1:8">
      <c r="A2293" t="s">
        <v>4</v>
      </c>
      <c r="B2293" s="4" t="s">
        <v>5</v>
      </c>
      <c r="C2293" s="4" t="s">
        <v>14</v>
      </c>
      <c r="D2293" s="4" t="s">
        <v>14</v>
      </c>
      <c r="E2293" s="4" t="s">
        <v>20</v>
      </c>
      <c r="F2293" s="4" t="s">
        <v>20</v>
      </c>
      <c r="G2293" s="4" t="s">
        <v>20</v>
      </c>
      <c r="H2293" s="4" t="s">
        <v>10</v>
      </c>
      <c r="I2293" s="4" t="s">
        <v>14</v>
      </c>
    </row>
    <row r="2294" spans="1:8">
      <c r="A2294" t="n">
        <v>19085</v>
      </c>
      <c r="B2294" s="48" t="n">
        <v>45</v>
      </c>
      <c r="C2294" s="7" t="n">
        <v>4</v>
      </c>
      <c r="D2294" s="7" t="n">
        <v>3</v>
      </c>
      <c r="E2294" s="7" t="n">
        <v>355.25</v>
      </c>
      <c r="F2294" s="7" t="n">
        <v>250</v>
      </c>
      <c r="G2294" s="7" t="n">
        <v>-5</v>
      </c>
      <c r="H2294" s="7" t="n">
        <v>500</v>
      </c>
      <c r="I2294" s="7" t="n">
        <v>0</v>
      </c>
    </row>
    <row r="2295" spans="1:8">
      <c r="A2295" t="s">
        <v>4</v>
      </c>
      <c r="B2295" s="4" t="s">
        <v>5</v>
      </c>
      <c r="C2295" s="4" t="s">
        <v>14</v>
      </c>
      <c r="D2295" s="4" t="s">
        <v>14</v>
      </c>
      <c r="E2295" s="4" t="s">
        <v>20</v>
      </c>
      <c r="F2295" s="4" t="s">
        <v>10</v>
      </c>
    </row>
    <row r="2296" spans="1:8">
      <c r="A2296" t="n">
        <v>19103</v>
      </c>
      <c r="B2296" s="48" t="n">
        <v>45</v>
      </c>
      <c r="C2296" s="7" t="n">
        <v>5</v>
      </c>
      <c r="D2296" s="7" t="n">
        <v>3</v>
      </c>
      <c r="E2296" s="7" t="n">
        <v>1.89999997615814</v>
      </c>
      <c r="F2296" s="7" t="n">
        <v>500</v>
      </c>
    </row>
    <row r="2297" spans="1:8">
      <c r="A2297" t="s">
        <v>4</v>
      </c>
      <c r="B2297" s="4" t="s">
        <v>5</v>
      </c>
      <c r="C2297" s="4" t="s">
        <v>14</v>
      </c>
      <c r="D2297" s="4" t="s">
        <v>20</v>
      </c>
      <c r="E2297" s="4" t="s">
        <v>20</v>
      </c>
      <c r="F2297" s="4" t="s">
        <v>20</v>
      </c>
    </row>
    <row r="2298" spans="1:8">
      <c r="A2298" t="n">
        <v>19112</v>
      </c>
      <c r="B2298" s="48" t="n">
        <v>45</v>
      </c>
      <c r="C2298" s="7" t="n">
        <v>9</v>
      </c>
      <c r="D2298" s="7" t="n">
        <v>0.0500000007450581</v>
      </c>
      <c r="E2298" s="7" t="n">
        <v>0.0500000007450581</v>
      </c>
      <c r="F2298" s="7" t="n">
        <v>0.5</v>
      </c>
    </row>
    <row r="2299" spans="1:8">
      <c r="A2299" t="s">
        <v>4</v>
      </c>
      <c r="B2299" s="4" t="s">
        <v>5</v>
      </c>
      <c r="C2299" s="4" t="s">
        <v>14</v>
      </c>
      <c r="D2299" s="4" t="s">
        <v>10</v>
      </c>
      <c r="E2299" s="4" t="s">
        <v>6</v>
      </c>
    </row>
    <row r="2300" spans="1:8">
      <c r="A2300" t="n">
        <v>19126</v>
      </c>
      <c r="B2300" s="49" t="n">
        <v>51</v>
      </c>
      <c r="C2300" s="7" t="n">
        <v>4</v>
      </c>
      <c r="D2300" s="7" t="n">
        <v>7041</v>
      </c>
      <c r="E2300" s="7" t="s">
        <v>203</v>
      </c>
    </row>
    <row r="2301" spans="1:8">
      <c r="A2301" t="s">
        <v>4</v>
      </c>
      <c r="B2301" s="4" t="s">
        <v>5</v>
      </c>
      <c r="C2301" s="4" t="s">
        <v>10</v>
      </c>
    </row>
    <row r="2302" spans="1:8">
      <c r="A2302" t="n">
        <v>19139</v>
      </c>
      <c r="B2302" s="25" t="n">
        <v>16</v>
      </c>
      <c r="C2302" s="7" t="n">
        <v>0</v>
      </c>
    </row>
    <row r="2303" spans="1:8">
      <c r="A2303" t="s">
        <v>4</v>
      </c>
      <c r="B2303" s="4" t="s">
        <v>5</v>
      </c>
      <c r="C2303" s="4" t="s">
        <v>10</v>
      </c>
      <c r="D2303" s="4" t="s">
        <v>14</v>
      </c>
      <c r="E2303" s="4" t="s">
        <v>9</v>
      </c>
      <c r="F2303" s="4" t="s">
        <v>28</v>
      </c>
      <c r="G2303" s="4" t="s">
        <v>14</v>
      </c>
      <c r="H2303" s="4" t="s">
        <v>14</v>
      </c>
    </row>
    <row r="2304" spans="1:8">
      <c r="A2304" t="n">
        <v>19142</v>
      </c>
      <c r="B2304" s="50" t="n">
        <v>26</v>
      </c>
      <c r="C2304" s="7" t="n">
        <v>7041</v>
      </c>
      <c r="D2304" s="7" t="n">
        <v>17</v>
      </c>
      <c r="E2304" s="7" t="n">
        <v>63070</v>
      </c>
      <c r="F2304" s="7" t="s">
        <v>204</v>
      </c>
      <c r="G2304" s="7" t="n">
        <v>2</v>
      </c>
      <c r="H2304" s="7" t="n">
        <v>0</v>
      </c>
    </row>
    <row r="2305" spans="1:9">
      <c r="A2305" t="s">
        <v>4</v>
      </c>
      <c r="B2305" s="4" t="s">
        <v>5</v>
      </c>
    </row>
    <row r="2306" spans="1:9">
      <c r="A2306" t="n">
        <v>19166</v>
      </c>
      <c r="B2306" s="23" t="n">
        <v>28</v>
      </c>
    </row>
    <row r="2307" spans="1:9">
      <c r="A2307" t="s">
        <v>4</v>
      </c>
      <c r="B2307" s="4" t="s">
        <v>5</v>
      </c>
      <c r="C2307" s="4" t="s">
        <v>10</v>
      </c>
      <c r="D2307" s="4" t="s">
        <v>14</v>
      </c>
    </row>
    <row r="2308" spans="1:9">
      <c r="A2308" t="n">
        <v>19167</v>
      </c>
      <c r="B2308" s="54" t="n">
        <v>89</v>
      </c>
      <c r="C2308" s="7" t="n">
        <v>65533</v>
      </c>
      <c r="D2308" s="7" t="n">
        <v>1</v>
      </c>
    </row>
    <row r="2309" spans="1:9">
      <c r="A2309" t="s">
        <v>4</v>
      </c>
      <c r="B2309" s="4" t="s">
        <v>5</v>
      </c>
      <c r="C2309" s="4" t="s">
        <v>14</v>
      </c>
      <c r="D2309" s="4" t="s">
        <v>10</v>
      </c>
    </row>
    <row r="2310" spans="1:9">
      <c r="A2310" t="n">
        <v>19171</v>
      </c>
      <c r="B2310" s="48" t="n">
        <v>45</v>
      </c>
      <c r="C2310" s="7" t="n">
        <v>7</v>
      </c>
      <c r="D2310" s="7" t="n">
        <v>255</v>
      </c>
    </row>
    <row r="2311" spans="1:9">
      <c r="A2311" t="s">
        <v>4</v>
      </c>
      <c r="B2311" s="4" t="s">
        <v>5</v>
      </c>
      <c r="C2311" s="4" t="s">
        <v>14</v>
      </c>
      <c r="D2311" s="4" t="s">
        <v>10</v>
      </c>
      <c r="E2311" s="4" t="s">
        <v>20</v>
      </c>
    </row>
    <row r="2312" spans="1:9">
      <c r="A2312" t="n">
        <v>19175</v>
      </c>
      <c r="B2312" s="19" t="n">
        <v>58</v>
      </c>
      <c r="C2312" s="7" t="n">
        <v>101</v>
      </c>
      <c r="D2312" s="7" t="n">
        <v>300</v>
      </c>
      <c r="E2312" s="7" t="n">
        <v>1</v>
      </c>
    </row>
    <row r="2313" spans="1:9">
      <c r="A2313" t="s">
        <v>4</v>
      </c>
      <c r="B2313" s="4" t="s">
        <v>5</v>
      </c>
      <c r="C2313" s="4" t="s">
        <v>14</v>
      </c>
      <c r="D2313" s="4" t="s">
        <v>10</v>
      </c>
    </row>
    <row r="2314" spans="1:9">
      <c r="A2314" t="n">
        <v>19183</v>
      </c>
      <c r="B2314" s="19" t="n">
        <v>58</v>
      </c>
      <c r="C2314" s="7" t="n">
        <v>254</v>
      </c>
      <c r="D2314" s="7" t="n">
        <v>0</v>
      </c>
    </row>
    <row r="2315" spans="1:9">
      <c r="A2315" t="s">
        <v>4</v>
      </c>
      <c r="B2315" s="4" t="s">
        <v>5</v>
      </c>
      <c r="C2315" s="4" t="s">
        <v>14</v>
      </c>
      <c r="D2315" s="4" t="s">
        <v>14</v>
      </c>
      <c r="E2315" s="4" t="s">
        <v>20</v>
      </c>
      <c r="F2315" s="4" t="s">
        <v>20</v>
      </c>
      <c r="G2315" s="4" t="s">
        <v>20</v>
      </c>
      <c r="H2315" s="4" t="s">
        <v>10</v>
      </c>
    </row>
    <row r="2316" spans="1:9">
      <c r="A2316" t="n">
        <v>19187</v>
      </c>
      <c r="B2316" s="48" t="n">
        <v>45</v>
      </c>
      <c r="C2316" s="7" t="n">
        <v>2</v>
      </c>
      <c r="D2316" s="7" t="n">
        <v>3</v>
      </c>
      <c r="E2316" s="7" t="n">
        <v>19.2999992370605</v>
      </c>
      <c r="F2316" s="7" t="n">
        <v>1.14999997615814</v>
      </c>
      <c r="G2316" s="7" t="n">
        <v>-2</v>
      </c>
      <c r="H2316" s="7" t="n">
        <v>0</v>
      </c>
    </row>
    <row r="2317" spans="1:9">
      <c r="A2317" t="s">
        <v>4</v>
      </c>
      <c r="B2317" s="4" t="s">
        <v>5</v>
      </c>
      <c r="C2317" s="4" t="s">
        <v>14</v>
      </c>
      <c r="D2317" s="4" t="s">
        <v>14</v>
      </c>
      <c r="E2317" s="4" t="s">
        <v>20</v>
      </c>
      <c r="F2317" s="4" t="s">
        <v>20</v>
      </c>
      <c r="G2317" s="4" t="s">
        <v>20</v>
      </c>
      <c r="H2317" s="4" t="s">
        <v>10</v>
      </c>
      <c r="I2317" s="4" t="s">
        <v>14</v>
      </c>
    </row>
    <row r="2318" spans="1:9">
      <c r="A2318" t="n">
        <v>19204</v>
      </c>
      <c r="B2318" s="48" t="n">
        <v>45</v>
      </c>
      <c r="C2318" s="7" t="n">
        <v>4</v>
      </c>
      <c r="D2318" s="7" t="n">
        <v>3</v>
      </c>
      <c r="E2318" s="7" t="n">
        <v>12.5</v>
      </c>
      <c r="F2318" s="7" t="n">
        <v>57.5</v>
      </c>
      <c r="G2318" s="7" t="n">
        <v>-3</v>
      </c>
      <c r="H2318" s="7" t="n">
        <v>0</v>
      </c>
      <c r="I2318" s="7" t="n">
        <v>0</v>
      </c>
    </row>
    <row r="2319" spans="1:9">
      <c r="A2319" t="s">
        <v>4</v>
      </c>
      <c r="B2319" s="4" t="s">
        <v>5</v>
      </c>
      <c r="C2319" s="4" t="s">
        <v>14</v>
      </c>
      <c r="D2319" s="4" t="s">
        <v>14</v>
      </c>
      <c r="E2319" s="4" t="s">
        <v>20</v>
      </c>
      <c r="F2319" s="4" t="s">
        <v>10</v>
      </c>
    </row>
    <row r="2320" spans="1:9">
      <c r="A2320" t="n">
        <v>19222</v>
      </c>
      <c r="B2320" s="48" t="n">
        <v>45</v>
      </c>
      <c r="C2320" s="7" t="n">
        <v>5</v>
      </c>
      <c r="D2320" s="7" t="n">
        <v>3</v>
      </c>
      <c r="E2320" s="7" t="n">
        <v>5.5</v>
      </c>
      <c r="F2320" s="7" t="n">
        <v>0</v>
      </c>
    </row>
    <row r="2321" spans="1:9">
      <c r="A2321" t="s">
        <v>4</v>
      </c>
      <c r="B2321" s="4" t="s">
        <v>5</v>
      </c>
      <c r="C2321" s="4" t="s">
        <v>14</v>
      </c>
      <c r="D2321" s="4" t="s">
        <v>14</v>
      </c>
      <c r="E2321" s="4" t="s">
        <v>20</v>
      </c>
      <c r="F2321" s="4" t="s">
        <v>10</v>
      </c>
    </row>
    <row r="2322" spans="1:9">
      <c r="A2322" t="n">
        <v>19231</v>
      </c>
      <c r="B2322" s="48" t="n">
        <v>45</v>
      </c>
      <c r="C2322" s="7" t="n">
        <v>11</v>
      </c>
      <c r="D2322" s="7" t="n">
        <v>3</v>
      </c>
      <c r="E2322" s="7" t="n">
        <v>26</v>
      </c>
      <c r="F2322" s="7" t="n">
        <v>0</v>
      </c>
    </row>
    <row r="2323" spans="1:9">
      <c r="A2323" t="s">
        <v>4</v>
      </c>
      <c r="B2323" s="4" t="s">
        <v>5</v>
      </c>
      <c r="C2323" s="4" t="s">
        <v>14</v>
      </c>
      <c r="D2323" s="4" t="s">
        <v>14</v>
      </c>
      <c r="E2323" s="4" t="s">
        <v>20</v>
      </c>
      <c r="F2323" s="4" t="s">
        <v>20</v>
      </c>
      <c r="G2323" s="4" t="s">
        <v>20</v>
      </c>
      <c r="H2323" s="4" t="s">
        <v>10</v>
      </c>
      <c r="I2323" s="4" t="s">
        <v>14</v>
      </c>
    </row>
    <row r="2324" spans="1:9">
      <c r="A2324" t="n">
        <v>19240</v>
      </c>
      <c r="B2324" s="48" t="n">
        <v>45</v>
      </c>
      <c r="C2324" s="7" t="n">
        <v>4</v>
      </c>
      <c r="D2324" s="7" t="n">
        <v>3</v>
      </c>
      <c r="E2324" s="7" t="n">
        <v>12.5</v>
      </c>
      <c r="F2324" s="7" t="n">
        <v>52.5</v>
      </c>
      <c r="G2324" s="7" t="n">
        <v>0</v>
      </c>
      <c r="H2324" s="7" t="n">
        <v>30000</v>
      </c>
      <c r="I2324" s="7" t="n">
        <v>0</v>
      </c>
    </row>
    <row r="2325" spans="1:9">
      <c r="A2325" t="s">
        <v>4</v>
      </c>
      <c r="B2325" s="4" t="s">
        <v>5</v>
      </c>
      <c r="C2325" s="4" t="s">
        <v>14</v>
      </c>
      <c r="D2325" s="4" t="s">
        <v>10</v>
      </c>
    </row>
    <row r="2326" spans="1:9">
      <c r="A2326" t="n">
        <v>19258</v>
      </c>
      <c r="B2326" s="19" t="n">
        <v>58</v>
      </c>
      <c r="C2326" s="7" t="n">
        <v>255</v>
      </c>
      <c r="D2326" s="7" t="n">
        <v>0</v>
      </c>
    </row>
    <row r="2327" spans="1:9">
      <c r="A2327" t="s">
        <v>4</v>
      </c>
      <c r="B2327" s="4" t="s">
        <v>5</v>
      </c>
      <c r="C2327" s="4" t="s">
        <v>14</v>
      </c>
      <c r="D2327" s="4" t="s">
        <v>10</v>
      </c>
      <c r="E2327" s="4" t="s">
        <v>6</v>
      </c>
    </row>
    <row r="2328" spans="1:9">
      <c r="A2328" t="n">
        <v>19262</v>
      </c>
      <c r="B2328" s="49" t="n">
        <v>51</v>
      </c>
      <c r="C2328" s="7" t="n">
        <v>4</v>
      </c>
      <c r="D2328" s="7" t="n">
        <v>1</v>
      </c>
      <c r="E2328" s="7" t="s">
        <v>205</v>
      </c>
    </row>
    <row r="2329" spans="1:9">
      <c r="A2329" t="s">
        <v>4</v>
      </c>
      <c r="B2329" s="4" t="s">
        <v>5</v>
      </c>
      <c r="C2329" s="4" t="s">
        <v>10</v>
      </c>
    </row>
    <row r="2330" spans="1:9">
      <c r="A2330" t="n">
        <v>19276</v>
      </c>
      <c r="B2330" s="25" t="n">
        <v>16</v>
      </c>
      <c r="C2330" s="7" t="n">
        <v>0</v>
      </c>
    </row>
    <row r="2331" spans="1:9">
      <c r="A2331" t="s">
        <v>4</v>
      </c>
      <c r="B2331" s="4" t="s">
        <v>5</v>
      </c>
      <c r="C2331" s="4" t="s">
        <v>10</v>
      </c>
      <c r="D2331" s="4" t="s">
        <v>14</v>
      </c>
      <c r="E2331" s="4" t="s">
        <v>9</v>
      </c>
      <c r="F2331" s="4" t="s">
        <v>28</v>
      </c>
      <c r="G2331" s="4" t="s">
        <v>14</v>
      </c>
      <c r="H2331" s="4" t="s">
        <v>14</v>
      </c>
    </row>
    <row r="2332" spans="1:9">
      <c r="A2332" t="n">
        <v>19279</v>
      </c>
      <c r="B2332" s="50" t="n">
        <v>26</v>
      </c>
      <c r="C2332" s="7" t="n">
        <v>1</v>
      </c>
      <c r="D2332" s="7" t="n">
        <v>17</v>
      </c>
      <c r="E2332" s="7" t="n">
        <v>63071</v>
      </c>
      <c r="F2332" s="7" t="s">
        <v>206</v>
      </c>
      <c r="G2332" s="7" t="n">
        <v>2</v>
      </c>
      <c r="H2332" s="7" t="n">
        <v>0</v>
      </c>
    </row>
    <row r="2333" spans="1:9">
      <c r="A2333" t="s">
        <v>4</v>
      </c>
      <c r="B2333" s="4" t="s">
        <v>5</v>
      </c>
    </row>
    <row r="2334" spans="1:9">
      <c r="A2334" t="n">
        <v>19309</v>
      </c>
      <c r="B2334" s="23" t="n">
        <v>28</v>
      </c>
    </row>
    <row r="2335" spans="1:9">
      <c r="A2335" t="s">
        <v>4</v>
      </c>
      <c r="B2335" s="4" t="s">
        <v>5</v>
      </c>
      <c r="C2335" s="4" t="s">
        <v>14</v>
      </c>
      <c r="D2335" s="4" t="s">
        <v>10</v>
      </c>
      <c r="E2335" s="4" t="s">
        <v>6</v>
      </c>
    </row>
    <row r="2336" spans="1:9">
      <c r="A2336" t="n">
        <v>19310</v>
      </c>
      <c r="B2336" s="49" t="n">
        <v>51</v>
      </c>
      <c r="C2336" s="7" t="n">
        <v>4</v>
      </c>
      <c r="D2336" s="7" t="n">
        <v>12</v>
      </c>
      <c r="E2336" s="7" t="s">
        <v>113</v>
      </c>
    </row>
    <row r="2337" spans="1:9">
      <c r="A2337" t="s">
        <v>4</v>
      </c>
      <c r="B2337" s="4" t="s">
        <v>5</v>
      </c>
      <c r="C2337" s="4" t="s">
        <v>10</v>
      </c>
    </row>
    <row r="2338" spans="1:9">
      <c r="A2338" t="n">
        <v>19323</v>
      </c>
      <c r="B2338" s="25" t="n">
        <v>16</v>
      </c>
      <c r="C2338" s="7" t="n">
        <v>0</v>
      </c>
    </row>
    <row r="2339" spans="1:9">
      <c r="A2339" t="s">
        <v>4</v>
      </c>
      <c r="B2339" s="4" t="s">
        <v>5</v>
      </c>
      <c r="C2339" s="4" t="s">
        <v>10</v>
      </c>
      <c r="D2339" s="4" t="s">
        <v>14</v>
      </c>
      <c r="E2339" s="4" t="s">
        <v>9</v>
      </c>
      <c r="F2339" s="4" t="s">
        <v>28</v>
      </c>
      <c r="G2339" s="4" t="s">
        <v>14</v>
      </c>
      <c r="H2339" s="4" t="s">
        <v>14</v>
      </c>
    </row>
    <row r="2340" spans="1:9">
      <c r="A2340" t="n">
        <v>19326</v>
      </c>
      <c r="B2340" s="50" t="n">
        <v>26</v>
      </c>
      <c r="C2340" s="7" t="n">
        <v>12</v>
      </c>
      <c r="D2340" s="7" t="n">
        <v>17</v>
      </c>
      <c r="E2340" s="7" t="n">
        <v>63072</v>
      </c>
      <c r="F2340" s="7" t="s">
        <v>207</v>
      </c>
      <c r="G2340" s="7" t="n">
        <v>2</v>
      </c>
      <c r="H2340" s="7" t="n">
        <v>0</v>
      </c>
    </row>
    <row r="2341" spans="1:9">
      <c r="A2341" t="s">
        <v>4</v>
      </c>
      <c r="B2341" s="4" t="s">
        <v>5</v>
      </c>
    </row>
    <row r="2342" spans="1:9">
      <c r="A2342" t="n">
        <v>19384</v>
      </c>
      <c r="B2342" s="23" t="n">
        <v>28</v>
      </c>
    </row>
    <row r="2343" spans="1:9">
      <c r="A2343" t="s">
        <v>4</v>
      </c>
      <c r="B2343" s="4" t="s">
        <v>5</v>
      </c>
      <c r="C2343" s="4" t="s">
        <v>10</v>
      </c>
      <c r="D2343" s="4" t="s">
        <v>14</v>
      </c>
    </row>
    <row r="2344" spans="1:9">
      <c r="A2344" t="n">
        <v>19385</v>
      </c>
      <c r="B2344" s="54" t="n">
        <v>89</v>
      </c>
      <c r="C2344" s="7" t="n">
        <v>65533</v>
      </c>
      <c r="D2344" s="7" t="n">
        <v>1</v>
      </c>
    </row>
    <row r="2345" spans="1:9">
      <c r="A2345" t="s">
        <v>4</v>
      </c>
      <c r="B2345" s="4" t="s">
        <v>5</v>
      </c>
      <c r="C2345" s="4" t="s">
        <v>14</v>
      </c>
      <c r="D2345" s="4" t="s">
        <v>10</v>
      </c>
      <c r="E2345" s="4" t="s">
        <v>20</v>
      </c>
    </row>
    <row r="2346" spans="1:9">
      <c r="A2346" t="n">
        <v>19389</v>
      </c>
      <c r="B2346" s="19" t="n">
        <v>58</v>
      </c>
      <c r="C2346" s="7" t="n">
        <v>101</v>
      </c>
      <c r="D2346" s="7" t="n">
        <v>300</v>
      </c>
      <c r="E2346" s="7" t="n">
        <v>1</v>
      </c>
    </row>
    <row r="2347" spans="1:9">
      <c r="A2347" t="s">
        <v>4</v>
      </c>
      <c r="B2347" s="4" t="s">
        <v>5</v>
      </c>
      <c r="C2347" s="4" t="s">
        <v>14</v>
      </c>
      <c r="D2347" s="4" t="s">
        <v>10</v>
      </c>
    </row>
    <row r="2348" spans="1:9">
      <c r="A2348" t="n">
        <v>19397</v>
      </c>
      <c r="B2348" s="19" t="n">
        <v>58</v>
      </c>
      <c r="C2348" s="7" t="n">
        <v>254</v>
      </c>
      <c r="D2348" s="7" t="n">
        <v>0</v>
      </c>
    </row>
    <row r="2349" spans="1:9">
      <c r="A2349" t="s">
        <v>4</v>
      </c>
      <c r="B2349" s="4" t="s">
        <v>5</v>
      </c>
      <c r="C2349" s="4" t="s">
        <v>10</v>
      </c>
      <c r="D2349" s="4" t="s">
        <v>14</v>
      </c>
      <c r="E2349" s="4" t="s">
        <v>6</v>
      </c>
      <c r="F2349" s="4" t="s">
        <v>20</v>
      </c>
      <c r="G2349" s="4" t="s">
        <v>20</v>
      </c>
      <c r="H2349" s="4" t="s">
        <v>20</v>
      </c>
    </row>
    <row r="2350" spans="1:9">
      <c r="A2350" t="n">
        <v>19401</v>
      </c>
      <c r="B2350" s="47" t="n">
        <v>48</v>
      </c>
      <c r="C2350" s="7" t="n">
        <v>7041</v>
      </c>
      <c r="D2350" s="7" t="n">
        <v>0</v>
      </c>
      <c r="E2350" s="7" t="s">
        <v>197</v>
      </c>
      <c r="F2350" s="7" t="n">
        <v>-1</v>
      </c>
      <c r="G2350" s="7" t="n">
        <v>1</v>
      </c>
      <c r="H2350" s="7" t="n">
        <v>1.40129846432482e-45</v>
      </c>
    </row>
    <row r="2351" spans="1:9">
      <c r="A2351" t="s">
        <v>4</v>
      </c>
      <c r="B2351" s="4" t="s">
        <v>5</v>
      </c>
      <c r="C2351" s="4" t="s">
        <v>10</v>
      </c>
      <c r="D2351" s="4" t="s">
        <v>20</v>
      </c>
      <c r="E2351" s="4" t="s">
        <v>20</v>
      </c>
      <c r="F2351" s="4" t="s">
        <v>20</v>
      </c>
      <c r="G2351" s="4" t="s">
        <v>20</v>
      </c>
    </row>
    <row r="2352" spans="1:9">
      <c r="A2352" t="n">
        <v>19429</v>
      </c>
      <c r="B2352" s="44" t="n">
        <v>46</v>
      </c>
      <c r="C2352" s="7" t="n">
        <v>0</v>
      </c>
      <c r="D2352" s="7" t="n">
        <v>20.6499996185303</v>
      </c>
      <c r="E2352" s="7" t="n">
        <v>0</v>
      </c>
      <c r="F2352" s="7" t="n">
        <v>-2</v>
      </c>
      <c r="G2352" s="7" t="n">
        <v>90</v>
      </c>
    </row>
    <row r="2353" spans="1:8">
      <c r="A2353" t="s">
        <v>4</v>
      </c>
      <c r="B2353" s="4" t="s">
        <v>5</v>
      </c>
      <c r="C2353" s="4" t="s">
        <v>10</v>
      </c>
      <c r="D2353" s="4" t="s">
        <v>20</v>
      </c>
      <c r="E2353" s="4" t="s">
        <v>20</v>
      </c>
      <c r="F2353" s="4" t="s">
        <v>20</v>
      </c>
      <c r="G2353" s="4" t="s">
        <v>20</v>
      </c>
    </row>
    <row r="2354" spans="1:8">
      <c r="A2354" t="n">
        <v>19448</v>
      </c>
      <c r="B2354" s="44" t="n">
        <v>46</v>
      </c>
      <c r="C2354" s="7" t="n">
        <v>1</v>
      </c>
      <c r="D2354" s="7" t="n">
        <v>22</v>
      </c>
      <c r="E2354" s="7" t="n">
        <v>0</v>
      </c>
      <c r="F2354" s="7" t="n">
        <v>-1.25</v>
      </c>
      <c r="G2354" s="7" t="n">
        <v>90</v>
      </c>
    </row>
    <row r="2355" spans="1:8">
      <c r="A2355" t="s">
        <v>4</v>
      </c>
      <c r="B2355" s="4" t="s">
        <v>5</v>
      </c>
      <c r="C2355" s="4" t="s">
        <v>10</v>
      </c>
      <c r="D2355" s="4" t="s">
        <v>20</v>
      </c>
      <c r="E2355" s="4" t="s">
        <v>20</v>
      </c>
      <c r="F2355" s="4" t="s">
        <v>20</v>
      </c>
      <c r="G2355" s="4" t="s">
        <v>20</v>
      </c>
    </row>
    <row r="2356" spans="1:8">
      <c r="A2356" t="n">
        <v>19467</v>
      </c>
      <c r="B2356" s="44" t="n">
        <v>46</v>
      </c>
      <c r="C2356" s="7" t="n">
        <v>12</v>
      </c>
      <c r="D2356" s="7" t="n">
        <v>22</v>
      </c>
      <c r="E2356" s="7" t="n">
        <v>0</v>
      </c>
      <c r="F2356" s="7" t="n">
        <v>-2.70000004768372</v>
      </c>
      <c r="G2356" s="7" t="n">
        <v>90</v>
      </c>
    </row>
    <row r="2357" spans="1:8">
      <c r="A2357" t="s">
        <v>4</v>
      </c>
      <c r="B2357" s="4" t="s">
        <v>5</v>
      </c>
      <c r="C2357" s="4" t="s">
        <v>10</v>
      </c>
      <c r="D2357" s="4" t="s">
        <v>20</v>
      </c>
      <c r="E2357" s="4" t="s">
        <v>20</v>
      </c>
      <c r="F2357" s="4" t="s">
        <v>20</v>
      </c>
      <c r="G2357" s="4" t="s">
        <v>20</v>
      </c>
    </row>
    <row r="2358" spans="1:8">
      <c r="A2358" t="n">
        <v>19486</v>
      </c>
      <c r="B2358" s="44" t="n">
        <v>46</v>
      </c>
      <c r="C2358" s="7" t="n">
        <v>61491</v>
      </c>
      <c r="D2358" s="7" t="n">
        <v>20.4500007629395</v>
      </c>
      <c r="E2358" s="7" t="n">
        <v>0</v>
      </c>
      <c r="F2358" s="7" t="n">
        <v>-3.45000004768372</v>
      </c>
      <c r="G2358" s="7" t="n">
        <v>90</v>
      </c>
    </row>
    <row r="2359" spans="1:8">
      <c r="A2359" t="s">
        <v>4</v>
      </c>
      <c r="B2359" s="4" t="s">
        <v>5</v>
      </c>
      <c r="C2359" s="4" t="s">
        <v>10</v>
      </c>
      <c r="D2359" s="4" t="s">
        <v>20</v>
      </c>
      <c r="E2359" s="4" t="s">
        <v>20</v>
      </c>
      <c r="F2359" s="4" t="s">
        <v>20</v>
      </c>
      <c r="G2359" s="4" t="s">
        <v>20</v>
      </c>
    </row>
    <row r="2360" spans="1:8">
      <c r="A2360" t="n">
        <v>19505</v>
      </c>
      <c r="B2360" s="44" t="n">
        <v>46</v>
      </c>
      <c r="C2360" s="7" t="n">
        <v>61492</v>
      </c>
      <c r="D2360" s="7" t="n">
        <v>20.6499996185303</v>
      </c>
      <c r="E2360" s="7" t="n">
        <v>0</v>
      </c>
      <c r="F2360" s="7" t="n">
        <v>-0.649999976158142</v>
      </c>
      <c r="G2360" s="7" t="n">
        <v>90</v>
      </c>
    </row>
    <row r="2361" spans="1:8">
      <c r="A2361" t="s">
        <v>4</v>
      </c>
      <c r="B2361" s="4" t="s">
        <v>5</v>
      </c>
      <c r="C2361" s="4" t="s">
        <v>10</v>
      </c>
      <c r="D2361" s="4" t="s">
        <v>20</v>
      </c>
      <c r="E2361" s="4" t="s">
        <v>20</v>
      </c>
      <c r="F2361" s="4" t="s">
        <v>20</v>
      </c>
      <c r="G2361" s="4" t="s">
        <v>20</v>
      </c>
    </row>
    <row r="2362" spans="1:8">
      <c r="A2362" t="n">
        <v>19524</v>
      </c>
      <c r="B2362" s="44" t="n">
        <v>46</v>
      </c>
      <c r="C2362" s="7" t="n">
        <v>61493</v>
      </c>
      <c r="D2362" s="7" t="n">
        <v>19.3500003814697</v>
      </c>
      <c r="E2362" s="7" t="n">
        <v>0</v>
      </c>
      <c r="F2362" s="7" t="n">
        <v>-2.5</v>
      </c>
      <c r="G2362" s="7" t="n">
        <v>90</v>
      </c>
    </row>
    <row r="2363" spans="1:8">
      <c r="A2363" t="s">
        <v>4</v>
      </c>
      <c r="B2363" s="4" t="s">
        <v>5</v>
      </c>
      <c r="C2363" s="4" t="s">
        <v>10</v>
      </c>
      <c r="D2363" s="4" t="s">
        <v>20</v>
      </c>
      <c r="E2363" s="4" t="s">
        <v>20</v>
      </c>
      <c r="F2363" s="4" t="s">
        <v>20</v>
      </c>
      <c r="G2363" s="4" t="s">
        <v>20</v>
      </c>
    </row>
    <row r="2364" spans="1:8">
      <c r="A2364" t="n">
        <v>19543</v>
      </c>
      <c r="B2364" s="44" t="n">
        <v>46</v>
      </c>
      <c r="C2364" s="7" t="n">
        <v>61494</v>
      </c>
      <c r="D2364" s="7" t="n">
        <v>19.4500007629395</v>
      </c>
      <c r="E2364" s="7" t="n">
        <v>0</v>
      </c>
      <c r="F2364" s="7" t="n">
        <v>-1.20000004768372</v>
      </c>
      <c r="G2364" s="7" t="n">
        <v>90</v>
      </c>
    </row>
    <row r="2365" spans="1:8">
      <c r="A2365" t="s">
        <v>4</v>
      </c>
      <c r="B2365" s="4" t="s">
        <v>5</v>
      </c>
      <c r="C2365" s="4" t="s">
        <v>14</v>
      </c>
      <c r="D2365" s="33" t="s">
        <v>47</v>
      </c>
      <c r="E2365" s="4" t="s">
        <v>5</v>
      </c>
      <c r="F2365" s="4" t="s">
        <v>14</v>
      </c>
      <c r="G2365" s="4" t="s">
        <v>10</v>
      </c>
      <c r="H2365" s="33" t="s">
        <v>48</v>
      </c>
      <c r="I2365" s="4" t="s">
        <v>14</v>
      </c>
      <c r="J2365" s="4" t="s">
        <v>19</v>
      </c>
    </row>
    <row r="2366" spans="1:8">
      <c r="A2366" t="n">
        <v>19562</v>
      </c>
      <c r="B2366" s="12" t="n">
        <v>5</v>
      </c>
      <c r="C2366" s="7" t="n">
        <v>28</v>
      </c>
      <c r="D2366" s="33" t="s">
        <v>3</v>
      </c>
      <c r="E2366" s="35" t="n">
        <v>64</v>
      </c>
      <c r="F2366" s="7" t="n">
        <v>5</v>
      </c>
      <c r="G2366" s="7" t="n">
        <v>5</v>
      </c>
      <c r="H2366" s="33" t="s">
        <v>3</v>
      </c>
      <c r="I2366" s="7" t="n">
        <v>1</v>
      </c>
      <c r="J2366" s="13" t="n">
        <f t="normal" ca="1">A2370</f>
        <v>0</v>
      </c>
    </row>
    <row r="2367" spans="1:8">
      <c r="A2367" t="s">
        <v>4</v>
      </c>
      <c r="B2367" s="4" t="s">
        <v>5</v>
      </c>
      <c r="C2367" s="4" t="s">
        <v>10</v>
      </c>
      <c r="D2367" s="4" t="s">
        <v>20</v>
      </c>
      <c r="E2367" s="4" t="s">
        <v>20</v>
      </c>
      <c r="F2367" s="4" t="s">
        <v>20</v>
      </c>
      <c r="G2367" s="4" t="s">
        <v>20</v>
      </c>
    </row>
    <row r="2368" spans="1:8">
      <c r="A2368" t="n">
        <v>19573</v>
      </c>
      <c r="B2368" s="44" t="n">
        <v>46</v>
      </c>
      <c r="C2368" s="7" t="n">
        <v>7032</v>
      </c>
      <c r="D2368" s="7" t="n">
        <v>20.4500007629395</v>
      </c>
      <c r="E2368" s="7" t="n">
        <v>0</v>
      </c>
      <c r="F2368" s="7" t="n">
        <v>-2.40000009536743</v>
      </c>
      <c r="G2368" s="7" t="n">
        <v>90</v>
      </c>
    </row>
    <row r="2369" spans="1:10">
      <c r="A2369" t="s">
        <v>4</v>
      </c>
      <c r="B2369" s="4" t="s">
        <v>5</v>
      </c>
      <c r="C2369" s="4" t="s">
        <v>10</v>
      </c>
      <c r="D2369" s="4" t="s">
        <v>10</v>
      </c>
      <c r="E2369" s="4" t="s">
        <v>20</v>
      </c>
      <c r="F2369" s="4" t="s">
        <v>14</v>
      </c>
    </row>
    <row r="2370" spans="1:10">
      <c r="A2370" t="n">
        <v>19592</v>
      </c>
      <c r="B2370" s="66" t="n">
        <v>53</v>
      </c>
      <c r="C2370" s="7" t="n">
        <v>0</v>
      </c>
      <c r="D2370" s="7" t="n">
        <v>7041</v>
      </c>
      <c r="E2370" s="7" t="n">
        <v>0</v>
      </c>
      <c r="F2370" s="7" t="n">
        <v>0</v>
      </c>
    </row>
    <row r="2371" spans="1:10">
      <c r="A2371" t="s">
        <v>4</v>
      </c>
      <c r="B2371" s="4" t="s">
        <v>5</v>
      </c>
      <c r="C2371" s="4" t="s">
        <v>10</v>
      </c>
      <c r="D2371" s="4" t="s">
        <v>10</v>
      </c>
      <c r="E2371" s="4" t="s">
        <v>20</v>
      </c>
      <c r="F2371" s="4" t="s">
        <v>14</v>
      </c>
    </row>
    <row r="2372" spans="1:10">
      <c r="A2372" t="n">
        <v>19602</v>
      </c>
      <c r="B2372" s="66" t="n">
        <v>53</v>
      </c>
      <c r="C2372" s="7" t="n">
        <v>1</v>
      </c>
      <c r="D2372" s="7" t="n">
        <v>7041</v>
      </c>
      <c r="E2372" s="7" t="n">
        <v>0</v>
      </c>
      <c r="F2372" s="7" t="n">
        <v>0</v>
      </c>
    </row>
    <row r="2373" spans="1:10">
      <c r="A2373" t="s">
        <v>4</v>
      </c>
      <c r="B2373" s="4" t="s">
        <v>5</v>
      </c>
      <c r="C2373" s="4" t="s">
        <v>10</v>
      </c>
      <c r="D2373" s="4" t="s">
        <v>10</v>
      </c>
      <c r="E2373" s="4" t="s">
        <v>20</v>
      </c>
      <c r="F2373" s="4" t="s">
        <v>14</v>
      </c>
    </row>
    <row r="2374" spans="1:10">
      <c r="A2374" t="n">
        <v>19612</v>
      </c>
      <c r="B2374" s="66" t="n">
        <v>53</v>
      </c>
      <c r="C2374" s="7" t="n">
        <v>12</v>
      </c>
      <c r="D2374" s="7" t="n">
        <v>7041</v>
      </c>
      <c r="E2374" s="7" t="n">
        <v>0</v>
      </c>
      <c r="F2374" s="7" t="n">
        <v>0</v>
      </c>
    </row>
    <row r="2375" spans="1:10">
      <c r="A2375" t="s">
        <v>4</v>
      </c>
      <c r="B2375" s="4" t="s">
        <v>5</v>
      </c>
      <c r="C2375" s="4" t="s">
        <v>10</v>
      </c>
      <c r="D2375" s="4" t="s">
        <v>10</v>
      </c>
      <c r="E2375" s="4" t="s">
        <v>20</v>
      </c>
      <c r="F2375" s="4" t="s">
        <v>14</v>
      </c>
    </row>
    <row r="2376" spans="1:10">
      <c r="A2376" t="n">
        <v>19622</v>
      </c>
      <c r="B2376" s="66" t="n">
        <v>53</v>
      </c>
      <c r="C2376" s="7" t="n">
        <v>61491</v>
      </c>
      <c r="D2376" s="7" t="n">
        <v>7041</v>
      </c>
      <c r="E2376" s="7" t="n">
        <v>0</v>
      </c>
      <c r="F2376" s="7" t="n">
        <v>0</v>
      </c>
    </row>
    <row r="2377" spans="1:10">
      <c r="A2377" t="s">
        <v>4</v>
      </c>
      <c r="B2377" s="4" t="s">
        <v>5</v>
      </c>
      <c r="C2377" s="4" t="s">
        <v>10</v>
      </c>
      <c r="D2377" s="4" t="s">
        <v>10</v>
      </c>
      <c r="E2377" s="4" t="s">
        <v>20</v>
      </c>
      <c r="F2377" s="4" t="s">
        <v>14</v>
      </c>
    </row>
    <row r="2378" spans="1:10">
      <c r="A2378" t="n">
        <v>19632</v>
      </c>
      <c r="B2378" s="66" t="n">
        <v>53</v>
      </c>
      <c r="C2378" s="7" t="n">
        <v>61492</v>
      </c>
      <c r="D2378" s="7" t="n">
        <v>7041</v>
      </c>
      <c r="E2378" s="7" t="n">
        <v>0</v>
      </c>
      <c r="F2378" s="7" t="n">
        <v>0</v>
      </c>
    </row>
    <row r="2379" spans="1:10">
      <c r="A2379" t="s">
        <v>4</v>
      </c>
      <c r="B2379" s="4" t="s">
        <v>5</v>
      </c>
      <c r="C2379" s="4" t="s">
        <v>10</v>
      </c>
      <c r="D2379" s="4" t="s">
        <v>10</v>
      </c>
      <c r="E2379" s="4" t="s">
        <v>20</v>
      </c>
      <c r="F2379" s="4" t="s">
        <v>14</v>
      </c>
    </row>
    <row r="2380" spans="1:10">
      <c r="A2380" t="n">
        <v>19642</v>
      </c>
      <c r="B2380" s="66" t="n">
        <v>53</v>
      </c>
      <c r="C2380" s="7" t="n">
        <v>61493</v>
      </c>
      <c r="D2380" s="7" t="n">
        <v>7041</v>
      </c>
      <c r="E2380" s="7" t="n">
        <v>0</v>
      </c>
      <c r="F2380" s="7" t="n">
        <v>0</v>
      </c>
    </row>
    <row r="2381" spans="1:10">
      <c r="A2381" t="s">
        <v>4</v>
      </c>
      <c r="B2381" s="4" t="s">
        <v>5</v>
      </c>
      <c r="C2381" s="4" t="s">
        <v>10</v>
      </c>
      <c r="D2381" s="4" t="s">
        <v>10</v>
      </c>
      <c r="E2381" s="4" t="s">
        <v>20</v>
      </c>
      <c r="F2381" s="4" t="s">
        <v>14</v>
      </c>
    </row>
    <row r="2382" spans="1:10">
      <c r="A2382" t="n">
        <v>19652</v>
      </c>
      <c r="B2382" s="66" t="n">
        <v>53</v>
      </c>
      <c r="C2382" s="7" t="n">
        <v>61494</v>
      </c>
      <c r="D2382" s="7" t="n">
        <v>7041</v>
      </c>
      <c r="E2382" s="7" t="n">
        <v>0</v>
      </c>
      <c r="F2382" s="7" t="n">
        <v>0</v>
      </c>
    </row>
    <row r="2383" spans="1:10">
      <c r="A2383" t="s">
        <v>4</v>
      </c>
      <c r="B2383" s="4" t="s">
        <v>5</v>
      </c>
      <c r="C2383" s="4" t="s">
        <v>14</v>
      </c>
      <c r="D2383" s="33" t="s">
        <v>47</v>
      </c>
      <c r="E2383" s="4" t="s">
        <v>5</v>
      </c>
      <c r="F2383" s="4" t="s">
        <v>14</v>
      </c>
      <c r="G2383" s="4" t="s">
        <v>10</v>
      </c>
      <c r="H2383" s="33" t="s">
        <v>48</v>
      </c>
      <c r="I2383" s="4" t="s">
        <v>14</v>
      </c>
      <c r="J2383" s="4" t="s">
        <v>19</v>
      </c>
    </row>
    <row r="2384" spans="1:10">
      <c r="A2384" t="n">
        <v>19662</v>
      </c>
      <c r="B2384" s="12" t="n">
        <v>5</v>
      </c>
      <c r="C2384" s="7" t="n">
        <v>28</v>
      </c>
      <c r="D2384" s="33" t="s">
        <v>3</v>
      </c>
      <c r="E2384" s="35" t="n">
        <v>64</v>
      </c>
      <c r="F2384" s="7" t="n">
        <v>5</v>
      </c>
      <c r="G2384" s="7" t="n">
        <v>5</v>
      </c>
      <c r="H2384" s="33" t="s">
        <v>3</v>
      </c>
      <c r="I2384" s="7" t="n">
        <v>1</v>
      </c>
      <c r="J2384" s="13" t="n">
        <f t="normal" ca="1">A2388</f>
        <v>0</v>
      </c>
    </row>
    <row r="2385" spans="1:10">
      <c r="A2385" t="s">
        <v>4</v>
      </c>
      <c r="B2385" s="4" t="s">
        <v>5</v>
      </c>
      <c r="C2385" s="4" t="s">
        <v>10</v>
      </c>
      <c r="D2385" s="4" t="s">
        <v>10</v>
      </c>
      <c r="E2385" s="4" t="s">
        <v>20</v>
      </c>
      <c r="F2385" s="4" t="s">
        <v>14</v>
      </c>
    </row>
    <row r="2386" spans="1:10">
      <c r="A2386" t="n">
        <v>19673</v>
      </c>
      <c r="B2386" s="66" t="n">
        <v>53</v>
      </c>
      <c r="C2386" s="7" t="n">
        <v>7032</v>
      </c>
      <c r="D2386" s="7" t="n">
        <v>7041</v>
      </c>
      <c r="E2386" s="7" t="n">
        <v>0</v>
      </c>
      <c r="F2386" s="7" t="n">
        <v>0</v>
      </c>
    </row>
    <row r="2387" spans="1:10">
      <c r="A2387" t="s">
        <v>4</v>
      </c>
      <c r="B2387" s="4" t="s">
        <v>5</v>
      </c>
      <c r="C2387" s="4" t="s">
        <v>14</v>
      </c>
      <c r="D2387" s="4" t="s">
        <v>14</v>
      </c>
      <c r="E2387" s="4" t="s">
        <v>20</v>
      </c>
      <c r="F2387" s="4" t="s">
        <v>20</v>
      </c>
      <c r="G2387" s="4" t="s">
        <v>20</v>
      </c>
      <c r="H2387" s="4" t="s">
        <v>10</v>
      </c>
    </row>
    <row r="2388" spans="1:10">
      <c r="A2388" t="n">
        <v>19683</v>
      </c>
      <c r="B2388" s="48" t="n">
        <v>45</v>
      </c>
      <c r="C2388" s="7" t="n">
        <v>2</v>
      </c>
      <c r="D2388" s="7" t="n">
        <v>3</v>
      </c>
      <c r="E2388" s="7" t="n">
        <v>21.3999996185303</v>
      </c>
      <c r="F2388" s="7" t="n">
        <v>1.45000004768372</v>
      </c>
      <c r="G2388" s="7" t="n">
        <v>-2</v>
      </c>
      <c r="H2388" s="7" t="n">
        <v>0</v>
      </c>
    </row>
    <row r="2389" spans="1:10">
      <c r="A2389" t="s">
        <v>4</v>
      </c>
      <c r="B2389" s="4" t="s">
        <v>5</v>
      </c>
      <c r="C2389" s="4" t="s">
        <v>14</v>
      </c>
      <c r="D2389" s="4" t="s">
        <v>14</v>
      </c>
      <c r="E2389" s="4" t="s">
        <v>20</v>
      </c>
      <c r="F2389" s="4" t="s">
        <v>20</v>
      </c>
      <c r="G2389" s="4" t="s">
        <v>20</v>
      </c>
      <c r="H2389" s="4" t="s">
        <v>10</v>
      </c>
      <c r="I2389" s="4" t="s">
        <v>14</v>
      </c>
    </row>
    <row r="2390" spans="1:10">
      <c r="A2390" t="n">
        <v>19700</v>
      </c>
      <c r="B2390" s="48" t="n">
        <v>45</v>
      </c>
      <c r="C2390" s="7" t="n">
        <v>4</v>
      </c>
      <c r="D2390" s="7" t="n">
        <v>3</v>
      </c>
      <c r="E2390" s="7" t="n">
        <v>8.5</v>
      </c>
      <c r="F2390" s="7" t="n">
        <v>284.75</v>
      </c>
      <c r="G2390" s="7" t="n">
        <v>3</v>
      </c>
      <c r="H2390" s="7" t="n">
        <v>0</v>
      </c>
      <c r="I2390" s="7" t="n">
        <v>0</v>
      </c>
    </row>
    <row r="2391" spans="1:10">
      <c r="A2391" t="s">
        <v>4</v>
      </c>
      <c r="B2391" s="4" t="s">
        <v>5</v>
      </c>
      <c r="C2391" s="4" t="s">
        <v>14</v>
      </c>
      <c r="D2391" s="4" t="s">
        <v>14</v>
      </c>
      <c r="E2391" s="4" t="s">
        <v>20</v>
      </c>
      <c r="F2391" s="4" t="s">
        <v>10</v>
      </c>
    </row>
    <row r="2392" spans="1:10">
      <c r="A2392" t="n">
        <v>19718</v>
      </c>
      <c r="B2392" s="48" t="n">
        <v>45</v>
      </c>
      <c r="C2392" s="7" t="n">
        <v>5</v>
      </c>
      <c r="D2392" s="7" t="n">
        <v>3</v>
      </c>
      <c r="E2392" s="7" t="n">
        <v>5.5</v>
      </c>
      <c r="F2392" s="7" t="n">
        <v>0</v>
      </c>
    </row>
    <row r="2393" spans="1:10">
      <c r="A2393" t="s">
        <v>4</v>
      </c>
      <c r="B2393" s="4" t="s">
        <v>5</v>
      </c>
      <c r="C2393" s="4" t="s">
        <v>14</v>
      </c>
      <c r="D2393" s="4" t="s">
        <v>14</v>
      </c>
      <c r="E2393" s="4" t="s">
        <v>20</v>
      </c>
      <c r="F2393" s="4" t="s">
        <v>10</v>
      </c>
    </row>
    <row r="2394" spans="1:10">
      <c r="A2394" t="n">
        <v>19727</v>
      </c>
      <c r="B2394" s="48" t="n">
        <v>45</v>
      </c>
      <c r="C2394" s="7" t="n">
        <v>11</v>
      </c>
      <c r="D2394" s="7" t="n">
        <v>3</v>
      </c>
      <c r="E2394" s="7" t="n">
        <v>26</v>
      </c>
      <c r="F2394" s="7" t="n">
        <v>0</v>
      </c>
    </row>
    <row r="2395" spans="1:10">
      <c r="A2395" t="s">
        <v>4</v>
      </c>
      <c r="B2395" s="4" t="s">
        <v>5</v>
      </c>
      <c r="C2395" s="4" t="s">
        <v>14</v>
      </c>
      <c r="D2395" s="4" t="s">
        <v>14</v>
      </c>
      <c r="E2395" s="4" t="s">
        <v>20</v>
      </c>
      <c r="F2395" s="4" t="s">
        <v>10</v>
      </c>
    </row>
    <row r="2396" spans="1:10">
      <c r="A2396" t="n">
        <v>19736</v>
      </c>
      <c r="B2396" s="48" t="n">
        <v>45</v>
      </c>
      <c r="C2396" s="7" t="n">
        <v>5</v>
      </c>
      <c r="D2396" s="7" t="n">
        <v>3</v>
      </c>
      <c r="E2396" s="7" t="n">
        <v>5</v>
      </c>
      <c r="F2396" s="7" t="n">
        <v>30000</v>
      </c>
    </row>
    <row r="2397" spans="1:10">
      <c r="A2397" t="s">
        <v>4</v>
      </c>
      <c r="B2397" s="4" t="s">
        <v>5</v>
      </c>
      <c r="C2397" s="4" t="s">
        <v>14</v>
      </c>
      <c r="D2397" s="4" t="s">
        <v>10</v>
      </c>
    </row>
    <row r="2398" spans="1:10">
      <c r="A2398" t="n">
        <v>19745</v>
      </c>
      <c r="B2398" s="19" t="n">
        <v>58</v>
      </c>
      <c r="C2398" s="7" t="n">
        <v>255</v>
      </c>
      <c r="D2398" s="7" t="n">
        <v>0</v>
      </c>
    </row>
    <row r="2399" spans="1:10">
      <c r="A2399" t="s">
        <v>4</v>
      </c>
      <c r="B2399" s="4" t="s">
        <v>5</v>
      </c>
      <c r="C2399" s="4" t="s">
        <v>14</v>
      </c>
      <c r="D2399" s="4" t="s">
        <v>20</v>
      </c>
      <c r="E2399" s="4" t="s">
        <v>20</v>
      </c>
      <c r="F2399" s="4" t="s">
        <v>20</v>
      </c>
    </row>
    <row r="2400" spans="1:10">
      <c r="A2400" t="n">
        <v>19749</v>
      </c>
      <c r="B2400" s="48" t="n">
        <v>45</v>
      </c>
      <c r="C2400" s="7" t="n">
        <v>9</v>
      </c>
      <c r="D2400" s="7" t="n">
        <v>0.0199999995529652</v>
      </c>
      <c r="E2400" s="7" t="n">
        <v>0.0199999995529652</v>
      </c>
      <c r="F2400" s="7" t="n">
        <v>0.300000011920929</v>
      </c>
    </row>
    <row r="2401" spans="1:9">
      <c r="A2401" t="s">
        <v>4</v>
      </c>
      <c r="B2401" s="4" t="s">
        <v>5</v>
      </c>
      <c r="C2401" s="4" t="s">
        <v>14</v>
      </c>
      <c r="D2401" s="4" t="s">
        <v>10</v>
      </c>
      <c r="E2401" s="4" t="s">
        <v>6</v>
      </c>
    </row>
    <row r="2402" spans="1:9">
      <c r="A2402" t="n">
        <v>19763</v>
      </c>
      <c r="B2402" s="49" t="n">
        <v>51</v>
      </c>
      <c r="C2402" s="7" t="n">
        <v>4</v>
      </c>
      <c r="D2402" s="7" t="n">
        <v>7041</v>
      </c>
      <c r="E2402" s="7" t="s">
        <v>203</v>
      </c>
    </row>
    <row r="2403" spans="1:9">
      <c r="A2403" t="s">
        <v>4</v>
      </c>
      <c r="B2403" s="4" t="s">
        <v>5</v>
      </c>
      <c r="C2403" s="4" t="s">
        <v>10</v>
      </c>
    </row>
    <row r="2404" spans="1:9">
      <c r="A2404" t="n">
        <v>19776</v>
      </c>
      <c r="B2404" s="25" t="n">
        <v>16</v>
      </c>
      <c r="C2404" s="7" t="n">
        <v>0</v>
      </c>
    </row>
    <row r="2405" spans="1:9">
      <c r="A2405" t="s">
        <v>4</v>
      </c>
      <c r="B2405" s="4" t="s">
        <v>5</v>
      </c>
      <c r="C2405" s="4" t="s">
        <v>10</v>
      </c>
      <c r="D2405" s="4" t="s">
        <v>14</v>
      </c>
      <c r="E2405" s="4" t="s">
        <v>9</v>
      </c>
      <c r="F2405" s="4" t="s">
        <v>28</v>
      </c>
      <c r="G2405" s="4" t="s">
        <v>14</v>
      </c>
      <c r="H2405" s="4" t="s">
        <v>14</v>
      </c>
      <c r="I2405" s="4" t="s">
        <v>14</v>
      </c>
      <c r="J2405" s="4" t="s">
        <v>9</v>
      </c>
      <c r="K2405" s="4" t="s">
        <v>28</v>
      </c>
      <c r="L2405" s="4" t="s">
        <v>14</v>
      </c>
      <c r="M2405" s="4" t="s">
        <v>14</v>
      </c>
      <c r="N2405" s="4" t="s">
        <v>14</v>
      </c>
      <c r="O2405" s="4" t="s">
        <v>9</v>
      </c>
      <c r="P2405" s="4" t="s">
        <v>28</v>
      </c>
      <c r="Q2405" s="4" t="s">
        <v>14</v>
      </c>
      <c r="R2405" s="4" t="s">
        <v>14</v>
      </c>
    </row>
    <row r="2406" spans="1:9">
      <c r="A2406" t="n">
        <v>19779</v>
      </c>
      <c r="B2406" s="50" t="n">
        <v>26</v>
      </c>
      <c r="C2406" s="7" t="n">
        <v>7041</v>
      </c>
      <c r="D2406" s="7" t="n">
        <v>17</v>
      </c>
      <c r="E2406" s="7" t="n">
        <v>63073</v>
      </c>
      <c r="F2406" s="7" t="s">
        <v>208</v>
      </c>
      <c r="G2406" s="7" t="n">
        <v>2</v>
      </c>
      <c r="H2406" s="7" t="n">
        <v>3</v>
      </c>
      <c r="I2406" s="7" t="n">
        <v>17</v>
      </c>
      <c r="J2406" s="7" t="n">
        <v>63074</v>
      </c>
      <c r="K2406" s="7" t="s">
        <v>209</v>
      </c>
      <c r="L2406" s="7" t="n">
        <v>2</v>
      </c>
      <c r="M2406" s="7" t="n">
        <v>3</v>
      </c>
      <c r="N2406" s="7" t="n">
        <v>17</v>
      </c>
      <c r="O2406" s="7" t="n">
        <v>63075</v>
      </c>
      <c r="P2406" s="7" t="s">
        <v>210</v>
      </c>
      <c r="Q2406" s="7" t="n">
        <v>2</v>
      </c>
      <c r="R2406" s="7" t="n">
        <v>0</v>
      </c>
    </row>
    <row r="2407" spans="1:9">
      <c r="A2407" t="s">
        <v>4</v>
      </c>
      <c r="B2407" s="4" t="s">
        <v>5</v>
      </c>
    </row>
    <row r="2408" spans="1:9">
      <c r="A2408" t="n">
        <v>19965</v>
      </c>
      <c r="B2408" s="23" t="n">
        <v>28</v>
      </c>
    </row>
    <row r="2409" spans="1:9">
      <c r="A2409" t="s">
        <v>4</v>
      </c>
      <c r="B2409" s="4" t="s">
        <v>5</v>
      </c>
      <c r="C2409" s="4" t="s">
        <v>14</v>
      </c>
      <c r="D2409" s="4" t="s">
        <v>10</v>
      </c>
      <c r="E2409" s="4" t="s">
        <v>6</v>
      </c>
    </row>
    <row r="2410" spans="1:9">
      <c r="A2410" t="n">
        <v>19966</v>
      </c>
      <c r="B2410" s="49" t="n">
        <v>51</v>
      </c>
      <c r="C2410" s="7" t="n">
        <v>4</v>
      </c>
      <c r="D2410" s="7" t="n">
        <v>0</v>
      </c>
      <c r="E2410" s="7" t="s">
        <v>124</v>
      </c>
    </row>
    <row r="2411" spans="1:9">
      <c r="A2411" t="s">
        <v>4</v>
      </c>
      <c r="B2411" s="4" t="s">
        <v>5</v>
      </c>
      <c r="C2411" s="4" t="s">
        <v>10</v>
      </c>
    </row>
    <row r="2412" spans="1:9">
      <c r="A2412" t="n">
        <v>19980</v>
      </c>
      <c r="B2412" s="25" t="n">
        <v>16</v>
      </c>
      <c r="C2412" s="7" t="n">
        <v>0</v>
      </c>
    </row>
    <row r="2413" spans="1:9">
      <c r="A2413" t="s">
        <v>4</v>
      </c>
      <c r="B2413" s="4" t="s">
        <v>5</v>
      </c>
      <c r="C2413" s="4" t="s">
        <v>10</v>
      </c>
      <c r="D2413" s="4" t="s">
        <v>14</v>
      </c>
      <c r="E2413" s="4" t="s">
        <v>9</v>
      </c>
      <c r="F2413" s="4" t="s">
        <v>28</v>
      </c>
      <c r="G2413" s="4" t="s">
        <v>14</v>
      </c>
      <c r="H2413" s="4" t="s">
        <v>14</v>
      </c>
      <c r="I2413" s="4" t="s">
        <v>14</v>
      </c>
      <c r="J2413" s="4" t="s">
        <v>9</v>
      </c>
      <c r="K2413" s="4" t="s">
        <v>28</v>
      </c>
      <c r="L2413" s="4" t="s">
        <v>14</v>
      </c>
      <c r="M2413" s="4" t="s">
        <v>14</v>
      </c>
      <c r="N2413" s="4" t="s">
        <v>14</v>
      </c>
      <c r="O2413" s="4" t="s">
        <v>9</v>
      </c>
      <c r="P2413" s="4" t="s">
        <v>28</v>
      </c>
      <c r="Q2413" s="4" t="s">
        <v>14</v>
      </c>
      <c r="R2413" s="4" t="s">
        <v>14</v>
      </c>
      <c r="S2413" s="4" t="s">
        <v>14</v>
      </c>
      <c r="T2413" s="4" t="s">
        <v>9</v>
      </c>
      <c r="U2413" s="4" t="s">
        <v>28</v>
      </c>
      <c r="V2413" s="4" t="s">
        <v>14</v>
      </c>
      <c r="W2413" s="4" t="s">
        <v>14</v>
      </c>
    </row>
    <row r="2414" spans="1:9">
      <c r="A2414" t="n">
        <v>19983</v>
      </c>
      <c r="B2414" s="50" t="n">
        <v>26</v>
      </c>
      <c r="C2414" s="7" t="n">
        <v>0</v>
      </c>
      <c r="D2414" s="7" t="n">
        <v>17</v>
      </c>
      <c r="E2414" s="7" t="n">
        <v>63076</v>
      </c>
      <c r="F2414" s="7" t="s">
        <v>211</v>
      </c>
      <c r="G2414" s="7" t="n">
        <v>2</v>
      </c>
      <c r="H2414" s="7" t="n">
        <v>3</v>
      </c>
      <c r="I2414" s="7" t="n">
        <v>17</v>
      </c>
      <c r="J2414" s="7" t="n">
        <v>63077</v>
      </c>
      <c r="K2414" s="7" t="s">
        <v>212</v>
      </c>
      <c r="L2414" s="7" t="n">
        <v>2</v>
      </c>
      <c r="M2414" s="7" t="n">
        <v>3</v>
      </c>
      <c r="N2414" s="7" t="n">
        <v>17</v>
      </c>
      <c r="O2414" s="7" t="n">
        <v>63078</v>
      </c>
      <c r="P2414" s="7" t="s">
        <v>213</v>
      </c>
      <c r="Q2414" s="7" t="n">
        <v>2</v>
      </c>
      <c r="R2414" s="7" t="n">
        <v>3</v>
      </c>
      <c r="S2414" s="7" t="n">
        <v>17</v>
      </c>
      <c r="T2414" s="7" t="n">
        <v>63079</v>
      </c>
      <c r="U2414" s="7" t="s">
        <v>214</v>
      </c>
      <c r="V2414" s="7" t="n">
        <v>2</v>
      </c>
      <c r="W2414" s="7" t="n">
        <v>0</v>
      </c>
    </row>
    <row r="2415" spans="1:9">
      <c r="A2415" t="s">
        <v>4</v>
      </c>
      <c r="B2415" s="4" t="s">
        <v>5</v>
      </c>
    </row>
    <row r="2416" spans="1:9">
      <c r="A2416" t="n">
        <v>20289</v>
      </c>
      <c r="B2416" s="23" t="n">
        <v>28</v>
      </c>
    </row>
    <row r="2417" spans="1:23">
      <c r="A2417" t="s">
        <v>4</v>
      </c>
      <c r="B2417" s="4" t="s">
        <v>5</v>
      </c>
      <c r="C2417" s="4" t="s">
        <v>14</v>
      </c>
      <c r="D2417" s="33" t="s">
        <v>47</v>
      </c>
      <c r="E2417" s="4" t="s">
        <v>5</v>
      </c>
      <c r="F2417" s="4" t="s">
        <v>14</v>
      </c>
      <c r="G2417" s="4" t="s">
        <v>10</v>
      </c>
      <c r="H2417" s="33" t="s">
        <v>48</v>
      </c>
      <c r="I2417" s="4" t="s">
        <v>14</v>
      </c>
      <c r="J2417" s="4" t="s">
        <v>19</v>
      </c>
    </row>
    <row r="2418" spans="1:23">
      <c r="A2418" t="n">
        <v>20290</v>
      </c>
      <c r="B2418" s="12" t="n">
        <v>5</v>
      </c>
      <c r="C2418" s="7" t="n">
        <v>28</v>
      </c>
      <c r="D2418" s="33" t="s">
        <v>3</v>
      </c>
      <c r="E2418" s="35" t="n">
        <v>64</v>
      </c>
      <c r="F2418" s="7" t="n">
        <v>5</v>
      </c>
      <c r="G2418" s="7" t="n">
        <v>3</v>
      </c>
      <c r="H2418" s="33" t="s">
        <v>3</v>
      </c>
      <c r="I2418" s="7" t="n">
        <v>1</v>
      </c>
      <c r="J2418" s="13" t="n">
        <f t="normal" ca="1">A2428</f>
        <v>0</v>
      </c>
    </row>
    <row r="2419" spans="1:23">
      <c r="A2419" t="s">
        <v>4</v>
      </c>
      <c r="B2419" s="4" t="s">
        <v>5</v>
      </c>
      <c r="C2419" s="4" t="s">
        <v>14</v>
      </c>
      <c r="D2419" s="4" t="s">
        <v>10</v>
      </c>
      <c r="E2419" s="4" t="s">
        <v>6</v>
      </c>
    </row>
    <row r="2420" spans="1:23">
      <c r="A2420" t="n">
        <v>20301</v>
      </c>
      <c r="B2420" s="49" t="n">
        <v>51</v>
      </c>
      <c r="C2420" s="7" t="n">
        <v>4</v>
      </c>
      <c r="D2420" s="7" t="n">
        <v>3</v>
      </c>
      <c r="E2420" s="7" t="s">
        <v>215</v>
      </c>
    </row>
    <row r="2421" spans="1:23">
      <c r="A2421" t="s">
        <v>4</v>
      </c>
      <c r="B2421" s="4" t="s">
        <v>5</v>
      </c>
      <c r="C2421" s="4" t="s">
        <v>10</v>
      </c>
    </row>
    <row r="2422" spans="1:23">
      <c r="A2422" t="n">
        <v>20314</v>
      </c>
      <c r="B2422" s="25" t="n">
        <v>16</v>
      </c>
      <c r="C2422" s="7" t="n">
        <v>0</v>
      </c>
    </row>
    <row r="2423" spans="1:23">
      <c r="A2423" t="s">
        <v>4</v>
      </c>
      <c r="B2423" s="4" t="s">
        <v>5</v>
      </c>
      <c r="C2423" s="4" t="s">
        <v>10</v>
      </c>
      <c r="D2423" s="4" t="s">
        <v>14</v>
      </c>
      <c r="E2423" s="4" t="s">
        <v>9</v>
      </c>
      <c r="F2423" s="4" t="s">
        <v>28</v>
      </c>
      <c r="G2423" s="4" t="s">
        <v>14</v>
      </c>
      <c r="H2423" s="4" t="s">
        <v>14</v>
      </c>
    </row>
    <row r="2424" spans="1:23">
      <c r="A2424" t="n">
        <v>20317</v>
      </c>
      <c r="B2424" s="50" t="n">
        <v>26</v>
      </c>
      <c r="C2424" s="7" t="n">
        <v>3</v>
      </c>
      <c r="D2424" s="7" t="n">
        <v>17</v>
      </c>
      <c r="E2424" s="7" t="n">
        <v>63080</v>
      </c>
      <c r="F2424" s="7" t="s">
        <v>216</v>
      </c>
      <c r="G2424" s="7" t="n">
        <v>2</v>
      </c>
      <c r="H2424" s="7" t="n">
        <v>0</v>
      </c>
    </row>
    <row r="2425" spans="1:23">
      <c r="A2425" t="s">
        <v>4</v>
      </c>
      <c r="B2425" s="4" t="s">
        <v>5</v>
      </c>
    </row>
    <row r="2426" spans="1:23">
      <c r="A2426" t="n">
        <v>20355</v>
      </c>
      <c r="B2426" s="23" t="n">
        <v>28</v>
      </c>
    </row>
    <row r="2427" spans="1:23">
      <c r="A2427" t="s">
        <v>4</v>
      </c>
      <c r="B2427" s="4" t="s">
        <v>5</v>
      </c>
      <c r="C2427" s="4" t="s">
        <v>14</v>
      </c>
      <c r="D2427" s="33" t="s">
        <v>47</v>
      </c>
      <c r="E2427" s="4" t="s">
        <v>5</v>
      </c>
      <c r="F2427" s="4" t="s">
        <v>14</v>
      </c>
      <c r="G2427" s="4" t="s">
        <v>10</v>
      </c>
      <c r="H2427" s="33" t="s">
        <v>48</v>
      </c>
      <c r="I2427" s="4" t="s">
        <v>14</v>
      </c>
      <c r="J2427" s="4" t="s">
        <v>19</v>
      </c>
    </row>
    <row r="2428" spans="1:23">
      <c r="A2428" t="n">
        <v>20356</v>
      </c>
      <c r="B2428" s="12" t="n">
        <v>5</v>
      </c>
      <c r="C2428" s="7" t="n">
        <v>28</v>
      </c>
      <c r="D2428" s="33" t="s">
        <v>3</v>
      </c>
      <c r="E2428" s="35" t="n">
        <v>64</v>
      </c>
      <c r="F2428" s="7" t="n">
        <v>5</v>
      </c>
      <c r="G2428" s="7" t="n">
        <v>6</v>
      </c>
      <c r="H2428" s="33" t="s">
        <v>3</v>
      </c>
      <c r="I2428" s="7" t="n">
        <v>1</v>
      </c>
      <c r="J2428" s="13" t="n">
        <f t="normal" ca="1">A2438</f>
        <v>0</v>
      </c>
    </row>
    <row r="2429" spans="1:23">
      <c r="A2429" t="s">
        <v>4</v>
      </c>
      <c r="B2429" s="4" t="s">
        <v>5</v>
      </c>
      <c r="C2429" s="4" t="s">
        <v>14</v>
      </c>
      <c r="D2429" s="4" t="s">
        <v>10</v>
      </c>
      <c r="E2429" s="4" t="s">
        <v>6</v>
      </c>
    </row>
    <row r="2430" spans="1:23">
      <c r="A2430" t="n">
        <v>20367</v>
      </c>
      <c r="B2430" s="49" t="n">
        <v>51</v>
      </c>
      <c r="C2430" s="7" t="n">
        <v>4</v>
      </c>
      <c r="D2430" s="7" t="n">
        <v>6</v>
      </c>
      <c r="E2430" s="7" t="s">
        <v>113</v>
      </c>
    </row>
    <row r="2431" spans="1:23">
      <c r="A2431" t="s">
        <v>4</v>
      </c>
      <c r="B2431" s="4" t="s">
        <v>5</v>
      </c>
      <c r="C2431" s="4" t="s">
        <v>10</v>
      </c>
    </row>
    <row r="2432" spans="1:23">
      <c r="A2432" t="n">
        <v>20380</v>
      </c>
      <c r="B2432" s="25" t="n">
        <v>16</v>
      </c>
      <c r="C2432" s="7" t="n">
        <v>0</v>
      </c>
    </row>
    <row r="2433" spans="1:10">
      <c r="A2433" t="s">
        <v>4</v>
      </c>
      <c r="B2433" s="4" t="s">
        <v>5</v>
      </c>
      <c r="C2433" s="4" t="s">
        <v>10</v>
      </c>
      <c r="D2433" s="4" t="s">
        <v>14</v>
      </c>
      <c r="E2433" s="4" t="s">
        <v>9</v>
      </c>
      <c r="F2433" s="4" t="s">
        <v>28</v>
      </c>
      <c r="G2433" s="4" t="s">
        <v>14</v>
      </c>
      <c r="H2433" s="4" t="s">
        <v>14</v>
      </c>
    </row>
    <row r="2434" spans="1:10">
      <c r="A2434" t="n">
        <v>20383</v>
      </c>
      <c r="B2434" s="50" t="n">
        <v>26</v>
      </c>
      <c r="C2434" s="7" t="n">
        <v>6</v>
      </c>
      <c r="D2434" s="7" t="n">
        <v>17</v>
      </c>
      <c r="E2434" s="7" t="n">
        <v>63081</v>
      </c>
      <c r="F2434" s="7" t="s">
        <v>217</v>
      </c>
      <c r="G2434" s="7" t="n">
        <v>2</v>
      </c>
      <c r="H2434" s="7" t="n">
        <v>0</v>
      </c>
    </row>
    <row r="2435" spans="1:10">
      <c r="A2435" t="s">
        <v>4</v>
      </c>
      <c r="B2435" s="4" t="s">
        <v>5</v>
      </c>
    </row>
    <row r="2436" spans="1:10">
      <c r="A2436" t="n">
        <v>20482</v>
      </c>
      <c r="B2436" s="23" t="n">
        <v>28</v>
      </c>
    </row>
    <row r="2437" spans="1:10">
      <c r="A2437" t="s">
        <v>4</v>
      </c>
      <c r="B2437" s="4" t="s">
        <v>5</v>
      </c>
      <c r="C2437" s="4" t="s">
        <v>10</v>
      </c>
      <c r="D2437" s="4" t="s">
        <v>14</v>
      </c>
      <c r="E2437" s="4" t="s">
        <v>6</v>
      </c>
      <c r="F2437" s="4" t="s">
        <v>20</v>
      </c>
      <c r="G2437" s="4" t="s">
        <v>20</v>
      </c>
      <c r="H2437" s="4" t="s">
        <v>20</v>
      </c>
    </row>
    <row r="2438" spans="1:10">
      <c r="A2438" t="n">
        <v>20483</v>
      </c>
      <c r="B2438" s="47" t="n">
        <v>48</v>
      </c>
      <c r="C2438" s="7" t="n">
        <v>7041</v>
      </c>
      <c r="D2438" s="7" t="n">
        <v>0</v>
      </c>
      <c r="E2438" s="7" t="s">
        <v>198</v>
      </c>
      <c r="F2438" s="7" t="n">
        <v>-1</v>
      </c>
      <c r="G2438" s="7" t="n">
        <v>1</v>
      </c>
      <c r="H2438" s="7" t="n">
        <v>0</v>
      </c>
    </row>
    <row r="2439" spans="1:10">
      <c r="A2439" t="s">
        <v>4</v>
      </c>
      <c r="B2439" s="4" t="s">
        <v>5</v>
      </c>
      <c r="C2439" s="4" t="s">
        <v>14</v>
      </c>
      <c r="D2439" s="4" t="s">
        <v>20</v>
      </c>
      <c r="E2439" s="4" t="s">
        <v>20</v>
      </c>
      <c r="F2439" s="4" t="s">
        <v>20</v>
      </c>
    </row>
    <row r="2440" spans="1:10">
      <c r="A2440" t="n">
        <v>20517</v>
      </c>
      <c r="B2440" s="48" t="n">
        <v>45</v>
      </c>
      <c r="C2440" s="7" t="n">
        <v>9</v>
      </c>
      <c r="D2440" s="7" t="n">
        <v>0.0199999995529652</v>
      </c>
      <c r="E2440" s="7" t="n">
        <v>0.0199999995529652</v>
      </c>
      <c r="F2440" s="7" t="n">
        <v>0.300000011920929</v>
      </c>
    </row>
    <row r="2441" spans="1:10">
      <c r="A2441" t="s">
        <v>4</v>
      </c>
      <c r="B2441" s="4" t="s">
        <v>5</v>
      </c>
      <c r="C2441" s="4" t="s">
        <v>14</v>
      </c>
      <c r="D2441" s="4" t="s">
        <v>10</v>
      </c>
      <c r="E2441" s="4" t="s">
        <v>6</v>
      </c>
    </row>
    <row r="2442" spans="1:10">
      <c r="A2442" t="n">
        <v>20531</v>
      </c>
      <c r="B2442" s="49" t="n">
        <v>51</v>
      </c>
      <c r="C2442" s="7" t="n">
        <v>4</v>
      </c>
      <c r="D2442" s="7" t="n">
        <v>7041</v>
      </c>
      <c r="E2442" s="7" t="s">
        <v>137</v>
      </c>
    </row>
    <row r="2443" spans="1:10">
      <c r="A2443" t="s">
        <v>4</v>
      </c>
      <c r="B2443" s="4" t="s">
        <v>5</v>
      </c>
      <c r="C2443" s="4" t="s">
        <v>10</v>
      </c>
    </row>
    <row r="2444" spans="1:10">
      <c r="A2444" t="n">
        <v>20544</v>
      </c>
      <c r="B2444" s="25" t="n">
        <v>16</v>
      </c>
      <c r="C2444" s="7" t="n">
        <v>0</v>
      </c>
    </row>
    <row r="2445" spans="1:10">
      <c r="A2445" t="s">
        <v>4</v>
      </c>
      <c r="B2445" s="4" t="s">
        <v>5</v>
      </c>
      <c r="C2445" s="4" t="s">
        <v>10</v>
      </c>
      <c r="D2445" s="4" t="s">
        <v>14</v>
      </c>
      <c r="E2445" s="4" t="s">
        <v>9</v>
      </c>
      <c r="F2445" s="4" t="s">
        <v>28</v>
      </c>
      <c r="G2445" s="4" t="s">
        <v>14</v>
      </c>
      <c r="H2445" s="4" t="s">
        <v>14</v>
      </c>
      <c r="I2445" s="4" t="s">
        <v>14</v>
      </c>
      <c r="J2445" s="4" t="s">
        <v>9</v>
      </c>
      <c r="K2445" s="4" t="s">
        <v>28</v>
      </c>
      <c r="L2445" s="4" t="s">
        <v>14</v>
      </c>
      <c r="M2445" s="4" t="s">
        <v>14</v>
      </c>
    </row>
    <row r="2446" spans="1:10">
      <c r="A2446" t="n">
        <v>20547</v>
      </c>
      <c r="B2446" s="50" t="n">
        <v>26</v>
      </c>
      <c r="C2446" s="7" t="n">
        <v>7041</v>
      </c>
      <c r="D2446" s="7" t="n">
        <v>17</v>
      </c>
      <c r="E2446" s="7" t="n">
        <v>63082</v>
      </c>
      <c r="F2446" s="7" t="s">
        <v>218</v>
      </c>
      <c r="G2446" s="7" t="n">
        <v>2</v>
      </c>
      <c r="H2446" s="7" t="n">
        <v>3</v>
      </c>
      <c r="I2446" s="7" t="n">
        <v>17</v>
      </c>
      <c r="J2446" s="7" t="n">
        <v>63083</v>
      </c>
      <c r="K2446" s="7" t="s">
        <v>219</v>
      </c>
      <c r="L2446" s="7" t="n">
        <v>2</v>
      </c>
      <c r="M2446" s="7" t="n">
        <v>0</v>
      </c>
    </row>
    <row r="2447" spans="1:10">
      <c r="A2447" t="s">
        <v>4</v>
      </c>
      <c r="B2447" s="4" t="s">
        <v>5</v>
      </c>
    </row>
    <row r="2448" spans="1:10">
      <c r="A2448" t="n">
        <v>20703</v>
      </c>
      <c r="B2448" s="23" t="n">
        <v>28</v>
      </c>
    </row>
    <row r="2449" spans="1:13">
      <c r="A2449" t="s">
        <v>4</v>
      </c>
      <c r="B2449" s="4" t="s">
        <v>5</v>
      </c>
      <c r="C2449" s="4" t="s">
        <v>14</v>
      </c>
      <c r="D2449" s="4" t="s">
        <v>10</v>
      </c>
      <c r="E2449" s="4" t="s">
        <v>14</v>
      </c>
    </row>
    <row r="2450" spans="1:13">
      <c r="A2450" t="n">
        <v>20704</v>
      </c>
      <c r="B2450" s="14" t="n">
        <v>49</v>
      </c>
      <c r="C2450" s="7" t="n">
        <v>1</v>
      </c>
      <c r="D2450" s="7" t="n">
        <v>2000</v>
      </c>
      <c r="E2450" s="7" t="n">
        <v>0</v>
      </c>
    </row>
    <row r="2451" spans="1:13">
      <c r="A2451" t="s">
        <v>4</v>
      </c>
      <c r="B2451" s="4" t="s">
        <v>5</v>
      </c>
      <c r="C2451" s="4" t="s">
        <v>14</v>
      </c>
      <c r="D2451" s="4" t="s">
        <v>10</v>
      </c>
      <c r="E2451" s="4" t="s">
        <v>10</v>
      </c>
      <c r="F2451" s="4" t="s">
        <v>14</v>
      </c>
    </row>
    <row r="2452" spans="1:13">
      <c r="A2452" t="n">
        <v>20709</v>
      </c>
      <c r="B2452" s="21" t="n">
        <v>25</v>
      </c>
      <c r="C2452" s="7" t="n">
        <v>1</v>
      </c>
      <c r="D2452" s="7" t="n">
        <v>60</v>
      </c>
      <c r="E2452" s="7" t="n">
        <v>280</v>
      </c>
      <c r="F2452" s="7" t="n">
        <v>1</v>
      </c>
    </row>
    <row r="2453" spans="1:13">
      <c r="A2453" t="s">
        <v>4</v>
      </c>
      <c r="B2453" s="4" t="s">
        <v>5</v>
      </c>
      <c r="C2453" s="4" t="s">
        <v>6</v>
      </c>
      <c r="D2453" s="4" t="s">
        <v>10</v>
      </c>
    </row>
    <row r="2454" spans="1:13">
      <c r="A2454" t="n">
        <v>20716</v>
      </c>
      <c r="B2454" s="51" t="n">
        <v>29</v>
      </c>
      <c r="C2454" s="7" t="s">
        <v>109</v>
      </c>
      <c r="D2454" s="7" t="n">
        <v>65533</v>
      </c>
    </row>
    <row r="2455" spans="1:13">
      <c r="A2455" t="s">
        <v>4</v>
      </c>
      <c r="B2455" s="4" t="s">
        <v>5</v>
      </c>
      <c r="C2455" s="4" t="s">
        <v>14</v>
      </c>
      <c r="D2455" s="4" t="s">
        <v>10</v>
      </c>
      <c r="E2455" s="4" t="s">
        <v>6</v>
      </c>
    </row>
    <row r="2456" spans="1:13">
      <c r="A2456" t="n">
        <v>20725</v>
      </c>
      <c r="B2456" s="49" t="n">
        <v>51</v>
      </c>
      <c r="C2456" s="7" t="n">
        <v>4</v>
      </c>
      <c r="D2456" s="7" t="n">
        <v>7019</v>
      </c>
      <c r="E2456" s="7" t="s">
        <v>66</v>
      </c>
    </row>
    <row r="2457" spans="1:13">
      <c r="A2457" t="s">
        <v>4</v>
      </c>
      <c r="B2457" s="4" t="s">
        <v>5</v>
      </c>
      <c r="C2457" s="4" t="s">
        <v>10</v>
      </c>
    </row>
    <row r="2458" spans="1:13">
      <c r="A2458" t="n">
        <v>20738</v>
      </c>
      <c r="B2458" s="25" t="n">
        <v>16</v>
      </c>
      <c r="C2458" s="7" t="n">
        <v>0</v>
      </c>
    </row>
    <row r="2459" spans="1:13">
      <c r="A2459" t="s">
        <v>4</v>
      </c>
      <c r="B2459" s="4" t="s">
        <v>5</v>
      </c>
      <c r="C2459" s="4" t="s">
        <v>10</v>
      </c>
      <c r="D2459" s="4" t="s">
        <v>14</v>
      </c>
      <c r="E2459" s="4" t="s">
        <v>9</v>
      </c>
      <c r="F2459" s="4" t="s">
        <v>28</v>
      </c>
      <c r="G2459" s="4" t="s">
        <v>14</v>
      </c>
      <c r="H2459" s="4" t="s">
        <v>14</v>
      </c>
    </row>
    <row r="2460" spans="1:13">
      <c r="A2460" t="n">
        <v>20741</v>
      </c>
      <c r="B2460" s="50" t="n">
        <v>26</v>
      </c>
      <c r="C2460" s="7" t="n">
        <v>7019</v>
      </c>
      <c r="D2460" s="7" t="n">
        <v>17</v>
      </c>
      <c r="E2460" s="7" t="n">
        <v>63084</v>
      </c>
      <c r="F2460" s="7" t="s">
        <v>220</v>
      </c>
      <c r="G2460" s="7" t="n">
        <v>2</v>
      </c>
      <c r="H2460" s="7" t="n">
        <v>0</v>
      </c>
    </row>
    <row r="2461" spans="1:13">
      <c r="A2461" t="s">
        <v>4</v>
      </c>
      <c r="B2461" s="4" t="s">
        <v>5</v>
      </c>
    </row>
    <row r="2462" spans="1:13">
      <c r="A2462" t="n">
        <v>20782</v>
      </c>
      <c r="B2462" s="23" t="n">
        <v>28</v>
      </c>
    </row>
    <row r="2463" spans="1:13">
      <c r="A2463" t="s">
        <v>4</v>
      </c>
      <c r="B2463" s="4" t="s">
        <v>5</v>
      </c>
      <c r="C2463" s="4" t="s">
        <v>6</v>
      </c>
      <c r="D2463" s="4" t="s">
        <v>10</v>
      </c>
    </row>
    <row r="2464" spans="1:13">
      <c r="A2464" t="n">
        <v>20783</v>
      </c>
      <c r="B2464" s="51" t="n">
        <v>29</v>
      </c>
      <c r="C2464" s="7" t="s">
        <v>13</v>
      </c>
      <c r="D2464" s="7" t="n">
        <v>65533</v>
      </c>
    </row>
    <row r="2465" spans="1:8">
      <c r="A2465" t="s">
        <v>4</v>
      </c>
      <c r="B2465" s="4" t="s">
        <v>5</v>
      </c>
      <c r="C2465" s="4" t="s">
        <v>14</v>
      </c>
      <c r="D2465" s="4" t="s">
        <v>10</v>
      </c>
      <c r="E2465" s="4" t="s">
        <v>10</v>
      </c>
      <c r="F2465" s="4" t="s">
        <v>14</v>
      </c>
    </row>
    <row r="2466" spans="1:8">
      <c r="A2466" t="n">
        <v>20787</v>
      </c>
      <c r="B2466" s="21" t="n">
        <v>25</v>
      </c>
      <c r="C2466" s="7" t="n">
        <v>1</v>
      </c>
      <c r="D2466" s="7" t="n">
        <v>65535</v>
      </c>
      <c r="E2466" s="7" t="n">
        <v>65535</v>
      </c>
      <c r="F2466" s="7" t="n">
        <v>0</v>
      </c>
    </row>
    <row r="2467" spans="1:8">
      <c r="A2467" t="s">
        <v>4</v>
      </c>
      <c r="B2467" s="4" t="s">
        <v>5</v>
      </c>
      <c r="C2467" s="4" t="s">
        <v>10</v>
      </c>
      <c r="D2467" s="4" t="s">
        <v>14</v>
      </c>
      <c r="E2467" s="4" t="s">
        <v>20</v>
      </c>
      <c r="F2467" s="4" t="s">
        <v>10</v>
      </c>
    </row>
    <row r="2468" spans="1:8">
      <c r="A2468" t="n">
        <v>20794</v>
      </c>
      <c r="B2468" s="57" t="n">
        <v>59</v>
      </c>
      <c r="C2468" s="7" t="n">
        <v>7041</v>
      </c>
      <c r="D2468" s="7" t="n">
        <v>1</v>
      </c>
      <c r="E2468" s="7" t="n">
        <v>0.150000005960464</v>
      </c>
      <c r="F2468" s="7" t="n">
        <v>0</v>
      </c>
    </row>
    <row r="2469" spans="1:8">
      <c r="A2469" t="s">
        <v>4</v>
      </c>
      <c r="B2469" s="4" t="s">
        <v>5</v>
      </c>
      <c r="C2469" s="4" t="s">
        <v>14</v>
      </c>
      <c r="D2469" s="4" t="s">
        <v>10</v>
      </c>
      <c r="E2469" s="4" t="s">
        <v>6</v>
      </c>
      <c r="F2469" s="4" t="s">
        <v>6</v>
      </c>
      <c r="G2469" s="4" t="s">
        <v>6</v>
      </c>
      <c r="H2469" s="4" t="s">
        <v>6</v>
      </c>
    </row>
    <row r="2470" spans="1:8">
      <c r="A2470" t="n">
        <v>20804</v>
      </c>
      <c r="B2470" s="49" t="n">
        <v>51</v>
      </c>
      <c r="C2470" s="7" t="n">
        <v>3</v>
      </c>
      <c r="D2470" s="7" t="n">
        <v>7041</v>
      </c>
      <c r="E2470" s="7" t="s">
        <v>221</v>
      </c>
      <c r="F2470" s="7" t="s">
        <v>106</v>
      </c>
      <c r="G2470" s="7" t="s">
        <v>82</v>
      </c>
      <c r="H2470" s="7" t="s">
        <v>81</v>
      </c>
    </row>
    <row r="2471" spans="1:8">
      <c r="A2471" t="s">
        <v>4</v>
      </c>
      <c r="B2471" s="4" t="s">
        <v>5</v>
      </c>
      <c r="C2471" s="4" t="s">
        <v>10</v>
      </c>
    </row>
    <row r="2472" spans="1:8">
      <c r="A2472" t="n">
        <v>20817</v>
      </c>
      <c r="B2472" s="25" t="n">
        <v>16</v>
      </c>
      <c r="C2472" s="7" t="n">
        <v>100</v>
      </c>
    </row>
    <row r="2473" spans="1:8">
      <c r="A2473" t="s">
        <v>4</v>
      </c>
      <c r="B2473" s="4" t="s">
        <v>5</v>
      </c>
      <c r="C2473" s="4" t="s">
        <v>10</v>
      </c>
      <c r="D2473" s="4" t="s">
        <v>14</v>
      </c>
      <c r="E2473" s="4" t="s">
        <v>20</v>
      </c>
      <c r="F2473" s="4" t="s">
        <v>10</v>
      </c>
    </row>
    <row r="2474" spans="1:8">
      <c r="A2474" t="n">
        <v>20820</v>
      </c>
      <c r="B2474" s="57" t="n">
        <v>59</v>
      </c>
      <c r="C2474" s="7" t="n">
        <v>0</v>
      </c>
      <c r="D2474" s="7" t="n">
        <v>1</v>
      </c>
      <c r="E2474" s="7" t="n">
        <v>0.150000005960464</v>
      </c>
      <c r="F2474" s="7" t="n">
        <v>0</v>
      </c>
    </row>
    <row r="2475" spans="1:8">
      <c r="A2475" t="s">
        <v>4</v>
      </c>
      <c r="B2475" s="4" t="s">
        <v>5</v>
      </c>
      <c r="C2475" s="4" t="s">
        <v>10</v>
      </c>
      <c r="D2475" s="4" t="s">
        <v>14</v>
      </c>
      <c r="E2475" s="4" t="s">
        <v>20</v>
      </c>
      <c r="F2475" s="4" t="s">
        <v>10</v>
      </c>
    </row>
    <row r="2476" spans="1:8">
      <c r="A2476" t="n">
        <v>20830</v>
      </c>
      <c r="B2476" s="57" t="n">
        <v>59</v>
      </c>
      <c r="C2476" s="7" t="n">
        <v>1</v>
      </c>
      <c r="D2476" s="7" t="n">
        <v>1</v>
      </c>
      <c r="E2476" s="7" t="n">
        <v>0.150000005960464</v>
      </c>
      <c r="F2476" s="7" t="n">
        <v>0</v>
      </c>
    </row>
    <row r="2477" spans="1:8">
      <c r="A2477" t="s">
        <v>4</v>
      </c>
      <c r="B2477" s="4" t="s">
        <v>5</v>
      </c>
      <c r="C2477" s="4" t="s">
        <v>10</v>
      </c>
      <c r="D2477" s="4" t="s">
        <v>14</v>
      </c>
      <c r="E2477" s="4" t="s">
        <v>20</v>
      </c>
      <c r="F2477" s="4" t="s">
        <v>10</v>
      </c>
    </row>
    <row r="2478" spans="1:8">
      <c r="A2478" t="n">
        <v>20840</v>
      </c>
      <c r="B2478" s="57" t="n">
        <v>59</v>
      </c>
      <c r="C2478" s="7" t="n">
        <v>12</v>
      </c>
      <c r="D2478" s="7" t="n">
        <v>1</v>
      </c>
      <c r="E2478" s="7" t="n">
        <v>0.150000005960464</v>
      </c>
      <c r="F2478" s="7" t="n">
        <v>0</v>
      </c>
    </row>
    <row r="2479" spans="1:8">
      <c r="A2479" t="s">
        <v>4</v>
      </c>
      <c r="B2479" s="4" t="s">
        <v>5</v>
      </c>
      <c r="C2479" s="4" t="s">
        <v>10</v>
      </c>
    </row>
    <row r="2480" spans="1:8">
      <c r="A2480" t="n">
        <v>20850</v>
      </c>
      <c r="B2480" s="25" t="n">
        <v>16</v>
      </c>
      <c r="C2480" s="7" t="n">
        <v>100</v>
      </c>
    </row>
    <row r="2481" spans="1:8">
      <c r="A2481" t="s">
        <v>4</v>
      </c>
      <c r="B2481" s="4" t="s">
        <v>5</v>
      </c>
      <c r="C2481" s="4" t="s">
        <v>10</v>
      </c>
      <c r="D2481" s="4" t="s">
        <v>14</v>
      </c>
      <c r="E2481" s="4" t="s">
        <v>20</v>
      </c>
      <c r="F2481" s="4" t="s">
        <v>10</v>
      </c>
    </row>
    <row r="2482" spans="1:8">
      <c r="A2482" t="n">
        <v>20853</v>
      </c>
      <c r="B2482" s="57" t="n">
        <v>59</v>
      </c>
      <c r="C2482" s="7" t="n">
        <v>61491</v>
      </c>
      <c r="D2482" s="7" t="n">
        <v>1</v>
      </c>
      <c r="E2482" s="7" t="n">
        <v>0.150000005960464</v>
      </c>
      <c r="F2482" s="7" t="n">
        <v>0</v>
      </c>
    </row>
    <row r="2483" spans="1:8">
      <c r="A2483" t="s">
        <v>4</v>
      </c>
      <c r="B2483" s="4" t="s">
        <v>5</v>
      </c>
      <c r="C2483" s="4" t="s">
        <v>10</v>
      </c>
      <c r="D2483" s="4" t="s">
        <v>14</v>
      </c>
      <c r="E2483" s="4" t="s">
        <v>20</v>
      </c>
      <c r="F2483" s="4" t="s">
        <v>10</v>
      </c>
    </row>
    <row r="2484" spans="1:8">
      <c r="A2484" t="n">
        <v>20863</v>
      </c>
      <c r="B2484" s="57" t="n">
        <v>59</v>
      </c>
      <c r="C2484" s="7" t="n">
        <v>61492</v>
      </c>
      <c r="D2484" s="7" t="n">
        <v>1</v>
      </c>
      <c r="E2484" s="7" t="n">
        <v>0.150000005960464</v>
      </c>
      <c r="F2484" s="7" t="n">
        <v>0</v>
      </c>
    </row>
    <row r="2485" spans="1:8">
      <c r="A2485" t="s">
        <v>4</v>
      </c>
      <c r="B2485" s="4" t="s">
        <v>5</v>
      </c>
      <c r="C2485" s="4" t="s">
        <v>10</v>
      </c>
      <c r="D2485" s="4" t="s">
        <v>14</v>
      </c>
      <c r="E2485" s="4" t="s">
        <v>20</v>
      </c>
      <c r="F2485" s="4" t="s">
        <v>10</v>
      </c>
    </row>
    <row r="2486" spans="1:8">
      <c r="A2486" t="n">
        <v>20873</v>
      </c>
      <c r="B2486" s="57" t="n">
        <v>59</v>
      </c>
      <c r="C2486" s="7" t="n">
        <v>61493</v>
      </c>
      <c r="D2486" s="7" t="n">
        <v>1</v>
      </c>
      <c r="E2486" s="7" t="n">
        <v>0.150000005960464</v>
      </c>
      <c r="F2486" s="7" t="n">
        <v>0</v>
      </c>
    </row>
    <row r="2487" spans="1:8">
      <c r="A2487" t="s">
        <v>4</v>
      </c>
      <c r="B2487" s="4" t="s">
        <v>5</v>
      </c>
      <c r="C2487" s="4" t="s">
        <v>10</v>
      </c>
      <c r="D2487" s="4" t="s">
        <v>14</v>
      </c>
      <c r="E2487" s="4" t="s">
        <v>20</v>
      </c>
      <c r="F2487" s="4" t="s">
        <v>10</v>
      </c>
    </row>
    <row r="2488" spans="1:8">
      <c r="A2488" t="n">
        <v>20883</v>
      </c>
      <c r="B2488" s="57" t="n">
        <v>59</v>
      </c>
      <c r="C2488" s="7" t="n">
        <v>61494</v>
      </c>
      <c r="D2488" s="7" t="n">
        <v>1</v>
      </c>
      <c r="E2488" s="7" t="n">
        <v>0.150000005960464</v>
      </c>
      <c r="F2488" s="7" t="n">
        <v>0</v>
      </c>
    </row>
    <row r="2489" spans="1:8">
      <c r="A2489" t="s">
        <v>4</v>
      </c>
      <c r="B2489" s="4" t="s">
        <v>5</v>
      </c>
      <c r="C2489" s="4" t="s">
        <v>10</v>
      </c>
    </row>
    <row r="2490" spans="1:8">
      <c r="A2490" t="n">
        <v>20893</v>
      </c>
      <c r="B2490" s="25" t="n">
        <v>16</v>
      </c>
      <c r="C2490" s="7" t="n">
        <v>1500</v>
      </c>
    </row>
    <row r="2491" spans="1:8">
      <c r="A2491" t="s">
        <v>4</v>
      </c>
      <c r="B2491" s="4" t="s">
        <v>5</v>
      </c>
      <c r="C2491" s="4" t="s">
        <v>10</v>
      </c>
      <c r="D2491" s="4" t="s">
        <v>14</v>
      </c>
    </row>
    <row r="2492" spans="1:8">
      <c r="A2492" t="n">
        <v>20896</v>
      </c>
      <c r="B2492" s="54" t="n">
        <v>89</v>
      </c>
      <c r="C2492" s="7" t="n">
        <v>65533</v>
      </c>
      <c r="D2492" s="7" t="n">
        <v>1</v>
      </c>
    </row>
    <row r="2493" spans="1:8">
      <c r="A2493" t="s">
        <v>4</v>
      </c>
      <c r="B2493" s="4" t="s">
        <v>5</v>
      </c>
      <c r="C2493" s="4" t="s">
        <v>14</v>
      </c>
      <c r="D2493" s="4" t="s">
        <v>10</v>
      </c>
      <c r="E2493" s="4" t="s">
        <v>9</v>
      </c>
      <c r="F2493" s="4" t="s">
        <v>10</v>
      </c>
      <c r="G2493" s="4" t="s">
        <v>9</v>
      </c>
      <c r="H2493" s="4" t="s">
        <v>14</v>
      </c>
    </row>
    <row r="2494" spans="1:8">
      <c r="A2494" t="n">
        <v>20900</v>
      </c>
      <c r="B2494" s="14" t="n">
        <v>49</v>
      </c>
      <c r="C2494" s="7" t="n">
        <v>0</v>
      </c>
      <c r="D2494" s="7" t="n">
        <v>500</v>
      </c>
      <c r="E2494" s="7" t="n">
        <v>1065353216</v>
      </c>
      <c r="F2494" s="7" t="n">
        <v>0</v>
      </c>
      <c r="G2494" s="7" t="n">
        <v>0</v>
      </c>
      <c r="H2494" s="7" t="n">
        <v>0</v>
      </c>
    </row>
    <row r="2495" spans="1:8">
      <c r="A2495" t="s">
        <v>4</v>
      </c>
      <c r="B2495" s="4" t="s">
        <v>5</v>
      </c>
      <c r="C2495" s="4" t="s">
        <v>14</v>
      </c>
      <c r="D2495" s="4" t="s">
        <v>10</v>
      </c>
      <c r="E2495" s="4" t="s">
        <v>20</v>
      </c>
    </row>
    <row r="2496" spans="1:8">
      <c r="A2496" t="n">
        <v>20915</v>
      </c>
      <c r="B2496" s="19" t="n">
        <v>58</v>
      </c>
      <c r="C2496" s="7" t="n">
        <v>101</v>
      </c>
      <c r="D2496" s="7" t="n">
        <v>300</v>
      </c>
      <c r="E2496" s="7" t="n">
        <v>1</v>
      </c>
    </row>
    <row r="2497" spans="1:8">
      <c r="A2497" t="s">
        <v>4</v>
      </c>
      <c r="B2497" s="4" t="s">
        <v>5</v>
      </c>
      <c r="C2497" s="4" t="s">
        <v>14</v>
      </c>
      <c r="D2497" s="4" t="s">
        <v>10</v>
      </c>
    </row>
    <row r="2498" spans="1:8">
      <c r="A2498" t="n">
        <v>20923</v>
      </c>
      <c r="B2498" s="19" t="n">
        <v>58</v>
      </c>
      <c r="C2498" s="7" t="n">
        <v>254</v>
      </c>
      <c r="D2498" s="7" t="n">
        <v>0</v>
      </c>
    </row>
    <row r="2499" spans="1:8">
      <c r="A2499" t="s">
        <v>4</v>
      </c>
      <c r="B2499" s="4" t="s">
        <v>5</v>
      </c>
      <c r="C2499" s="4" t="s">
        <v>14</v>
      </c>
    </row>
    <row r="2500" spans="1:8">
      <c r="A2500" t="n">
        <v>20927</v>
      </c>
      <c r="B2500" s="43" t="n">
        <v>116</v>
      </c>
      <c r="C2500" s="7" t="n">
        <v>0</v>
      </c>
    </row>
    <row r="2501" spans="1:8">
      <c r="A2501" t="s">
        <v>4</v>
      </c>
      <c r="B2501" s="4" t="s">
        <v>5</v>
      </c>
      <c r="C2501" s="4" t="s">
        <v>14</v>
      </c>
      <c r="D2501" s="4" t="s">
        <v>10</v>
      </c>
    </row>
    <row r="2502" spans="1:8">
      <c r="A2502" t="n">
        <v>20929</v>
      </c>
      <c r="B2502" s="43" t="n">
        <v>116</v>
      </c>
      <c r="C2502" s="7" t="n">
        <v>2</v>
      </c>
      <c r="D2502" s="7" t="n">
        <v>1</v>
      </c>
    </row>
    <row r="2503" spans="1:8">
      <c r="A2503" t="s">
        <v>4</v>
      </c>
      <c r="B2503" s="4" t="s">
        <v>5</v>
      </c>
      <c r="C2503" s="4" t="s">
        <v>14</v>
      </c>
      <c r="D2503" s="4" t="s">
        <v>9</v>
      </c>
    </row>
    <row r="2504" spans="1:8">
      <c r="A2504" t="n">
        <v>20933</v>
      </c>
      <c r="B2504" s="43" t="n">
        <v>116</v>
      </c>
      <c r="C2504" s="7" t="n">
        <v>5</v>
      </c>
      <c r="D2504" s="7" t="n">
        <v>1094713344</v>
      </c>
    </row>
    <row r="2505" spans="1:8">
      <c r="A2505" t="s">
        <v>4</v>
      </c>
      <c r="B2505" s="4" t="s">
        <v>5</v>
      </c>
      <c r="C2505" s="4" t="s">
        <v>14</v>
      </c>
      <c r="D2505" s="4" t="s">
        <v>10</v>
      </c>
    </row>
    <row r="2506" spans="1:8">
      <c r="A2506" t="n">
        <v>20939</v>
      </c>
      <c r="B2506" s="43" t="n">
        <v>116</v>
      </c>
      <c r="C2506" s="7" t="n">
        <v>6</v>
      </c>
      <c r="D2506" s="7" t="n">
        <v>1</v>
      </c>
    </row>
    <row r="2507" spans="1:8">
      <c r="A2507" t="s">
        <v>4</v>
      </c>
      <c r="B2507" s="4" t="s">
        <v>5</v>
      </c>
      <c r="C2507" s="4" t="s">
        <v>10</v>
      </c>
      <c r="D2507" s="4" t="s">
        <v>9</v>
      </c>
    </row>
    <row r="2508" spans="1:8">
      <c r="A2508" t="n">
        <v>20943</v>
      </c>
      <c r="B2508" s="41" t="n">
        <v>44</v>
      </c>
      <c r="C2508" s="7" t="n">
        <v>7019</v>
      </c>
      <c r="D2508" s="7" t="n">
        <v>1</v>
      </c>
    </row>
    <row r="2509" spans="1:8">
      <c r="A2509" t="s">
        <v>4</v>
      </c>
      <c r="B2509" s="4" t="s">
        <v>5</v>
      </c>
      <c r="C2509" s="4" t="s">
        <v>10</v>
      </c>
      <c r="D2509" s="4" t="s">
        <v>9</v>
      </c>
    </row>
    <row r="2510" spans="1:8">
      <c r="A2510" t="n">
        <v>20950</v>
      </c>
      <c r="B2510" s="41" t="n">
        <v>44</v>
      </c>
      <c r="C2510" s="7" t="n">
        <v>14</v>
      </c>
      <c r="D2510" s="7" t="n">
        <v>1</v>
      </c>
    </row>
    <row r="2511" spans="1:8">
      <c r="A2511" t="s">
        <v>4</v>
      </c>
      <c r="B2511" s="4" t="s">
        <v>5</v>
      </c>
      <c r="C2511" s="4" t="s">
        <v>14</v>
      </c>
      <c r="D2511" s="4" t="s">
        <v>14</v>
      </c>
      <c r="E2511" s="4" t="s">
        <v>20</v>
      </c>
      <c r="F2511" s="4" t="s">
        <v>20</v>
      </c>
      <c r="G2511" s="4" t="s">
        <v>20</v>
      </c>
      <c r="H2511" s="4" t="s">
        <v>10</v>
      </c>
    </row>
    <row r="2512" spans="1:8">
      <c r="A2512" t="n">
        <v>20957</v>
      </c>
      <c r="B2512" s="48" t="n">
        <v>45</v>
      </c>
      <c r="C2512" s="7" t="n">
        <v>2</v>
      </c>
      <c r="D2512" s="7" t="n">
        <v>3</v>
      </c>
      <c r="E2512" s="7" t="n">
        <v>8.60000038146973</v>
      </c>
      <c r="F2512" s="7" t="n">
        <v>1.20000004768372</v>
      </c>
      <c r="G2512" s="7" t="n">
        <v>-2</v>
      </c>
      <c r="H2512" s="7" t="n">
        <v>0</v>
      </c>
    </row>
    <row r="2513" spans="1:8">
      <c r="A2513" t="s">
        <v>4</v>
      </c>
      <c r="B2513" s="4" t="s">
        <v>5</v>
      </c>
      <c r="C2513" s="4" t="s">
        <v>14</v>
      </c>
      <c r="D2513" s="4" t="s">
        <v>14</v>
      </c>
      <c r="E2513" s="4" t="s">
        <v>20</v>
      </c>
      <c r="F2513" s="4" t="s">
        <v>20</v>
      </c>
      <c r="G2513" s="4" t="s">
        <v>20</v>
      </c>
      <c r="H2513" s="4" t="s">
        <v>10</v>
      </c>
      <c r="I2513" s="4" t="s">
        <v>14</v>
      </c>
    </row>
    <row r="2514" spans="1:8">
      <c r="A2514" t="n">
        <v>20974</v>
      </c>
      <c r="B2514" s="48" t="n">
        <v>45</v>
      </c>
      <c r="C2514" s="7" t="n">
        <v>4</v>
      </c>
      <c r="D2514" s="7" t="n">
        <v>3</v>
      </c>
      <c r="E2514" s="7" t="n">
        <v>0.75</v>
      </c>
      <c r="F2514" s="7" t="n">
        <v>77.8000030517578</v>
      </c>
      <c r="G2514" s="7" t="n">
        <v>0</v>
      </c>
      <c r="H2514" s="7" t="n">
        <v>0</v>
      </c>
      <c r="I2514" s="7" t="n">
        <v>0</v>
      </c>
    </row>
    <row r="2515" spans="1:8">
      <c r="A2515" t="s">
        <v>4</v>
      </c>
      <c r="B2515" s="4" t="s">
        <v>5</v>
      </c>
      <c r="C2515" s="4" t="s">
        <v>14</v>
      </c>
      <c r="D2515" s="4" t="s">
        <v>14</v>
      </c>
      <c r="E2515" s="4" t="s">
        <v>20</v>
      </c>
      <c r="F2515" s="4" t="s">
        <v>10</v>
      </c>
    </row>
    <row r="2516" spans="1:8">
      <c r="A2516" t="n">
        <v>20992</v>
      </c>
      <c r="B2516" s="48" t="n">
        <v>45</v>
      </c>
      <c r="C2516" s="7" t="n">
        <v>5</v>
      </c>
      <c r="D2516" s="7" t="n">
        <v>3</v>
      </c>
      <c r="E2516" s="7" t="n">
        <v>6</v>
      </c>
      <c r="F2516" s="7" t="n">
        <v>0</v>
      </c>
    </row>
    <row r="2517" spans="1:8">
      <c r="A2517" t="s">
        <v>4</v>
      </c>
      <c r="B2517" s="4" t="s">
        <v>5</v>
      </c>
      <c r="C2517" s="4" t="s">
        <v>14</v>
      </c>
      <c r="D2517" s="4" t="s">
        <v>14</v>
      </c>
      <c r="E2517" s="4" t="s">
        <v>20</v>
      </c>
      <c r="F2517" s="4" t="s">
        <v>10</v>
      </c>
    </row>
    <row r="2518" spans="1:8">
      <c r="A2518" t="n">
        <v>21001</v>
      </c>
      <c r="B2518" s="48" t="n">
        <v>45</v>
      </c>
      <c r="C2518" s="7" t="n">
        <v>11</v>
      </c>
      <c r="D2518" s="7" t="n">
        <v>3</v>
      </c>
      <c r="E2518" s="7" t="n">
        <v>23.1000003814697</v>
      </c>
      <c r="F2518" s="7" t="n">
        <v>0</v>
      </c>
    </row>
    <row r="2519" spans="1:8">
      <c r="A2519" t="s">
        <v>4</v>
      </c>
      <c r="B2519" s="4" t="s">
        <v>5</v>
      </c>
      <c r="C2519" s="4" t="s">
        <v>14</v>
      </c>
      <c r="D2519" s="4" t="s">
        <v>14</v>
      </c>
      <c r="E2519" s="4" t="s">
        <v>20</v>
      </c>
      <c r="F2519" s="4" t="s">
        <v>20</v>
      </c>
      <c r="G2519" s="4" t="s">
        <v>20</v>
      </c>
      <c r="H2519" s="4" t="s">
        <v>10</v>
      </c>
    </row>
    <row r="2520" spans="1:8">
      <c r="A2520" t="n">
        <v>21010</v>
      </c>
      <c r="B2520" s="48" t="n">
        <v>45</v>
      </c>
      <c r="C2520" s="7" t="n">
        <v>2</v>
      </c>
      <c r="D2520" s="7" t="n">
        <v>3</v>
      </c>
      <c r="E2520" s="7" t="n">
        <v>11.6999998092651</v>
      </c>
      <c r="F2520" s="7" t="n">
        <v>1.39999997615814</v>
      </c>
      <c r="G2520" s="7" t="n">
        <v>-2.20000004768372</v>
      </c>
      <c r="H2520" s="7" t="n">
        <v>4500</v>
      </c>
    </row>
    <row r="2521" spans="1:8">
      <c r="A2521" t="s">
        <v>4</v>
      </c>
      <c r="B2521" s="4" t="s">
        <v>5</v>
      </c>
      <c r="C2521" s="4" t="s">
        <v>14</v>
      </c>
      <c r="D2521" s="4" t="s">
        <v>14</v>
      </c>
      <c r="E2521" s="4" t="s">
        <v>20</v>
      </c>
      <c r="F2521" s="4" t="s">
        <v>20</v>
      </c>
      <c r="G2521" s="4" t="s">
        <v>20</v>
      </c>
      <c r="H2521" s="4" t="s">
        <v>10</v>
      </c>
      <c r="I2521" s="4" t="s">
        <v>14</v>
      </c>
    </row>
    <row r="2522" spans="1:8">
      <c r="A2522" t="n">
        <v>21027</v>
      </c>
      <c r="B2522" s="48" t="n">
        <v>45</v>
      </c>
      <c r="C2522" s="7" t="n">
        <v>4</v>
      </c>
      <c r="D2522" s="7" t="n">
        <v>3</v>
      </c>
      <c r="E2522" s="7" t="n">
        <v>350</v>
      </c>
      <c r="F2522" s="7" t="n">
        <v>72.8000030517578</v>
      </c>
      <c r="G2522" s="7" t="n">
        <v>0</v>
      </c>
      <c r="H2522" s="7" t="n">
        <v>4500</v>
      </c>
      <c r="I2522" s="7" t="n">
        <v>1</v>
      </c>
    </row>
    <row r="2523" spans="1:8">
      <c r="A2523" t="s">
        <v>4</v>
      </c>
      <c r="B2523" s="4" t="s">
        <v>5</v>
      </c>
      <c r="C2523" s="4" t="s">
        <v>14</v>
      </c>
      <c r="D2523" s="4" t="s">
        <v>14</v>
      </c>
      <c r="E2523" s="4" t="s">
        <v>20</v>
      </c>
      <c r="F2523" s="4" t="s">
        <v>10</v>
      </c>
    </row>
    <row r="2524" spans="1:8">
      <c r="A2524" t="n">
        <v>21045</v>
      </c>
      <c r="B2524" s="48" t="n">
        <v>45</v>
      </c>
      <c r="C2524" s="7" t="n">
        <v>5</v>
      </c>
      <c r="D2524" s="7" t="n">
        <v>3</v>
      </c>
      <c r="E2524" s="7" t="n">
        <v>3</v>
      </c>
      <c r="F2524" s="7" t="n">
        <v>4500</v>
      </c>
    </row>
    <row r="2525" spans="1:8">
      <c r="A2525" t="s">
        <v>4</v>
      </c>
      <c r="B2525" s="4" t="s">
        <v>5</v>
      </c>
      <c r="C2525" s="4" t="s">
        <v>6</v>
      </c>
      <c r="D2525" s="4" t="s">
        <v>6</v>
      </c>
    </row>
    <row r="2526" spans="1:8">
      <c r="A2526" t="n">
        <v>21054</v>
      </c>
      <c r="B2526" s="29" t="n">
        <v>70</v>
      </c>
      <c r="C2526" s="7" t="s">
        <v>107</v>
      </c>
      <c r="D2526" s="7" t="s">
        <v>222</v>
      </c>
    </row>
    <row r="2527" spans="1:8">
      <c r="A2527" t="s">
        <v>4</v>
      </c>
      <c r="B2527" s="4" t="s">
        <v>5</v>
      </c>
      <c r="C2527" s="4" t="s">
        <v>10</v>
      </c>
      <c r="D2527" s="4" t="s">
        <v>10</v>
      </c>
      <c r="E2527" s="4" t="s">
        <v>20</v>
      </c>
      <c r="F2527" s="4" t="s">
        <v>20</v>
      </c>
      <c r="G2527" s="4" t="s">
        <v>20</v>
      </c>
      <c r="H2527" s="4" t="s">
        <v>20</v>
      </c>
      <c r="I2527" s="4" t="s">
        <v>14</v>
      </c>
      <c r="J2527" s="4" t="s">
        <v>10</v>
      </c>
    </row>
    <row r="2528" spans="1:8">
      <c r="A2528" t="n">
        <v>21068</v>
      </c>
      <c r="B2528" s="63" t="n">
        <v>55</v>
      </c>
      <c r="C2528" s="7" t="n">
        <v>7019</v>
      </c>
      <c r="D2528" s="7" t="n">
        <v>65533</v>
      </c>
      <c r="E2528" s="7" t="n">
        <v>12</v>
      </c>
      <c r="F2528" s="7" t="n">
        <v>0</v>
      </c>
      <c r="G2528" s="7" t="n">
        <v>-2</v>
      </c>
      <c r="H2528" s="7" t="n">
        <v>1.20000004768372</v>
      </c>
      <c r="I2528" s="7" t="n">
        <v>1</v>
      </c>
      <c r="J2528" s="7" t="n">
        <v>0</v>
      </c>
    </row>
    <row r="2529" spans="1:10">
      <c r="A2529" t="s">
        <v>4</v>
      </c>
      <c r="B2529" s="4" t="s">
        <v>5</v>
      </c>
      <c r="C2529" s="4" t="s">
        <v>10</v>
      </c>
    </row>
    <row r="2530" spans="1:10">
      <c r="A2530" t="n">
        <v>21092</v>
      </c>
      <c r="B2530" s="25" t="n">
        <v>16</v>
      </c>
      <c r="C2530" s="7" t="n">
        <v>200</v>
      </c>
    </row>
    <row r="2531" spans="1:10">
      <c r="A2531" t="s">
        <v>4</v>
      </c>
      <c r="B2531" s="4" t="s">
        <v>5</v>
      </c>
      <c r="C2531" s="4" t="s">
        <v>10</v>
      </c>
      <c r="D2531" s="4" t="s">
        <v>10</v>
      </c>
      <c r="E2531" s="4" t="s">
        <v>20</v>
      </c>
      <c r="F2531" s="4" t="s">
        <v>20</v>
      </c>
      <c r="G2531" s="4" t="s">
        <v>20</v>
      </c>
      <c r="H2531" s="4" t="s">
        <v>20</v>
      </c>
      <c r="I2531" s="4" t="s">
        <v>14</v>
      </c>
      <c r="J2531" s="4" t="s">
        <v>10</v>
      </c>
    </row>
    <row r="2532" spans="1:10">
      <c r="A2532" t="n">
        <v>21095</v>
      </c>
      <c r="B2532" s="63" t="n">
        <v>55</v>
      </c>
      <c r="C2532" s="7" t="n">
        <v>14</v>
      </c>
      <c r="D2532" s="7" t="n">
        <v>65533</v>
      </c>
      <c r="E2532" s="7" t="n">
        <v>11.3500003814697</v>
      </c>
      <c r="F2532" s="7" t="n">
        <v>0</v>
      </c>
      <c r="G2532" s="7" t="n">
        <v>-2.45000004768372</v>
      </c>
      <c r="H2532" s="7" t="n">
        <v>1.20000004768372</v>
      </c>
      <c r="I2532" s="7" t="n">
        <v>1</v>
      </c>
      <c r="J2532" s="7" t="n">
        <v>0</v>
      </c>
    </row>
    <row r="2533" spans="1:10">
      <c r="A2533" t="s">
        <v>4</v>
      </c>
      <c r="B2533" s="4" t="s">
        <v>5</v>
      </c>
      <c r="C2533" s="4" t="s">
        <v>14</v>
      </c>
      <c r="D2533" s="4" t="s">
        <v>10</v>
      </c>
    </row>
    <row r="2534" spans="1:10">
      <c r="A2534" t="n">
        <v>21119</v>
      </c>
      <c r="B2534" s="19" t="n">
        <v>58</v>
      </c>
      <c r="C2534" s="7" t="n">
        <v>255</v>
      </c>
      <c r="D2534" s="7" t="n">
        <v>0</v>
      </c>
    </row>
    <row r="2535" spans="1:10">
      <c r="A2535" t="s">
        <v>4</v>
      </c>
      <c r="B2535" s="4" t="s">
        <v>5</v>
      </c>
      <c r="C2535" s="4" t="s">
        <v>14</v>
      </c>
      <c r="D2535" s="4" t="s">
        <v>10</v>
      </c>
    </row>
    <row r="2536" spans="1:10">
      <c r="A2536" t="n">
        <v>21123</v>
      </c>
      <c r="B2536" s="48" t="n">
        <v>45</v>
      </c>
      <c r="C2536" s="7" t="n">
        <v>7</v>
      </c>
      <c r="D2536" s="7" t="n">
        <v>255</v>
      </c>
    </row>
    <row r="2537" spans="1:10">
      <c r="A2537" t="s">
        <v>4</v>
      </c>
      <c r="B2537" s="4" t="s">
        <v>5</v>
      </c>
      <c r="C2537" s="4" t="s">
        <v>10</v>
      </c>
      <c r="D2537" s="4" t="s">
        <v>14</v>
      </c>
    </row>
    <row r="2538" spans="1:10">
      <c r="A2538" t="n">
        <v>21127</v>
      </c>
      <c r="B2538" s="69" t="n">
        <v>56</v>
      </c>
      <c r="C2538" s="7" t="n">
        <v>7019</v>
      </c>
      <c r="D2538" s="7" t="n">
        <v>0</v>
      </c>
    </row>
    <row r="2539" spans="1:10">
      <c r="A2539" t="s">
        <v>4</v>
      </c>
      <c r="B2539" s="4" t="s">
        <v>5</v>
      </c>
      <c r="C2539" s="4" t="s">
        <v>10</v>
      </c>
      <c r="D2539" s="4" t="s">
        <v>14</v>
      </c>
    </row>
    <row r="2540" spans="1:10">
      <c r="A2540" t="n">
        <v>21131</v>
      </c>
      <c r="B2540" s="69" t="n">
        <v>56</v>
      </c>
      <c r="C2540" s="7" t="n">
        <v>14</v>
      </c>
      <c r="D2540" s="7" t="n">
        <v>0</v>
      </c>
    </row>
    <row r="2541" spans="1:10">
      <c r="A2541" t="s">
        <v>4</v>
      </c>
      <c r="B2541" s="4" t="s">
        <v>5</v>
      </c>
      <c r="C2541" s="4" t="s">
        <v>14</v>
      </c>
      <c r="D2541" s="4" t="s">
        <v>10</v>
      </c>
      <c r="E2541" s="4" t="s">
        <v>10</v>
      </c>
      <c r="F2541" s="4" t="s">
        <v>14</v>
      </c>
    </row>
    <row r="2542" spans="1:10">
      <c r="A2542" t="n">
        <v>21135</v>
      </c>
      <c r="B2542" s="21" t="n">
        <v>25</v>
      </c>
      <c r="C2542" s="7" t="n">
        <v>1</v>
      </c>
      <c r="D2542" s="7" t="n">
        <v>60</v>
      </c>
      <c r="E2542" s="7" t="n">
        <v>640</v>
      </c>
      <c r="F2542" s="7" t="n">
        <v>2</v>
      </c>
    </row>
    <row r="2543" spans="1:10">
      <c r="A2543" t="s">
        <v>4</v>
      </c>
      <c r="B2543" s="4" t="s">
        <v>5</v>
      </c>
      <c r="C2543" s="4" t="s">
        <v>14</v>
      </c>
      <c r="D2543" s="4" t="s">
        <v>10</v>
      </c>
      <c r="E2543" s="4" t="s">
        <v>6</v>
      </c>
    </row>
    <row r="2544" spans="1:10">
      <c r="A2544" t="n">
        <v>21142</v>
      </c>
      <c r="B2544" s="49" t="n">
        <v>51</v>
      </c>
      <c r="C2544" s="7" t="n">
        <v>4</v>
      </c>
      <c r="D2544" s="7" t="n">
        <v>1</v>
      </c>
      <c r="E2544" s="7" t="s">
        <v>135</v>
      </c>
    </row>
    <row r="2545" spans="1:10">
      <c r="A2545" t="s">
        <v>4</v>
      </c>
      <c r="B2545" s="4" t="s">
        <v>5</v>
      </c>
      <c r="C2545" s="4" t="s">
        <v>10</v>
      </c>
    </row>
    <row r="2546" spans="1:10">
      <c r="A2546" t="n">
        <v>21156</v>
      </c>
      <c r="B2546" s="25" t="n">
        <v>16</v>
      </c>
      <c r="C2546" s="7" t="n">
        <v>0</v>
      </c>
    </row>
    <row r="2547" spans="1:10">
      <c r="A2547" t="s">
        <v>4</v>
      </c>
      <c r="B2547" s="4" t="s">
        <v>5</v>
      </c>
      <c r="C2547" s="4" t="s">
        <v>10</v>
      </c>
      <c r="D2547" s="4" t="s">
        <v>14</v>
      </c>
      <c r="E2547" s="4" t="s">
        <v>9</v>
      </c>
      <c r="F2547" s="4" t="s">
        <v>28</v>
      </c>
      <c r="G2547" s="4" t="s">
        <v>14</v>
      </c>
      <c r="H2547" s="4" t="s">
        <v>14</v>
      </c>
    </row>
    <row r="2548" spans="1:10">
      <c r="A2548" t="n">
        <v>21159</v>
      </c>
      <c r="B2548" s="50" t="n">
        <v>26</v>
      </c>
      <c r="C2548" s="7" t="n">
        <v>1</v>
      </c>
      <c r="D2548" s="7" t="n">
        <v>17</v>
      </c>
      <c r="E2548" s="7" t="n">
        <v>63085</v>
      </c>
      <c r="F2548" s="7" t="s">
        <v>223</v>
      </c>
      <c r="G2548" s="7" t="n">
        <v>2</v>
      </c>
      <c r="H2548" s="7" t="n">
        <v>0</v>
      </c>
    </row>
    <row r="2549" spans="1:10">
      <c r="A2549" t="s">
        <v>4</v>
      </c>
      <c r="B2549" s="4" t="s">
        <v>5</v>
      </c>
    </row>
    <row r="2550" spans="1:10">
      <c r="A2550" t="n">
        <v>21191</v>
      </c>
      <c r="B2550" s="23" t="n">
        <v>28</v>
      </c>
    </row>
    <row r="2551" spans="1:10">
      <c r="A2551" t="s">
        <v>4</v>
      </c>
      <c r="B2551" s="4" t="s">
        <v>5</v>
      </c>
      <c r="C2551" s="4" t="s">
        <v>14</v>
      </c>
      <c r="D2551" s="4" t="s">
        <v>10</v>
      </c>
      <c r="E2551" s="4" t="s">
        <v>10</v>
      </c>
      <c r="F2551" s="4" t="s">
        <v>14</v>
      </c>
    </row>
    <row r="2552" spans="1:10">
      <c r="A2552" t="n">
        <v>21192</v>
      </c>
      <c r="B2552" s="21" t="n">
        <v>25</v>
      </c>
      <c r="C2552" s="7" t="n">
        <v>1</v>
      </c>
      <c r="D2552" s="7" t="n">
        <v>65535</v>
      </c>
      <c r="E2552" s="7" t="n">
        <v>65535</v>
      </c>
      <c r="F2552" s="7" t="n">
        <v>0</v>
      </c>
    </row>
    <row r="2553" spans="1:10">
      <c r="A2553" t="s">
        <v>4</v>
      </c>
      <c r="B2553" s="4" t="s">
        <v>5</v>
      </c>
      <c r="C2553" s="4" t="s">
        <v>14</v>
      </c>
      <c r="D2553" s="4" t="s">
        <v>10</v>
      </c>
      <c r="E2553" s="4" t="s">
        <v>10</v>
      </c>
      <c r="F2553" s="4" t="s">
        <v>14</v>
      </c>
    </row>
    <row r="2554" spans="1:10">
      <c r="A2554" t="n">
        <v>21199</v>
      </c>
      <c r="B2554" s="21" t="n">
        <v>25</v>
      </c>
      <c r="C2554" s="7" t="n">
        <v>1</v>
      </c>
      <c r="D2554" s="7" t="n">
        <v>260</v>
      </c>
      <c r="E2554" s="7" t="n">
        <v>640</v>
      </c>
      <c r="F2554" s="7" t="n">
        <v>2</v>
      </c>
    </row>
    <row r="2555" spans="1:10">
      <c r="A2555" t="s">
        <v>4</v>
      </c>
      <c r="B2555" s="4" t="s">
        <v>5</v>
      </c>
      <c r="C2555" s="4" t="s">
        <v>14</v>
      </c>
      <c r="D2555" s="4" t="s">
        <v>10</v>
      </c>
      <c r="E2555" s="4" t="s">
        <v>6</v>
      </c>
    </row>
    <row r="2556" spans="1:10">
      <c r="A2556" t="n">
        <v>21206</v>
      </c>
      <c r="B2556" s="49" t="n">
        <v>51</v>
      </c>
      <c r="C2556" s="7" t="n">
        <v>4</v>
      </c>
      <c r="D2556" s="7" t="n">
        <v>12</v>
      </c>
      <c r="E2556" s="7" t="s">
        <v>66</v>
      </c>
    </row>
    <row r="2557" spans="1:10">
      <c r="A2557" t="s">
        <v>4</v>
      </c>
      <c r="B2557" s="4" t="s">
        <v>5</v>
      </c>
      <c r="C2557" s="4" t="s">
        <v>10</v>
      </c>
    </row>
    <row r="2558" spans="1:10">
      <c r="A2558" t="n">
        <v>21219</v>
      </c>
      <c r="B2558" s="25" t="n">
        <v>16</v>
      </c>
      <c r="C2558" s="7" t="n">
        <v>0</v>
      </c>
    </row>
    <row r="2559" spans="1:10">
      <c r="A2559" t="s">
        <v>4</v>
      </c>
      <c r="B2559" s="4" t="s">
        <v>5</v>
      </c>
      <c r="C2559" s="4" t="s">
        <v>10</v>
      </c>
      <c r="D2559" s="4" t="s">
        <v>14</v>
      </c>
      <c r="E2559" s="4" t="s">
        <v>9</v>
      </c>
      <c r="F2559" s="4" t="s">
        <v>28</v>
      </c>
      <c r="G2559" s="4" t="s">
        <v>14</v>
      </c>
      <c r="H2559" s="4" t="s">
        <v>14</v>
      </c>
    </row>
    <row r="2560" spans="1:10">
      <c r="A2560" t="n">
        <v>21222</v>
      </c>
      <c r="B2560" s="50" t="n">
        <v>26</v>
      </c>
      <c r="C2560" s="7" t="n">
        <v>12</v>
      </c>
      <c r="D2560" s="7" t="n">
        <v>17</v>
      </c>
      <c r="E2560" s="7" t="n">
        <v>63086</v>
      </c>
      <c r="F2560" s="7" t="s">
        <v>224</v>
      </c>
      <c r="G2560" s="7" t="n">
        <v>2</v>
      </c>
      <c r="H2560" s="7" t="n">
        <v>0</v>
      </c>
    </row>
    <row r="2561" spans="1:8">
      <c r="A2561" t="s">
        <v>4</v>
      </c>
      <c r="B2561" s="4" t="s">
        <v>5</v>
      </c>
    </row>
    <row r="2562" spans="1:8">
      <c r="A2562" t="n">
        <v>21288</v>
      </c>
      <c r="B2562" s="23" t="n">
        <v>28</v>
      </c>
    </row>
    <row r="2563" spans="1:8">
      <c r="A2563" t="s">
        <v>4</v>
      </c>
      <c r="B2563" s="4" t="s">
        <v>5</v>
      </c>
      <c r="C2563" s="4" t="s">
        <v>14</v>
      </c>
      <c r="D2563" s="4" t="s">
        <v>10</v>
      </c>
      <c r="E2563" s="4" t="s">
        <v>10</v>
      </c>
      <c r="F2563" s="4" t="s">
        <v>14</v>
      </c>
    </row>
    <row r="2564" spans="1:8">
      <c r="A2564" t="n">
        <v>21289</v>
      </c>
      <c r="B2564" s="21" t="n">
        <v>25</v>
      </c>
      <c r="C2564" s="7" t="n">
        <v>1</v>
      </c>
      <c r="D2564" s="7" t="n">
        <v>65535</v>
      </c>
      <c r="E2564" s="7" t="n">
        <v>65535</v>
      </c>
      <c r="F2564" s="7" t="n">
        <v>0</v>
      </c>
    </row>
    <row r="2565" spans="1:8">
      <c r="A2565" t="s">
        <v>4</v>
      </c>
      <c r="B2565" s="4" t="s">
        <v>5</v>
      </c>
      <c r="C2565" s="4" t="s">
        <v>14</v>
      </c>
      <c r="D2565" s="4" t="s">
        <v>10</v>
      </c>
      <c r="E2565" s="4" t="s">
        <v>6</v>
      </c>
    </row>
    <row r="2566" spans="1:8">
      <c r="A2566" t="n">
        <v>21296</v>
      </c>
      <c r="B2566" s="49" t="n">
        <v>51</v>
      </c>
      <c r="C2566" s="7" t="n">
        <v>4</v>
      </c>
      <c r="D2566" s="7" t="n">
        <v>7019</v>
      </c>
      <c r="E2566" s="7" t="s">
        <v>66</v>
      </c>
    </row>
    <row r="2567" spans="1:8">
      <c r="A2567" t="s">
        <v>4</v>
      </c>
      <c r="B2567" s="4" t="s">
        <v>5</v>
      </c>
      <c r="C2567" s="4" t="s">
        <v>10</v>
      </c>
    </row>
    <row r="2568" spans="1:8">
      <c r="A2568" t="n">
        <v>21309</v>
      </c>
      <c r="B2568" s="25" t="n">
        <v>16</v>
      </c>
      <c r="C2568" s="7" t="n">
        <v>0</v>
      </c>
    </row>
    <row r="2569" spans="1:8">
      <c r="A2569" t="s">
        <v>4</v>
      </c>
      <c r="B2569" s="4" t="s">
        <v>5</v>
      </c>
      <c r="C2569" s="4" t="s">
        <v>10</v>
      </c>
      <c r="D2569" s="4" t="s">
        <v>14</v>
      </c>
      <c r="E2569" s="4" t="s">
        <v>9</v>
      </c>
      <c r="F2569" s="4" t="s">
        <v>28</v>
      </c>
      <c r="G2569" s="4" t="s">
        <v>14</v>
      </c>
      <c r="H2569" s="4" t="s">
        <v>14</v>
      </c>
    </row>
    <row r="2570" spans="1:8">
      <c r="A2570" t="n">
        <v>21312</v>
      </c>
      <c r="B2570" s="50" t="n">
        <v>26</v>
      </c>
      <c r="C2570" s="7" t="n">
        <v>7019</v>
      </c>
      <c r="D2570" s="7" t="n">
        <v>17</v>
      </c>
      <c r="E2570" s="7" t="n">
        <v>63087</v>
      </c>
      <c r="F2570" s="7" t="s">
        <v>225</v>
      </c>
      <c r="G2570" s="7" t="n">
        <v>2</v>
      </c>
      <c r="H2570" s="7" t="n">
        <v>0</v>
      </c>
    </row>
    <row r="2571" spans="1:8">
      <c r="A2571" t="s">
        <v>4</v>
      </c>
      <c r="B2571" s="4" t="s">
        <v>5</v>
      </c>
    </row>
    <row r="2572" spans="1:8">
      <c r="A2572" t="n">
        <v>21401</v>
      </c>
      <c r="B2572" s="23" t="n">
        <v>28</v>
      </c>
    </row>
    <row r="2573" spans="1:8">
      <c r="A2573" t="s">
        <v>4</v>
      </c>
      <c r="B2573" s="4" t="s">
        <v>5</v>
      </c>
      <c r="C2573" s="4" t="s">
        <v>14</v>
      </c>
      <c r="D2573" s="4" t="s">
        <v>10</v>
      </c>
      <c r="E2573" s="4" t="s">
        <v>6</v>
      </c>
    </row>
    <row r="2574" spans="1:8">
      <c r="A2574" t="n">
        <v>21402</v>
      </c>
      <c r="B2574" s="49" t="n">
        <v>51</v>
      </c>
      <c r="C2574" s="7" t="n">
        <v>4</v>
      </c>
      <c r="D2574" s="7" t="n">
        <v>14</v>
      </c>
      <c r="E2574" s="7" t="s">
        <v>66</v>
      </c>
    </row>
    <row r="2575" spans="1:8">
      <c r="A2575" t="s">
        <v>4</v>
      </c>
      <c r="B2575" s="4" t="s">
        <v>5</v>
      </c>
      <c r="C2575" s="4" t="s">
        <v>10</v>
      </c>
    </row>
    <row r="2576" spans="1:8">
      <c r="A2576" t="n">
        <v>21415</v>
      </c>
      <c r="B2576" s="25" t="n">
        <v>16</v>
      </c>
      <c r="C2576" s="7" t="n">
        <v>0</v>
      </c>
    </row>
    <row r="2577" spans="1:8">
      <c r="A2577" t="s">
        <v>4</v>
      </c>
      <c r="B2577" s="4" t="s">
        <v>5</v>
      </c>
      <c r="C2577" s="4" t="s">
        <v>10</v>
      </c>
      <c r="D2577" s="4" t="s">
        <v>14</v>
      </c>
      <c r="E2577" s="4" t="s">
        <v>9</v>
      </c>
      <c r="F2577" s="4" t="s">
        <v>28</v>
      </c>
      <c r="G2577" s="4" t="s">
        <v>14</v>
      </c>
      <c r="H2577" s="4" t="s">
        <v>14</v>
      </c>
      <c r="I2577" s="4" t="s">
        <v>14</v>
      </c>
      <c r="J2577" s="4" t="s">
        <v>9</v>
      </c>
      <c r="K2577" s="4" t="s">
        <v>28</v>
      </c>
      <c r="L2577" s="4" t="s">
        <v>14</v>
      </c>
      <c r="M2577" s="4" t="s">
        <v>14</v>
      </c>
    </row>
    <row r="2578" spans="1:8">
      <c r="A2578" t="n">
        <v>21418</v>
      </c>
      <c r="B2578" s="50" t="n">
        <v>26</v>
      </c>
      <c r="C2578" s="7" t="n">
        <v>14</v>
      </c>
      <c r="D2578" s="7" t="n">
        <v>17</v>
      </c>
      <c r="E2578" s="7" t="n">
        <v>63088</v>
      </c>
      <c r="F2578" s="7" t="s">
        <v>226</v>
      </c>
      <c r="G2578" s="7" t="n">
        <v>2</v>
      </c>
      <c r="H2578" s="7" t="n">
        <v>3</v>
      </c>
      <c r="I2578" s="7" t="n">
        <v>17</v>
      </c>
      <c r="J2578" s="7" t="n">
        <v>63089</v>
      </c>
      <c r="K2578" s="7" t="s">
        <v>227</v>
      </c>
      <c r="L2578" s="7" t="n">
        <v>2</v>
      </c>
      <c r="M2578" s="7" t="n">
        <v>0</v>
      </c>
    </row>
    <row r="2579" spans="1:8">
      <c r="A2579" t="s">
        <v>4</v>
      </c>
      <c r="B2579" s="4" t="s">
        <v>5</v>
      </c>
    </row>
    <row r="2580" spans="1:8">
      <c r="A2580" t="n">
        <v>21555</v>
      </c>
      <c r="B2580" s="23" t="n">
        <v>28</v>
      </c>
    </row>
    <row r="2581" spans="1:8">
      <c r="A2581" t="s">
        <v>4</v>
      </c>
      <c r="B2581" s="4" t="s">
        <v>5</v>
      </c>
      <c r="C2581" s="4" t="s">
        <v>14</v>
      </c>
      <c r="D2581" s="4" t="s">
        <v>10</v>
      </c>
      <c r="E2581" s="4" t="s">
        <v>10</v>
      </c>
      <c r="F2581" s="4" t="s">
        <v>14</v>
      </c>
    </row>
    <row r="2582" spans="1:8">
      <c r="A2582" t="n">
        <v>21556</v>
      </c>
      <c r="B2582" s="21" t="n">
        <v>25</v>
      </c>
      <c r="C2582" s="7" t="n">
        <v>1</v>
      </c>
      <c r="D2582" s="7" t="n">
        <v>60</v>
      </c>
      <c r="E2582" s="7" t="n">
        <v>640</v>
      </c>
      <c r="F2582" s="7" t="n">
        <v>2</v>
      </c>
    </row>
    <row r="2583" spans="1:8">
      <c r="A2583" t="s">
        <v>4</v>
      </c>
      <c r="B2583" s="4" t="s">
        <v>5</v>
      </c>
      <c r="C2583" s="4" t="s">
        <v>14</v>
      </c>
      <c r="D2583" s="4" t="s">
        <v>10</v>
      </c>
      <c r="E2583" s="4" t="s">
        <v>6</v>
      </c>
    </row>
    <row r="2584" spans="1:8">
      <c r="A2584" t="n">
        <v>21563</v>
      </c>
      <c r="B2584" s="49" t="n">
        <v>51</v>
      </c>
      <c r="C2584" s="7" t="n">
        <v>4</v>
      </c>
      <c r="D2584" s="7" t="n">
        <v>7041</v>
      </c>
      <c r="E2584" s="7" t="s">
        <v>203</v>
      </c>
    </row>
    <row r="2585" spans="1:8">
      <c r="A2585" t="s">
        <v>4</v>
      </c>
      <c r="B2585" s="4" t="s">
        <v>5</v>
      </c>
      <c r="C2585" s="4" t="s">
        <v>10</v>
      </c>
    </row>
    <row r="2586" spans="1:8">
      <c r="A2586" t="n">
        <v>21576</v>
      </c>
      <c r="B2586" s="25" t="n">
        <v>16</v>
      </c>
      <c r="C2586" s="7" t="n">
        <v>0</v>
      </c>
    </row>
    <row r="2587" spans="1:8">
      <c r="A2587" t="s">
        <v>4</v>
      </c>
      <c r="B2587" s="4" t="s">
        <v>5</v>
      </c>
      <c r="C2587" s="4" t="s">
        <v>10</v>
      </c>
      <c r="D2587" s="4" t="s">
        <v>14</v>
      </c>
      <c r="E2587" s="4" t="s">
        <v>9</v>
      </c>
      <c r="F2587" s="4" t="s">
        <v>28</v>
      </c>
      <c r="G2587" s="4" t="s">
        <v>14</v>
      </c>
      <c r="H2587" s="4" t="s">
        <v>14</v>
      </c>
    </row>
    <row r="2588" spans="1:8">
      <c r="A2588" t="n">
        <v>21579</v>
      </c>
      <c r="B2588" s="50" t="n">
        <v>26</v>
      </c>
      <c r="C2588" s="7" t="n">
        <v>7041</v>
      </c>
      <c r="D2588" s="7" t="n">
        <v>17</v>
      </c>
      <c r="E2588" s="7" t="n">
        <v>63090</v>
      </c>
      <c r="F2588" s="7" t="s">
        <v>228</v>
      </c>
      <c r="G2588" s="7" t="n">
        <v>2</v>
      </c>
      <c r="H2588" s="7" t="n">
        <v>0</v>
      </c>
    </row>
    <row r="2589" spans="1:8">
      <c r="A2589" t="s">
        <v>4</v>
      </c>
      <c r="B2589" s="4" t="s">
        <v>5</v>
      </c>
    </row>
    <row r="2590" spans="1:8">
      <c r="A2590" t="n">
        <v>21605</v>
      </c>
      <c r="B2590" s="23" t="n">
        <v>28</v>
      </c>
    </row>
    <row r="2591" spans="1:8">
      <c r="A2591" t="s">
        <v>4</v>
      </c>
      <c r="B2591" s="4" t="s">
        <v>5</v>
      </c>
      <c r="C2591" s="4" t="s">
        <v>14</v>
      </c>
      <c r="D2591" s="4" t="s">
        <v>10</v>
      </c>
      <c r="E2591" s="4" t="s">
        <v>10</v>
      </c>
      <c r="F2591" s="4" t="s">
        <v>14</v>
      </c>
    </row>
    <row r="2592" spans="1:8">
      <c r="A2592" t="n">
        <v>21606</v>
      </c>
      <c r="B2592" s="21" t="n">
        <v>25</v>
      </c>
      <c r="C2592" s="7" t="n">
        <v>1</v>
      </c>
      <c r="D2592" s="7" t="n">
        <v>65535</v>
      </c>
      <c r="E2592" s="7" t="n">
        <v>65535</v>
      </c>
      <c r="F2592" s="7" t="n">
        <v>0</v>
      </c>
    </row>
    <row r="2593" spans="1:13">
      <c r="A2593" t="s">
        <v>4</v>
      </c>
      <c r="B2593" s="4" t="s">
        <v>5</v>
      </c>
      <c r="C2593" s="4" t="s">
        <v>10</v>
      </c>
      <c r="D2593" s="4" t="s">
        <v>10</v>
      </c>
      <c r="E2593" s="4" t="s">
        <v>20</v>
      </c>
      <c r="F2593" s="4" t="s">
        <v>20</v>
      </c>
      <c r="G2593" s="4" t="s">
        <v>20</v>
      </c>
      <c r="H2593" s="4" t="s">
        <v>20</v>
      </c>
      <c r="I2593" s="4" t="s">
        <v>14</v>
      </c>
      <c r="J2593" s="4" t="s">
        <v>10</v>
      </c>
    </row>
    <row r="2594" spans="1:13">
      <c r="A2594" t="n">
        <v>21613</v>
      </c>
      <c r="B2594" s="63" t="n">
        <v>55</v>
      </c>
      <c r="C2594" s="7" t="n">
        <v>7019</v>
      </c>
      <c r="D2594" s="7" t="n">
        <v>65024</v>
      </c>
      <c r="E2594" s="7" t="n">
        <v>0</v>
      </c>
      <c r="F2594" s="7" t="n">
        <v>0</v>
      </c>
      <c r="G2594" s="7" t="n">
        <v>100</v>
      </c>
      <c r="H2594" s="7" t="n">
        <v>1.20000004768372</v>
      </c>
      <c r="I2594" s="7" t="n">
        <v>1</v>
      </c>
      <c r="J2594" s="7" t="n">
        <v>0</v>
      </c>
    </row>
    <row r="2595" spans="1:13">
      <c r="A2595" t="s">
        <v>4</v>
      </c>
      <c r="B2595" s="4" t="s">
        <v>5</v>
      </c>
      <c r="C2595" s="4" t="s">
        <v>10</v>
      </c>
    </row>
    <row r="2596" spans="1:13">
      <c r="A2596" t="n">
        <v>21637</v>
      </c>
      <c r="B2596" s="25" t="n">
        <v>16</v>
      </c>
      <c r="C2596" s="7" t="n">
        <v>200</v>
      </c>
    </row>
    <row r="2597" spans="1:13">
      <c r="A2597" t="s">
        <v>4</v>
      </c>
      <c r="B2597" s="4" t="s">
        <v>5</v>
      </c>
      <c r="C2597" s="4" t="s">
        <v>10</v>
      </c>
      <c r="D2597" s="4" t="s">
        <v>10</v>
      </c>
      <c r="E2597" s="4" t="s">
        <v>20</v>
      </c>
      <c r="F2597" s="4" t="s">
        <v>20</v>
      </c>
      <c r="G2597" s="4" t="s">
        <v>20</v>
      </c>
      <c r="H2597" s="4" t="s">
        <v>20</v>
      </c>
      <c r="I2597" s="4" t="s">
        <v>14</v>
      </c>
      <c r="J2597" s="4" t="s">
        <v>10</v>
      </c>
    </row>
    <row r="2598" spans="1:13">
      <c r="A2598" t="n">
        <v>21640</v>
      </c>
      <c r="B2598" s="63" t="n">
        <v>55</v>
      </c>
      <c r="C2598" s="7" t="n">
        <v>14</v>
      </c>
      <c r="D2598" s="7" t="n">
        <v>65024</v>
      </c>
      <c r="E2598" s="7" t="n">
        <v>0</v>
      </c>
      <c r="F2598" s="7" t="n">
        <v>0</v>
      </c>
      <c r="G2598" s="7" t="n">
        <v>100</v>
      </c>
      <c r="H2598" s="7" t="n">
        <v>1.20000004768372</v>
      </c>
      <c r="I2598" s="7" t="n">
        <v>1</v>
      </c>
      <c r="J2598" s="7" t="n">
        <v>0</v>
      </c>
    </row>
    <row r="2599" spans="1:13">
      <c r="A2599" t="s">
        <v>4</v>
      </c>
      <c r="B2599" s="4" t="s">
        <v>5</v>
      </c>
      <c r="C2599" s="4" t="s">
        <v>10</v>
      </c>
    </row>
    <row r="2600" spans="1:13">
      <c r="A2600" t="n">
        <v>21664</v>
      </c>
      <c r="B2600" s="25" t="n">
        <v>16</v>
      </c>
      <c r="C2600" s="7" t="n">
        <v>2000</v>
      </c>
    </row>
    <row r="2601" spans="1:13">
      <c r="A2601" t="s">
        <v>4</v>
      </c>
      <c r="B2601" s="4" t="s">
        <v>5</v>
      </c>
      <c r="C2601" s="4" t="s">
        <v>10</v>
      </c>
      <c r="D2601" s="4" t="s">
        <v>14</v>
      </c>
    </row>
    <row r="2602" spans="1:13">
      <c r="A2602" t="n">
        <v>21667</v>
      </c>
      <c r="B2602" s="54" t="n">
        <v>89</v>
      </c>
      <c r="C2602" s="7" t="n">
        <v>65533</v>
      </c>
      <c r="D2602" s="7" t="n">
        <v>1</v>
      </c>
    </row>
    <row r="2603" spans="1:13">
      <c r="A2603" t="s">
        <v>4</v>
      </c>
      <c r="B2603" s="4" t="s">
        <v>5</v>
      </c>
      <c r="C2603" s="4" t="s">
        <v>14</v>
      </c>
      <c r="D2603" s="4" t="s">
        <v>10</v>
      </c>
      <c r="E2603" s="4" t="s">
        <v>20</v>
      </c>
    </row>
    <row r="2604" spans="1:13">
      <c r="A2604" t="n">
        <v>21671</v>
      </c>
      <c r="B2604" s="19" t="n">
        <v>58</v>
      </c>
      <c r="C2604" s="7" t="n">
        <v>101</v>
      </c>
      <c r="D2604" s="7" t="n">
        <v>300</v>
      </c>
      <c r="E2604" s="7" t="n">
        <v>1</v>
      </c>
    </row>
    <row r="2605" spans="1:13">
      <c r="A2605" t="s">
        <v>4</v>
      </c>
      <c r="B2605" s="4" t="s">
        <v>5</v>
      </c>
      <c r="C2605" s="4" t="s">
        <v>14</v>
      </c>
      <c r="D2605" s="4" t="s">
        <v>10</v>
      </c>
    </row>
    <row r="2606" spans="1:13">
      <c r="A2606" t="n">
        <v>21679</v>
      </c>
      <c r="B2606" s="19" t="n">
        <v>58</v>
      </c>
      <c r="C2606" s="7" t="n">
        <v>254</v>
      </c>
      <c r="D2606" s="7" t="n">
        <v>0</v>
      </c>
    </row>
    <row r="2607" spans="1:13">
      <c r="A2607" t="s">
        <v>4</v>
      </c>
      <c r="B2607" s="4" t="s">
        <v>5</v>
      </c>
      <c r="C2607" s="4" t="s">
        <v>14</v>
      </c>
    </row>
    <row r="2608" spans="1:13">
      <c r="A2608" t="n">
        <v>21683</v>
      </c>
      <c r="B2608" s="43" t="n">
        <v>116</v>
      </c>
      <c r="C2608" s="7" t="n">
        <v>0</v>
      </c>
    </row>
    <row r="2609" spans="1:10">
      <c r="A2609" t="s">
        <v>4</v>
      </c>
      <c r="B2609" s="4" t="s">
        <v>5</v>
      </c>
      <c r="C2609" s="4" t="s">
        <v>14</v>
      </c>
      <c r="D2609" s="4" t="s">
        <v>10</v>
      </c>
    </row>
    <row r="2610" spans="1:10">
      <c r="A2610" t="n">
        <v>21685</v>
      </c>
      <c r="B2610" s="43" t="n">
        <v>116</v>
      </c>
      <c r="C2610" s="7" t="n">
        <v>2</v>
      </c>
      <c r="D2610" s="7" t="n">
        <v>1</v>
      </c>
    </row>
    <row r="2611" spans="1:10">
      <c r="A2611" t="s">
        <v>4</v>
      </c>
      <c r="B2611" s="4" t="s">
        <v>5</v>
      </c>
      <c r="C2611" s="4" t="s">
        <v>14</v>
      </c>
      <c r="D2611" s="4" t="s">
        <v>9</v>
      </c>
    </row>
    <row r="2612" spans="1:10">
      <c r="A2612" t="n">
        <v>21689</v>
      </c>
      <c r="B2612" s="43" t="n">
        <v>116</v>
      </c>
      <c r="C2612" s="7" t="n">
        <v>5</v>
      </c>
      <c r="D2612" s="7" t="n">
        <v>1097859072</v>
      </c>
    </row>
    <row r="2613" spans="1:10">
      <c r="A2613" t="s">
        <v>4</v>
      </c>
      <c r="B2613" s="4" t="s">
        <v>5</v>
      </c>
      <c r="C2613" s="4" t="s">
        <v>14</v>
      </c>
      <c r="D2613" s="4" t="s">
        <v>10</v>
      </c>
    </row>
    <row r="2614" spans="1:10">
      <c r="A2614" t="n">
        <v>21695</v>
      </c>
      <c r="B2614" s="43" t="n">
        <v>116</v>
      </c>
      <c r="C2614" s="7" t="n">
        <v>6</v>
      </c>
      <c r="D2614" s="7" t="n">
        <v>1</v>
      </c>
    </row>
    <row r="2615" spans="1:10">
      <c r="A2615" t="s">
        <v>4</v>
      </c>
      <c r="B2615" s="4" t="s">
        <v>5</v>
      </c>
      <c r="C2615" s="4" t="s">
        <v>10</v>
      </c>
      <c r="D2615" s="4" t="s">
        <v>14</v>
      </c>
    </row>
    <row r="2616" spans="1:10">
      <c r="A2616" t="n">
        <v>21699</v>
      </c>
      <c r="B2616" s="69" t="n">
        <v>56</v>
      </c>
      <c r="C2616" s="7" t="n">
        <v>7019</v>
      </c>
      <c r="D2616" s="7" t="n">
        <v>1</v>
      </c>
    </row>
    <row r="2617" spans="1:10">
      <c r="A2617" t="s">
        <v>4</v>
      </c>
      <c r="B2617" s="4" t="s">
        <v>5</v>
      </c>
      <c r="C2617" s="4" t="s">
        <v>10</v>
      </c>
      <c r="D2617" s="4" t="s">
        <v>14</v>
      </c>
    </row>
    <row r="2618" spans="1:10">
      <c r="A2618" t="n">
        <v>21703</v>
      </c>
      <c r="B2618" s="69" t="n">
        <v>56</v>
      </c>
      <c r="C2618" s="7" t="n">
        <v>14</v>
      </c>
      <c r="D2618" s="7" t="n">
        <v>1</v>
      </c>
    </row>
    <row r="2619" spans="1:10">
      <c r="A2619" t="s">
        <v>4</v>
      </c>
      <c r="B2619" s="4" t="s">
        <v>5</v>
      </c>
      <c r="C2619" s="4" t="s">
        <v>10</v>
      </c>
      <c r="D2619" s="4" t="s">
        <v>9</v>
      </c>
    </row>
    <row r="2620" spans="1:10">
      <c r="A2620" t="n">
        <v>21707</v>
      </c>
      <c r="B2620" s="41" t="n">
        <v>44</v>
      </c>
      <c r="C2620" s="7" t="n">
        <v>0</v>
      </c>
      <c r="D2620" s="7" t="n">
        <v>16</v>
      </c>
    </row>
    <row r="2621" spans="1:10">
      <c r="A2621" t="s">
        <v>4</v>
      </c>
      <c r="B2621" s="4" t="s">
        <v>5</v>
      </c>
      <c r="C2621" s="4" t="s">
        <v>10</v>
      </c>
      <c r="D2621" s="4" t="s">
        <v>14</v>
      </c>
      <c r="E2621" s="4" t="s">
        <v>14</v>
      </c>
      <c r="F2621" s="4" t="s">
        <v>6</v>
      </c>
    </row>
    <row r="2622" spans="1:10">
      <c r="A2622" t="n">
        <v>21714</v>
      </c>
      <c r="B2622" s="20" t="n">
        <v>47</v>
      </c>
      <c r="C2622" s="7" t="n">
        <v>0</v>
      </c>
      <c r="D2622" s="7" t="n">
        <v>0</v>
      </c>
      <c r="E2622" s="7" t="n">
        <v>0</v>
      </c>
      <c r="F2622" s="7" t="s">
        <v>229</v>
      </c>
    </row>
    <row r="2623" spans="1:10">
      <c r="A2623" t="s">
        <v>4</v>
      </c>
      <c r="B2623" s="4" t="s">
        <v>5</v>
      </c>
      <c r="C2623" s="4" t="s">
        <v>10</v>
      </c>
      <c r="D2623" s="4" t="s">
        <v>9</v>
      </c>
    </row>
    <row r="2624" spans="1:10">
      <c r="A2624" t="n">
        <v>21736</v>
      </c>
      <c r="B2624" s="41" t="n">
        <v>44</v>
      </c>
      <c r="C2624" s="7" t="n">
        <v>1</v>
      </c>
      <c r="D2624" s="7" t="n">
        <v>16</v>
      </c>
    </row>
    <row r="2625" spans="1:6">
      <c r="A2625" t="s">
        <v>4</v>
      </c>
      <c r="B2625" s="4" t="s">
        <v>5</v>
      </c>
      <c r="C2625" s="4" t="s">
        <v>10</v>
      </c>
      <c r="D2625" s="4" t="s">
        <v>14</v>
      </c>
      <c r="E2625" s="4" t="s">
        <v>14</v>
      </c>
      <c r="F2625" s="4" t="s">
        <v>6</v>
      </c>
    </row>
    <row r="2626" spans="1:6">
      <c r="A2626" t="n">
        <v>21743</v>
      </c>
      <c r="B2626" s="20" t="n">
        <v>47</v>
      </c>
      <c r="C2626" s="7" t="n">
        <v>1</v>
      </c>
      <c r="D2626" s="7" t="n">
        <v>0</v>
      </c>
      <c r="E2626" s="7" t="n">
        <v>0</v>
      </c>
      <c r="F2626" s="7" t="s">
        <v>229</v>
      </c>
    </row>
    <row r="2627" spans="1:6">
      <c r="A2627" t="s">
        <v>4</v>
      </c>
      <c r="B2627" s="4" t="s">
        <v>5</v>
      </c>
      <c r="C2627" s="4" t="s">
        <v>10</v>
      </c>
      <c r="D2627" s="4" t="s">
        <v>9</v>
      </c>
    </row>
    <row r="2628" spans="1:6">
      <c r="A2628" t="n">
        <v>21765</v>
      </c>
      <c r="B2628" s="41" t="n">
        <v>44</v>
      </c>
      <c r="C2628" s="7" t="n">
        <v>12</v>
      </c>
      <c r="D2628" s="7" t="n">
        <v>16</v>
      </c>
    </row>
    <row r="2629" spans="1:6">
      <c r="A2629" t="s">
        <v>4</v>
      </c>
      <c r="B2629" s="4" t="s">
        <v>5</v>
      </c>
      <c r="C2629" s="4" t="s">
        <v>10</v>
      </c>
      <c r="D2629" s="4" t="s">
        <v>14</v>
      </c>
      <c r="E2629" s="4" t="s">
        <v>14</v>
      </c>
      <c r="F2629" s="4" t="s">
        <v>6</v>
      </c>
    </row>
    <row r="2630" spans="1:6">
      <c r="A2630" t="n">
        <v>21772</v>
      </c>
      <c r="B2630" s="20" t="n">
        <v>47</v>
      </c>
      <c r="C2630" s="7" t="n">
        <v>12</v>
      </c>
      <c r="D2630" s="7" t="n">
        <v>0</v>
      </c>
      <c r="E2630" s="7" t="n">
        <v>0</v>
      </c>
      <c r="F2630" s="7" t="s">
        <v>229</v>
      </c>
    </row>
    <row r="2631" spans="1:6">
      <c r="A2631" t="s">
        <v>4</v>
      </c>
      <c r="B2631" s="4" t="s">
        <v>5</v>
      </c>
      <c r="C2631" s="4" t="s">
        <v>10</v>
      </c>
      <c r="D2631" s="4" t="s">
        <v>9</v>
      </c>
    </row>
    <row r="2632" spans="1:6">
      <c r="A2632" t="n">
        <v>21794</v>
      </c>
      <c r="B2632" s="41" t="n">
        <v>44</v>
      </c>
      <c r="C2632" s="7" t="n">
        <v>61491</v>
      </c>
      <c r="D2632" s="7" t="n">
        <v>16</v>
      </c>
    </row>
    <row r="2633" spans="1:6">
      <c r="A2633" t="s">
        <v>4</v>
      </c>
      <c r="B2633" s="4" t="s">
        <v>5</v>
      </c>
      <c r="C2633" s="4" t="s">
        <v>10</v>
      </c>
      <c r="D2633" s="4" t="s">
        <v>14</v>
      </c>
      <c r="E2633" s="4" t="s">
        <v>14</v>
      </c>
      <c r="F2633" s="4" t="s">
        <v>6</v>
      </c>
    </row>
    <row r="2634" spans="1:6">
      <c r="A2634" t="n">
        <v>21801</v>
      </c>
      <c r="B2634" s="20" t="n">
        <v>47</v>
      </c>
      <c r="C2634" s="7" t="n">
        <v>61491</v>
      </c>
      <c r="D2634" s="7" t="n">
        <v>0</v>
      </c>
      <c r="E2634" s="7" t="n">
        <v>0</v>
      </c>
      <c r="F2634" s="7" t="s">
        <v>229</v>
      </c>
    </row>
    <row r="2635" spans="1:6">
      <c r="A2635" t="s">
        <v>4</v>
      </c>
      <c r="B2635" s="4" t="s">
        <v>5</v>
      </c>
      <c r="C2635" s="4" t="s">
        <v>10</v>
      </c>
      <c r="D2635" s="4" t="s">
        <v>9</v>
      </c>
    </row>
    <row r="2636" spans="1:6">
      <c r="A2636" t="n">
        <v>21823</v>
      </c>
      <c r="B2636" s="41" t="n">
        <v>44</v>
      </c>
      <c r="C2636" s="7" t="n">
        <v>61492</v>
      </c>
      <c r="D2636" s="7" t="n">
        <v>16</v>
      </c>
    </row>
    <row r="2637" spans="1:6">
      <c r="A2637" t="s">
        <v>4</v>
      </c>
      <c r="B2637" s="4" t="s">
        <v>5</v>
      </c>
      <c r="C2637" s="4" t="s">
        <v>10</v>
      </c>
      <c r="D2637" s="4" t="s">
        <v>14</v>
      </c>
      <c r="E2637" s="4" t="s">
        <v>14</v>
      </c>
      <c r="F2637" s="4" t="s">
        <v>6</v>
      </c>
    </row>
    <row r="2638" spans="1:6">
      <c r="A2638" t="n">
        <v>21830</v>
      </c>
      <c r="B2638" s="20" t="n">
        <v>47</v>
      </c>
      <c r="C2638" s="7" t="n">
        <v>61492</v>
      </c>
      <c r="D2638" s="7" t="n">
        <v>0</v>
      </c>
      <c r="E2638" s="7" t="n">
        <v>0</v>
      </c>
      <c r="F2638" s="7" t="s">
        <v>229</v>
      </c>
    </row>
    <row r="2639" spans="1:6">
      <c r="A2639" t="s">
        <v>4</v>
      </c>
      <c r="B2639" s="4" t="s">
        <v>5</v>
      </c>
      <c r="C2639" s="4" t="s">
        <v>10</v>
      </c>
      <c r="D2639" s="4" t="s">
        <v>9</v>
      </c>
    </row>
    <row r="2640" spans="1:6">
      <c r="A2640" t="n">
        <v>21852</v>
      </c>
      <c r="B2640" s="41" t="n">
        <v>44</v>
      </c>
      <c r="C2640" s="7" t="n">
        <v>61493</v>
      </c>
      <c r="D2640" s="7" t="n">
        <v>16</v>
      </c>
    </row>
    <row r="2641" spans="1:6">
      <c r="A2641" t="s">
        <v>4</v>
      </c>
      <c r="B2641" s="4" t="s">
        <v>5</v>
      </c>
      <c r="C2641" s="4" t="s">
        <v>10</v>
      </c>
      <c r="D2641" s="4" t="s">
        <v>14</v>
      </c>
      <c r="E2641" s="4" t="s">
        <v>14</v>
      </c>
      <c r="F2641" s="4" t="s">
        <v>6</v>
      </c>
    </row>
    <row r="2642" spans="1:6">
      <c r="A2642" t="n">
        <v>21859</v>
      </c>
      <c r="B2642" s="20" t="n">
        <v>47</v>
      </c>
      <c r="C2642" s="7" t="n">
        <v>61493</v>
      </c>
      <c r="D2642" s="7" t="n">
        <v>0</v>
      </c>
      <c r="E2642" s="7" t="n">
        <v>0</v>
      </c>
      <c r="F2642" s="7" t="s">
        <v>229</v>
      </c>
    </row>
    <row r="2643" spans="1:6">
      <c r="A2643" t="s">
        <v>4</v>
      </c>
      <c r="B2643" s="4" t="s">
        <v>5</v>
      </c>
      <c r="C2643" s="4" t="s">
        <v>10</v>
      </c>
      <c r="D2643" s="4" t="s">
        <v>9</v>
      </c>
    </row>
    <row r="2644" spans="1:6">
      <c r="A2644" t="n">
        <v>21881</v>
      </c>
      <c r="B2644" s="41" t="n">
        <v>44</v>
      </c>
      <c r="C2644" s="7" t="n">
        <v>61494</v>
      </c>
      <c r="D2644" s="7" t="n">
        <v>16</v>
      </c>
    </row>
    <row r="2645" spans="1:6">
      <c r="A2645" t="s">
        <v>4</v>
      </c>
      <c r="B2645" s="4" t="s">
        <v>5</v>
      </c>
      <c r="C2645" s="4" t="s">
        <v>10</v>
      </c>
      <c r="D2645" s="4" t="s">
        <v>14</v>
      </c>
      <c r="E2645" s="4" t="s">
        <v>14</v>
      </c>
      <c r="F2645" s="4" t="s">
        <v>6</v>
      </c>
    </row>
    <row r="2646" spans="1:6">
      <c r="A2646" t="n">
        <v>21888</v>
      </c>
      <c r="B2646" s="20" t="n">
        <v>47</v>
      </c>
      <c r="C2646" s="7" t="n">
        <v>61494</v>
      </c>
      <c r="D2646" s="7" t="n">
        <v>0</v>
      </c>
      <c r="E2646" s="7" t="n">
        <v>0</v>
      </c>
      <c r="F2646" s="7" t="s">
        <v>229</v>
      </c>
    </row>
    <row r="2647" spans="1:6">
      <c r="A2647" t="s">
        <v>4</v>
      </c>
      <c r="B2647" s="4" t="s">
        <v>5</v>
      </c>
      <c r="C2647" s="4" t="s">
        <v>10</v>
      </c>
      <c r="D2647" s="4" t="s">
        <v>14</v>
      </c>
      <c r="E2647" s="4" t="s">
        <v>6</v>
      </c>
      <c r="F2647" s="4" t="s">
        <v>20</v>
      </c>
      <c r="G2647" s="4" t="s">
        <v>20</v>
      </c>
      <c r="H2647" s="4" t="s">
        <v>20</v>
      </c>
    </row>
    <row r="2648" spans="1:6">
      <c r="A2648" t="n">
        <v>21910</v>
      </c>
      <c r="B2648" s="47" t="n">
        <v>48</v>
      </c>
      <c r="C2648" s="7" t="n">
        <v>0</v>
      </c>
      <c r="D2648" s="7" t="n">
        <v>0</v>
      </c>
      <c r="E2648" s="7" t="s">
        <v>159</v>
      </c>
      <c r="F2648" s="7" t="n">
        <v>-1</v>
      </c>
      <c r="G2648" s="7" t="n">
        <v>1</v>
      </c>
      <c r="H2648" s="7" t="n">
        <v>0</v>
      </c>
    </row>
    <row r="2649" spans="1:6">
      <c r="A2649" t="s">
        <v>4</v>
      </c>
      <c r="B2649" s="4" t="s">
        <v>5</v>
      </c>
      <c r="C2649" s="4" t="s">
        <v>10</v>
      </c>
      <c r="D2649" s="4" t="s">
        <v>14</v>
      </c>
      <c r="E2649" s="4" t="s">
        <v>6</v>
      </c>
      <c r="F2649" s="4" t="s">
        <v>20</v>
      </c>
      <c r="G2649" s="4" t="s">
        <v>20</v>
      </c>
      <c r="H2649" s="4" t="s">
        <v>20</v>
      </c>
    </row>
    <row r="2650" spans="1:6">
      <c r="A2650" t="n">
        <v>21936</v>
      </c>
      <c r="B2650" s="47" t="n">
        <v>48</v>
      </c>
      <c r="C2650" s="7" t="n">
        <v>1</v>
      </c>
      <c r="D2650" s="7" t="n">
        <v>0</v>
      </c>
      <c r="E2650" s="7" t="s">
        <v>159</v>
      </c>
      <c r="F2650" s="7" t="n">
        <v>-1</v>
      </c>
      <c r="G2650" s="7" t="n">
        <v>1</v>
      </c>
      <c r="H2650" s="7" t="n">
        <v>0</v>
      </c>
    </row>
    <row r="2651" spans="1:6">
      <c r="A2651" t="s">
        <v>4</v>
      </c>
      <c r="B2651" s="4" t="s">
        <v>5</v>
      </c>
      <c r="C2651" s="4" t="s">
        <v>10</v>
      </c>
      <c r="D2651" s="4" t="s">
        <v>14</v>
      </c>
      <c r="E2651" s="4" t="s">
        <v>6</v>
      </c>
      <c r="F2651" s="4" t="s">
        <v>20</v>
      </c>
      <c r="G2651" s="4" t="s">
        <v>20</v>
      </c>
      <c r="H2651" s="4" t="s">
        <v>20</v>
      </c>
    </row>
    <row r="2652" spans="1:6">
      <c r="A2652" t="n">
        <v>21962</v>
      </c>
      <c r="B2652" s="47" t="n">
        <v>48</v>
      </c>
      <c r="C2652" s="7" t="n">
        <v>12</v>
      </c>
      <c r="D2652" s="7" t="n">
        <v>0</v>
      </c>
      <c r="E2652" s="7" t="s">
        <v>159</v>
      </c>
      <c r="F2652" s="7" t="n">
        <v>-1</v>
      </c>
      <c r="G2652" s="7" t="n">
        <v>1</v>
      </c>
      <c r="H2652" s="7" t="n">
        <v>0</v>
      </c>
    </row>
    <row r="2653" spans="1:6">
      <c r="A2653" t="s">
        <v>4</v>
      </c>
      <c r="B2653" s="4" t="s">
        <v>5</v>
      </c>
      <c r="C2653" s="4" t="s">
        <v>10</v>
      </c>
      <c r="D2653" s="4" t="s">
        <v>14</v>
      </c>
      <c r="E2653" s="4" t="s">
        <v>6</v>
      </c>
      <c r="F2653" s="4" t="s">
        <v>20</v>
      </c>
      <c r="G2653" s="4" t="s">
        <v>20</v>
      </c>
      <c r="H2653" s="4" t="s">
        <v>20</v>
      </c>
    </row>
    <row r="2654" spans="1:6">
      <c r="A2654" t="n">
        <v>21988</v>
      </c>
      <c r="B2654" s="47" t="n">
        <v>48</v>
      </c>
      <c r="C2654" s="7" t="n">
        <v>61491</v>
      </c>
      <c r="D2654" s="7" t="n">
        <v>0</v>
      </c>
      <c r="E2654" s="7" t="s">
        <v>159</v>
      </c>
      <c r="F2654" s="7" t="n">
        <v>-1</v>
      </c>
      <c r="G2654" s="7" t="n">
        <v>1</v>
      </c>
      <c r="H2654" s="7" t="n">
        <v>0</v>
      </c>
    </row>
    <row r="2655" spans="1:6">
      <c r="A2655" t="s">
        <v>4</v>
      </c>
      <c r="B2655" s="4" t="s">
        <v>5</v>
      </c>
      <c r="C2655" s="4" t="s">
        <v>10</v>
      </c>
      <c r="D2655" s="4" t="s">
        <v>14</v>
      </c>
      <c r="E2655" s="4" t="s">
        <v>6</v>
      </c>
      <c r="F2655" s="4" t="s">
        <v>20</v>
      </c>
      <c r="G2655" s="4" t="s">
        <v>20</v>
      </c>
      <c r="H2655" s="4" t="s">
        <v>20</v>
      </c>
    </row>
    <row r="2656" spans="1:6">
      <c r="A2656" t="n">
        <v>22014</v>
      </c>
      <c r="B2656" s="47" t="n">
        <v>48</v>
      </c>
      <c r="C2656" s="7" t="n">
        <v>61492</v>
      </c>
      <c r="D2656" s="7" t="n">
        <v>0</v>
      </c>
      <c r="E2656" s="7" t="s">
        <v>159</v>
      </c>
      <c r="F2656" s="7" t="n">
        <v>-1</v>
      </c>
      <c r="G2656" s="7" t="n">
        <v>1</v>
      </c>
      <c r="H2656" s="7" t="n">
        <v>0</v>
      </c>
    </row>
    <row r="2657" spans="1:8">
      <c r="A2657" t="s">
        <v>4</v>
      </c>
      <c r="B2657" s="4" t="s">
        <v>5</v>
      </c>
      <c r="C2657" s="4" t="s">
        <v>10</v>
      </c>
      <c r="D2657" s="4" t="s">
        <v>14</v>
      </c>
      <c r="E2657" s="4" t="s">
        <v>6</v>
      </c>
      <c r="F2657" s="4" t="s">
        <v>20</v>
      </c>
      <c r="G2657" s="4" t="s">
        <v>20</v>
      </c>
      <c r="H2657" s="4" t="s">
        <v>20</v>
      </c>
    </row>
    <row r="2658" spans="1:8">
      <c r="A2658" t="n">
        <v>22040</v>
      </c>
      <c r="B2658" s="47" t="n">
        <v>48</v>
      </c>
      <c r="C2658" s="7" t="n">
        <v>61493</v>
      </c>
      <c r="D2658" s="7" t="n">
        <v>0</v>
      </c>
      <c r="E2658" s="7" t="s">
        <v>159</v>
      </c>
      <c r="F2658" s="7" t="n">
        <v>-1</v>
      </c>
      <c r="G2658" s="7" t="n">
        <v>1</v>
      </c>
      <c r="H2658" s="7" t="n">
        <v>0</v>
      </c>
    </row>
    <row r="2659" spans="1:8">
      <c r="A2659" t="s">
        <v>4</v>
      </c>
      <c r="B2659" s="4" t="s">
        <v>5</v>
      </c>
      <c r="C2659" s="4" t="s">
        <v>10</v>
      </c>
      <c r="D2659" s="4" t="s">
        <v>14</v>
      </c>
      <c r="E2659" s="4" t="s">
        <v>6</v>
      </c>
      <c r="F2659" s="4" t="s">
        <v>20</v>
      </c>
      <c r="G2659" s="4" t="s">
        <v>20</v>
      </c>
      <c r="H2659" s="4" t="s">
        <v>20</v>
      </c>
    </row>
    <row r="2660" spans="1:8">
      <c r="A2660" t="n">
        <v>22066</v>
      </c>
      <c r="B2660" s="47" t="n">
        <v>48</v>
      </c>
      <c r="C2660" s="7" t="n">
        <v>61494</v>
      </c>
      <c r="D2660" s="7" t="n">
        <v>0</v>
      </c>
      <c r="E2660" s="7" t="s">
        <v>159</v>
      </c>
      <c r="F2660" s="7" t="n">
        <v>-1</v>
      </c>
      <c r="G2660" s="7" t="n">
        <v>1</v>
      </c>
      <c r="H2660" s="7" t="n">
        <v>0</v>
      </c>
    </row>
    <row r="2661" spans="1:8">
      <c r="A2661" t="s">
        <v>4</v>
      </c>
      <c r="B2661" s="4" t="s">
        <v>5</v>
      </c>
      <c r="C2661" s="4" t="s">
        <v>10</v>
      </c>
      <c r="D2661" s="4" t="s">
        <v>20</v>
      </c>
      <c r="E2661" s="4" t="s">
        <v>20</v>
      </c>
      <c r="F2661" s="4" t="s">
        <v>20</v>
      </c>
      <c r="G2661" s="4" t="s">
        <v>20</v>
      </c>
    </row>
    <row r="2662" spans="1:8">
      <c r="A2662" t="n">
        <v>22092</v>
      </c>
      <c r="B2662" s="44" t="n">
        <v>46</v>
      </c>
      <c r="C2662" s="7" t="n">
        <v>14</v>
      </c>
      <c r="D2662" s="7" t="n">
        <v>19.7999992370605</v>
      </c>
      <c r="E2662" s="7" t="n">
        <v>0</v>
      </c>
      <c r="F2662" s="7" t="n">
        <v>-5.05000019073486</v>
      </c>
      <c r="G2662" s="7" t="n">
        <v>90</v>
      </c>
    </row>
    <row r="2663" spans="1:8">
      <c r="A2663" t="s">
        <v>4</v>
      </c>
      <c r="B2663" s="4" t="s">
        <v>5</v>
      </c>
      <c r="C2663" s="4" t="s">
        <v>10</v>
      </c>
      <c r="D2663" s="4" t="s">
        <v>20</v>
      </c>
      <c r="E2663" s="4" t="s">
        <v>20</v>
      </c>
      <c r="F2663" s="4" t="s">
        <v>20</v>
      </c>
      <c r="G2663" s="4" t="s">
        <v>20</v>
      </c>
    </row>
    <row r="2664" spans="1:8">
      <c r="A2664" t="n">
        <v>22111</v>
      </c>
      <c r="B2664" s="44" t="n">
        <v>46</v>
      </c>
      <c r="C2664" s="7" t="n">
        <v>7019</v>
      </c>
      <c r="D2664" s="7" t="n">
        <v>21.7999992370605</v>
      </c>
      <c r="E2664" s="7" t="n">
        <v>0</v>
      </c>
      <c r="F2664" s="7" t="n">
        <v>-4.59999990463257</v>
      </c>
      <c r="G2664" s="7" t="n">
        <v>90</v>
      </c>
    </row>
    <row r="2665" spans="1:8">
      <c r="A2665" t="s">
        <v>4</v>
      </c>
      <c r="B2665" s="4" t="s">
        <v>5</v>
      </c>
      <c r="C2665" s="4" t="s">
        <v>10</v>
      </c>
      <c r="D2665" s="4" t="s">
        <v>20</v>
      </c>
      <c r="E2665" s="4" t="s">
        <v>9</v>
      </c>
      <c r="F2665" s="4" t="s">
        <v>20</v>
      </c>
      <c r="G2665" s="4" t="s">
        <v>20</v>
      </c>
      <c r="H2665" s="4" t="s">
        <v>14</v>
      </c>
    </row>
    <row r="2666" spans="1:8">
      <c r="A2666" t="n">
        <v>22130</v>
      </c>
      <c r="B2666" s="68" t="n">
        <v>100</v>
      </c>
      <c r="C2666" s="7" t="n">
        <v>7041</v>
      </c>
      <c r="D2666" s="7" t="n">
        <v>24.3500003814697</v>
      </c>
      <c r="E2666" s="7" t="n">
        <v>0</v>
      </c>
      <c r="F2666" s="7" t="n">
        <v>-2.79999995231628</v>
      </c>
      <c r="G2666" s="7" t="n">
        <v>0</v>
      </c>
      <c r="H2666" s="7" t="n">
        <v>0</v>
      </c>
    </row>
    <row r="2667" spans="1:8">
      <c r="A2667" t="s">
        <v>4</v>
      </c>
      <c r="B2667" s="4" t="s">
        <v>5</v>
      </c>
      <c r="C2667" s="4" t="s">
        <v>10</v>
      </c>
      <c r="D2667" s="4" t="s">
        <v>10</v>
      </c>
      <c r="E2667" s="4" t="s">
        <v>10</v>
      </c>
    </row>
    <row r="2668" spans="1:8">
      <c r="A2668" t="n">
        <v>22150</v>
      </c>
      <c r="B2668" s="65" t="n">
        <v>61</v>
      </c>
      <c r="C2668" s="7" t="n">
        <v>0</v>
      </c>
      <c r="D2668" s="7" t="n">
        <v>7019</v>
      </c>
      <c r="E2668" s="7" t="n">
        <v>0</v>
      </c>
    </row>
    <row r="2669" spans="1:8">
      <c r="A2669" t="s">
        <v>4</v>
      </c>
      <c r="B2669" s="4" t="s">
        <v>5</v>
      </c>
      <c r="C2669" s="4" t="s">
        <v>10</v>
      </c>
      <c r="D2669" s="4" t="s">
        <v>10</v>
      </c>
      <c r="E2669" s="4" t="s">
        <v>10</v>
      </c>
    </row>
    <row r="2670" spans="1:8">
      <c r="A2670" t="n">
        <v>22157</v>
      </c>
      <c r="B2670" s="65" t="n">
        <v>61</v>
      </c>
      <c r="C2670" s="7" t="n">
        <v>1</v>
      </c>
      <c r="D2670" s="7" t="n">
        <v>7019</v>
      </c>
      <c r="E2670" s="7" t="n">
        <v>0</v>
      </c>
    </row>
    <row r="2671" spans="1:8">
      <c r="A2671" t="s">
        <v>4</v>
      </c>
      <c r="B2671" s="4" t="s">
        <v>5</v>
      </c>
      <c r="C2671" s="4" t="s">
        <v>10</v>
      </c>
      <c r="D2671" s="4" t="s">
        <v>10</v>
      </c>
      <c r="E2671" s="4" t="s">
        <v>10</v>
      </c>
    </row>
    <row r="2672" spans="1:8">
      <c r="A2672" t="n">
        <v>22164</v>
      </c>
      <c r="B2672" s="65" t="n">
        <v>61</v>
      </c>
      <c r="C2672" s="7" t="n">
        <v>12</v>
      </c>
      <c r="D2672" s="7" t="n">
        <v>7019</v>
      </c>
      <c r="E2672" s="7" t="n">
        <v>0</v>
      </c>
    </row>
    <row r="2673" spans="1:8">
      <c r="A2673" t="s">
        <v>4</v>
      </c>
      <c r="B2673" s="4" t="s">
        <v>5</v>
      </c>
      <c r="C2673" s="4" t="s">
        <v>10</v>
      </c>
      <c r="D2673" s="4" t="s">
        <v>10</v>
      </c>
      <c r="E2673" s="4" t="s">
        <v>10</v>
      </c>
    </row>
    <row r="2674" spans="1:8">
      <c r="A2674" t="n">
        <v>22171</v>
      </c>
      <c r="B2674" s="65" t="n">
        <v>61</v>
      </c>
      <c r="C2674" s="7" t="n">
        <v>61491</v>
      </c>
      <c r="D2674" s="7" t="n">
        <v>7019</v>
      </c>
      <c r="E2674" s="7" t="n">
        <v>0</v>
      </c>
    </row>
    <row r="2675" spans="1:8">
      <c r="A2675" t="s">
        <v>4</v>
      </c>
      <c r="B2675" s="4" t="s">
        <v>5</v>
      </c>
      <c r="C2675" s="4" t="s">
        <v>10</v>
      </c>
      <c r="D2675" s="4" t="s">
        <v>10</v>
      </c>
      <c r="E2675" s="4" t="s">
        <v>10</v>
      </c>
    </row>
    <row r="2676" spans="1:8">
      <c r="A2676" t="n">
        <v>22178</v>
      </c>
      <c r="B2676" s="65" t="n">
        <v>61</v>
      </c>
      <c r="C2676" s="7" t="n">
        <v>61492</v>
      </c>
      <c r="D2676" s="7" t="n">
        <v>7019</v>
      </c>
      <c r="E2676" s="7" t="n">
        <v>0</v>
      </c>
    </row>
    <row r="2677" spans="1:8">
      <c r="A2677" t="s">
        <v>4</v>
      </c>
      <c r="B2677" s="4" t="s">
        <v>5</v>
      </c>
      <c r="C2677" s="4" t="s">
        <v>10</v>
      </c>
      <c r="D2677" s="4" t="s">
        <v>10</v>
      </c>
      <c r="E2677" s="4" t="s">
        <v>10</v>
      </c>
    </row>
    <row r="2678" spans="1:8">
      <c r="A2678" t="n">
        <v>22185</v>
      </c>
      <c r="B2678" s="65" t="n">
        <v>61</v>
      </c>
      <c r="C2678" s="7" t="n">
        <v>61493</v>
      </c>
      <c r="D2678" s="7" t="n">
        <v>7019</v>
      </c>
      <c r="E2678" s="7" t="n">
        <v>0</v>
      </c>
    </row>
    <row r="2679" spans="1:8">
      <c r="A2679" t="s">
        <v>4</v>
      </c>
      <c r="B2679" s="4" t="s">
        <v>5</v>
      </c>
      <c r="C2679" s="4" t="s">
        <v>10</v>
      </c>
      <c r="D2679" s="4" t="s">
        <v>10</v>
      </c>
      <c r="E2679" s="4" t="s">
        <v>10</v>
      </c>
    </row>
    <row r="2680" spans="1:8">
      <c r="A2680" t="n">
        <v>22192</v>
      </c>
      <c r="B2680" s="65" t="n">
        <v>61</v>
      </c>
      <c r="C2680" s="7" t="n">
        <v>61494</v>
      </c>
      <c r="D2680" s="7" t="n">
        <v>7019</v>
      </c>
      <c r="E2680" s="7" t="n">
        <v>0</v>
      </c>
    </row>
    <row r="2681" spans="1:8">
      <c r="A2681" t="s">
        <v>4</v>
      </c>
      <c r="B2681" s="4" t="s">
        <v>5</v>
      </c>
      <c r="C2681" s="4" t="s">
        <v>10</v>
      </c>
      <c r="D2681" s="4" t="s">
        <v>10</v>
      </c>
      <c r="E2681" s="4" t="s">
        <v>10</v>
      </c>
    </row>
    <row r="2682" spans="1:8">
      <c r="A2682" t="n">
        <v>22199</v>
      </c>
      <c r="B2682" s="65" t="n">
        <v>61</v>
      </c>
      <c r="C2682" s="7" t="n">
        <v>7019</v>
      </c>
      <c r="D2682" s="7" t="n">
        <v>7041</v>
      </c>
      <c r="E2682" s="7" t="n">
        <v>0</v>
      </c>
    </row>
    <row r="2683" spans="1:8">
      <c r="A2683" t="s">
        <v>4</v>
      </c>
      <c r="B2683" s="4" t="s">
        <v>5</v>
      </c>
      <c r="C2683" s="4" t="s">
        <v>10</v>
      </c>
      <c r="D2683" s="4" t="s">
        <v>10</v>
      </c>
      <c r="E2683" s="4" t="s">
        <v>10</v>
      </c>
    </row>
    <row r="2684" spans="1:8">
      <c r="A2684" t="n">
        <v>22206</v>
      </c>
      <c r="B2684" s="65" t="n">
        <v>61</v>
      </c>
      <c r="C2684" s="7" t="n">
        <v>7041</v>
      </c>
      <c r="D2684" s="7" t="n">
        <v>7019</v>
      </c>
      <c r="E2684" s="7" t="n">
        <v>0</v>
      </c>
    </row>
    <row r="2685" spans="1:8">
      <c r="A2685" t="s">
        <v>4</v>
      </c>
      <c r="B2685" s="4" t="s">
        <v>5</v>
      </c>
      <c r="C2685" s="4" t="s">
        <v>14</v>
      </c>
      <c r="D2685" s="33" t="s">
        <v>47</v>
      </c>
      <c r="E2685" s="4" t="s">
        <v>5</v>
      </c>
      <c r="F2685" s="4" t="s">
        <v>14</v>
      </c>
      <c r="G2685" s="4" t="s">
        <v>10</v>
      </c>
      <c r="H2685" s="33" t="s">
        <v>48</v>
      </c>
      <c r="I2685" s="4" t="s">
        <v>14</v>
      </c>
      <c r="J2685" s="4" t="s">
        <v>19</v>
      </c>
    </row>
    <row r="2686" spans="1:8">
      <c r="A2686" t="n">
        <v>22213</v>
      </c>
      <c r="B2686" s="12" t="n">
        <v>5</v>
      </c>
      <c r="C2686" s="7" t="n">
        <v>28</v>
      </c>
      <c r="D2686" s="33" t="s">
        <v>3</v>
      </c>
      <c r="E2686" s="35" t="n">
        <v>64</v>
      </c>
      <c r="F2686" s="7" t="n">
        <v>5</v>
      </c>
      <c r="G2686" s="7" t="n">
        <v>5</v>
      </c>
      <c r="H2686" s="33" t="s">
        <v>3</v>
      </c>
      <c r="I2686" s="7" t="n">
        <v>1</v>
      </c>
      <c r="J2686" s="13" t="n">
        <f t="normal" ca="1">A2690</f>
        <v>0</v>
      </c>
    </row>
    <row r="2687" spans="1:8">
      <c r="A2687" t="s">
        <v>4</v>
      </c>
      <c r="B2687" s="4" t="s">
        <v>5</v>
      </c>
      <c r="C2687" s="4" t="s">
        <v>10</v>
      </c>
      <c r="D2687" s="4" t="s">
        <v>10</v>
      </c>
      <c r="E2687" s="4" t="s">
        <v>10</v>
      </c>
    </row>
    <row r="2688" spans="1:8">
      <c r="A2688" t="n">
        <v>22224</v>
      </c>
      <c r="B2688" s="65" t="n">
        <v>61</v>
      </c>
      <c r="C2688" s="7" t="n">
        <v>7032</v>
      </c>
      <c r="D2688" s="7" t="n">
        <v>7019</v>
      </c>
      <c r="E2688" s="7" t="n">
        <v>0</v>
      </c>
    </row>
    <row r="2689" spans="1:10">
      <c r="A2689" t="s">
        <v>4</v>
      </c>
      <c r="B2689" s="4" t="s">
        <v>5</v>
      </c>
      <c r="C2689" s="4" t="s">
        <v>14</v>
      </c>
      <c r="D2689" s="4" t="s">
        <v>14</v>
      </c>
      <c r="E2689" s="4" t="s">
        <v>20</v>
      </c>
      <c r="F2689" s="4" t="s">
        <v>20</v>
      </c>
      <c r="G2689" s="4" t="s">
        <v>20</v>
      </c>
      <c r="H2689" s="4" t="s">
        <v>10</v>
      </c>
    </row>
    <row r="2690" spans="1:10">
      <c r="A2690" t="n">
        <v>22231</v>
      </c>
      <c r="B2690" s="48" t="n">
        <v>45</v>
      </c>
      <c r="C2690" s="7" t="n">
        <v>2</v>
      </c>
      <c r="D2690" s="7" t="n">
        <v>3</v>
      </c>
      <c r="E2690" s="7" t="n">
        <v>22.3999996185303</v>
      </c>
      <c r="F2690" s="7" t="n">
        <v>1.29999995231628</v>
      </c>
      <c r="G2690" s="7" t="n">
        <v>-3.40000009536743</v>
      </c>
      <c r="H2690" s="7" t="n">
        <v>0</v>
      </c>
    </row>
    <row r="2691" spans="1:10">
      <c r="A2691" t="s">
        <v>4</v>
      </c>
      <c r="B2691" s="4" t="s">
        <v>5</v>
      </c>
      <c r="C2691" s="4" t="s">
        <v>14</v>
      </c>
      <c r="D2691" s="4" t="s">
        <v>14</v>
      </c>
      <c r="E2691" s="4" t="s">
        <v>20</v>
      </c>
      <c r="F2691" s="4" t="s">
        <v>20</v>
      </c>
      <c r="G2691" s="4" t="s">
        <v>20</v>
      </c>
      <c r="H2691" s="4" t="s">
        <v>10</v>
      </c>
      <c r="I2691" s="4" t="s">
        <v>14</v>
      </c>
    </row>
    <row r="2692" spans="1:10">
      <c r="A2692" t="n">
        <v>22248</v>
      </c>
      <c r="B2692" s="48" t="n">
        <v>45</v>
      </c>
      <c r="C2692" s="7" t="n">
        <v>4</v>
      </c>
      <c r="D2692" s="7" t="n">
        <v>3</v>
      </c>
      <c r="E2692" s="7" t="n">
        <v>22.5499992370605</v>
      </c>
      <c r="F2692" s="7" t="n">
        <v>310.450012207031</v>
      </c>
      <c r="G2692" s="7" t="n">
        <v>0</v>
      </c>
      <c r="H2692" s="7" t="n">
        <v>0</v>
      </c>
      <c r="I2692" s="7" t="n">
        <v>0</v>
      </c>
    </row>
    <row r="2693" spans="1:10">
      <c r="A2693" t="s">
        <v>4</v>
      </c>
      <c r="B2693" s="4" t="s">
        <v>5</v>
      </c>
      <c r="C2693" s="4" t="s">
        <v>14</v>
      </c>
      <c r="D2693" s="4" t="s">
        <v>14</v>
      </c>
      <c r="E2693" s="4" t="s">
        <v>20</v>
      </c>
      <c r="F2693" s="4" t="s">
        <v>10</v>
      </c>
    </row>
    <row r="2694" spans="1:10">
      <c r="A2694" t="n">
        <v>22266</v>
      </c>
      <c r="B2694" s="48" t="n">
        <v>45</v>
      </c>
      <c r="C2694" s="7" t="n">
        <v>5</v>
      </c>
      <c r="D2694" s="7" t="n">
        <v>3</v>
      </c>
      <c r="E2694" s="7" t="n">
        <v>10</v>
      </c>
      <c r="F2694" s="7" t="n">
        <v>0</v>
      </c>
    </row>
    <row r="2695" spans="1:10">
      <c r="A2695" t="s">
        <v>4</v>
      </c>
      <c r="B2695" s="4" t="s">
        <v>5</v>
      </c>
      <c r="C2695" s="4" t="s">
        <v>14</v>
      </c>
      <c r="D2695" s="4" t="s">
        <v>14</v>
      </c>
      <c r="E2695" s="4" t="s">
        <v>20</v>
      </c>
      <c r="F2695" s="4" t="s">
        <v>10</v>
      </c>
    </row>
    <row r="2696" spans="1:10">
      <c r="A2696" t="n">
        <v>22275</v>
      </c>
      <c r="B2696" s="48" t="n">
        <v>45</v>
      </c>
      <c r="C2696" s="7" t="n">
        <v>11</v>
      </c>
      <c r="D2696" s="7" t="n">
        <v>3</v>
      </c>
      <c r="E2696" s="7" t="n">
        <v>23.1000003814697</v>
      </c>
      <c r="F2696" s="7" t="n">
        <v>0</v>
      </c>
    </row>
    <row r="2697" spans="1:10">
      <c r="A2697" t="s">
        <v>4</v>
      </c>
      <c r="B2697" s="4" t="s">
        <v>5</v>
      </c>
      <c r="C2697" s="4" t="s">
        <v>14</v>
      </c>
      <c r="D2697" s="4" t="s">
        <v>14</v>
      </c>
      <c r="E2697" s="4" t="s">
        <v>20</v>
      </c>
      <c r="F2697" s="4" t="s">
        <v>20</v>
      </c>
      <c r="G2697" s="4" t="s">
        <v>20</v>
      </c>
      <c r="H2697" s="4" t="s">
        <v>10</v>
      </c>
    </row>
    <row r="2698" spans="1:10">
      <c r="A2698" t="n">
        <v>22284</v>
      </c>
      <c r="B2698" s="48" t="n">
        <v>45</v>
      </c>
      <c r="C2698" s="7" t="n">
        <v>2</v>
      </c>
      <c r="D2698" s="7" t="n">
        <v>3</v>
      </c>
      <c r="E2698" s="7" t="n">
        <v>24.6499996185303</v>
      </c>
      <c r="F2698" s="7" t="n">
        <v>1.39999997615814</v>
      </c>
      <c r="G2698" s="7" t="n">
        <v>-2.40000009536743</v>
      </c>
      <c r="H2698" s="7" t="n">
        <v>5000</v>
      </c>
    </row>
    <row r="2699" spans="1:10">
      <c r="A2699" t="s">
        <v>4</v>
      </c>
      <c r="B2699" s="4" t="s">
        <v>5</v>
      </c>
      <c r="C2699" s="4" t="s">
        <v>14</v>
      </c>
      <c r="D2699" s="4" t="s">
        <v>14</v>
      </c>
      <c r="E2699" s="4" t="s">
        <v>20</v>
      </c>
      <c r="F2699" s="4" t="s">
        <v>20</v>
      </c>
      <c r="G2699" s="4" t="s">
        <v>20</v>
      </c>
      <c r="H2699" s="4" t="s">
        <v>10</v>
      </c>
      <c r="I2699" s="4" t="s">
        <v>14</v>
      </c>
    </row>
    <row r="2700" spans="1:10">
      <c r="A2700" t="n">
        <v>22301</v>
      </c>
      <c r="B2700" s="48" t="n">
        <v>45</v>
      </c>
      <c r="C2700" s="7" t="n">
        <v>4</v>
      </c>
      <c r="D2700" s="7" t="n">
        <v>3</v>
      </c>
      <c r="E2700" s="7" t="n">
        <v>12.3000001907349</v>
      </c>
      <c r="F2700" s="7" t="n">
        <v>275</v>
      </c>
      <c r="G2700" s="7" t="n">
        <v>0</v>
      </c>
      <c r="H2700" s="7" t="n">
        <v>5000</v>
      </c>
      <c r="I2700" s="7" t="n">
        <v>0</v>
      </c>
    </row>
    <row r="2701" spans="1:10">
      <c r="A2701" t="s">
        <v>4</v>
      </c>
      <c r="B2701" s="4" t="s">
        <v>5</v>
      </c>
      <c r="C2701" s="4" t="s">
        <v>14</v>
      </c>
      <c r="D2701" s="4" t="s">
        <v>14</v>
      </c>
      <c r="E2701" s="4" t="s">
        <v>20</v>
      </c>
      <c r="F2701" s="4" t="s">
        <v>10</v>
      </c>
    </row>
    <row r="2702" spans="1:10">
      <c r="A2702" t="n">
        <v>22319</v>
      </c>
      <c r="B2702" s="48" t="n">
        <v>45</v>
      </c>
      <c r="C2702" s="7" t="n">
        <v>5</v>
      </c>
      <c r="D2702" s="7" t="n">
        <v>3</v>
      </c>
      <c r="E2702" s="7" t="n">
        <v>4</v>
      </c>
      <c r="F2702" s="7" t="n">
        <v>5000</v>
      </c>
    </row>
    <row r="2703" spans="1:10">
      <c r="A2703" t="s">
        <v>4</v>
      </c>
      <c r="B2703" s="4" t="s">
        <v>5</v>
      </c>
      <c r="C2703" s="4" t="s">
        <v>10</v>
      </c>
      <c r="D2703" s="4" t="s">
        <v>14</v>
      </c>
      <c r="E2703" s="4" t="s">
        <v>14</v>
      </c>
      <c r="F2703" s="4" t="s">
        <v>6</v>
      </c>
    </row>
    <row r="2704" spans="1:10">
      <c r="A2704" t="n">
        <v>22328</v>
      </c>
      <c r="B2704" s="40" t="n">
        <v>20</v>
      </c>
      <c r="C2704" s="7" t="n">
        <v>7019</v>
      </c>
      <c r="D2704" s="7" t="n">
        <v>3</v>
      </c>
      <c r="E2704" s="7" t="n">
        <v>11</v>
      </c>
      <c r="F2704" s="7" t="s">
        <v>230</v>
      </c>
    </row>
    <row r="2705" spans="1:9">
      <c r="A2705" t="s">
        <v>4</v>
      </c>
      <c r="B2705" s="4" t="s">
        <v>5</v>
      </c>
      <c r="C2705" s="4" t="s">
        <v>10</v>
      </c>
      <c r="D2705" s="4" t="s">
        <v>14</v>
      </c>
      <c r="E2705" s="4" t="s">
        <v>14</v>
      </c>
      <c r="F2705" s="4" t="s">
        <v>6</v>
      </c>
    </row>
    <row r="2706" spans="1:9">
      <c r="A2706" t="n">
        <v>22355</v>
      </c>
      <c r="B2706" s="40" t="n">
        <v>20</v>
      </c>
      <c r="C2706" s="7" t="n">
        <v>14</v>
      </c>
      <c r="D2706" s="7" t="n">
        <v>3</v>
      </c>
      <c r="E2706" s="7" t="n">
        <v>11</v>
      </c>
      <c r="F2706" s="7" t="s">
        <v>231</v>
      </c>
    </row>
    <row r="2707" spans="1:9">
      <c r="A2707" t="s">
        <v>4</v>
      </c>
      <c r="B2707" s="4" t="s">
        <v>5</v>
      </c>
      <c r="C2707" s="4" t="s">
        <v>14</v>
      </c>
      <c r="D2707" s="4" t="s">
        <v>14</v>
      </c>
      <c r="E2707" s="4" t="s">
        <v>14</v>
      </c>
      <c r="F2707" s="4" t="s">
        <v>14</v>
      </c>
    </row>
    <row r="2708" spans="1:9">
      <c r="A2708" t="n">
        <v>22383</v>
      </c>
      <c r="B2708" s="10" t="n">
        <v>14</v>
      </c>
      <c r="C2708" s="7" t="n">
        <v>0</v>
      </c>
      <c r="D2708" s="7" t="n">
        <v>1</v>
      </c>
      <c r="E2708" s="7" t="n">
        <v>0</v>
      </c>
      <c r="F2708" s="7" t="n">
        <v>0</v>
      </c>
    </row>
    <row r="2709" spans="1:9">
      <c r="A2709" t="s">
        <v>4</v>
      </c>
      <c r="B2709" s="4" t="s">
        <v>5</v>
      </c>
      <c r="C2709" s="4" t="s">
        <v>14</v>
      </c>
      <c r="D2709" s="4" t="s">
        <v>10</v>
      </c>
    </row>
    <row r="2710" spans="1:9">
      <c r="A2710" t="n">
        <v>22388</v>
      </c>
      <c r="B2710" s="19" t="n">
        <v>58</v>
      </c>
      <c r="C2710" s="7" t="n">
        <v>255</v>
      </c>
      <c r="D2710" s="7" t="n">
        <v>0</v>
      </c>
    </row>
    <row r="2711" spans="1:9">
      <c r="A2711" t="s">
        <v>4</v>
      </c>
      <c r="B2711" s="4" t="s">
        <v>5</v>
      </c>
      <c r="C2711" s="4" t="s">
        <v>14</v>
      </c>
      <c r="D2711" s="4" t="s">
        <v>10</v>
      </c>
      <c r="E2711" s="4" t="s">
        <v>6</v>
      </c>
    </row>
    <row r="2712" spans="1:9">
      <c r="A2712" t="n">
        <v>22392</v>
      </c>
      <c r="B2712" s="49" t="n">
        <v>51</v>
      </c>
      <c r="C2712" s="7" t="n">
        <v>4</v>
      </c>
      <c r="D2712" s="7" t="n">
        <v>7041</v>
      </c>
      <c r="E2712" s="7" t="s">
        <v>203</v>
      </c>
    </row>
    <row r="2713" spans="1:9">
      <c r="A2713" t="s">
        <v>4</v>
      </c>
      <c r="B2713" s="4" t="s">
        <v>5</v>
      </c>
      <c r="C2713" s="4" t="s">
        <v>10</v>
      </c>
    </row>
    <row r="2714" spans="1:9">
      <c r="A2714" t="n">
        <v>22405</v>
      </c>
      <c r="B2714" s="25" t="n">
        <v>16</v>
      </c>
      <c r="C2714" s="7" t="n">
        <v>0</v>
      </c>
    </row>
    <row r="2715" spans="1:9">
      <c r="A2715" t="s">
        <v>4</v>
      </c>
      <c r="B2715" s="4" t="s">
        <v>5</v>
      </c>
      <c r="C2715" s="4" t="s">
        <v>10</v>
      </c>
      <c r="D2715" s="4" t="s">
        <v>14</v>
      </c>
      <c r="E2715" s="4" t="s">
        <v>9</v>
      </c>
      <c r="F2715" s="4" t="s">
        <v>28</v>
      </c>
      <c r="G2715" s="4" t="s">
        <v>14</v>
      </c>
      <c r="H2715" s="4" t="s">
        <v>14</v>
      </c>
    </row>
    <row r="2716" spans="1:9">
      <c r="A2716" t="n">
        <v>22408</v>
      </c>
      <c r="B2716" s="50" t="n">
        <v>26</v>
      </c>
      <c r="C2716" s="7" t="n">
        <v>7041</v>
      </c>
      <c r="D2716" s="7" t="n">
        <v>17</v>
      </c>
      <c r="E2716" s="7" t="n">
        <v>63091</v>
      </c>
      <c r="F2716" s="7" t="s">
        <v>232</v>
      </c>
      <c r="G2716" s="7" t="n">
        <v>2</v>
      </c>
      <c r="H2716" s="7" t="n">
        <v>0</v>
      </c>
    </row>
    <row r="2717" spans="1:9">
      <c r="A2717" t="s">
        <v>4</v>
      </c>
      <c r="B2717" s="4" t="s">
        <v>5</v>
      </c>
    </row>
    <row r="2718" spans="1:9">
      <c r="A2718" t="n">
        <v>22436</v>
      </c>
      <c r="B2718" s="23" t="n">
        <v>28</v>
      </c>
    </row>
    <row r="2719" spans="1:9">
      <c r="A2719" t="s">
        <v>4</v>
      </c>
      <c r="B2719" s="4" t="s">
        <v>5</v>
      </c>
      <c r="C2719" s="4" t="s">
        <v>10</v>
      </c>
      <c r="D2719" s="4" t="s">
        <v>14</v>
      </c>
    </row>
    <row r="2720" spans="1:9">
      <c r="A2720" t="n">
        <v>22437</v>
      </c>
      <c r="B2720" s="54" t="n">
        <v>89</v>
      </c>
      <c r="C2720" s="7" t="n">
        <v>65533</v>
      </c>
      <c r="D2720" s="7" t="n">
        <v>1</v>
      </c>
    </row>
    <row r="2721" spans="1:8">
      <c r="A2721" t="s">
        <v>4</v>
      </c>
      <c r="B2721" s="4" t="s">
        <v>5</v>
      </c>
      <c r="C2721" s="4" t="s">
        <v>10</v>
      </c>
      <c r="D2721" s="4" t="s">
        <v>14</v>
      </c>
      <c r="E2721" s="4" t="s">
        <v>6</v>
      </c>
      <c r="F2721" s="4" t="s">
        <v>20</v>
      </c>
      <c r="G2721" s="4" t="s">
        <v>20</v>
      </c>
      <c r="H2721" s="4" t="s">
        <v>20</v>
      </c>
    </row>
    <row r="2722" spans="1:8">
      <c r="A2722" t="n">
        <v>22441</v>
      </c>
      <c r="B2722" s="47" t="n">
        <v>48</v>
      </c>
      <c r="C2722" s="7" t="n">
        <v>7041</v>
      </c>
      <c r="D2722" s="7" t="n">
        <v>0</v>
      </c>
      <c r="E2722" s="7" t="s">
        <v>199</v>
      </c>
      <c r="F2722" s="7" t="n">
        <v>0.5</v>
      </c>
      <c r="G2722" s="7" t="n">
        <v>1</v>
      </c>
      <c r="H2722" s="7" t="n">
        <v>0</v>
      </c>
    </row>
    <row r="2723" spans="1:8">
      <c r="A2723" t="s">
        <v>4</v>
      </c>
      <c r="B2723" s="4" t="s">
        <v>5</v>
      </c>
      <c r="C2723" s="4" t="s">
        <v>14</v>
      </c>
      <c r="D2723" s="4" t="s">
        <v>10</v>
      </c>
      <c r="E2723" s="4" t="s">
        <v>6</v>
      </c>
    </row>
    <row r="2724" spans="1:8">
      <c r="A2724" t="n">
        <v>22468</v>
      </c>
      <c r="B2724" s="49" t="n">
        <v>51</v>
      </c>
      <c r="C2724" s="7" t="n">
        <v>4</v>
      </c>
      <c r="D2724" s="7" t="n">
        <v>7041</v>
      </c>
      <c r="E2724" s="7" t="s">
        <v>76</v>
      </c>
    </row>
    <row r="2725" spans="1:8">
      <c r="A2725" t="s">
        <v>4</v>
      </c>
      <c r="B2725" s="4" t="s">
        <v>5</v>
      </c>
      <c r="C2725" s="4" t="s">
        <v>10</v>
      </c>
    </row>
    <row r="2726" spans="1:8">
      <c r="A2726" t="n">
        <v>22481</v>
      </c>
      <c r="B2726" s="25" t="n">
        <v>16</v>
      </c>
      <c r="C2726" s="7" t="n">
        <v>0</v>
      </c>
    </row>
    <row r="2727" spans="1:8">
      <c r="A2727" t="s">
        <v>4</v>
      </c>
      <c r="B2727" s="4" t="s">
        <v>5</v>
      </c>
      <c r="C2727" s="4" t="s">
        <v>10</v>
      </c>
      <c r="D2727" s="4" t="s">
        <v>14</v>
      </c>
      <c r="E2727" s="4" t="s">
        <v>9</v>
      </c>
      <c r="F2727" s="4" t="s">
        <v>28</v>
      </c>
      <c r="G2727" s="4" t="s">
        <v>14</v>
      </c>
      <c r="H2727" s="4" t="s">
        <v>14</v>
      </c>
    </row>
    <row r="2728" spans="1:8">
      <c r="A2728" t="n">
        <v>22484</v>
      </c>
      <c r="B2728" s="50" t="n">
        <v>26</v>
      </c>
      <c r="C2728" s="7" t="n">
        <v>7041</v>
      </c>
      <c r="D2728" s="7" t="n">
        <v>17</v>
      </c>
      <c r="E2728" s="7" t="n">
        <v>63092</v>
      </c>
      <c r="F2728" s="7" t="s">
        <v>233</v>
      </c>
      <c r="G2728" s="7" t="n">
        <v>2</v>
      </c>
      <c r="H2728" s="7" t="n">
        <v>0</v>
      </c>
    </row>
    <row r="2729" spans="1:8">
      <c r="A2729" t="s">
        <v>4</v>
      </c>
      <c r="B2729" s="4" t="s">
        <v>5</v>
      </c>
    </row>
    <row r="2730" spans="1:8">
      <c r="A2730" t="n">
        <v>22526</v>
      </c>
      <c r="B2730" s="23" t="n">
        <v>28</v>
      </c>
    </row>
    <row r="2731" spans="1:8">
      <c r="A2731" t="s">
        <v>4</v>
      </c>
      <c r="B2731" s="4" t="s">
        <v>5</v>
      </c>
      <c r="C2731" s="4" t="s">
        <v>10</v>
      </c>
      <c r="D2731" s="4" t="s">
        <v>14</v>
      </c>
    </row>
    <row r="2732" spans="1:8">
      <c r="A2732" t="n">
        <v>22527</v>
      </c>
      <c r="B2732" s="54" t="n">
        <v>89</v>
      </c>
      <c r="C2732" s="7" t="n">
        <v>65533</v>
      </c>
      <c r="D2732" s="7" t="n">
        <v>1</v>
      </c>
    </row>
    <row r="2733" spans="1:8">
      <c r="A2733" t="s">
        <v>4</v>
      </c>
      <c r="B2733" s="4" t="s">
        <v>5</v>
      </c>
      <c r="C2733" s="4" t="s">
        <v>10</v>
      </c>
      <c r="D2733" s="4" t="s">
        <v>14</v>
      </c>
    </row>
    <row r="2734" spans="1:8">
      <c r="A2734" t="n">
        <v>22531</v>
      </c>
      <c r="B2734" s="64" t="n">
        <v>67</v>
      </c>
      <c r="C2734" s="7" t="n">
        <v>7019</v>
      </c>
      <c r="D2734" s="7" t="n">
        <v>3</v>
      </c>
    </row>
    <row r="2735" spans="1:8">
      <c r="A2735" t="s">
        <v>4</v>
      </c>
      <c r="B2735" s="4" t="s">
        <v>5</v>
      </c>
      <c r="C2735" s="4" t="s">
        <v>10</v>
      </c>
      <c r="D2735" s="4" t="s">
        <v>14</v>
      </c>
      <c r="E2735" s="4" t="s">
        <v>6</v>
      </c>
      <c r="F2735" s="4" t="s">
        <v>20</v>
      </c>
      <c r="G2735" s="4" t="s">
        <v>20</v>
      </c>
      <c r="H2735" s="4" t="s">
        <v>20</v>
      </c>
    </row>
    <row r="2736" spans="1:8">
      <c r="A2736" t="n">
        <v>22535</v>
      </c>
      <c r="B2736" s="47" t="n">
        <v>48</v>
      </c>
      <c r="C2736" s="7" t="n">
        <v>7041</v>
      </c>
      <c r="D2736" s="7" t="n">
        <v>0</v>
      </c>
      <c r="E2736" s="7" t="s">
        <v>103</v>
      </c>
      <c r="F2736" s="7" t="n">
        <v>-1</v>
      </c>
      <c r="G2736" s="7" t="n">
        <v>1</v>
      </c>
      <c r="H2736" s="7" t="n">
        <v>0</v>
      </c>
    </row>
    <row r="2737" spans="1:8">
      <c r="A2737" t="s">
        <v>4</v>
      </c>
      <c r="B2737" s="4" t="s">
        <v>5</v>
      </c>
      <c r="C2737" s="4" t="s">
        <v>10</v>
      </c>
    </row>
    <row r="2738" spans="1:8">
      <c r="A2738" t="n">
        <v>22566</v>
      </c>
      <c r="B2738" s="25" t="n">
        <v>16</v>
      </c>
      <c r="C2738" s="7" t="n">
        <v>300</v>
      </c>
    </row>
    <row r="2739" spans="1:8">
      <c r="A2739" t="s">
        <v>4</v>
      </c>
      <c r="B2739" s="4" t="s">
        <v>5</v>
      </c>
      <c r="C2739" s="4" t="s">
        <v>14</v>
      </c>
      <c r="D2739" s="4" t="s">
        <v>10</v>
      </c>
      <c r="E2739" s="4" t="s">
        <v>6</v>
      </c>
    </row>
    <row r="2740" spans="1:8">
      <c r="A2740" t="n">
        <v>22569</v>
      </c>
      <c r="B2740" s="49" t="n">
        <v>51</v>
      </c>
      <c r="C2740" s="7" t="n">
        <v>4</v>
      </c>
      <c r="D2740" s="7" t="n">
        <v>7041</v>
      </c>
      <c r="E2740" s="7" t="s">
        <v>203</v>
      </c>
    </row>
    <row r="2741" spans="1:8">
      <c r="A2741" t="s">
        <v>4</v>
      </c>
      <c r="B2741" s="4" t="s">
        <v>5</v>
      </c>
      <c r="C2741" s="4" t="s">
        <v>10</v>
      </c>
    </row>
    <row r="2742" spans="1:8">
      <c r="A2742" t="n">
        <v>22582</v>
      </c>
      <c r="B2742" s="25" t="n">
        <v>16</v>
      </c>
      <c r="C2742" s="7" t="n">
        <v>0</v>
      </c>
    </row>
    <row r="2743" spans="1:8">
      <c r="A2743" t="s">
        <v>4</v>
      </c>
      <c r="B2743" s="4" t="s">
        <v>5</v>
      </c>
      <c r="C2743" s="4" t="s">
        <v>10</v>
      </c>
      <c r="D2743" s="4" t="s">
        <v>14</v>
      </c>
      <c r="E2743" s="4" t="s">
        <v>9</v>
      </c>
      <c r="F2743" s="4" t="s">
        <v>28</v>
      </c>
      <c r="G2743" s="4" t="s">
        <v>14</v>
      </c>
      <c r="H2743" s="4" t="s">
        <v>14</v>
      </c>
    </row>
    <row r="2744" spans="1:8">
      <c r="A2744" t="n">
        <v>22585</v>
      </c>
      <c r="B2744" s="50" t="n">
        <v>26</v>
      </c>
      <c r="C2744" s="7" t="n">
        <v>7041</v>
      </c>
      <c r="D2744" s="7" t="n">
        <v>17</v>
      </c>
      <c r="E2744" s="7" t="n">
        <v>63093</v>
      </c>
      <c r="F2744" s="7" t="s">
        <v>234</v>
      </c>
      <c r="G2744" s="7" t="n">
        <v>2</v>
      </c>
      <c r="H2744" s="7" t="n">
        <v>0</v>
      </c>
    </row>
    <row r="2745" spans="1:8">
      <c r="A2745" t="s">
        <v>4</v>
      </c>
      <c r="B2745" s="4" t="s">
        <v>5</v>
      </c>
    </row>
    <row r="2746" spans="1:8">
      <c r="A2746" t="n">
        <v>22731</v>
      </c>
      <c r="B2746" s="23" t="n">
        <v>28</v>
      </c>
    </row>
    <row r="2747" spans="1:8">
      <c r="A2747" t="s">
        <v>4</v>
      </c>
      <c r="B2747" s="4" t="s">
        <v>5</v>
      </c>
      <c r="C2747" s="4" t="s">
        <v>14</v>
      </c>
      <c r="D2747" s="4" t="s">
        <v>10</v>
      </c>
    </row>
    <row r="2748" spans="1:8">
      <c r="A2748" t="n">
        <v>22732</v>
      </c>
      <c r="B2748" s="48" t="n">
        <v>45</v>
      </c>
      <c r="C2748" s="7" t="n">
        <v>7</v>
      </c>
      <c r="D2748" s="7" t="n">
        <v>255</v>
      </c>
    </row>
    <row r="2749" spans="1:8">
      <c r="A2749" t="s">
        <v>4</v>
      </c>
      <c r="B2749" s="4" t="s">
        <v>5</v>
      </c>
      <c r="C2749" s="4" t="s">
        <v>9</v>
      </c>
    </row>
    <row r="2750" spans="1:8">
      <c r="A2750" t="n">
        <v>22736</v>
      </c>
      <c r="B2750" s="52" t="n">
        <v>15</v>
      </c>
      <c r="C2750" s="7" t="n">
        <v>256</v>
      </c>
    </row>
    <row r="2751" spans="1:8">
      <c r="A2751" t="s">
        <v>4</v>
      </c>
      <c r="B2751" s="4" t="s">
        <v>5</v>
      </c>
      <c r="C2751" s="4" t="s">
        <v>14</v>
      </c>
      <c r="D2751" s="4" t="s">
        <v>10</v>
      </c>
      <c r="E2751" s="4" t="s">
        <v>6</v>
      </c>
    </row>
    <row r="2752" spans="1:8">
      <c r="A2752" t="n">
        <v>22741</v>
      </c>
      <c r="B2752" s="49" t="n">
        <v>51</v>
      </c>
      <c r="C2752" s="7" t="n">
        <v>4</v>
      </c>
      <c r="D2752" s="7" t="n">
        <v>7019</v>
      </c>
      <c r="E2752" s="7" t="s">
        <v>110</v>
      </c>
    </row>
    <row r="2753" spans="1:8">
      <c r="A2753" t="s">
        <v>4</v>
      </c>
      <c r="B2753" s="4" t="s">
        <v>5</v>
      </c>
      <c r="C2753" s="4" t="s">
        <v>10</v>
      </c>
    </row>
    <row r="2754" spans="1:8">
      <c r="A2754" t="n">
        <v>22755</v>
      </c>
      <c r="B2754" s="25" t="n">
        <v>16</v>
      </c>
      <c r="C2754" s="7" t="n">
        <v>0</v>
      </c>
    </row>
    <row r="2755" spans="1:8">
      <c r="A2755" t="s">
        <v>4</v>
      </c>
      <c r="B2755" s="4" t="s">
        <v>5</v>
      </c>
      <c r="C2755" s="4" t="s">
        <v>10</v>
      </c>
      <c r="D2755" s="4" t="s">
        <v>14</v>
      </c>
      <c r="E2755" s="4" t="s">
        <v>9</v>
      </c>
      <c r="F2755" s="4" t="s">
        <v>28</v>
      </c>
      <c r="G2755" s="4" t="s">
        <v>14</v>
      </c>
      <c r="H2755" s="4" t="s">
        <v>14</v>
      </c>
      <c r="I2755" s="4" t="s">
        <v>14</v>
      </c>
      <c r="J2755" s="4" t="s">
        <v>9</v>
      </c>
      <c r="K2755" s="4" t="s">
        <v>28</v>
      </c>
      <c r="L2755" s="4" t="s">
        <v>14</v>
      </c>
      <c r="M2755" s="4" t="s">
        <v>14</v>
      </c>
      <c r="N2755" s="4" t="s">
        <v>14</v>
      </c>
      <c r="O2755" s="4" t="s">
        <v>9</v>
      </c>
      <c r="P2755" s="4" t="s">
        <v>28</v>
      </c>
      <c r="Q2755" s="4" t="s">
        <v>14</v>
      </c>
      <c r="R2755" s="4" t="s">
        <v>14</v>
      </c>
    </row>
    <row r="2756" spans="1:8">
      <c r="A2756" t="n">
        <v>22758</v>
      </c>
      <c r="B2756" s="50" t="n">
        <v>26</v>
      </c>
      <c r="C2756" s="7" t="n">
        <v>7019</v>
      </c>
      <c r="D2756" s="7" t="n">
        <v>17</v>
      </c>
      <c r="E2756" s="7" t="n">
        <v>63094</v>
      </c>
      <c r="F2756" s="7" t="s">
        <v>235</v>
      </c>
      <c r="G2756" s="7" t="n">
        <v>2</v>
      </c>
      <c r="H2756" s="7" t="n">
        <v>3</v>
      </c>
      <c r="I2756" s="7" t="n">
        <v>17</v>
      </c>
      <c r="J2756" s="7" t="n">
        <v>63095</v>
      </c>
      <c r="K2756" s="7" t="s">
        <v>236</v>
      </c>
      <c r="L2756" s="7" t="n">
        <v>2</v>
      </c>
      <c r="M2756" s="7" t="n">
        <v>3</v>
      </c>
      <c r="N2756" s="7" t="n">
        <v>17</v>
      </c>
      <c r="O2756" s="7" t="n">
        <v>63096</v>
      </c>
      <c r="P2756" s="7" t="s">
        <v>237</v>
      </c>
      <c r="Q2756" s="7" t="n">
        <v>2</v>
      </c>
      <c r="R2756" s="7" t="n">
        <v>0</v>
      </c>
    </row>
    <row r="2757" spans="1:8">
      <c r="A2757" t="s">
        <v>4</v>
      </c>
      <c r="B2757" s="4" t="s">
        <v>5</v>
      </c>
    </row>
    <row r="2758" spans="1:8">
      <c r="A2758" t="n">
        <v>23056</v>
      </c>
      <c r="B2758" s="23" t="n">
        <v>28</v>
      </c>
    </row>
    <row r="2759" spans="1:8">
      <c r="A2759" t="s">
        <v>4</v>
      </c>
      <c r="B2759" s="4" t="s">
        <v>5</v>
      </c>
      <c r="C2759" s="4" t="s">
        <v>14</v>
      </c>
      <c r="D2759" s="4" t="s">
        <v>10</v>
      </c>
      <c r="E2759" s="4" t="s">
        <v>6</v>
      </c>
    </row>
    <row r="2760" spans="1:8">
      <c r="A2760" t="n">
        <v>23057</v>
      </c>
      <c r="B2760" s="49" t="n">
        <v>51</v>
      </c>
      <c r="C2760" s="7" t="n">
        <v>4</v>
      </c>
      <c r="D2760" s="7" t="n">
        <v>7041</v>
      </c>
      <c r="E2760" s="7" t="s">
        <v>61</v>
      </c>
    </row>
    <row r="2761" spans="1:8">
      <c r="A2761" t="s">
        <v>4</v>
      </c>
      <c r="B2761" s="4" t="s">
        <v>5</v>
      </c>
      <c r="C2761" s="4" t="s">
        <v>10</v>
      </c>
    </row>
    <row r="2762" spans="1:8">
      <c r="A2762" t="n">
        <v>23071</v>
      </c>
      <c r="B2762" s="25" t="n">
        <v>16</v>
      </c>
      <c r="C2762" s="7" t="n">
        <v>0</v>
      </c>
    </row>
    <row r="2763" spans="1:8">
      <c r="A2763" t="s">
        <v>4</v>
      </c>
      <c r="B2763" s="4" t="s">
        <v>5</v>
      </c>
      <c r="C2763" s="4" t="s">
        <v>10</v>
      </c>
      <c r="D2763" s="4" t="s">
        <v>14</v>
      </c>
      <c r="E2763" s="4" t="s">
        <v>9</v>
      </c>
      <c r="F2763" s="4" t="s">
        <v>28</v>
      </c>
      <c r="G2763" s="4" t="s">
        <v>14</v>
      </c>
      <c r="H2763" s="4" t="s">
        <v>14</v>
      </c>
    </row>
    <row r="2764" spans="1:8">
      <c r="A2764" t="n">
        <v>23074</v>
      </c>
      <c r="B2764" s="50" t="n">
        <v>26</v>
      </c>
      <c r="C2764" s="7" t="n">
        <v>7041</v>
      </c>
      <c r="D2764" s="7" t="n">
        <v>17</v>
      </c>
      <c r="E2764" s="7" t="n">
        <v>63097</v>
      </c>
      <c r="F2764" s="7" t="s">
        <v>238</v>
      </c>
      <c r="G2764" s="7" t="n">
        <v>2</v>
      </c>
      <c r="H2764" s="7" t="n">
        <v>0</v>
      </c>
    </row>
    <row r="2765" spans="1:8">
      <c r="A2765" t="s">
        <v>4</v>
      </c>
      <c r="B2765" s="4" t="s">
        <v>5</v>
      </c>
    </row>
    <row r="2766" spans="1:8">
      <c r="A2766" t="n">
        <v>23094</v>
      </c>
      <c r="B2766" s="23" t="n">
        <v>28</v>
      </c>
    </row>
    <row r="2767" spans="1:8">
      <c r="A2767" t="s">
        <v>4</v>
      </c>
      <c r="B2767" s="4" t="s">
        <v>5</v>
      </c>
      <c r="C2767" s="4" t="s">
        <v>10</v>
      </c>
      <c r="D2767" s="4" t="s">
        <v>14</v>
      </c>
    </row>
    <row r="2768" spans="1:8">
      <c r="A2768" t="n">
        <v>23095</v>
      </c>
      <c r="B2768" s="54" t="n">
        <v>89</v>
      </c>
      <c r="C2768" s="7" t="n">
        <v>65533</v>
      </c>
      <c r="D2768" s="7" t="n">
        <v>1</v>
      </c>
    </row>
    <row r="2769" spans="1:18">
      <c r="A2769" t="s">
        <v>4</v>
      </c>
      <c r="B2769" s="4" t="s">
        <v>5</v>
      </c>
      <c r="C2769" s="4" t="s">
        <v>14</v>
      </c>
      <c r="D2769" s="4" t="s">
        <v>10</v>
      </c>
      <c r="E2769" s="4" t="s">
        <v>20</v>
      </c>
    </row>
    <row r="2770" spans="1:18">
      <c r="A2770" t="n">
        <v>23099</v>
      </c>
      <c r="B2770" s="19" t="n">
        <v>58</v>
      </c>
      <c r="C2770" s="7" t="n">
        <v>101</v>
      </c>
      <c r="D2770" s="7" t="n">
        <v>300</v>
      </c>
      <c r="E2770" s="7" t="n">
        <v>1</v>
      </c>
    </row>
    <row r="2771" spans="1:18">
      <c r="A2771" t="s">
        <v>4</v>
      </c>
      <c r="B2771" s="4" t="s">
        <v>5</v>
      </c>
      <c r="C2771" s="4" t="s">
        <v>14</v>
      </c>
      <c r="D2771" s="4" t="s">
        <v>10</v>
      </c>
    </row>
    <row r="2772" spans="1:18">
      <c r="A2772" t="n">
        <v>23107</v>
      </c>
      <c r="B2772" s="19" t="n">
        <v>58</v>
      </c>
      <c r="C2772" s="7" t="n">
        <v>254</v>
      </c>
      <c r="D2772" s="7" t="n">
        <v>0</v>
      </c>
    </row>
    <row r="2773" spans="1:18">
      <c r="A2773" t="s">
        <v>4</v>
      </c>
      <c r="B2773" s="4" t="s">
        <v>5</v>
      </c>
      <c r="C2773" s="4" t="s">
        <v>14</v>
      </c>
    </row>
    <row r="2774" spans="1:18">
      <c r="A2774" t="n">
        <v>23111</v>
      </c>
      <c r="B2774" s="43" t="n">
        <v>116</v>
      </c>
      <c r="C2774" s="7" t="n">
        <v>0</v>
      </c>
    </row>
    <row r="2775" spans="1:18">
      <c r="A2775" t="s">
        <v>4</v>
      </c>
      <c r="B2775" s="4" t="s">
        <v>5</v>
      </c>
      <c r="C2775" s="4" t="s">
        <v>14</v>
      </c>
      <c r="D2775" s="4" t="s">
        <v>10</v>
      </c>
    </row>
    <row r="2776" spans="1:18">
      <c r="A2776" t="n">
        <v>23113</v>
      </c>
      <c r="B2776" s="43" t="n">
        <v>116</v>
      </c>
      <c r="C2776" s="7" t="n">
        <v>2</v>
      </c>
      <c r="D2776" s="7" t="n">
        <v>1</v>
      </c>
    </row>
    <row r="2777" spans="1:18">
      <c r="A2777" t="s">
        <v>4</v>
      </c>
      <c r="B2777" s="4" t="s">
        <v>5</v>
      </c>
      <c r="C2777" s="4" t="s">
        <v>14</v>
      </c>
      <c r="D2777" s="4" t="s">
        <v>9</v>
      </c>
    </row>
    <row r="2778" spans="1:18">
      <c r="A2778" t="n">
        <v>23117</v>
      </c>
      <c r="B2778" s="43" t="n">
        <v>116</v>
      </c>
      <c r="C2778" s="7" t="n">
        <v>5</v>
      </c>
      <c r="D2778" s="7" t="n">
        <v>1092616192</v>
      </c>
    </row>
    <row r="2779" spans="1:18">
      <c r="A2779" t="s">
        <v>4</v>
      </c>
      <c r="B2779" s="4" t="s">
        <v>5</v>
      </c>
      <c r="C2779" s="4" t="s">
        <v>14</v>
      </c>
      <c r="D2779" s="4" t="s">
        <v>10</v>
      </c>
    </row>
    <row r="2780" spans="1:18">
      <c r="A2780" t="n">
        <v>23123</v>
      </c>
      <c r="B2780" s="43" t="n">
        <v>116</v>
      </c>
      <c r="C2780" s="7" t="n">
        <v>6</v>
      </c>
      <c r="D2780" s="7" t="n">
        <v>1</v>
      </c>
    </row>
    <row r="2781" spans="1:18">
      <c r="A2781" t="s">
        <v>4</v>
      </c>
      <c r="B2781" s="4" t="s">
        <v>5</v>
      </c>
      <c r="C2781" s="4" t="s">
        <v>10</v>
      </c>
      <c r="D2781" s="4" t="s">
        <v>9</v>
      </c>
    </row>
    <row r="2782" spans="1:18">
      <c r="A2782" t="n">
        <v>23127</v>
      </c>
      <c r="B2782" s="38" t="n">
        <v>43</v>
      </c>
      <c r="C2782" s="7" t="n">
        <v>14</v>
      </c>
      <c r="D2782" s="7" t="n">
        <v>1</v>
      </c>
    </row>
    <row r="2783" spans="1:18">
      <c r="A2783" t="s">
        <v>4</v>
      </c>
      <c r="B2783" s="4" t="s">
        <v>5</v>
      </c>
      <c r="C2783" s="4" t="s">
        <v>14</v>
      </c>
      <c r="D2783" s="4" t="s">
        <v>14</v>
      </c>
      <c r="E2783" s="4" t="s">
        <v>20</v>
      </c>
      <c r="F2783" s="4" t="s">
        <v>20</v>
      </c>
      <c r="G2783" s="4" t="s">
        <v>20</v>
      </c>
      <c r="H2783" s="4" t="s">
        <v>10</v>
      </c>
    </row>
    <row r="2784" spans="1:18">
      <c r="A2784" t="n">
        <v>23134</v>
      </c>
      <c r="B2784" s="48" t="n">
        <v>45</v>
      </c>
      <c r="C2784" s="7" t="n">
        <v>2</v>
      </c>
      <c r="D2784" s="7" t="n">
        <v>3</v>
      </c>
      <c r="E2784" s="7" t="n">
        <v>24.3500003814697</v>
      </c>
      <c r="F2784" s="7" t="n">
        <v>1.45000004768372</v>
      </c>
      <c r="G2784" s="7" t="n">
        <v>-2.79999995231628</v>
      </c>
      <c r="H2784" s="7" t="n">
        <v>0</v>
      </c>
    </row>
    <row r="2785" spans="1:8">
      <c r="A2785" t="s">
        <v>4</v>
      </c>
      <c r="B2785" s="4" t="s">
        <v>5</v>
      </c>
      <c r="C2785" s="4" t="s">
        <v>14</v>
      </c>
      <c r="D2785" s="4" t="s">
        <v>14</v>
      </c>
      <c r="E2785" s="4" t="s">
        <v>20</v>
      </c>
      <c r="F2785" s="4" t="s">
        <v>20</v>
      </c>
      <c r="G2785" s="4" t="s">
        <v>20</v>
      </c>
      <c r="H2785" s="4" t="s">
        <v>10</v>
      </c>
      <c r="I2785" s="4" t="s">
        <v>14</v>
      </c>
    </row>
    <row r="2786" spans="1:8">
      <c r="A2786" t="n">
        <v>23151</v>
      </c>
      <c r="B2786" s="48" t="n">
        <v>45</v>
      </c>
      <c r="C2786" s="7" t="n">
        <v>4</v>
      </c>
      <c r="D2786" s="7" t="n">
        <v>3</v>
      </c>
      <c r="E2786" s="7" t="n">
        <v>8.80000019073486</v>
      </c>
      <c r="F2786" s="7" t="n">
        <v>36</v>
      </c>
      <c r="G2786" s="7" t="n">
        <v>0</v>
      </c>
      <c r="H2786" s="7" t="n">
        <v>0</v>
      </c>
      <c r="I2786" s="7" t="n">
        <v>0</v>
      </c>
    </row>
    <row r="2787" spans="1:8">
      <c r="A2787" t="s">
        <v>4</v>
      </c>
      <c r="B2787" s="4" t="s">
        <v>5</v>
      </c>
      <c r="C2787" s="4" t="s">
        <v>14</v>
      </c>
      <c r="D2787" s="4" t="s">
        <v>14</v>
      </c>
      <c r="E2787" s="4" t="s">
        <v>20</v>
      </c>
      <c r="F2787" s="4" t="s">
        <v>10</v>
      </c>
    </row>
    <row r="2788" spans="1:8">
      <c r="A2788" t="n">
        <v>23169</v>
      </c>
      <c r="B2788" s="48" t="n">
        <v>45</v>
      </c>
      <c r="C2788" s="7" t="n">
        <v>5</v>
      </c>
      <c r="D2788" s="7" t="n">
        <v>3</v>
      </c>
      <c r="E2788" s="7" t="n">
        <v>3</v>
      </c>
      <c r="F2788" s="7" t="n">
        <v>0</v>
      </c>
    </row>
    <row r="2789" spans="1:8">
      <c r="A2789" t="s">
        <v>4</v>
      </c>
      <c r="B2789" s="4" t="s">
        <v>5</v>
      </c>
      <c r="C2789" s="4" t="s">
        <v>14</v>
      </c>
      <c r="D2789" s="4" t="s">
        <v>14</v>
      </c>
      <c r="E2789" s="4" t="s">
        <v>20</v>
      </c>
      <c r="F2789" s="4" t="s">
        <v>10</v>
      </c>
    </row>
    <row r="2790" spans="1:8">
      <c r="A2790" t="n">
        <v>23178</v>
      </c>
      <c r="B2790" s="48" t="n">
        <v>45</v>
      </c>
      <c r="C2790" s="7" t="n">
        <v>11</v>
      </c>
      <c r="D2790" s="7" t="n">
        <v>3</v>
      </c>
      <c r="E2790" s="7" t="n">
        <v>23.1000003814697</v>
      </c>
      <c r="F2790" s="7" t="n">
        <v>0</v>
      </c>
    </row>
    <row r="2791" spans="1:8">
      <c r="A2791" t="s">
        <v>4</v>
      </c>
      <c r="B2791" s="4" t="s">
        <v>5</v>
      </c>
      <c r="C2791" s="4" t="s">
        <v>14</v>
      </c>
      <c r="D2791" s="4" t="s">
        <v>14</v>
      </c>
      <c r="E2791" s="4" t="s">
        <v>20</v>
      </c>
      <c r="F2791" s="4" t="s">
        <v>10</v>
      </c>
    </row>
    <row r="2792" spans="1:8">
      <c r="A2792" t="n">
        <v>23187</v>
      </c>
      <c r="B2792" s="48" t="n">
        <v>45</v>
      </c>
      <c r="C2792" s="7" t="n">
        <v>5</v>
      </c>
      <c r="D2792" s="7" t="n">
        <v>3</v>
      </c>
      <c r="E2792" s="7" t="n">
        <v>2</v>
      </c>
      <c r="F2792" s="7" t="n">
        <v>300</v>
      </c>
    </row>
    <row r="2793" spans="1:8">
      <c r="A2793" t="s">
        <v>4</v>
      </c>
      <c r="B2793" s="4" t="s">
        <v>5</v>
      </c>
      <c r="C2793" s="4" t="s">
        <v>14</v>
      </c>
      <c r="D2793" s="4" t="s">
        <v>10</v>
      </c>
    </row>
    <row r="2794" spans="1:8">
      <c r="A2794" t="n">
        <v>23196</v>
      </c>
      <c r="B2794" s="19" t="n">
        <v>58</v>
      </c>
      <c r="C2794" s="7" t="n">
        <v>255</v>
      </c>
      <c r="D2794" s="7" t="n">
        <v>0</v>
      </c>
    </row>
    <row r="2795" spans="1:8">
      <c r="A2795" t="s">
        <v>4</v>
      </c>
      <c r="B2795" s="4" t="s">
        <v>5</v>
      </c>
      <c r="C2795" s="4" t="s">
        <v>14</v>
      </c>
      <c r="D2795" s="4" t="s">
        <v>10</v>
      </c>
    </row>
    <row r="2796" spans="1:8">
      <c r="A2796" t="n">
        <v>23200</v>
      </c>
      <c r="B2796" s="48" t="n">
        <v>45</v>
      </c>
      <c r="C2796" s="7" t="n">
        <v>7</v>
      </c>
      <c r="D2796" s="7" t="n">
        <v>255</v>
      </c>
    </row>
    <row r="2797" spans="1:8">
      <c r="A2797" t="s">
        <v>4</v>
      </c>
      <c r="B2797" s="4" t="s">
        <v>5</v>
      </c>
      <c r="C2797" s="4" t="s">
        <v>14</v>
      </c>
      <c r="D2797" s="4" t="s">
        <v>10</v>
      </c>
      <c r="E2797" s="4" t="s">
        <v>6</v>
      </c>
    </row>
    <row r="2798" spans="1:8">
      <c r="A2798" t="n">
        <v>23204</v>
      </c>
      <c r="B2798" s="49" t="n">
        <v>51</v>
      </c>
      <c r="C2798" s="7" t="n">
        <v>4</v>
      </c>
      <c r="D2798" s="7" t="n">
        <v>7019</v>
      </c>
      <c r="E2798" s="7" t="s">
        <v>137</v>
      </c>
    </row>
    <row r="2799" spans="1:8">
      <c r="A2799" t="s">
        <v>4</v>
      </c>
      <c r="B2799" s="4" t="s">
        <v>5</v>
      </c>
      <c r="C2799" s="4" t="s">
        <v>10</v>
      </c>
    </row>
    <row r="2800" spans="1:8">
      <c r="A2800" t="n">
        <v>23217</v>
      </c>
      <c r="B2800" s="25" t="n">
        <v>16</v>
      </c>
      <c r="C2800" s="7" t="n">
        <v>0</v>
      </c>
    </row>
    <row r="2801" spans="1:9">
      <c r="A2801" t="s">
        <v>4</v>
      </c>
      <c r="B2801" s="4" t="s">
        <v>5</v>
      </c>
      <c r="C2801" s="4" t="s">
        <v>10</v>
      </c>
      <c r="D2801" s="4" t="s">
        <v>14</v>
      </c>
      <c r="E2801" s="4" t="s">
        <v>9</v>
      </c>
      <c r="F2801" s="4" t="s">
        <v>28</v>
      </c>
      <c r="G2801" s="4" t="s">
        <v>14</v>
      </c>
      <c r="H2801" s="4" t="s">
        <v>14</v>
      </c>
    </row>
    <row r="2802" spans="1:9">
      <c r="A2802" t="n">
        <v>23220</v>
      </c>
      <c r="B2802" s="50" t="n">
        <v>26</v>
      </c>
      <c r="C2802" s="7" t="n">
        <v>7019</v>
      </c>
      <c r="D2802" s="7" t="n">
        <v>17</v>
      </c>
      <c r="E2802" s="7" t="n">
        <v>63098</v>
      </c>
      <c r="F2802" s="7" t="s">
        <v>239</v>
      </c>
      <c r="G2802" s="7" t="n">
        <v>2</v>
      </c>
      <c r="H2802" s="7" t="n">
        <v>0</v>
      </c>
    </row>
    <row r="2803" spans="1:9">
      <c r="A2803" t="s">
        <v>4</v>
      </c>
      <c r="B2803" s="4" t="s">
        <v>5</v>
      </c>
    </row>
    <row r="2804" spans="1:9">
      <c r="A2804" t="n">
        <v>23340</v>
      </c>
      <c r="B2804" s="23" t="n">
        <v>28</v>
      </c>
    </row>
    <row r="2805" spans="1:9">
      <c r="A2805" t="s">
        <v>4</v>
      </c>
      <c r="B2805" s="4" t="s">
        <v>5</v>
      </c>
      <c r="C2805" s="4" t="s">
        <v>10</v>
      </c>
      <c r="D2805" s="4" t="s">
        <v>14</v>
      </c>
    </row>
    <row r="2806" spans="1:9">
      <c r="A2806" t="n">
        <v>23341</v>
      </c>
      <c r="B2806" s="54" t="n">
        <v>89</v>
      </c>
      <c r="C2806" s="7" t="n">
        <v>65533</v>
      </c>
      <c r="D2806" s="7" t="n">
        <v>1</v>
      </c>
    </row>
    <row r="2807" spans="1:9">
      <c r="A2807" t="s">
        <v>4</v>
      </c>
      <c r="B2807" s="4" t="s">
        <v>5</v>
      </c>
      <c r="C2807" s="4" t="s">
        <v>14</v>
      </c>
      <c r="D2807" s="4" t="s">
        <v>10</v>
      </c>
      <c r="E2807" s="4" t="s">
        <v>20</v>
      </c>
    </row>
    <row r="2808" spans="1:9">
      <c r="A2808" t="n">
        <v>23345</v>
      </c>
      <c r="B2808" s="19" t="n">
        <v>58</v>
      </c>
      <c r="C2808" s="7" t="n">
        <v>101</v>
      </c>
      <c r="D2808" s="7" t="n">
        <v>300</v>
      </c>
      <c r="E2808" s="7" t="n">
        <v>1</v>
      </c>
    </row>
    <row r="2809" spans="1:9">
      <c r="A2809" t="s">
        <v>4</v>
      </c>
      <c r="B2809" s="4" t="s">
        <v>5</v>
      </c>
      <c r="C2809" s="4" t="s">
        <v>14</v>
      </c>
      <c r="D2809" s="4" t="s">
        <v>10</v>
      </c>
    </row>
    <row r="2810" spans="1:9">
      <c r="A2810" t="n">
        <v>23353</v>
      </c>
      <c r="B2810" s="19" t="n">
        <v>58</v>
      </c>
      <c r="C2810" s="7" t="n">
        <v>254</v>
      </c>
      <c r="D2810" s="7" t="n">
        <v>0</v>
      </c>
    </row>
    <row r="2811" spans="1:9">
      <c r="A2811" t="s">
        <v>4</v>
      </c>
      <c r="B2811" s="4" t="s">
        <v>5</v>
      </c>
      <c r="C2811" s="4" t="s">
        <v>10</v>
      </c>
      <c r="D2811" s="4" t="s">
        <v>20</v>
      </c>
      <c r="E2811" s="4" t="s">
        <v>20</v>
      </c>
      <c r="F2811" s="4" t="s">
        <v>20</v>
      </c>
      <c r="G2811" s="4" t="s">
        <v>20</v>
      </c>
    </row>
    <row r="2812" spans="1:9">
      <c r="A2812" t="n">
        <v>23357</v>
      </c>
      <c r="B2812" s="44" t="n">
        <v>46</v>
      </c>
      <c r="C2812" s="7" t="n">
        <v>7019</v>
      </c>
      <c r="D2812" s="7" t="n">
        <v>24.6000003814697</v>
      </c>
      <c r="E2812" s="7" t="n">
        <v>0</v>
      </c>
      <c r="F2812" s="7" t="n">
        <v>-2.54999995231628</v>
      </c>
      <c r="G2812" s="7" t="n">
        <v>45</v>
      </c>
    </row>
    <row r="2813" spans="1:9">
      <c r="A2813" t="s">
        <v>4</v>
      </c>
      <c r="B2813" s="4" t="s">
        <v>5</v>
      </c>
      <c r="C2813" s="4" t="s">
        <v>10</v>
      </c>
      <c r="D2813" s="4" t="s">
        <v>20</v>
      </c>
      <c r="E2813" s="4" t="s">
        <v>20</v>
      </c>
      <c r="F2813" s="4" t="s">
        <v>20</v>
      </c>
      <c r="G2813" s="4" t="s">
        <v>20</v>
      </c>
    </row>
    <row r="2814" spans="1:9">
      <c r="A2814" t="n">
        <v>23376</v>
      </c>
      <c r="B2814" s="44" t="n">
        <v>46</v>
      </c>
      <c r="C2814" s="7" t="n">
        <v>7041</v>
      </c>
      <c r="D2814" s="7" t="n">
        <v>25.1000003814697</v>
      </c>
      <c r="E2814" s="7" t="n">
        <v>0</v>
      </c>
      <c r="F2814" s="7" t="n">
        <v>-2.04999995231628</v>
      </c>
      <c r="G2814" s="7" t="n">
        <v>225</v>
      </c>
    </row>
    <row r="2815" spans="1:9">
      <c r="A2815" t="s">
        <v>4</v>
      </c>
      <c r="B2815" s="4" t="s">
        <v>5</v>
      </c>
      <c r="C2815" s="4" t="s">
        <v>10</v>
      </c>
      <c r="D2815" s="4" t="s">
        <v>20</v>
      </c>
      <c r="E2815" s="4" t="s">
        <v>20</v>
      </c>
      <c r="F2815" s="4" t="s">
        <v>20</v>
      </c>
      <c r="G2815" s="4" t="s">
        <v>10</v>
      </c>
      <c r="H2815" s="4" t="s">
        <v>10</v>
      </c>
    </row>
    <row r="2816" spans="1:9">
      <c r="A2816" t="n">
        <v>23395</v>
      </c>
      <c r="B2816" s="55" t="n">
        <v>60</v>
      </c>
      <c r="C2816" s="7" t="n">
        <v>7019</v>
      </c>
      <c r="D2816" s="7" t="n">
        <v>0</v>
      </c>
      <c r="E2816" s="7" t="n">
        <v>0</v>
      </c>
      <c r="F2816" s="7" t="n">
        <v>0</v>
      </c>
      <c r="G2816" s="7" t="n">
        <v>0</v>
      </c>
      <c r="H2816" s="7" t="n">
        <v>1</v>
      </c>
    </row>
    <row r="2817" spans="1:8">
      <c r="A2817" t="s">
        <v>4</v>
      </c>
      <c r="B2817" s="4" t="s">
        <v>5</v>
      </c>
      <c r="C2817" s="4" t="s">
        <v>10</v>
      </c>
      <c r="D2817" s="4" t="s">
        <v>20</v>
      </c>
      <c r="E2817" s="4" t="s">
        <v>20</v>
      </c>
      <c r="F2817" s="4" t="s">
        <v>20</v>
      </c>
      <c r="G2817" s="4" t="s">
        <v>10</v>
      </c>
      <c r="H2817" s="4" t="s">
        <v>10</v>
      </c>
    </row>
    <row r="2818" spans="1:8">
      <c r="A2818" t="n">
        <v>23414</v>
      </c>
      <c r="B2818" s="55" t="n">
        <v>60</v>
      </c>
      <c r="C2818" s="7" t="n">
        <v>7019</v>
      </c>
      <c r="D2818" s="7" t="n">
        <v>0</v>
      </c>
      <c r="E2818" s="7" t="n">
        <v>0</v>
      </c>
      <c r="F2818" s="7" t="n">
        <v>0</v>
      </c>
      <c r="G2818" s="7" t="n">
        <v>0</v>
      </c>
      <c r="H2818" s="7" t="n">
        <v>0</v>
      </c>
    </row>
    <row r="2819" spans="1:8">
      <c r="A2819" t="s">
        <v>4</v>
      </c>
      <c r="B2819" s="4" t="s">
        <v>5</v>
      </c>
      <c r="C2819" s="4" t="s">
        <v>10</v>
      </c>
      <c r="D2819" s="4" t="s">
        <v>10</v>
      </c>
      <c r="E2819" s="4" t="s">
        <v>10</v>
      </c>
    </row>
    <row r="2820" spans="1:8">
      <c r="A2820" t="n">
        <v>23433</v>
      </c>
      <c r="B2820" s="65" t="n">
        <v>61</v>
      </c>
      <c r="C2820" s="7" t="n">
        <v>7019</v>
      </c>
      <c r="D2820" s="7" t="n">
        <v>65533</v>
      </c>
      <c r="E2820" s="7" t="n">
        <v>0</v>
      </c>
    </row>
    <row r="2821" spans="1:8">
      <c r="A2821" t="s">
        <v>4</v>
      </c>
      <c r="B2821" s="4" t="s">
        <v>5</v>
      </c>
      <c r="C2821" s="4" t="s">
        <v>10</v>
      </c>
      <c r="D2821" s="4" t="s">
        <v>20</v>
      </c>
      <c r="E2821" s="4" t="s">
        <v>20</v>
      </c>
      <c r="F2821" s="4" t="s">
        <v>20</v>
      </c>
      <c r="G2821" s="4" t="s">
        <v>10</v>
      </c>
      <c r="H2821" s="4" t="s">
        <v>10</v>
      </c>
    </row>
    <row r="2822" spans="1:8">
      <c r="A2822" t="n">
        <v>23440</v>
      </c>
      <c r="B2822" s="55" t="n">
        <v>60</v>
      </c>
      <c r="C2822" s="7" t="n">
        <v>7041</v>
      </c>
      <c r="D2822" s="7" t="n">
        <v>0</v>
      </c>
      <c r="E2822" s="7" t="n">
        <v>0</v>
      </c>
      <c r="F2822" s="7" t="n">
        <v>0</v>
      </c>
      <c r="G2822" s="7" t="n">
        <v>0</v>
      </c>
      <c r="H2822" s="7" t="n">
        <v>1</v>
      </c>
    </row>
    <row r="2823" spans="1:8">
      <c r="A2823" t="s">
        <v>4</v>
      </c>
      <c r="B2823" s="4" t="s">
        <v>5</v>
      </c>
      <c r="C2823" s="4" t="s">
        <v>10</v>
      </c>
      <c r="D2823" s="4" t="s">
        <v>20</v>
      </c>
      <c r="E2823" s="4" t="s">
        <v>20</v>
      </c>
      <c r="F2823" s="4" t="s">
        <v>20</v>
      </c>
      <c r="G2823" s="4" t="s">
        <v>10</v>
      </c>
      <c r="H2823" s="4" t="s">
        <v>10</v>
      </c>
    </row>
    <row r="2824" spans="1:8">
      <c r="A2824" t="n">
        <v>23459</v>
      </c>
      <c r="B2824" s="55" t="n">
        <v>60</v>
      </c>
      <c r="C2824" s="7" t="n">
        <v>7041</v>
      </c>
      <c r="D2824" s="7" t="n">
        <v>0</v>
      </c>
      <c r="E2824" s="7" t="n">
        <v>0</v>
      </c>
      <c r="F2824" s="7" t="n">
        <v>0</v>
      </c>
      <c r="G2824" s="7" t="n">
        <v>0</v>
      </c>
      <c r="H2824" s="7" t="n">
        <v>0</v>
      </c>
    </row>
    <row r="2825" spans="1:8">
      <c r="A2825" t="s">
        <v>4</v>
      </c>
      <c r="B2825" s="4" t="s">
        <v>5</v>
      </c>
      <c r="C2825" s="4" t="s">
        <v>10</v>
      </c>
      <c r="D2825" s="4" t="s">
        <v>10</v>
      </c>
      <c r="E2825" s="4" t="s">
        <v>10</v>
      </c>
    </row>
    <row r="2826" spans="1:8">
      <c r="A2826" t="n">
        <v>23478</v>
      </c>
      <c r="B2826" s="65" t="n">
        <v>61</v>
      </c>
      <c r="C2826" s="7" t="n">
        <v>7041</v>
      </c>
      <c r="D2826" s="7" t="n">
        <v>65533</v>
      </c>
      <c r="E2826" s="7" t="n">
        <v>0</v>
      </c>
    </row>
    <row r="2827" spans="1:8">
      <c r="A2827" t="s">
        <v>4</v>
      </c>
      <c r="B2827" s="4" t="s">
        <v>5</v>
      </c>
      <c r="C2827" s="4" t="s">
        <v>14</v>
      </c>
      <c r="D2827" s="4" t="s">
        <v>14</v>
      </c>
      <c r="E2827" s="4" t="s">
        <v>20</v>
      </c>
      <c r="F2827" s="4" t="s">
        <v>20</v>
      </c>
      <c r="G2827" s="4" t="s">
        <v>20</v>
      </c>
      <c r="H2827" s="4" t="s">
        <v>10</v>
      </c>
    </row>
    <row r="2828" spans="1:8">
      <c r="A2828" t="n">
        <v>23485</v>
      </c>
      <c r="B2828" s="48" t="n">
        <v>45</v>
      </c>
      <c r="C2828" s="7" t="n">
        <v>2</v>
      </c>
      <c r="D2828" s="7" t="n">
        <v>3</v>
      </c>
      <c r="E2828" s="7" t="n">
        <v>24.8500003814697</v>
      </c>
      <c r="F2828" s="7" t="n">
        <v>1.5</v>
      </c>
      <c r="G2828" s="7" t="n">
        <v>-2.29999995231628</v>
      </c>
      <c r="H2828" s="7" t="n">
        <v>0</v>
      </c>
    </row>
    <row r="2829" spans="1:8">
      <c r="A2829" t="s">
        <v>4</v>
      </c>
      <c r="B2829" s="4" t="s">
        <v>5</v>
      </c>
      <c r="C2829" s="4" t="s">
        <v>14</v>
      </c>
      <c r="D2829" s="4" t="s">
        <v>14</v>
      </c>
      <c r="E2829" s="4" t="s">
        <v>20</v>
      </c>
      <c r="F2829" s="4" t="s">
        <v>20</v>
      </c>
      <c r="G2829" s="4" t="s">
        <v>20</v>
      </c>
      <c r="H2829" s="4" t="s">
        <v>10</v>
      </c>
      <c r="I2829" s="4" t="s">
        <v>14</v>
      </c>
    </row>
    <row r="2830" spans="1:8">
      <c r="A2830" t="n">
        <v>23502</v>
      </c>
      <c r="B2830" s="48" t="n">
        <v>45</v>
      </c>
      <c r="C2830" s="7" t="n">
        <v>4</v>
      </c>
      <c r="D2830" s="7" t="n">
        <v>3</v>
      </c>
      <c r="E2830" s="7" t="n">
        <v>4</v>
      </c>
      <c r="F2830" s="7" t="n">
        <v>200</v>
      </c>
      <c r="G2830" s="7" t="n">
        <v>6</v>
      </c>
      <c r="H2830" s="7" t="n">
        <v>0</v>
      </c>
      <c r="I2830" s="7" t="n">
        <v>0</v>
      </c>
    </row>
    <row r="2831" spans="1:8">
      <c r="A2831" t="s">
        <v>4</v>
      </c>
      <c r="B2831" s="4" t="s">
        <v>5</v>
      </c>
      <c r="C2831" s="4" t="s">
        <v>14</v>
      </c>
      <c r="D2831" s="4" t="s">
        <v>14</v>
      </c>
      <c r="E2831" s="4" t="s">
        <v>20</v>
      </c>
      <c r="F2831" s="4" t="s">
        <v>10</v>
      </c>
    </row>
    <row r="2832" spans="1:8">
      <c r="A2832" t="n">
        <v>23520</v>
      </c>
      <c r="B2832" s="48" t="n">
        <v>45</v>
      </c>
      <c r="C2832" s="7" t="n">
        <v>5</v>
      </c>
      <c r="D2832" s="7" t="n">
        <v>3</v>
      </c>
      <c r="E2832" s="7" t="n">
        <v>2.40000009536743</v>
      </c>
      <c r="F2832" s="7" t="n">
        <v>0</v>
      </c>
    </row>
    <row r="2833" spans="1:9">
      <c r="A2833" t="s">
        <v>4</v>
      </c>
      <c r="B2833" s="4" t="s">
        <v>5</v>
      </c>
      <c r="C2833" s="4" t="s">
        <v>14</v>
      </c>
      <c r="D2833" s="4" t="s">
        <v>14</v>
      </c>
      <c r="E2833" s="4" t="s">
        <v>20</v>
      </c>
      <c r="F2833" s="4" t="s">
        <v>10</v>
      </c>
    </row>
    <row r="2834" spans="1:9">
      <c r="A2834" t="n">
        <v>23529</v>
      </c>
      <c r="B2834" s="48" t="n">
        <v>45</v>
      </c>
      <c r="C2834" s="7" t="n">
        <v>11</v>
      </c>
      <c r="D2834" s="7" t="n">
        <v>3</v>
      </c>
      <c r="E2834" s="7" t="n">
        <v>23.1000003814697</v>
      </c>
      <c r="F2834" s="7" t="n">
        <v>0</v>
      </c>
    </row>
    <row r="2835" spans="1:9">
      <c r="A2835" t="s">
        <v>4</v>
      </c>
      <c r="B2835" s="4" t="s">
        <v>5</v>
      </c>
      <c r="C2835" s="4" t="s">
        <v>14</v>
      </c>
      <c r="D2835" s="4" t="s">
        <v>10</v>
      </c>
    </row>
    <row r="2836" spans="1:9">
      <c r="A2836" t="n">
        <v>23538</v>
      </c>
      <c r="B2836" s="19" t="n">
        <v>58</v>
      </c>
      <c r="C2836" s="7" t="n">
        <v>255</v>
      </c>
      <c r="D2836" s="7" t="n">
        <v>0</v>
      </c>
    </row>
    <row r="2837" spans="1:9">
      <c r="A2837" t="s">
        <v>4</v>
      </c>
      <c r="B2837" s="4" t="s">
        <v>5</v>
      </c>
      <c r="C2837" s="4" t="s">
        <v>10</v>
      </c>
      <c r="D2837" s="4" t="s">
        <v>14</v>
      </c>
      <c r="E2837" s="4" t="s">
        <v>6</v>
      </c>
      <c r="F2837" s="4" t="s">
        <v>20</v>
      </c>
      <c r="G2837" s="4" t="s">
        <v>20</v>
      </c>
      <c r="H2837" s="4" t="s">
        <v>20</v>
      </c>
    </row>
    <row r="2838" spans="1:9">
      <c r="A2838" t="n">
        <v>23542</v>
      </c>
      <c r="B2838" s="47" t="n">
        <v>48</v>
      </c>
      <c r="C2838" s="7" t="n">
        <v>7019</v>
      </c>
      <c r="D2838" s="7" t="n">
        <v>0</v>
      </c>
      <c r="E2838" s="7" t="s">
        <v>194</v>
      </c>
      <c r="F2838" s="7" t="n">
        <v>-1</v>
      </c>
      <c r="G2838" s="7" t="n">
        <v>1</v>
      </c>
      <c r="H2838" s="7" t="n">
        <v>0</v>
      </c>
    </row>
    <row r="2839" spans="1:9">
      <c r="A2839" t="s">
        <v>4</v>
      </c>
      <c r="B2839" s="4" t="s">
        <v>5</v>
      </c>
      <c r="C2839" s="4" t="s">
        <v>10</v>
      </c>
      <c r="D2839" s="4" t="s">
        <v>14</v>
      </c>
      <c r="E2839" s="4" t="s">
        <v>6</v>
      </c>
      <c r="F2839" s="4" t="s">
        <v>20</v>
      </c>
      <c r="G2839" s="4" t="s">
        <v>20</v>
      </c>
      <c r="H2839" s="4" t="s">
        <v>20</v>
      </c>
    </row>
    <row r="2840" spans="1:9">
      <c r="A2840" t="n">
        <v>23568</v>
      </c>
      <c r="B2840" s="47" t="n">
        <v>48</v>
      </c>
      <c r="C2840" s="7" t="n">
        <v>7041</v>
      </c>
      <c r="D2840" s="7" t="n">
        <v>0</v>
      </c>
      <c r="E2840" s="7" t="s">
        <v>194</v>
      </c>
      <c r="F2840" s="7" t="n">
        <v>-1</v>
      </c>
      <c r="G2840" s="7" t="n">
        <v>1</v>
      </c>
      <c r="H2840" s="7" t="n">
        <v>0</v>
      </c>
    </row>
    <row r="2841" spans="1:9">
      <c r="A2841" t="s">
        <v>4</v>
      </c>
      <c r="B2841" s="4" t="s">
        <v>5</v>
      </c>
      <c r="C2841" s="4" t="s">
        <v>14</v>
      </c>
      <c r="D2841" s="4" t="s">
        <v>10</v>
      </c>
      <c r="E2841" s="4" t="s">
        <v>6</v>
      </c>
      <c r="F2841" s="4" t="s">
        <v>6</v>
      </c>
      <c r="G2841" s="4" t="s">
        <v>6</v>
      </c>
      <c r="H2841" s="4" t="s">
        <v>6</v>
      </c>
    </row>
    <row r="2842" spans="1:9">
      <c r="A2842" t="n">
        <v>23594</v>
      </c>
      <c r="B2842" s="49" t="n">
        <v>51</v>
      </c>
      <c r="C2842" s="7" t="n">
        <v>3</v>
      </c>
      <c r="D2842" s="7" t="n">
        <v>7041</v>
      </c>
      <c r="E2842" s="7" t="s">
        <v>221</v>
      </c>
      <c r="F2842" s="7" t="s">
        <v>106</v>
      </c>
      <c r="G2842" s="7" t="s">
        <v>82</v>
      </c>
      <c r="H2842" s="7" t="s">
        <v>81</v>
      </c>
    </row>
    <row r="2843" spans="1:9">
      <c r="A2843" t="s">
        <v>4</v>
      </c>
      <c r="B2843" s="4" t="s">
        <v>5</v>
      </c>
      <c r="C2843" s="4" t="s">
        <v>10</v>
      </c>
    </row>
    <row r="2844" spans="1:9">
      <c r="A2844" t="n">
        <v>23607</v>
      </c>
      <c r="B2844" s="25" t="n">
        <v>16</v>
      </c>
      <c r="C2844" s="7" t="n">
        <v>600</v>
      </c>
    </row>
    <row r="2845" spans="1:9">
      <c r="A2845" t="s">
        <v>4</v>
      </c>
      <c r="B2845" s="4" t="s">
        <v>5</v>
      </c>
      <c r="C2845" s="4" t="s">
        <v>14</v>
      </c>
      <c r="D2845" s="4" t="s">
        <v>14</v>
      </c>
      <c r="E2845" s="4" t="s">
        <v>14</v>
      </c>
      <c r="F2845" s="4" t="s">
        <v>14</v>
      </c>
    </row>
    <row r="2846" spans="1:9">
      <c r="A2846" t="n">
        <v>23610</v>
      </c>
      <c r="B2846" s="10" t="n">
        <v>14</v>
      </c>
      <c r="C2846" s="7" t="n">
        <v>0</v>
      </c>
      <c r="D2846" s="7" t="n">
        <v>1</v>
      </c>
      <c r="E2846" s="7" t="n">
        <v>0</v>
      </c>
      <c r="F2846" s="7" t="n">
        <v>0</v>
      </c>
    </row>
    <row r="2847" spans="1:9">
      <c r="A2847" t="s">
        <v>4</v>
      </c>
      <c r="B2847" s="4" t="s">
        <v>5</v>
      </c>
      <c r="C2847" s="4" t="s">
        <v>14</v>
      </c>
      <c r="D2847" s="4" t="s">
        <v>10</v>
      </c>
      <c r="E2847" s="4" t="s">
        <v>6</v>
      </c>
    </row>
    <row r="2848" spans="1:9">
      <c r="A2848" t="n">
        <v>23615</v>
      </c>
      <c r="B2848" s="49" t="n">
        <v>51</v>
      </c>
      <c r="C2848" s="7" t="n">
        <v>4</v>
      </c>
      <c r="D2848" s="7" t="n">
        <v>7041</v>
      </c>
      <c r="E2848" s="7" t="s">
        <v>240</v>
      </c>
    </row>
    <row r="2849" spans="1:8">
      <c r="A2849" t="s">
        <v>4</v>
      </c>
      <c r="B2849" s="4" t="s">
        <v>5</v>
      </c>
      <c r="C2849" s="4" t="s">
        <v>10</v>
      </c>
    </row>
    <row r="2850" spans="1:8">
      <c r="A2850" t="n">
        <v>23630</v>
      </c>
      <c r="B2850" s="25" t="n">
        <v>16</v>
      </c>
      <c r="C2850" s="7" t="n">
        <v>0</v>
      </c>
    </row>
    <row r="2851" spans="1:8">
      <c r="A2851" t="s">
        <v>4</v>
      </c>
      <c r="B2851" s="4" t="s">
        <v>5</v>
      </c>
      <c r="C2851" s="4" t="s">
        <v>10</v>
      </c>
      <c r="D2851" s="4" t="s">
        <v>14</v>
      </c>
      <c r="E2851" s="4" t="s">
        <v>9</v>
      </c>
      <c r="F2851" s="4" t="s">
        <v>28</v>
      </c>
      <c r="G2851" s="4" t="s">
        <v>14</v>
      </c>
      <c r="H2851" s="4" t="s">
        <v>14</v>
      </c>
      <c r="I2851" s="4" t="s">
        <v>14</v>
      </c>
    </row>
    <row r="2852" spans="1:8">
      <c r="A2852" t="n">
        <v>23633</v>
      </c>
      <c r="B2852" s="50" t="n">
        <v>26</v>
      </c>
      <c r="C2852" s="7" t="n">
        <v>7041</v>
      </c>
      <c r="D2852" s="7" t="n">
        <v>17</v>
      </c>
      <c r="E2852" s="7" t="n">
        <v>63099</v>
      </c>
      <c r="F2852" s="7" t="s">
        <v>241</v>
      </c>
      <c r="G2852" s="7" t="n">
        <v>8</v>
      </c>
      <c r="H2852" s="7" t="n">
        <v>2</v>
      </c>
      <c r="I2852" s="7" t="n">
        <v>0</v>
      </c>
    </row>
    <row r="2853" spans="1:8">
      <c r="A2853" t="s">
        <v>4</v>
      </c>
      <c r="B2853" s="4" t="s">
        <v>5</v>
      </c>
      <c r="C2853" s="4" t="s">
        <v>14</v>
      </c>
      <c r="D2853" s="4" t="s">
        <v>10</v>
      </c>
      <c r="E2853" s="4" t="s">
        <v>6</v>
      </c>
      <c r="F2853" s="4" t="s">
        <v>6</v>
      </c>
      <c r="G2853" s="4" t="s">
        <v>6</v>
      </c>
      <c r="H2853" s="4" t="s">
        <v>6</v>
      </c>
    </row>
    <row r="2854" spans="1:8">
      <c r="A2854" t="n">
        <v>23654</v>
      </c>
      <c r="B2854" s="49" t="n">
        <v>51</v>
      </c>
      <c r="C2854" s="7" t="n">
        <v>3</v>
      </c>
      <c r="D2854" s="7" t="n">
        <v>7041</v>
      </c>
      <c r="E2854" s="7" t="s">
        <v>242</v>
      </c>
      <c r="F2854" s="7" t="s">
        <v>243</v>
      </c>
      <c r="G2854" s="7" t="s">
        <v>82</v>
      </c>
      <c r="H2854" s="7" t="s">
        <v>81</v>
      </c>
    </row>
    <row r="2855" spans="1:8">
      <c r="A2855" t="s">
        <v>4</v>
      </c>
      <c r="B2855" s="4" t="s">
        <v>5</v>
      </c>
      <c r="C2855" s="4" t="s">
        <v>14</v>
      </c>
      <c r="D2855" s="4" t="s">
        <v>20</v>
      </c>
      <c r="E2855" s="4" t="s">
        <v>20</v>
      </c>
      <c r="F2855" s="4" t="s">
        <v>20</v>
      </c>
    </row>
    <row r="2856" spans="1:8">
      <c r="A2856" t="n">
        <v>23667</v>
      </c>
      <c r="B2856" s="48" t="n">
        <v>45</v>
      </c>
      <c r="C2856" s="7" t="n">
        <v>9</v>
      </c>
      <c r="D2856" s="7" t="n">
        <v>0.0199999995529652</v>
      </c>
      <c r="E2856" s="7" t="n">
        <v>0.0199999995529652</v>
      </c>
      <c r="F2856" s="7" t="n">
        <v>0.200000002980232</v>
      </c>
    </row>
    <row r="2857" spans="1:8">
      <c r="A2857" t="s">
        <v>4</v>
      </c>
      <c r="B2857" s="4" t="s">
        <v>5</v>
      </c>
      <c r="C2857" s="4" t="s">
        <v>14</v>
      </c>
      <c r="D2857" s="4" t="s">
        <v>10</v>
      </c>
      <c r="E2857" s="4" t="s">
        <v>10</v>
      </c>
      <c r="F2857" s="4" t="s">
        <v>9</v>
      </c>
    </row>
    <row r="2858" spans="1:8">
      <c r="A2858" t="n">
        <v>23681</v>
      </c>
      <c r="B2858" s="70" t="n">
        <v>84</v>
      </c>
      <c r="C2858" s="7" t="n">
        <v>0</v>
      </c>
      <c r="D2858" s="7" t="n">
        <v>2</v>
      </c>
      <c r="E2858" s="7" t="n">
        <v>0</v>
      </c>
      <c r="F2858" s="7" t="n">
        <v>1056964608</v>
      </c>
    </row>
    <row r="2859" spans="1:8">
      <c r="A2859" t="s">
        <v>4</v>
      </c>
      <c r="B2859" s="4" t="s">
        <v>5</v>
      </c>
      <c r="C2859" s="4" t="s">
        <v>14</v>
      </c>
      <c r="D2859" s="4" t="s">
        <v>10</v>
      </c>
      <c r="E2859" s="4" t="s">
        <v>10</v>
      </c>
      <c r="F2859" s="4" t="s">
        <v>9</v>
      </c>
    </row>
    <row r="2860" spans="1:8">
      <c r="A2860" t="n">
        <v>23691</v>
      </c>
      <c r="B2860" s="70" t="n">
        <v>84</v>
      </c>
      <c r="C2860" s="7" t="n">
        <v>1</v>
      </c>
      <c r="D2860" s="7" t="n">
        <v>0</v>
      </c>
      <c r="E2860" s="7" t="n">
        <v>500</v>
      </c>
      <c r="F2860" s="7" t="n">
        <v>0</v>
      </c>
    </row>
    <row r="2861" spans="1:8">
      <c r="A2861" t="s">
        <v>4</v>
      </c>
      <c r="B2861" s="4" t="s">
        <v>5</v>
      </c>
      <c r="C2861" s="4" t="s">
        <v>14</v>
      </c>
      <c r="D2861" s="4" t="s">
        <v>10</v>
      </c>
      <c r="E2861" s="4" t="s">
        <v>20</v>
      </c>
      <c r="F2861" s="4" t="s">
        <v>10</v>
      </c>
      <c r="G2861" s="4" t="s">
        <v>9</v>
      </c>
      <c r="H2861" s="4" t="s">
        <v>9</v>
      </c>
      <c r="I2861" s="4" t="s">
        <v>10</v>
      </c>
      <c r="J2861" s="4" t="s">
        <v>10</v>
      </c>
      <c r="K2861" s="4" t="s">
        <v>9</v>
      </c>
      <c r="L2861" s="4" t="s">
        <v>9</v>
      </c>
      <c r="M2861" s="4" t="s">
        <v>9</v>
      </c>
      <c r="N2861" s="4" t="s">
        <v>9</v>
      </c>
      <c r="O2861" s="4" t="s">
        <v>6</v>
      </c>
    </row>
    <row r="2862" spans="1:8">
      <c r="A2862" t="n">
        <v>23701</v>
      </c>
      <c r="B2862" s="53" t="n">
        <v>50</v>
      </c>
      <c r="C2862" s="7" t="n">
        <v>0</v>
      </c>
      <c r="D2862" s="7" t="n">
        <v>4271</v>
      </c>
      <c r="E2862" s="7" t="n">
        <v>1</v>
      </c>
      <c r="F2862" s="7" t="n">
        <v>0</v>
      </c>
      <c r="G2862" s="7" t="n">
        <v>0</v>
      </c>
      <c r="H2862" s="7" t="n">
        <v>1082130432</v>
      </c>
      <c r="I2862" s="7" t="n">
        <v>0</v>
      </c>
      <c r="J2862" s="7" t="n">
        <v>65533</v>
      </c>
      <c r="K2862" s="7" t="n">
        <v>0</v>
      </c>
      <c r="L2862" s="7" t="n">
        <v>0</v>
      </c>
      <c r="M2862" s="7" t="n">
        <v>0</v>
      </c>
      <c r="N2862" s="7" t="n">
        <v>0</v>
      </c>
      <c r="O2862" s="7" t="s">
        <v>13</v>
      </c>
    </row>
    <row r="2863" spans="1:8">
      <c r="A2863" t="s">
        <v>4</v>
      </c>
      <c r="B2863" s="4" t="s">
        <v>5</v>
      </c>
      <c r="C2863" s="4" t="s">
        <v>14</v>
      </c>
      <c r="D2863" s="4" t="s">
        <v>9</v>
      </c>
      <c r="E2863" s="4" t="s">
        <v>9</v>
      </c>
      <c r="F2863" s="4" t="s">
        <v>9</v>
      </c>
    </row>
    <row r="2864" spans="1:8">
      <c r="A2864" t="n">
        <v>23740</v>
      </c>
      <c r="B2864" s="53" t="n">
        <v>50</v>
      </c>
      <c r="C2864" s="7" t="n">
        <v>255</v>
      </c>
      <c r="D2864" s="7" t="n">
        <v>1045220557</v>
      </c>
      <c r="E2864" s="7" t="n">
        <v>1065353216</v>
      </c>
      <c r="F2864" s="7" t="n">
        <v>1045220557</v>
      </c>
    </row>
    <row r="2865" spans="1:15">
      <c r="A2865" t="s">
        <v>4</v>
      </c>
      <c r="B2865" s="4" t="s">
        <v>5</v>
      </c>
      <c r="C2865" s="4" t="s">
        <v>10</v>
      </c>
    </row>
    <row r="2866" spans="1:15">
      <c r="A2866" t="n">
        <v>23754</v>
      </c>
      <c r="B2866" s="25" t="n">
        <v>16</v>
      </c>
      <c r="C2866" s="7" t="n">
        <v>700</v>
      </c>
    </row>
    <row r="2867" spans="1:15">
      <c r="A2867" t="s">
        <v>4</v>
      </c>
      <c r="B2867" s="4" t="s">
        <v>5</v>
      </c>
      <c r="C2867" s="4" t="s">
        <v>14</v>
      </c>
      <c r="D2867" s="4" t="s">
        <v>20</v>
      </c>
      <c r="E2867" s="4" t="s">
        <v>20</v>
      </c>
      <c r="F2867" s="4" t="s">
        <v>20</v>
      </c>
    </row>
    <row r="2868" spans="1:15">
      <c r="A2868" t="n">
        <v>23757</v>
      </c>
      <c r="B2868" s="48" t="n">
        <v>45</v>
      </c>
      <c r="C2868" s="7" t="n">
        <v>9</v>
      </c>
      <c r="D2868" s="7" t="n">
        <v>0.0199999995529652</v>
      </c>
      <c r="E2868" s="7" t="n">
        <v>0.0199999995529652</v>
      </c>
      <c r="F2868" s="7" t="n">
        <v>0.200000002980232</v>
      </c>
    </row>
    <row r="2869" spans="1:15">
      <c r="A2869" t="s">
        <v>4</v>
      </c>
      <c r="B2869" s="4" t="s">
        <v>5</v>
      </c>
      <c r="C2869" s="4" t="s">
        <v>14</v>
      </c>
      <c r="D2869" s="4" t="s">
        <v>10</v>
      </c>
      <c r="E2869" s="4" t="s">
        <v>10</v>
      </c>
      <c r="F2869" s="4" t="s">
        <v>9</v>
      </c>
    </row>
    <row r="2870" spans="1:15">
      <c r="A2870" t="n">
        <v>23771</v>
      </c>
      <c r="B2870" s="70" t="n">
        <v>84</v>
      </c>
      <c r="C2870" s="7" t="n">
        <v>0</v>
      </c>
      <c r="D2870" s="7" t="n">
        <v>2</v>
      </c>
      <c r="E2870" s="7" t="n">
        <v>0</v>
      </c>
      <c r="F2870" s="7" t="n">
        <v>1056964608</v>
      </c>
    </row>
    <row r="2871" spans="1:15">
      <c r="A2871" t="s">
        <v>4</v>
      </c>
      <c r="B2871" s="4" t="s">
        <v>5</v>
      </c>
      <c r="C2871" s="4" t="s">
        <v>14</v>
      </c>
      <c r="D2871" s="4" t="s">
        <v>10</v>
      </c>
      <c r="E2871" s="4" t="s">
        <v>10</v>
      </c>
      <c r="F2871" s="4" t="s">
        <v>9</v>
      </c>
    </row>
    <row r="2872" spans="1:15">
      <c r="A2872" t="n">
        <v>23781</v>
      </c>
      <c r="B2872" s="70" t="n">
        <v>84</v>
      </c>
      <c r="C2872" s="7" t="n">
        <v>1</v>
      </c>
      <c r="D2872" s="7" t="n">
        <v>0</v>
      </c>
      <c r="E2872" s="7" t="n">
        <v>500</v>
      </c>
      <c r="F2872" s="7" t="n">
        <v>0</v>
      </c>
    </row>
    <row r="2873" spans="1:15">
      <c r="A2873" t="s">
        <v>4</v>
      </c>
      <c r="B2873" s="4" t="s">
        <v>5</v>
      </c>
      <c r="C2873" s="4" t="s">
        <v>14</v>
      </c>
      <c r="D2873" s="4" t="s">
        <v>10</v>
      </c>
      <c r="E2873" s="4" t="s">
        <v>20</v>
      </c>
      <c r="F2873" s="4" t="s">
        <v>10</v>
      </c>
      <c r="G2873" s="4" t="s">
        <v>9</v>
      </c>
      <c r="H2873" s="4" t="s">
        <v>9</v>
      </c>
      <c r="I2873" s="4" t="s">
        <v>10</v>
      </c>
      <c r="J2873" s="4" t="s">
        <v>10</v>
      </c>
      <c r="K2873" s="4" t="s">
        <v>9</v>
      </c>
      <c r="L2873" s="4" t="s">
        <v>9</v>
      </c>
      <c r="M2873" s="4" t="s">
        <v>9</v>
      </c>
      <c r="N2873" s="4" t="s">
        <v>9</v>
      </c>
      <c r="O2873" s="4" t="s">
        <v>6</v>
      </c>
    </row>
    <row r="2874" spans="1:15">
      <c r="A2874" t="n">
        <v>23791</v>
      </c>
      <c r="B2874" s="53" t="n">
        <v>50</v>
      </c>
      <c r="C2874" s="7" t="n">
        <v>0</v>
      </c>
      <c r="D2874" s="7" t="n">
        <v>4271</v>
      </c>
      <c r="E2874" s="7" t="n">
        <v>1</v>
      </c>
      <c r="F2874" s="7" t="n">
        <v>0</v>
      </c>
      <c r="G2874" s="7" t="n">
        <v>0</v>
      </c>
      <c r="H2874" s="7" t="n">
        <v>1082130432</v>
      </c>
      <c r="I2874" s="7" t="n">
        <v>0</v>
      </c>
      <c r="J2874" s="7" t="n">
        <v>65533</v>
      </c>
      <c r="K2874" s="7" t="n">
        <v>0</v>
      </c>
      <c r="L2874" s="7" t="n">
        <v>0</v>
      </c>
      <c r="M2874" s="7" t="n">
        <v>0</v>
      </c>
      <c r="N2874" s="7" t="n">
        <v>0</v>
      </c>
      <c r="O2874" s="7" t="s">
        <v>13</v>
      </c>
    </row>
    <row r="2875" spans="1:15">
      <c r="A2875" t="s">
        <v>4</v>
      </c>
      <c r="B2875" s="4" t="s">
        <v>5</v>
      </c>
      <c r="C2875" s="4" t="s">
        <v>14</v>
      </c>
      <c r="D2875" s="4" t="s">
        <v>9</v>
      </c>
      <c r="E2875" s="4" t="s">
        <v>9</v>
      </c>
      <c r="F2875" s="4" t="s">
        <v>9</v>
      </c>
    </row>
    <row r="2876" spans="1:15">
      <c r="A2876" t="n">
        <v>23830</v>
      </c>
      <c r="B2876" s="53" t="n">
        <v>50</v>
      </c>
      <c r="C2876" s="7" t="n">
        <v>255</v>
      </c>
      <c r="D2876" s="7" t="n">
        <v>1045220557</v>
      </c>
      <c r="E2876" s="7" t="n">
        <v>1065353216</v>
      </c>
      <c r="F2876" s="7" t="n">
        <v>1045220557</v>
      </c>
    </row>
    <row r="2877" spans="1:15">
      <c r="A2877" t="s">
        <v>4</v>
      </c>
      <c r="B2877" s="4" t="s">
        <v>5</v>
      </c>
      <c r="C2877" s="4" t="s">
        <v>10</v>
      </c>
    </row>
    <row r="2878" spans="1:15">
      <c r="A2878" t="n">
        <v>23844</v>
      </c>
      <c r="B2878" s="25" t="n">
        <v>16</v>
      </c>
      <c r="C2878" s="7" t="n">
        <v>1000</v>
      </c>
    </row>
    <row r="2879" spans="1:15">
      <c r="A2879" t="s">
        <v>4</v>
      </c>
      <c r="B2879" s="4" t="s">
        <v>5</v>
      </c>
      <c r="C2879" s="4" t="s">
        <v>10</v>
      </c>
      <c r="D2879" s="4" t="s">
        <v>14</v>
      </c>
    </row>
    <row r="2880" spans="1:15">
      <c r="A2880" t="n">
        <v>23847</v>
      </c>
      <c r="B2880" s="54" t="n">
        <v>89</v>
      </c>
      <c r="C2880" s="7" t="n">
        <v>7041</v>
      </c>
      <c r="D2880" s="7" t="n">
        <v>0</v>
      </c>
    </row>
    <row r="2881" spans="1:15">
      <c r="A2881" t="s">
        <v>4</v>
      </c>
      <c r="B2881" s="4" t="s">
        <v>5</v>
      </c>
      <c r="C2881" s="4" t="s">
        <v>10</v>
      </c>
      <c r="D2881" s="4" t="s">
        <v>14</v>
      </c>
    </row>
    <row r="2882" spans="1:15">
      <c r="A2882" t="n">
        <v>23851</v>
      </c>
      <c r="B2882" s="54" t="n">
        <v>89</v>
      </c>
      <c r="C2882" s="7" t="n">
        <v>65533</v>
      </c>
      <c r="D2882" s="7" t="n">
        <v>1</v>
      </c>
    </row>
    <row r="2883" spans="1:15">
      <c r="A2883" t="s">
        <v>4</v>
      </c>
      <c r="B2883" s="4" t="s">
        <v>5</v>
      </c>
      <c r="C2883" s="4" t="s">
        <v>14</v>
      </c>
      <c r="D2883" s="4" t="s">
        <v>10</v>
      </c>
      <c r="E2883" s="4" t="s">
        <v>20</v>
      </c>
    </row>
    <row r="2884" spans="1:15">
      <c r="A2884" t="n">
        <v>23855</v>
      </c>
      <c r="B2884" s="19" t="n">
        <v>58</v>
      </c>
      <c r="C2884" s="7" t="n">
        <v>101</v>
      </c>
      <c r="D2884" s="7" t="n">
        <v>300</v>
      </c>
      <c r="E2884" s="7" t="n">
        <v>1</v>
      </c>
    </row>
    <row r="2885" spans="1:15">
      <c r="A2885" t="s">
        <v>4</v>
      </c>
      <c r="B2885" s="4" t="s">
        <v>5</v>
      </c>
      <c r="C2885" s="4" t="s">
        <v>14</v>
      </c>
      <c r="D2885" s="4" t="s">
        <v>10</v>
      </c>
    </row>
    <row r="2886" spans="1:15">
      <c r="A2886" t="n">
        <v>23863</v>
      </c>
      <c r="B2886" s="19" t="n">
        <v>58</v>
      </c>
      <c r="C2886" s="7" t="n">
        <v>254</v>
      </c>
      <c r="D2886" s="7" t="n">
        <v>0</v>
      </c>
    </row>
    <row r="2887" spans="1:15">
      <c r="A2887" t="s">
        <v>4</v>
      </c>
      <c r="B2887" s="4" t="s">
        <v>5</v>
      </c>
      <c r="C2887" s="4" t="s">
        <v>14</v>
      </c>
      <c r="D2887" s="4" t="s">
        <v>14</v>
      </c>
      <c r="E2887" s="4" t="s">
        <v>20</v>
      </c>
      <c r="F2887" s="4" t="s">
        <v>20</v>
      </c>
      <c r="G2887" s="4" t="s">
        <v>20</v>
      </c>
      <c r="H2887" s="4" t="s">
        <v>10</v>
      </c>
    </row>
    <row r="2888" spans="1:15">
      <c r="A2888" t="n">
        <v>23867</v>
      </c>
      <c r="B2888" s="48" t="n">
        <v>45</v>
      </c>
      <c r="C2888" s="7" t="n">
        <v>2</v>
      </c>
      <c r="D2888" s="7" t="n">
        <v>3</v>
      </c>
      <c r="E2888" s="7" t="n">
        <v>24.8500003814697</v>
      </c>
      <c r="F2888" s="7" t="n">
        <v>1.35000002384186</v>
      </c>
      <c r="G2888" s="7" t="n">
        <v>-2.29999995231628</v>
      </c>
      <c r="H2888" s="7" t="n">
        <v>0</v>
      </c>
    </row>
    <row r="2889" spans="1:15">
      <c r="A2889" t="s">
        <v>4</v>
      </c>
      <c r="B2889" s="4" t="s">
        <v>5</v>
      </c>
      <c r="C2889" s="4" t="s">
        <v>14</v>
      </c>
      <c r="D2889" s="4" t="s">
        <v>14</v>
      </c>
      <c r="E2889" s="4" t="s">
        <v>20</v>
      </c>
      <c r="F2889" s="4" t="s">
        <v>20</v>
      </c>
      <c r="G2889" s="4" t="s">
        <v>20</v>
      </c>
      <c r="H2889" s="4" t="s">
        <v>10</v>
      </c>
      <c r="I2889" s="4" t="s">
        <v>14</v>
      </c>
    </row>
    <row r="2890" spans="1:15">
      <c r="A2890" t="n">
        <v>23884</v>
      </c>
      <c r="B2890" s="48" t="n">
        <v>45</v>
      </c>
      <c r="C2890" s="7" t="n">
        <v>4</v>
      </c>
      <c r="D2890" s="7" t="n">
        <v>3</v>
      </c>
      <c r="E2890" s="7" t="n">
        <v>355.5</v>
      </c>
      <c r="F2890" s="7" t="n">
        <v>274.049987792969</v>
      </c>
      <c r="G2890" s="7" t="n">
        <v>6</v>
      </c>
      <c r="H2890" s="7" t="n">
        <v>0</v>
      </c>
      <c r="I2890" s="7" t="n">
        <v>0</v>
      </c>
    </row>
    <row r="2891" spans="1:15">
      <c r="A2891" t="s">
        <v>4</v>
      </c>
      <c r="B2891" s="4" t="s">
        <v>5</v>
      </c>
      <c r="C2891" s="4" t="s">
        <v>14</v>
      </c>
      <c r="D2891" s="4" t="s">
        <v>14</v>
      </c>
      <c r="E2891" s="4" t="s">
        <v>20</v>
      </c>
      <c r="F2891" s="4" t="s">
        <v>10</v>
      </c>
    </row>
    <row r="2892" spans="1:15">
      <c r="A2892" t="n">
        <v>23902</v>
      </c>
      <c r="B2892" s="48" t="n">
        <v>45</v>
      </c>
      <c r="C2892" s="7" t="n">
        <v>5</v>
      </c>
      <c r="D2892" s="7" t="n">
        <v>3</v>
      </c>
      <c r="E2892" s="7" t="n">
        <v>3</v>
      </c>
      <c r="F2892" s="7" t="n">
        <v>0</v>
      </c>
    </row>
    <row r="2893" spans="1:15">
      <c r="A2893" t="s">
        <v>4</v>
      </c>
      <c r="B2893" s="4" t="s">
        <v>5</v>
      </c>
      <c r="C2893" s="4" t="s">
        <v>14</v>
      </c>
      <c r="D2893" s="4" t="s">
        <v>14</v>
      </c>
      <c r="E2893" s="4" t="s">
        <v>20</v>
      </c>
      <c r="F2893" s="4" t="s">
        <v>10</v>
      </c>
    </row>
    <row r="2894" spans="1:15">
      <c r="A2894" t="n">
        <v>23911</v>
      </c>
      <c r="B2894" s="48" t="n">
        <v>45</v>
      </c>
      <c r="C2894" s="7" t="n">
        <v>11</v>
      </c>
      <c r="D2894" s="7" t="n">
        <v>3</v>
      </c>
      <c r="E2894" s="7" t="n">
        <v>23.1000003814697</v>
      </c>
      <c r="F2894" s="7" t="n">
        <v>0</v>
      </c>
    </row>
    <row r="2895" spans="1:15">
      <c r="A2895" t="s">
        <v>4</v>
      </c>
      <c r="B2895" s="4" t="s">
        <v>5</v>
      </c>
      <c r="C2895" s="4" t="s">
        <v>14</v>
      </c>
      <c r="D2895" s="4" t="s">
        <v>10</v>
      </c>
    </row>
    <row r="2896" spans="1:15">
      <c r="A2896" t="n">
        <v>23920</v>
      </c>
      <c r="B2896" s="19" t="n">
        <v>58</v>
      </c>
      <c r="C2896" s="7" t="n">
        <v>255</v>
      </c>
      <c r="D2896" s="7" t="n">
        <v>0</v>
      </c>
    </row>
    <row r="2897" spans="1:9">
      <c r="A2897" t="s">
        <v>4</v>
      </c>
      <c r="B2897" s="4" t="s">
        <v>5</v>
      </c>
      <c r="C2897" s="4" t="s">
        <v>10</v>
      </c>
      <c r="D2897" s="4" t="s">
        <v>14</v>
      </c>
      <c r="E2897" s="4" t="s">
        <v>6</v>
      </c>
      <c r="F2897" s="4" t="s">
        <v>20</v>
      </c>
      <c r="G2897" s="4" t="s">
        <v>20</v>
      </c>
      <c r="H2897" s="4" t="s">
        <v>20</v>
      </c>
    </row>
    <row r="2898" spans="1:9">
      <c r="A2898" t="n">
        <v>23924</v>
      </c>
      <c r="B2898" s="47" t="n">
        <v>48</v>
      </c>
      <c r="C2898" s="7" t="n">
        <v>7019</v>
      </c>
      <c r="D2898" s="7" t="n">
        <v>0</v>
      </c>
      <c r="E2898" s="7" t="s">
        <v>195</v>
      </c>
      <c r="F2898" s="7" t="n">
        <v>-1</v>
      </c>
      <c r="G2898" s="7" t="n">
        <v>1</v>
      </c>
      <c r="H2898" s="7" t="n">
        <v>0</v>
      </c>
    </row>
    <row r="2899" spans="1:9">
      <c r="A2899" t="s">
        <v>4</v>
      </c>
      <c r="B2899" s="4" t="s">
        <v>5</v>
      </c>
      <c r="C2899" s="4" t="s">
        <v>10</v>
      </c>
      <c r="D2899" s="4" t="s">
        <v>14</v>
      </c>
      <c r="E2899" s="4" t="s">
        <v>6</v>
      </c>
      <c r="F2899" s="4" t="s">
        <v>20</v>
      </c>
      <c r="G2899" s="4" t="s">
        <v>20</v>
      </c>
      <c r="H2899" s="4" t="s">
        <v>20</v>
      </c>
    </row>
    <row r="2900" spans="1:9">
      <c r="A2900" t="n">
        <v>23950</v>
      </c>
      <c r="B2900" s="47" t="n">
        <v>48</v>
      </c>
      <c r="C2900" s="7" t="n">
        <v>7041</v>
      </c>
      <c r="D2900" s="7" t="n">
        <v>0</v>
      </c>
      <c r="E2900" s="7" t="s">
        <v>195</v>
      </c>
      <c r="F2900" s="7" t="n">
        <v>-1</v>
      </c>
      <c r="G2900" s="7" t="n">
        <v>1</v>
      </c>
      <c r="H2900" s="7" t="n">
        <v>0</v>
      </c>
    </row>
    <row r="2901" spans="1:9">
      <c r="A2901" t="s">
        <v>4</v>
      </c>
      <c r="B2901" s="4" t="s">
        <v>5</v>
      </c>
      <c r="C2901" s="4" t="s">
        <v>14</v>
      </c>
      <c r="D2901" s="4" t="s">
        <v>10</v>
      </c>
      <c r="E2901" s="4" t="s">
        <v>6</v>
      </c>
    </row>
    <row r="2902" spans="1:9">
      <c r="A2902" t="n">
        <v>23976</v>
      </c>
      <c r="B2902" s="49" t="n">
        <v>51</v>
      </c>
      <c r="C2902" s="7" t="n">
        <v>4</v>
      </c>
      <c r="D2902" s="7" t="n">
        <v>7019</v>
      </c>
      <c r="E2902" s="7" t="s">
        <v>137</v>
      </c>
    </row>
    <row r="2903" spans="1:9">
      <c r="A2903" t="s">
        <v>4</v>
      </c>
      <c r="B2903" s="4" t="s">
        <v>5</v>
      </c>
      <c r="C2903" s="4" t="s">
        <v>10</v>
      </c>
    </row>
    <row r="2904" spans="1:9">
      <c r="A2904" t="n">
        <v>23989</v>
      </c>
      <c r="B2904" s="25" t="n">
        <v>16</v>
      </c>
      <c r="C2904" s="7" t="n">
        <v>0</v>
      </c>
    </row>
    <row r="2905" spans="1:9">
      <c r="A2905" t="s">
        <v>4</v>
      </c>
      <c r="B2905" s="4" t="s">
        <v>5</v>
      </c>
      <c r="C2905" s="4" t="s">
        <v>10</v>
      </c>
      <c r="D2905" s="4" t="s">
        <v>14</v>
      </c>
      <c r="E2905" s="4" t="s">
        <v>9</v>
      </c>
      <c r="F2905" s="4" t="s">
        <v>28</v>
      </c>
      <c r="G2905" s="4" t="s">
        <v>14</v>
      </c>
      <c r="H2905" s="4" t="s">
        <v>14</v>
      </c>
      <c r="I2905" s="4" t="s">
        <v>14</v>
      </c>
    </row>
    <row r="2906" spans="1:9">
      <c r="A2906" t="n">
        <v>23992</v>
      </c>
      <c r="B2906" s="50" t="n">
        <v>26</v>
      </c>
      <c r="C2906" s="7" t="n">
        <v>7019</v>
      </c>
      <c r="D2906" s="7" t="n">
        <v>17</v>
      </c>
      <c r="E2906" s="7" t="n">
        <v>63100</v>
      </c>
      <c r="F2906" s="7" t="s">
        <v>244</v>
      </c>
      <c r="G2906" s="7" t="n">
        <v>8</v>
      </c>
      <c r="H2906" s="7" t="n">
        <v>2</v>
      </c>
      <c r="I2906" s="7" t="n">
        <v>0</v>
      </c>
    </row>
    <row r="2907" spans="1:9">
      <c r="A2907" t="s">
        <v>4</v>
      </c>
      <c r="B2907" s="4" t="s">
        <v>5</v>
      </c>
      <c r="C2907" s="4" t="s">
        <v>10</v>
      </c>
    </row>
    <row r="2908" spans="1:9">
      <c r="A2908" t="n">
        <v>24009</v>
      </c>
      <c r="B2908" s="25" t="n">
        <v>16</v>
      </c>
      <c r="C2908" s="7" t="n">
        <v>500</v>
      </c>
    </row>
    <row r="2909" spans="1:9">
      <c r="A2909" t="s">
        <v>4</v>
      </c>
      <c r="B2909" s="4" t="s">
        <v>5</v>
      </c>
      <c r="C2909" s="4" t="s">
        <v>14</v>
      </c>
      <c r="D2909" s="4" t="s">
        <v>20</v>
      </c>
      <c r="E2909" s="4" t="s">
        <v>20</v>
      </c>
      <c r="F2909" s="4" t="s">
        <v>20</v>
      </c>
    </row>
    <row r="2910" spans="1:9">
      <c r="A2910" t="n">
        <v>24012</v>
      </c>
      <c r="B2910" s="48" t="n">
        <v>45</v>
      </c>
      <c r="C2910" s="7" t="n">
        <v>9</v>
      </c>
      <c r="D2910" s="7" t="n">
        <v>0.0399999991059303</v>
      </c>
      <c r="E2910" s="7" t="n">
        <v>0.0399999991059303</v>
      </c>
      <c r="F2910" s="7" t="n">
        <v>0.5</v>
      </c>
    </row>
    <row r="2911" spans="1:9">
      <c r="A2911" t="s">
        <v>4</v>
      </c>
      <c r="B2911" s="4" t="s">
        <v>5</v>
      </c>
      <c r="C2911" s="4" t="s">
        <v>14</v>
      </c>
      <c r="D2911" s="4" t="s">
        <v>10</v>
      </c>
      <c r="E2911" s="4" t="s">
        <v>10</v>
      </c>
      <c r="F2911" s="4" t="s">
        <v>9</v>
      </c>
    </row>
    <row r="2912" spans="1:9">
      <c r="A2912" t="n">
        <v>24026</v>
      </c>
      <c r="B2912" s="70" t="n">
        <v>84</v>
      </c>
      <c r="C2912" s="7" t="n">
        <v>0</v>
      </c>
      <c r="D2912" s="7" t="n">
        <v>2</v>
      </c>
      <c r="E2912" s="7" t="n">
        <v>0</v>
      </c>
      <c r="F2912" s="7" t="n">
        <v>1056964608</v>
      </c>
    </row>
    <row r="2913" spans="1:9">
      <c r="A2913" t="s">
        <v>4</v>
      </c>
      <c r="B2913" s="4" t="s">
        <v>5</v>
      </c>
      <c r="C2913" s="4" t="s">
        <v>14</v>
      </c>
      <c r="D2913" s="4" t="s">
        <v>10</v>
      </c>
      <c r="E2913" s="4" t="s">
        <v>10</v>
      </c>
      <c r="F2913" s="4" t="s">
        <v>9</v>
      </c>
    </row>
    <row r="2914" spans="1:9">
      <c r="A2914" t="n">
        <v>24036</v>
      </c>
      <c r="B2914" s="70" t="n">
        <v>84</v>
      </c>
      <c r="C2914" s="7" t="n">
        <v>1</v>
      </c>
      <c r="D2914" s="7" t="n">
        <v>0</v>
      </c>
      <c r="E2914" s="7" t="n">
        <v>500</v>
      </c>
      <c r="F2914" s="7" t="n">
        <v>0</v>
      </c>
    </row>
    <row r="2915" spans="1:9">
      <c r="A2915" t="s">
        <v>4</v>
      </c>
      <c r="B2915" s="4" t="s">
        <v>5</v>
      </c>
      <c r="C2915" s="4" t="s">
        <v>14</v>
      </c>
      <c r="D2915" s="4" t="s">
        <v>10</v>
      </c>
      <c r="E2915" s="4" t="s">
        <v>20</v>
      </c>
      <c r="F2915" s="4" t="s">
        <v>10</v>
      </c>
      <c r="G2915" s="4" t="s">
        <v>9</v>
      </c>
      <c r="H2915" s="4" t="s">
        <v>9</v>
      </c>
      <c r="I2915" s="4" t="s">
        <v>10</v>
      </c>
      <c r="J2915" s="4" t="s">
        <v>10</v>
      </c>
      <c r="K2915" s="4" t="s">
        <v>9</v>
      </c>
      <c r="L2915" s="4" t="s">
        <v>9</v>
      </c>
      <c r="M2915" s="4" t="s">
        <v>9</v>
      </c>
      <c r="N2915" s="4" t="s">
        <v>9</v>
      </c>
      <c r="O2915" s="4" t="s">
        <v>6</v>
      </c>
    </row>
    <row r="2916" spans="1:9">
      <c r="A2916" t="n">
        <v>24046</v>
      </c>
      <c r="B2916" s="53" t="n">
        <v>50</v>
      </c>
      <c r="C2916" s="7" t="n">
        <v>0</v>
      </c>
      <c r="D2916" s="7" t="n">
        <v>4275</v>
      </c>
      <c r="E2916" s="7" t="n">
        <v>1</v>
      </c>
      <c r="F2916" s="7" t="n">
        <v>0</v>
      </c>
      <c r="G2916" s="7" t="n">
        <v>0</v>
      </c>
      <c r="H2916" s="7" t="n">
        <v>0</v>
      </c>
      <c r="I2916" s="7" t="n">
        <v>0</v>
      </c>
      <c r="J2916" s="7" t="n">
        <v>65533</v>
      </c>
      <c r="K2916" s="7" t="n">
        <v>0</v>
      </c>
      <c r="L2916" s="7" t="n">
        <v>0</v>
      </c>
      <c r="M2916" s="7" t="n">
        <v>0</v>
      </c>
      <c r="N2916" s="7" t="n">
        <v>0</v>
      </c>
      <c r="O2916" s="7" t="s">
        <v>13</v>
      </c>
    </row>
    <row r="2917" spans="1:9">
      <c r="A2917" t="s">
        <v>4</v>
      </c>
      <c r="B2917" s="4" t="s">
        <v>5</v>
      </c>
      <c r="C2917" s="4" t="s">
        <v>14</v>
      </c>
      <c r="D2917" s="4" t="s">
        <v>9</v>
      </c>
      <c r="E2917" s="4" t="s">
        <v>9</v>
      </c>
      <c r="F2917" s="4" t="s">
        <v>9</v>
      </c>
    </row>
    <row r="2918" spans="1:9">
      <c r="A2918" t="n">
        <v>24085</v>
      </c>
      <c r="B2918" s="53" t="n">
        <v>50</v>
      </c>
      <c r="C2918" s="7" t="n">
        <v>255</v>
      </c>
      <c r="D2918" s="7" t="n">
        <v>1050253722</v>
      </c>
      <c r="E2918" s="7" t="n">
        <v>1065353216</v>
      </c>
      <c r="F2918" s="7" t="n">
        <v>1045220557</v>
      </c>
    </row>
    <row r="2919" spans="1:9">
      <c r="A2919" t="s">
        <v>4</v>
      </c>
      <c r="B2919" s="4" t="s">
        <v>5</v>
      </c>
      <c r="C2919" s="4" t="s">
        <v>14</v>
      </c>
      <c r="D2919" s="4" t="s">
        <v>10</v>
      </c>
      <c r="E2919" s="4" t="s">
        <v>6</v>
      </c>
    </row>
    <row r="2920" spans="1:9">
      <c r="A2920" t="n">
        <v>24099</v>
      </c>
      <c r="B2920" s="49" t="n">
        <v>51</v>
      </c>
      <c r="C2920" s="7" t="n">
        <v>4</v>
      </c>
      <c r="D2920" s="7" t="n">
        <v>7041</v>
      </c>
      <c r="E2920" s="7" t="s">
        <v>245</v>
      </c>
    </row>
    <row r="2921" spans="1:9">
      <c r="A2921" t="s">
        <v>4</v>
      </c>
      <c r="B2921" s="4" t="s">
        <v>5</v>
      </c>
      <c r="C2921" s="4" t="s">
        <v>10</v>
      </c>
    </row>
    <row r="2922" spans="1:9">
      <c r="A2922" t="n">
        <v>24113</v>
      </c>
      <c r="B2922" s="25" t="n">
        <v>16</v>
      </c>
      <c r="C2922" s="7" t="n">
        <v>0</v>
      </c>
    </row>
    <row r="2923" spans="1:9">
      <c r="A2923" t="s">
        <v>4</v>
      </c>
      <c r="B2923" s="4" t="s">
        <v>5</v>
      </c>
      <c r="C2923" s="4" t="s">
        <v>10</v>
      </c>
      <c r="D2923" s="4" t="s">
        <v>14</v>
      </c>
      <c r="E2923" s="4" t="s">
        <v>9</v>
      </c>
      <c r="F2923" s="4" t="s">
        <v>28</v>
      </c>
      <c r="G2923" s="4" t="s">
        <v>14</v>
      </c>
      <c r="H2923" s="4" t="s">
        <v>14</v>
      </c>
      <c r="I2923" s="4" t="s">
        <v>14</v>
      </c>
    </row>
    <row r="2924" spans="1:9">
      <c r="A2924" t="n">
        <v>24116</v>
      </c>
      <c r="B2924" s="50" t="n">
        <v>26</v>
      </c>
      <c r="C2924" s="7" t="n">
        <v>7041</v>
      </c>
      <c r="D2924" s="7" t="n">
        <v>17</v>
      </c>
      <c r="E2924" s="7" t="n">
        <v>63101</v>
      </c>
      <c r="F2924" s="7" t="s">
        <v>246</v>
      </c>
      <c r="G2924" s="7" t="n">
        <v>8</v>
      </c>
      <c r="H2924" s="7" t="n">
        <v>2</v>
      </c>
      <c r="I2924" s="7" t="n">
        <v>0</v>
      </c>
    </row>
    <row r="2925" spans="1:9">
      <c r="A2925" t="s">
        <v>4</v>
      </c>
      <c r="B2925" s="4" t="s">
        <v>5</v>
      </c>
      <c r="C2925" s="4" t="s">
        <v>10</v>
      </c>
    </row>
    <row r="2926" spans="1:9">
      <c r="A2926" t="n">
        <v>24140</v>
      </c>
      <c r="B2926" s="25" t="n">
        <v>16</v>
      </c>
      <c r="C2926" s="7" t="n">
        <v>500</v>
      </c>
    </row>
    <row r="2927" spans="1:9">
      <c r="A2927" t="s">
        <v>4</v>
      </c>
      <c r="B2927" s="4" t="s">
        <v>5</v>
      </c>
      <c r="C2927" s="4" t="s">
        <v>14</v>
      </c>
      <c r="D2927" s="4" t="s">
        <v>14</v>
      </c>
      <c r="E2927" s="4" t="s">
        <v>20</v>
      </c>
      <c r="F2927" s="4" t="s">
        <v>20</v>
      </c>
      <c r="G2927" s="4" t="s">
        <v>20</v>
      </c>
      <c r="H2927" s="4" t="s">
        <v>10</v>
      </c>
    </row>
    <row r="2928" spans="1:9">
      <c r="A2928" t="n">
        <v>24143</v>
      </c>
      <c r="B2928" s="48" t="n">
        <v>45</v>
      </c>
      <c r="C2928" s="7" t="n">
        <v>2</v>
      </c>
      <c r="D2928" s="7" t="n">
        <v>3</v>
      </c>
      <c r="E2928" s="7" t="n">
        <v>25.0499992370605</v>
      </c>
      <c r="F2928" s="7" t="n">
        <v>0.5</v>
      </c>
      <c r="G2928" s="7" t="n">
        <v>-2.09999990463257</v>
      </c>
      <c r="H2928" s="7" t="n">
        <v>2000</v>
      </c>
    </row>
    <row r="2929" spans="1:15">
      <c r="A2929" t="s">
        <v>4</v>
      </c>
      <c r="B2929" s="4" t="s">
        <v>5</v>
      </c>
      <c r="C2929" s="4" t="s">
        <v>14</v>
      </c>
      <c r="D2929" s="4" t="s">
        <v>14</v>
      </c>
      <c r="E2929" s="4" t="s">
        <v>20</v>
      </c>
      <c r="F2929" s="4" t="s">
        <v>20</v>
      </c>
      <c r="G2929" s="4" t="s">
        <v>20</v>
      </c>
      <c r="H2929" s="4" t="s">
        <v>10</v>
      </c>
      <c r="I2929" s="4" t="s">
        <v>14</v>
      </c>
    </row>
    <row r="2930" spans="1:15">
      <c r="A2930" t="n">
        <v>24160</v>
      </c>
      <c r="B2930" s="48" t="n">
        <v>45</v>
      </c>
      <c r="C2930" s="7" t="n">
        <v>4</v>
      </c>
      <c r="D2930" s="7" t="n">
        <v>3</v>
      </c>
      <c r="E2930" s="7" t="n">
        <v>40</v>
      </c>
      <c r="F2930" s="7" t="n">
        <v>270</v>
      </c>
      <c r="G2930" s="7" t="n">
        <v>6</v>
      </c>
      <c r="H2930" s="7" t="n">
        <v>2000</v>
      </c>
      <c r="I2930" s="7" t="n">
        <v>1</v>
      </c>
    </row>
    <row r="2931" spans="1:15">
      <c r="A2931" t="s">
        <v>4</v>
      </c>
      <c r="B2931" s="4" t="s">
        <v>5</v>
      </c>
      <c r="C2931" s="4" t="s">
        <v>14</v>
      </c>
      <c r="D2931" s="4" t="s">
        <v>14</v>
      </c>
      <c r="E2931" s="4" t="s">
        <v>20</v>
      </c>
      <c r="F2931" s="4" t="s">
        <v>10</v>
      </c>
    </row>
    <row r="2932" spans="1:15">
      <c r="A2932" t="n">
        <v>24178</v>
      </c>
      <c r="B2932" s="48" t="n">
        <v>45</v>
      </c>
      <c r="C2932" s="7" t="n">
        <v>5</v>
      </c>
      <c r="D2932" s="7" t="n">
        <v>3</v>
      </c>
      <c r="E2932" s="7" t="n">
        <v>4.5</v>
      </c>
      <c r="F2932" s="7" t="n">
        <v>2000</v>
      </c>
    </row>
    <row r="2933" spans="1:15">
      <c r="A2933" t="s">
        <v>4</v>
      </c>
      <c r="B2933" s="4" t="s">
        <v>5</v>
      </c>
      <c r="C2933" s="4" t="s">
        <v>10</v>
      </c>
    </row>
    <row r="2934" spans="1:15">
      <c r="A2934" t="n">
        <v>24187</v>
      </c>
      <c r="B2934" s="25" t="n">
        <v>16</v>
      </c>
      <c r="C2934" s="7" t="n">
        <v>500</v>
      </c>
    </row>
    <row r="2935" spans="1:15">
      <c r="A2935" t="s">
        <v>4</v>
      </c>
      <c r="B2935" s="4" t="s">
        <v>5</v>
      </c>
      <c r="C2935" s="4" t="s">
        <v>10</v>
      </c>
      <c r="D2935" s="4" t="s">
        <v>14</v>
      </c>
    </row>
    <row r="2936" spans="1:15">
      <c r="A2936" t="n">
        <v>24190</v>
      </c>
      <c r="B2936" s="54" t="n">
        <v>89</v>
      </c>
      <c r="C2936" s="7" t="n">
        <v>7019</v>
      </c>
      <c r="D2936" s="7" t="n">
        <v>0</v>
      </c>
    </row>
    <row r="2937" spans="1:15">
      <c r="A2937" t="s">
        <v>4</v>
      </c>
      <c r="B2937" s="4" t="s">
        <v>5</v>
      </c>
      <c r="C2937" s="4" t="s">
        <v>14</v>
      </c>
      <c r="D2937" s="4" t="s">
        <v>10</v>
      </c>
      <c r="E2937" s="4" t="s">
        <v>20</v>
      </c>
      <c r="F2937" s="4" t="s">
        <v>10</v>
      </c>
      <c r="G2937" s="4" t="s">
        <v>9</v>
      </c>
      <c r="H2937" s="4" t="s">
        <v>9</v>
      </c>
      <c r="I2937" s="4" t="s">
        <v>10</v>
      </c>
      <c r="J2937" s="4" t="s">
        <v>10</v>
      </c>
      <c r="K2937" s="4" t="s">
        <v>9</v>
      </c>
      <c r="L2937" s="4" t="s">
        <v>9</v>
      </c>
      <c r="M2937" s="4" t="s">
        <v>9</v>
      </c>
      <c r="N2937" s="4" t="s">
        <v>9</v>
      </c>
      <c r="O2937" s="4" t="s">
        <v>6</v>
      </c>
    </row>
    <row r="2938" spans="1:15">
      <c r="A2938" t="n">
        <v>24194</v>
      </c>
      <c r="B2938" s="53" t="n">
        <v>50</v>
      </c>
      <c r="C2938" s="7" t="n">
        <v>0</v>
      </c>
      <c r="D2938" s="7" t="n">
        <v>2015</v>
      </c>
      <c r="E2938" s="7" t="n">
        <v>1</v>
      </c>
      <c r="F2938" s="7" t="n">
        <v>0</v>
      </c>
      <c r="G2938" s="7" t="n">
        <v>0</v>
      </c>
      <c r="H2938" s="7" t="n">
        <v>0</v>
      </c>
      <c r="I2938" s="7" t="n">
        <v>0</v>
      </c>
      <c r="J2938" s="7" t="n">
        <v>65533</v>
      </c>
      <c r="K2938" s="7" t="n">
        <v>0</v>
      </c>
      <c r="L2938" s="7" t="n">
        <v>0</v>
      </c>
      <c r="M2938" s="7" t="n">
        <v>0</v>
      </c>
      <c r="N2938" s="7" t="n">
        <v>0</v>
      </c>
      <c r="O2938" s="7" t="s">
        <v>13</v>
      </c>
    </row>
    <row r="2939" spans="1:15">
      <c r="A2939" t="s">
        <v>4</v>
      </c>
      <c r="B2939" s="4" t="s">
        <v>5</v>
      </c>
      <c r="C2939" s="4" t="s">
        <v>10</v>
      </c>
    </row>
    <row r="2940" spans="1:15">
      <c r="A2940" t="n">
        <v>24233</v>
      </c>
      <c r="B2940" s="25" t="n">
        <v>16</v>
      </c>
      <c r="C2940" s="7" t="n">
        <v>1000</v>
      </c>
    </row>
    <row r="2941" spans="1:15">
      <c r="A2941" t="s">
        <v>4</v>
      </c>
      <c r="B2941" s="4" t="s">
        <v>5</v>
      </c>
      <c r="C2941" s="4" t="s">
        <v>10</v>
      </c>
    </row>
    <row r="2942" spans="1:15">
      <c r="A2942" t="n">
        <v>24236</v>
      </c>
      <c r="B2942" s="25" t="n">
        <v>16</v>
      </c>
      <c r="C2942" s="7" t="n">
        <v>200</v>
      </c>
    </row>
    <row r="2943" spans="1:15">
      <c r="A2943" t="s">
        <v>4</v>
      </c>
      <c r="B2943" s="4" t="s">
        <v>5</v>
      </c>
      <c r="C2943" s="4" t="s">
        <v>14</v>
      </c>
      <c r="D2943" s="4" t="s">
        <v>10</v>
      </c>
      <c r="E2943" s="4" t="s">
        <v>20</v>
      </c>
      <c r="F2943" s="4" t="s">
        <v>10</v>
      </c>
      <c r="G2943" s="4" t="s">
        <v>9</v>
      </c>
      <c r="H2943" s="4" t="s">
        <v>9</v>
      </c>
      <c r="I2943" s="4" t="s">
        <v>10</v>
      </c>
      <c r="J2943" s="4" t="s">
        <v>10</v>
      </c>
      <c r="K2943" s="4" t="s">
        <v>9</v>
      </c>
      <c r="L2943" s="4" t="s">
        <v>9</v>
      </c>
      <c r="M2943" s="4" t="s">
        <v>9</v>
      </c>
      <c r="N2943" s="4" t="s">
        <v>9</v>
      </c>
      <c r="O2943" s="4" t="s">
        <v>6</v>
      </c>
    </row>
    <row r="2944" spans="1:15">
      <c r="A2944" t="n">
        <v>24239</v>
      </c>
      <c r="B2944" s="53" t="n">
        <v>50</v>
      </c>
      <c r="C2944" s="7" t="n">
        <v>0</v>
      </c>
      <c r="D2944" s="7" t="n">
        <v>4272</v>
      </c>
      <c r="E2944" s="7" t="n">
        <v>0.699999988079071</v>
      </c>
      <c r="F2944" s="7" t="n">
        <v>0</v>
      </c>
      <c r="G2944" s="7" t="n">
        <v>0</v>
      </c>
      <c r="H2944" s="7" t="n">
        <v>-1069547520</v>
      </c>
      <c r="I2944" s="7" t="n">
        <v>0</v>
      </c>
      <c r="J2944" s="7" t="n">
        <v>65533</v>
      </c>
      <c r="K2944" s="7" t="n">
        <v>0</v>
      </c>
      <c r="L2944" s="7" t="n">
        <v>0</v>
      </c>
      <c r="M2944" s="7" t="n">
        <v>0</v>
      </c>
      <c r="N2944" s="7" t="n">
        <v>0</v>
      </c>
      <c r="O2944" s="7" t="s">
        <v>13</v>
      </c>
    </row>
    <row r="2945" spans="1:15">
      <c r="A2945" t="s">
        <v>4</v>
      </c>
      <c r="B2945" s="4" t="s">
        <v>5</v>
      </c>
      <c r="C2945" s="4" t="s">
        <v>10</v>
      </c>
      <c r="D2945" s="4" t="s">
        <v>14</v>
      </c>
    </row>
    <row r="2946" spans="1:15">
      <c r="A2946" t="n">
        <v>24278</v>
      </c>
      <c r="B2946" s="54" t="n">
        <v>89</v>
      </c>
      <c r="C2946" s="7" t="n">
        <v>7041</v>
      </c>
      <c r="D2946" s="7" t="n">
        <v>0</v>
      </c>
    </row>
    <row r="2947" spans="1:15">
      <c r="A2947" t="s">
        <v>4</v>
      </c>
      <c r="B2947" s="4" t="s">
        <v>5</v>
      </c>
      <c r="C2947" s="4" t="s">
        <v>14</v>
      </c>
      <c r="D2947" s="4" t="s">
        <v>10</v>
      </c>
    </row>
    <row r="2948" spans="1:15">
      <c r="A2948" t="n">
        <v>24282</v>
      </c>
      <c r="B2948" s="48" t="n">
        <v>45</v>
      </c>
      <c r="C2948" s="7" t="n">
        <v>7</v>
      </c>
      <c r="D2948" s="7" t="n">
        <v>255</v>
      </c>
    </row>
    <row r="2949" spans="1:15">
      <c r="A2949" t="s">
        <v>4</v>
      </c>
      <c r="B2949" s="4" t="s">
        <v>5</v>
      </c>
      <c r="C2949" s="4" t="s">
        <v>10</v>
      </c>
    </row>
    <row r="2950" spans="1:15">
      <c r="A2950" t="n">
        <v>24286</v>
      </c>
      <c r="B2950" s="25" t="n">
        <v>16</v>
      </c>
      <c r="C2950" s="7" t="n">
        <v>500</v>
      </c>
    </row>
    <row r="2951" spans="1:15">
      <c r="A2951" t="s">
        <v>4</v>
      </c>
      <c r="B2951" s="4" t="s">
        <v>5</v>
      </c>
      <c r="C2951" s="4" t="s">
        <v>9</v>
      </c>
    </row>
    <row r="2952" spans="1:15">
      <c r="A2952" t="n">
        <v>24289</v>
      </c>
      <c r="B2952" s="52" t="n">
        <v>15</v>
      </c>
      <c r="C2952" s="7" t="n">
        <v>256</v>
      </c>
    </row>
    <row r="2953" spans="1:15">
      <c r="A2953" t="s">
        <v>4</v>
      </c>
      <c r="B2953" s="4" t="s">
        <v>5</v>
      </c>
      <c r="C2953" s="4" t="s">
        <v>14</v>
      </c>
      <c r="D2953" s="4" t="s">
        <v>10</v>
      </c>
      <c r="E2953" s="4" t="s">
        <v>6</v>
      </c>
    </row>
    <row r="2954" spans="1:15">
      <c r="A2954" t="n">
        <v>24294</v>
      </c>
      <c r="B2954" s="49" t="n">
        <v>51</v>
      </c>
      <c r="C2954" s="7" t="n">
        <v>4</v>
      </c>
      <c r="D2954" s="7" t="n">
        <v>7041</v>
      </c>
      <c r="E2954" s="7" t="s">
        <v>247</v>
      </c>
    </row>
    <row r="2955" spans="1:15">
      <c r="A2955" t="s">
        <v>4</v>
      </c>
      <c r="B2955" s="4" t="s">
        <v>5</v>
      </c>
      <c r="C2955" s="4" t="s">
        <v>10</v>
      </c>
    </row>
    <row r="2956" spans="1:15">
      <c r="A2956" t="n">
        <v>24309</v>
      </c>
      <c r="B2956" s="25" t="n">
        <v>16</v>
      </c>
      <c r="C2956" s="7" t="n">
        <v>0</v>
      </c>
    </row>
    <row r="2957" spans="1:15">
      <c r="A2957" t="s">
        <v>4</v>
      </c>
      <c r="B2957" s="4" t="s">
        <v>5</v>
      </c>
      <c r="C2957" s="4" t="s">
        <v>10</v>
      </c>
      <c r="D2957" s="4" t="s">
        <v>14</v>
      </c>
      <c r="E2957" s="4" t="s">
        <v>9</v>
      </c>
      <c r="F2957" s="4" t="s">
        <v>28</v>
      </c>
      <c r="G2957" s="4" t="s">
        <v>14</v>
      </c>
      <c r="H2957" s="4" t="s">
        <v>14</v>
      </c>
    </row>
    <row r="2958" spans="1:15">
      <c r="A2958" t="n">
        <v>24312</v>
      </c>
      <c r="B2958" s="50" t="n">
        <v>26</v>
      </c>
      <c r="C2958" s="7" t="n">
        <v>7041</v>
      </c>
      <c r="D2958" s="7" t="n">
        <v>17</v>
      </c>
      <c r="E2958" s="7" t="n">
        <v>63102</v>
      </c>
      <c r="F2958" s="7" t="s">
        <v>248</v>
      </c>
      <c r="G2958" s="7" t="n">
        <v>2</v>
      </c>
      <c r="H2958" s="7" t="n">
        <v>0</v>
      </c>
    </row>
    <row r="2959" spans="1:15">
      <c r="A2959" t="s">
        <v>4</v>
      </c>
      <c r="B2959" s="4" t="s">
        <v>5</v>
      </c>
    </row>
    <row r="2960" spans="1:15">
      <c r="A2960" t="n">
        <v>24344</v>
      </c>
      <c r="B2960" s="23" t="n">
        <v>28</v>
      </c>
    </row>
    <row r="2961" spans="1:8">
      <c r="A2961" t="s">
        <v>4</v>
      </c>
      <c r="B2961" s="4" t="s">
        <v>5</v>
      </c>
      <c r="C2961" s="4" t="s">
        <v>10</v>
      </c>
      <c r="D2961" s="4" t="s">
        <v>14</v>
      </c>
    </row>
    <row r="2962" spans="1:8">
      <c r="A2962" t="n">
        <v>24345</v>
      </c>
      <c r="B2962" s="54" t="n">
        <v>89</v>
      </c>
      <c r="C2962" s="7" t="n">
        <v>65533</v>
      </c>
      <c r="D2962" s="7" t="n">
        <v>1</v>
      </c>
    </row>
    <row r="2963" spans="1:8">
      <c r="A2963" t="s">
        <v>4</v>
      </c>
      <c r="B2963" s="4" t="s">
        <v>5</v>
      </c>
      <c r="C2963" s="4" t="s">
        <v>14</v>
      </c>
      <c r="D2963" s="4" t="s">
        <v>10</v>
      </c>
      <c r="E2963" s="4" t="s">
        <v>20</v>
      </c>
    </row>
    <row r="2964" spans="1:8">
      <c r="A2964" t="n">
        <v>24349</v>
      </c>
      <c r="B2964" s="19" t="n">
        <v>58</v>
      </c>
      <c r="C2964" s="7" t="n">
        <v>101</v>
      </c>
      <c r="D2964" s="7" t="n">
        <v>300</v>
      </c>
      <c r="E2964" s="7" t="n">
        <v>1</v>
      </c>
    </row>
    <row r="2965" spans="1:8">
      <c r="A2965" t="s">
        <v>4</v>
      </c>
      <c r="B2965" s="4" t="s">
        <v>5</v>
      </c>
      <c r="C2965" s="4" t="s">
        <v>14</v>
      </c>
      <c r="D2965" s="4" t="s">
        <v>10</v>
      </c>
    </row>
    <row r="2966" spans="1:8">
      <c r="A2966" t="n">
        <v>24357</v>
      </c>
      <c r="B2966" s="19" t="n">
        <v>58</v>
      </c>
      <c r="C2966" s="7" t="n">
        <v>254</v>
      </c>
      <c r="D2966" s="7" t="n">
        <v>0</v>
      </c>
    </row>
    <row r="2967" spans="1:8">
      <c r="A2967" t="s">
        <v>4</v>
      </c>
      <c r="B2967" s="4" t="s">
        <v>5</v>
      </c>
      <c r="C2967" s="4" t="s">
        <v>14</v>
      </c>
    </row>
    <row r="2968" spans="1:8">
      <c r="A2968" t="n">
        <v>24361</v>
      </c>
      <c r="B2968" s="43" t="n">
        <v>116</v>
      </c>
      <c r="C2968" s="7" t="n">
        <v>0</v>
      </c>
    </row>
    <row r="2969" spans="1:8">
      <c r="A2969" t="s">
        <v>4</v>
      </c>
      <c r="B2969" s="4" t="s">
        <v>5</v>
      </c>
      <c r="C2969" s="4" t="s">
        <v>14</v>
      </c>
      <c r="D2969" s="4" t="s">
        <v>10</v>
      </c>
    </row>
    <row r="2970" spans="1:8">
      <c r="A2970" t="n">
        <v>24363</v>
      </c>
      <c r="B2970" s="43" t="n">
        <v>116</v>
      </c>
      <c r="C2970" s="7" t="n">
        <v>2</v>
      </c>
      <c r="D2970" s="7" t="n">
        <v>1</v>
      </c>
    </row>
    <row r="2971" spans="1:8">
      <c r="A2971" t="s">
        <v>4</v>
      </c>
      <c r="B2971" s="4" t="s">
        <v>5</v>
      </c>
      <c r="C2971" s="4" t="s">
        <v>14</v>
      </c>
      <c r="D2971" s="4" t="s">
        <v>9</v>
      </c>
    </row>
    <row r="2972" spans="1:8">
      <c r="A2972" t="n">
        <v>24367</v>
      </c>
      <c r="B2972" s="43" t="n">
        <v>116</v>
      </c>
      <c r="C2972" s="7" t="n">
        <v>5</v>
      </c>
      <c r="D2972" s="7" t="n">
        <v>1099431936</v>
      </c>
    </row>
    <row r="2973" spans="1:8">
      <c r="A2973" t="s">
        <v>4</v>
      </c>
      <c r="B2973" s="4" t="s">
        <v>5</v>
      </c>
      <c r="C2973" s="4" t="s">
        <v>14</v>
      </c>
      <c r="D2973" s="4" t="s">
        <v>10</v>
      </c>
    </row>
    <row r="2974" spans="1:8">
      <c r="A2974" t="n">
        <v>24373</v>
      </c>
      <c r="B2974" s="43" t="n">
        <v>116</v>
      </c>
      <c r="C2974" s="7" t="n">
        <v>6</v>
      </c>
      <c r="D2974" s="7" t="n">
        <v>1</v>
      </c>
    </row>
    <row r="2975" spans="1:8">
      <c r="A2975" t="s">
        <v>4</v>
      </c>
      <c r="B2975" s="4" t="s">
        <v>5</v>
      </c>
      <c r="C2975" s="4" t="s">
        <v>10</v>
      </c>
      <c r="D2975" s="4" t="s">
        <v>9</v>
      </c>
    </row>
    <row r="2976" spans="1:8">
      <c r="A2976" t="n">
        <v>24377</v>
      </c>
      <c r="B2976" s="41" t="n">
        <v>44</v>
      </c>
      <c r="C2976" s="7" t="n">
        <v>14</v>
      </c>
      <c r="D2976" s="7" t="n">
        <v>1</v>
      </c>
    </row>
    <row r="2977" spans="1:5">
      <c r="A2977" t="s">
        <v>4</v>
      </c>
      <c r="B2977" s="4" t="s">
        <v>5</v>
      </c>
      <c r="C2977" s="4" t="s">
        <v>10</v>
      </c>
      <c r="D2977" s="4" t="s">
        <v>20</v>
      </c>
      <c r="E2977" s="4" t="s">
        <v>20</v>
      </c>
      <c r="F2977" s="4" t="s">
        <v>20</v>
      </c>
      <c r="G2977" s="4" t="s">
        <v>20</v>
      </c>
    </row>
    <row r="2978" spans="1:5">
      <c r="A2978" t="n">
        <v>24384</v>
      </c>
      <c r="B2978" s="44" t="n">
        <v>46</v>
      </c>
      <c r="C2978" s="7" t="n">
        <v>1</v>
      </c>
      <c r="D2978" s="7" t="n">
        <v>21.9500007629395</v>
      </c>
      <c r="E2978" s="7" t="n">
        <v>0</v>
      </c>
      <c r="F2978" s="7" t="n">
        <v>-1.45000004768372</v>
      </c>
      <c r="G2978" s="7" t="n">
        <v>90</v>
      </c>
    </row>
    <row r="2979" spans="1:5">
      <c r="A2979" t="s">
        <v>4</v>
      </c>
      <c r="B2979" s="4" t="s">
        <v>5</v>
      </c>
      <c r="C2979" s="4" t="s">
        <v>10</v>
      </c>
      <c r="D2979" s="4" t="s">
        <v>20</v>
      </c>
      <c r="E2979" s="4" t="s">
        <v>20</v>
      </c>
      <c r="F2979" s="4" t="s">
        <v>20</v>
      </c>
      <c r="G2979" s="4" t="s">
        <v>20</v>
      </c>
    </row>
    <row r="2980" spans="1:5">
      <c r="A2980" t="n">
        <v>24403</v>
      </c>
      <c r="B2980" s="44" t="n">
        <v>46</v>
      </c>
      <c r="C2980" s="7" t="n">
        <v>12</v>
      </c>
      <c r="D2980" s="7" t="n">
        <v>21.9500007629395</v>
      </c>
      <c r="E2980" s="7" t="n">
        <v>0</v>
      </c>
      <c r="F2980" s="7" t="n">
        <v>-2.54999995231628</v>
      </c>
      <c r="G2980" s="7" t="n">
        <v>90</v>
      </c>
    </row>
    <row r="2981" spans="1:5">
      <c r="A2981" t="s">
        <v>4</v>
      </c>
      <c r="B2981" s="4" t="s">
        <v>5</v>
      </c>
      <c r="C2981" s="4" t="s">
        <v>10</v>
      </c>
      <c r="D2981" s="4" t="s">
        <v>10</v>
      </c>
      <c r="E2981" s="4" t="s">
        <v>20</v>
      </c>
      <c r="F2981" s="4" t="s">
        <v>14</v>
      </c>
    </row>
    <row r="2982" spans="1:5">
      <c r="A2982" t="n">
        <v>24422</v>
      </c>
      <c r="B2982" s="66" t="n">
        <v>53</v>
      </c>
      <c r="C2982" s="7" t="n">
        <v>0</v>
      </c>
      <c r="D2982" s="7" t="n">
        <v>7019</v>
      </c>
      <c r="E2982" s="7" t="n">
        <v>0</v>
      </c>
      <c r="F2982" s="7" t="n">
        <v>0</v>
      </c>
    </row>
    <row r="2983" spans="1:5">
      <c r="A2983" t="s">
        <v>4</v>
      </c>
      <c r="B2983" s="4" t="s">
        <v>5</v>
      </c>
      <c r="C2983" s="4" t="s">
        <v>10</v>
      </c>
      <c r="D2983" s="4" t="s">
        <v>10</v>
      </c>
      <c r="E2983" s="4" t="s">
        <v>20</v>
      </c>
      <c r="F2983" s="4" t="s">
        <v>14</v>
      </c>
    </row>
    <row r="2984" spans="1:5">
      <c r="A2984" t="n">
        <v>24432</v>
      </c>
      <c r="B2984" s="66" t="n">
        <v>53</v>
      </c>
      <c r="C2984" s="7" t="n">
        <v>1</v>
      </c>
      <c r="D2984" s="7" t="n">
        <v>7019</v>
      </c>
      <c r="E2984" s="7" t="n">
        <v>0</v>
      </c>
      <c r="F2984" s="7" t="n">
        <v>0</v>
      </c>
    </row>
    <row r="2985" spans="1:5">
      <c r="A2985" t="s">
        <v>4</v>
      </c>
      <c r="B2985" s="4" t="s">
        <v>5</v>
      </c>
      <c r="C2985" s="4" t="s">
        <v>10</v>
      </c>
      <c r="D2985" s="4" t="s">
        <v>10</v>
      </c>
      <c r="E2985" s="4" t="s">
        <v>20</v>
      </c>
      <c r="F2985" s="4" t="s">
        <v>14</v>
      </c>
    </row>
    <row r="2986" spans="1:5">
      <c r="A2986" t="n">
        <v>24442</v>
      </c>
      <c r="B2986" s="66" t="n">
        <v>53</v>
      </c>
      <c r="C2986" s="7" t="n">
        <v>12</v>
      </c>
      <c r="D2986" s="7" t="n">
        <v>7019</v>
      </c>
      <c r="E2986" s="7" t="n">
        <v>0</v>
      </c>
      <c r="F2986" s="7" t="n">
        <v>0</v>
      </c>
    </row>
    <row r="2987" spans="1:5">
      <c r="A2987" t="s">
        <v>4</v>
      </c>
      <c r="B2987" s="4" t="s">
        <v>5</v>
      </c>
      <c r="C2987" s="4" t="s">
        <v>10</v>
      </c>
      <c r="D2987" s="4" t="s">
        <v>10</v>
      </c>
      <c r="E2987" s="4" t="s">
        <v>20</v>
      </c>
      <c r="F2987" s="4" t="s">
        <v>14</v>
      </c>
    </row>
    <row r="2988" spans="1:5">
      <c r="A2988" t="n">
        <v>24452</v>
      </c>
      <c r="B2988" s="66" t="n">
        <v>53</v>
      </c>
      <c r="C2988" s="7" t="n">
        <v>61491</v>
      </c>
      <c r="D2988" s="7" t="n">
        <v>7019</v>
      </c>
      <c r="E2988" s="7" t="n">
        <v>0</v>
      </c>
      <c r="F2988" s="7" t="n">
        <v>0</v>
      </c>
    </row>
    <row r="2989" spans="1:5">
      <c r="A2989" t="s">
        <v>4</v>
      </c>
      <c r="B2989" s="4" t="s">
        <v>5</v>
      </c>
      <c r="C2989" s="4" t="s">
        <v>10</v>
      </c>
      <c r="D2989" s="4" t="s">
        <v>10</v>
      </c>
      <c r="E2989" s="4" t="s">
        <v>20</v>
      </c>
      <c r="F2989" s="4" t="s">
        <v>14</v>
      </c>
    </row>
    <row r="2990" spans="1:5">
      <c r="A2990" t="n">
        <v>24462</v>
      </c>
      <c r="B2990" s="66" t="n">
        <v>53</v>
      </c>
      <c r="C2990" s="7" t="n">
        <v>61492</v>
      </c>
      <c r="D2990" s="7" t="n">
        <v>7019</v>
      </c>
      <c r="E2990" s="7" t="n">
        <v>0</v>
      </c>
      <c r="F2990" s="7" t="n">
        <v>0</v>
      </c>
    </row>
    <row r="2991" spans="1:5">
      <c r="A2991" t="s">
        <v>4</v>
      </c>
      <c r="B2991" s="4" t="s">
        <v>5</v>
      </c>
      <c r="C2991" s="4" t="s">
        <v>10</v>
      </c>
      <c r="D2991" s="4" t="s">
        <v>10</v>
      </c>
      <c r="E2991" s="4" t="s">
        <v>20</v>
      </c>
      <c r="F2991" s="4" t="s">
        <v>14</v>
      </c>
    </row>
    <row r="2992" spans="1:5">
      <c r="A2992" t="n">
        <v>24472</v>
      </c>
      <c r="B2992" s="66" t="n">
        <v>53</v>
      </c>
      <c r="C2992" s="7" t="n">
        <v>61493</v>
      </c>
      <c r="D2992" s="7" t="n">
        <v>7019</v>
      </c>
      <c r="E2992" s="7" t="n">
        <v>0</v>
      </c>
      <c r="F2992" s="7" t="n">
        <v>0</v>
      </c>
    </row>
    <row r="2993" spans="1:7">
      <c r="A2993" t="s">
        <v>4</v>
      </c>
      <c r="B2993" s="4" t="s">
        <v>5</v>
      </c>
      <c r="C2993" s="4" t="s">
        <v>10</v>
      </c>
      <c r="D2993" s="4" t="s">
        <v>10</v>
      </c>
      <c r="E2993" s="4" t="s">
        <v>20</v>
      </c>
      <c r="F2993" s="4" t="s">
        <v>14</v>
      </c>
    </row>
    <row r="2994" spans="1:7">
      <c r="A2994" t="n">
        <v>24482</v>
      </c>
      <c r="B2994" s="66" t="n">
        <v>53</v>
      </c>
      <c r="C2994" s="7" t="n">
        <v>61494</v>
      </c>
      <c r="D2994" s="7" t="n">
        <v>7019</v>
      </c>
      <c r="E2994" s="7" t="n">
        <v>0</v>
      </c>
      <c r="F2994" s="7" t="n">
        <v>0</v>
      </c>
    </row>
    <row r="2995" spans="1:7">
      <c r="A2995" t="s">
        <v>4</v>
      </c>
      <c r="B2995" s="4" t="s">
        <v>5</v>
      </c>
      <c r="C2995" s="4" t="s">
        <v>14</v>
      </c>
      <c r="D2995" s="33" t="s">
        <v>47</v>
      </c>
      <c r="E2995" s="4" t="s">
        <v>5</v>
      </c>
      <c r="F2995" s="4" t="s">
        <v>14</v>
      </c>
      <c r="G2995" s="4" t="s">
        <v>10</v>
      </c>
      <c r="H2995" s="33" t="s">
        <v>48</v>
      </c>
      <c r="I2995" s="4" t="s">
        <v>14</v>
      </c>
      <c r="J2995" s="4" t="s">
        <v>19</v>
      </c>
    </row>
    <row r="2996" spans="1:7">
      <c r="A2996" t="n">
        <v>24492</v>
      </c>
      <c r="B2996" s="12" t="n">
        <v>5</v>
      </c>
      <c r="C2996" s="7" t="n">
        <v>28</v>
      </c>
      <c r="D2996" s="33" t="s">
        <v>3</v>
      </c>
      <c r="E2996" s="35" t="n">
        <v>64</v>
      </c>
      <c r="F2996" s="7" t="n">
        <v>5</v>
      </c>
      <c r="G2996" s="7" t="n">
        <v>5</v>
      </c>
      <c r="H2996" s="33" t="s">
        <v>3</v>
      </c>
      <c r="I2996" s="7" t="n">
        <v>1</v>
      </c>
      <c r="J2996" s="13" t="n">
        <f t="normal" ca="1">A3000</f>
        <v>0</v>
      </c>
    </row>
    <row r="2997" spans="1:7">
      <c r="A2997" t="s">
        <v>4</v>
      </c>
      <c r="B2997" s="4" t="s">
        <v>5</v>
      </c>
      <c r="C2997" s="4" t="s">
        <v>10</v>
      </c>
      <c r="D2997" s="4" t="s">
        <v>10</v>
      </c>
      <c r="E2997" s="4" t="s">
        <v>20</v>
      </c>
      <c r="F2997" s="4" t="s">
        <v>14</v>
      </c>
    </row>
    <row r="2998" spans="1:7">
      <c r="A2998" t="n">
        <v>24503</v>
      </c>
      <c r="B2998" s="66" t="n">
        <v>53</v>
      </c>
      <c r="C2998" s="7" t="n">
        <v>7032</v>
      </c>
      <c r="D2998" s="7" t="n">
        <v>7019</v>
      </c>
      <c r="E2998" s="7" t="n">
        <v>0</v>
      </c>
      <c r="F2998" s="7" t="n">
        <v>0</v>
      </c>
    </row>
    <row r="2999" spans="1:7">
      <c r="A2999" t="s">
        <v>4</v>
      </c>
      <c r="B2999" s="4" t="s">
        <v>5</v>
      </c>
      <c r="C2999" s="4" t="s">
        <v>14</v>
      </c>
      <c r="D2999" s="4" t="s">
        <v>14</v>
      </c>
      <c r="E2999" s="4" t="s">
        <v>20</v>
      </c>
      <c r="F2999" s="4" t="s">
        <v>20</v>
      </c>
      <c r="G2999" s="4" t="s">
        <v>20</v>
      </c>
      <c r="H2999" s="4" t="s">
        <v>10</v>
      </c>
    </row>
    <row r="3000" spans="1:7">
      <c r="A3000" t="n">
        <v>24513</v>
      </c>
      <c r="B3000" s="48" t="n">
        <v>45</v>
      </c>
      <c r="C3000" s="7" t="n">
        <v>2</v>
      </c>
      <c r="D3000" s="7" t="n">
        <v>3</v>
      </c>
      <c r="E3000" s="7" t="n">
        <v>22</v>
      </c>
      <c r="F3000" s="7" t="n">
        <v>1.25</v>
      </c>
      <c r="G3000" s="7" t="n">
        <v>-2.54999995231628</v>
      </c>
      <c r="H3000" s="7" t="n">
        <v>0</v>
      </c>
    </row>
    <row r="3001" spans="1:7">
      <c r="A3001" t="s">
        <v>4</v>
      </c>
      <c r="B3001" s="4" t="s">
        <v>5</v>
      </c>
      <c r="C3001" s="4" t="s">
        <v>14</v>
      </c>
      <c r="D3001" s="4" t="s">
        <v>14</v>
      </c>
      <c r="E3001" s="4" t="s">
        <v>20</v>
      </c>
      <c r="F3001" s="4" t="s">
        <v>20</v>
      </c>
      <c r="G3001" s="4" t="s">
        <v>20</v>
      </c>
      <c r="H3001" s="4" t="s">
        <v>10</v>
      </c>
      <c r="I3001" s="4" t="s">
        <v>14</v>
      </c>
    </row>
    <row r="3002" spans="1:7">
      <c r="A3002" t="n">
        <v>24530</v>
      </c>
      <c r="B3002" s="48" t="n">
        <v>45</v>
      </c>
      <c r="C3002" s="7" t="n">
        <v>4</v>
      </c>
      <c r="D3002" s="7" t="n">
        <v>3</v>
      </c>
      <c r="E3002" s="7" t="n">
        <v>10.75</v>
      </c>
      <c r="F3002" s="7" t="n">
        <v>77.25</v>
      </c>
      <c r="G3002" s="7" t="n">
        <v>0</v>
      </c>
      <c r="H3002" s="7" t="n">
        <v>0</v>
      </c>
      <c r="I3002" s="7" t="n">
        <v>0</v>
      </c>
    </row>
    <row r="3003" spans="1:7">
      <c r="A3003" t="s">
        <v>4</v>
      </c>
      <c r="B3003" s="4" t="s">
        <v>5</v>
      </c>
      <c r="C3003" s="4" t="s">
        <v>14</v>
      </c>
      <c r="D3003" s="4" t="s">
        <v>14</v>
      </c>
      <c r="E3003" s="4" t="s">
        <v>20</v>
      </c>
      <c r="F3003" s="4" t="s">
        <v>10</v>
      </c>
    </row>
    <row r="3004" spans="1:7">
      <c r="A3004" t="n">
        <v>24548</v>
      </c>
      <c r="B3004" s="48" t="n">
        <v>45</v>
      </c>
      <c r="C3004" s="7" t="n">
        <v>5</v>
      </c>
      <c r="D3004" s="7" t="n">
        <v>3</v>
      </c>
      <c r="E3004" s="7" t="n">
        <v>6.5</v>
      </c>
      <c r="F3004" s="7" t="n">
        <v>0</v>
      </c>
    </row>
    <row r="3005" spans="1:7">
      <c r="A3005" t="s">
        <v>4</v>
      </c>
      <c r="B3005" s="4" t="s">
        <v>5</v>
      </c>
      <c r="C3005" s="4" t="s">
        <v>14</v>
      </c>
      <c r="D3005" s="4" t="s">
        <v>14</v>
      </c>
      <c r="E3005" s="4" t="s">
        <v>20</v>
      </c>
      <c r="F3005" s="4" t="s">
        <v>10</v>
      </c>
    </row>
    <row r="3006" spans="1:7">
      <c r="A3006" t="n">
        <v>24557</v>
      </c>
      <c r="B3006" s="48" t="n">
        <v>45</v>
      </c>
      <c r="C3006" s="7" t="n">
        <v>11</v>
      </c>
      <c r="D3006" s="7" t="n">
        <v>3</v>
      </c>
      <c r="E3006" s="7" t="n">
        <v>23.1000003814697</v>
      </c>
      <c r="F3006" s="7" t="n">
        <v>0</v>
      </c>
    </row>
    <row r="3007" spans="1:7">
      <c r="A3007" t="s">
        <v>4</v>
      </c>
      <c r="B3007" s="4" t="s">
        <v>5</v>
      </c>
      <c r="C3007" s="4" t="s">
        <v>14</v>
      </c>
      <c r="D3007" s="4" t="s">
        <v>14</v>
      </c>
      <c r="E3007" s="4" t="s">
        <v>20</v>
      </c>
      <c r="F3007" s="4" t="s">
        <v>10</v>
      </c>
    </row>
    <row r="3008" spans="1:7">
      <c r="A3008" t="n">
        <v>24566</v>
      </c>
      <c r="B3008" s="48" t="n">
        <v>45</v>
      </c>
      <c r="C3008" s="7" t="n">
        <v>5</v>
      </c>
      <c r="D3008" s="7" t="n">
        <v>3</v>
      </c>
      <c r="E3008" s="7" t="n">
        <v>6</v>
      </c>
      <c r="F3008" s="7" t="n">
        <v>20000</v>
      </c>
    </row>
    <row r="3009" spans="1:10">
      <c r="A3009" t="s">
        <v>4</v>
      </c>
      <c r="B3009" s="4" t="s">
        <v>5</v>
      </c>
      <c r="C3009" s="4" t="s">
        <v>14</v>
      </c>
      <c r="D3009" s="4" t="s">
        <v>10</v>
      </c>
    </row>
    <row r="3010" spans="1:10">
      <c r="A3010" t="n">
        <v>24575</v>
      </c>
      <c r="B3010" s="19" t="n">
        <v>58</v>
      </c>
      <c r="C3010" s="7" t="n">
        <v>255</v>
      </c>
      <c r="D3010" s="7" t="n">
        <v>0</v>
      </c>
    </row>
    <row r="3011" spans="1:10">
      <c r="A3011" t="s">
        <v>4</v>
      </c>
      <c r="B3011" s="4" t="s">
        <v>5</v>
      </c>
      <c r="C3011" s="4" t="s">
        <v>10</v>
      </c>
      <c r="D3011" s="4" t="s">
        <v>14</v>
      </c>
      <c r="E3011" s="4" t="s">
        <v>20</v>
      </c>
      <c r="F3011" s="4" t="s">
        <v>10</v>
      </c>
    </row>
    <row r="3012" spans="1:10">
      <c r="A3012" t="n">
        <v>24579</v>
      </c>
      <c r="B3012" s="57" t="n">
        <v>59</v>
      </c>
      <c r="C3012" s="7" t="n">
        <v>0</v>
      </c>
      <c r="D3012" s="7" t="n">
        <v>6</v>
      </c>
      <c r="E3012" s="7" t="n">
        <v>0</v>
      </c>
      <c r="F3012" s="7" t="n">
        <v>0</v>
      </c>
    </row>
    <row r="3013" spans="1:10">
      <c r="A3013" t="s">
        <v>4</v>
      </c>
      <c r="B3013" s="4" t="s">
        <v>5</v>
      </c>
      <c r="C3013" s="4" t="s">
        <v>10</v>
      </c>
      <c r="D3013" s="4" t="s">
        <v>14</v>
      </c>
      <c r="E3013" s="4" t="s">
        <v>20</v>
      </c>
      <c r="F3013" s="4" t="s">
        <v>10</v>
      </c>
    </row>
    <row r="3014" spans="1:10">
      <c r="A3014" t="n">
        <v>24589</v>
      </c>
      <c r="B3014" s="57" t="n">
        <v>59</v>
      </c>
      <c r="C3014" s="7" t="n">
        <v>1</v>
      </c>
      <c r="D3014" s="7" t="n">
        <v>6</v>
      </c>
      <c r="E3014" s="7" t="n">
        <v>0</v>
      </c>
      <c r="F3014" s="7" t="n">
        <v>0</v>
      </c>
    </row>
    <row r="3015" spans="1:10">
      <c r="A3015" t="s">
        <v>4</v>
      </c>
      <c r="B3015" s="4" t="s">
        <v>5</v>
      </c>
      <c r="C3015" s="4" t="s">
        <v>10</v>
      </c>
    </row>
    <row r="3016" spans="1:10">
      <c r="A3016" t="n">
        <v>24599</v>
      </c>
      <c r="B3016" s="25" t="n">
        <v>16</v>
      </c>
      <c r="C3016" s="7" t="n">
        <v>100</v>
      </c>
    </row>
    <row r="3017" spans="1:10">
      <c r="A3017" t="s">
        <v>4</v>
      </c>
      <c r="B3017" s="4" t="s">
        <v>5</v>
      </c>
      <c r="C3017" s="4" t="s">
        <v>10</v>
      </c>
      <c r="D3017" s="4" t="s">
        <v>14</v>
      </c>
      <c r="E3017" s="4" t="s">
        <v>20</v>
      </c>
      <c r="F3017" s="4" t="s">
        <v>10</v>
      </c>
    </row>
    <row r="3018" spans="1:10">
      <c r="A3018" t="n">
        <v>24602</v>
      </c>
      <c r="B3018" s="57" t="n">
        <v>59</v>
      </c>
      <c r="C3018" s="7" t="n">
        <v>61491</v>
      </c>
      <c r="D3018" s="7" t="n">
        <v>6</v>
      </c>
      <c r="E3018" s="7" t="n">
        <v>0</v>
      </c>
      <c r="F3018" s="7" t="n">
        <v>0</v>
      </c>
    </row>
    <row r="3019" spans="1:10">
      <c r="A3019" t="s">
        <v>4</v>
      </c>
      <c r="B3019" s="4" t="s">
        <v>5</v>
      </c>
      <c r="C3019" s="4" t="s">
        <v>10</v>
      </c>
      <c r="D3019" s="4" t="s">
        <v>14</v>
      </c>
      <c r="E3019" s="4" t="s">
        <v>20</v>
      </c>
      <c r="F3019" s="4" t="s">
        <v>10</v>
      </c>
    </row>
    <row r="3020" spans="1:10">
      <c r="A3020" t="n">
        <v>24612</v>
      </c>
      <c r="B3020" s="57" t="n">
        <v>59</v>
      </c>
      <c r="C3020" s="7" t="n">
        <v>61492</v>
      </c>
      <c r="D3020" s="7" t="n">
        <v>6</v>
      </c>
      <c r="E3020" s="7" t="n">
        <v>0</v>
      </c>
      <c r="F3020" s="7" t="n">
        <v>0</v>
      </c>
    </row>
    <row r="3021" spans="1:10">
      <c r="A3021" t="s">
        <v>4</v>
      </c>
      <c r="B3021" s="4" t="s">
        <v>5</v>
      </c>
      <c r="C3021" s="4" t="s">
        <v>10</v>
      </c>
    </row>
    <row r="3022" spans="1:10">
      <c r="A3022" t="n">
        <v>24622</v>
      </c>
      <c r="B3022" s="25" t="n">
        <v>16</v>
      </c>
      <c r="C3022" s="7" t="n">
        <v>100</v>
      </c>
    </row>
    <row r="3023" spans="1:10">
      <c r="A3023" t="s">
        <v>4</v>
      </c>
      <c r="B3023" s="4" t="s">
        <v>5</v>
      </c>
      <c r="C3023" s="4" t="s">
        <v>10</v>
      </c>
      <c r="D3023" s="4" t="s">
        <v>14</v>
      </c>
      <c r="E3023" s="4" t="s">
        <v>20</v>
      </c>
      <c r="F3023" s="4" t="s">
        <v>10</v>
      </c>
    </row>
    <row r="3024" spans="1:10">
      <c r="A3024" t="n">
        <v>24625</v>
      </c>
      <c r="B3024" s="57" t="n">
        <v>59</v>
      </c>
      <c r="C3024" s="7" t="n">
        <v>61493</v>
      </c>
      <c r="D3024" s="7" t="n">
        <v>6</v>
      </c>
      <c r="E3024" s="7" t="n">
        <v>0</v>
      </c>
      <c r="F3024" s="7" t="n">
        <v>0</v>
      </c>
    </row>
    <row r="3025" spans="1:6">
      <c r="A3025" t="s">
        <v>4</v>
      </c>
      <c r="B3025" s="4" t="s">
        <v>5</v>
      </c>
      <c r="C3025" s="4" t="s">
        <v>10</v>
      </c>
      <c r="D3025" s="4" t="s">
        <v>14</v>
      </c>
      <c r="E3025" s="4" t="s">
        <v>20</v>
      </c>
      <c r="F3025" s="4" t="s">
        <v>10</v>
      </c>
    </row>
    <row r="3026" spans="1:6">
      <c r="A3026" t="n">
        <v>24635</v>
      </c>
      <c r="B3026" s="57" t="n">
        <v>59</v>
      </c>
      <c r="C3026" s="7" t="n">
        <v>61494</v>
      </c>
      <c r="D3026" s="7" t="n">
        <v>6</v>
      </c>
      <c r="E3026" s="7" t="n">
        <v>0</v>
      </c>
      <c r="F3026" s="7" t="n">
        <v>0</v>
      </c>
    </row>
    <row r="3027" spans="1:6">
      <c r="A3027" t="s">
        <v>4</v>
      </c>
      <c r="B3027" s="4" t="s">
        <v>5</v>
      </c>
      <c r="C3027" s="4" t="s">
        <v>10</v>
      </c>
    </row>
    <row r="3028" spans="1:6">
      <c r="A3028" t="n">
        <v>24645</v>
      </c>
      <c r="B3028" s="25" t="n">
        <v>16</v>
      </c>
      <c r="C3028" s="7" t="n">
        <v>1500</v>
      </c>
    </row>
    <row r="3029" spans="1:6">
      <c r="A3029" t="s">
        <v>4</v>
      </c>
      <c r="B3029" s="4" t="s">
        <v>5</v>
      </c>
      <c r="C3029" s="4" t="s">
        <v>14</v>
      </c>
      <c r="D3029" s="4" t="s">
        <v>10</v>
      </c>
      <c r="E3029" s="4" t="s">
        <v>6</v>
      </c>
    </row>
    <row r="3030" spans="1:6">
      <c r="A3030" t="n">
        <v>24648</v>
      </c>
      <c r="B3030" s="49" t="n">
        <v>51</v>
      </c>
      <c r="C3030" s="7" t="n">
        <v>4</v>
      </c>
      <c r="D3030" s="7" t="n">
        <v>0</v>
      </c>
      <c r="E3030" s="7" t="s">
        <v>135</v>
      </c>
    </row>
    <row r="3031" spans="1:6">
      <c r="A3031" t="s">
        <v>4</v>
      </c>
      <c r="B3031" s="4" t="s">
        <v>5</v>
      </c>
      <c r="C3031" s="4" t="s">
        <v>10</v>
      </c>
    </row>
    <row r="3032" spans="1:6">
      <c r="A3032" t="n">
        <v>24662</v>
      </c>
      <c r="B3032" s="25" t="n">
        <v>16</v>
      </c>
      <c r="C3032" s="7" t="n">
        <v>0</v>
      </c>
    </row>
    <row r="3033" spans="1:6">
      <c r="A3033" t="s">
        <v>4</v>
      </c>
      <c r="B3033" s="4" t="s">
        <v>5</v>
      </c>
      <c r="C3033" s="4" t="s">
        <v>10</v>
      </c>
      <c r="D3033" s="4" t="s">
        <v>14</v>
      </c>
      <c r="E3033" s="4" t="s">
        <v>9</v>
      </c>
      <c r="F3033" s="4" t="s">
        <v>28</v>
      </c>
      <c r="G3033" s="4" t="s">
        <v>14</v>
      </c>
      <c r="H3033" s="4" t="s">
        <v>14</v>
      </c>
    </row>
    <row r="3034" spans="1:6">
      <c r="A3034" t="n">
        <v>24665</v>
      </c>
      <c r="B3034" s="50" t="n">
        <v>26</v>
      </c>
      <c r="C3034" s="7" t="n">
        <v>0</v>
      </c>
      <c r="D3034" s="7" t="n">
        <v>17</v>
      </c>
      <c r="E3034" s="7" t="n">
        <v>63103</v>
      </c>
      <c r="F3034" s="7" t="s">
        <v>249</v>
      </c>
      <c r="G3034" s="7" t="n">
        <v>2</v>
      </c>
      <c r="H3034" s="7" t="n">
        <v>0</v>
      </c>
    </row>
    <row r="3035" spans="1:6">
      <c r="A3035" t="s">
        <v>4</v>
      </c>
      <c r="B3035" s="4" t="s">
        <v>5</v>
      </c>
    </row>
    <row r="3036" spans="1:6">
      <c r="A3036" t="n">
        <v>24686</v>
      </c>
      <c r="B3036" s="23" t="n">
        <v>28</v>
      </c>
    </row>
    <row r="3037" spans="1:6">
      <c r="A3037" t="s">
        <v>4</v>
      </c>
      <c r="B3037" s="4" t="s">
        <v>5</v>
      </c>
      <c r="C3037" s="4" t="s">
        <v>14</v>
      </c>
      <c r="D3037" s="4" t="s">
        <v>10</v>
      </c>
      <c r="E3037" s="4" t="s">
        <v>6</v>
      </c>
    </row>
    <row r="3038" spans="1:6">
      <c r="A3038" t="n">
        <v>24687</v>
      </c>
      <c r="B3038" s="49" t="n">
        <v>51</v>
      </c>
      <c r="C3038" s="7" t="n">
        <v>4</v>
      </c>
      <c r="D3038" s="7" t="n">
        <v>14</v>
      </c>
      <c r="E3038" s="7" t="s">
        <v>176</v>
      </c>
    </row>
    <row r="3039" spans="1:6">
      <c r="A3039" t="s">
        <v>4</v>
      </c>
      <c r="B3039" s="4" t="s">
        <v>5</v>
      </c>
      <c r="C3039" s="4" t="s">
        <v>10</v>
      </c>
    </row>
    <row r="3040" spans="1:6">
      <c r="A3040" t="n">
        <v>24701</v>
      </c>
      <c r="B3040" s="25" t="n">
        <v>16</v>
      </c>
      <c r="C3040" s="7" t="n">
        <v>0</v>
      </c>
    </row>
    <row r="3041" spans="1:8">
      <c r="A3041" t="s">
        <v>4</v>
      </c>
      <c r="B3041" s="4" t="s">
        <v>5</v>
      </c>
      <c r="C3041" s="4" t="s">
        <v>10</v>
      </c>
      <c r="D3041" s="4" t="s">
        <v>14</v>
      </c>
      <c r="E3041" s="4" t="s">
        <v>9</v>
      </c>
      <c r="F3041" s="4" t="s">
        <v>28</v>
      </c>
      <c r="G3041" s="4" t="s">
        <v>14</v>
      </c>
      <c r="H3041" s="4" t="s">
        <v>14</v>
      </c>
    </row>
    <row r="3042" spans="1:8">
      <c r="A3042" t="n">
        <v>24704</v>
      </c>
      <c r="B3042" s="50" t="n">
        <v>26</v>
      </c>
      <c r="C3042" s="7" t="n">
        <v>14</v>
      </c>
      <c r="D3042" s="7" t="n">
        <v>17</v>
      </c>
      <c r="E3042" s="7" t="n">
        <v>63104</v>
      </c>
      <c r="F3042" s="7" t="s">
        <v>250</v>
      </c>
      <c r="G3042" s="7" t="n">
        <v>2</v>
      </c>
      <c r="H3042" s="7" t="n">
        <v>0</v>
      </c>
    </row>
    <row r="3043" spans="1:8">
      <c r="A3043" t="s">
        <v>4</v>
      </c>
      <c r="B3043" s="4" t="s">
        <v>5</v>
      </c>
    </row>
    <row r="3044" spans="1:8">
      <c r="A3044" t="n">
        <v>24768</v>
      </c>
      <c r="B3044" s="23" t="n">
        <v>28</v>
      </c>
    </row>
    <row r="3045" spans="1:8">
      <c r="A3045" t="s">
        <v>4</v>
      </c>
      <c r="B3045" s="4" t="s">
        <v>5</v>
      </c>
      <c r="C3045" s="4" t="s">
        <v>14</v>
      </c>
      <c r="D3045" s="4" t="s">
        <v>10</v>
      </c>
      <c r="E3045" s="4" t="s">
        <v>6</v>
      </c>
    </row>
    <row r="3046" spans="1:8">
      <c r="A3046" t="n">
        <v>24769</v>
      </c>
      <c r="B3046" s="49" t="n">
        <v>51</v>
      </c>
      <c r="C3046" s="7" t="n">
        <v>4</v>
      </c>
      <c r="D3046" s="7" t="n">
        <v>12</v>
      </c>
      <c r="E3046" s="7" t="s">
        <v>176</v>
      </c>
    </row>
    <row r="3047" spans="1:8">
      <c r="A3047" t="s">
        <v>4</v>
      </c>
      <c r="B3047" s="4" t="s">
        <v>5</v>
      </c>
      <c r="C3047" s="4" t="s">
        <v>10</v>
      </c>
    </row>
    <row r="3048" spans="1:8">
      <c r="A3048" t="n">
        <v>24783</v>
      </c>
      <c r="B3048" s="25" t="n">
        <v>16</v>
      </c>
      <c r="C3048" s="7" t="n">
        <v>0</v>
      </c>
    </row>
    <row r="3049" spans="1:8">
      <c r="A3049" t="s">
        <v>4</v>
      </c>
      <c r="B3049" s="4" t="s">
        <v>5</v>
      </c>
      <c r="C3049" s="4" t="s">
        <v>10</v>
      </c>
      <c r="D3049" s="4" t="s">
        <v>14</v>
      </c>
      <c r="E3049" s="4" t="s">
        <v>9</v>
      </c>
      <c r="F3049" s="4" t="s">
        <v>28</v>
      </c>
      <c r="G3049" s="4" t="s">
        <v>14</v>
      </c>
      <c r="H3049" s="4" t="s">
        <v>14</v>
      </c>
    </row>
    <row r="3050" spans="1:8">
      <c r="A3050" t="n">
        <v>24786</v>
      </c>
      <c r="B3050" s="50" t="n">
        <v>26</v>
      </c>
      <c r="C3050" s="7" t="n">
        <v>12</v>
      </c>
      <c r="D3050" s="7" t="n">
        <v>17</v>
      </c>
      <c r="E3050" s="7" t="n">
        <v>63105</v>
      </c>
      <c r="F3050" s="7" t="s">
        <v>251</v>
      </c>
      <c r="G3050" s="7" t="n">
        <v>2</v>
      </c>
      <c r="H3050" s="7" t="n">
        <v>0</v>
      </c>
    </row>
    <row r="3051" spans="1:8">
      <c r="A3051" t="s">
        <v>4</v>
      </c>
      <c r="B3051" s="4" t="s">
        <v>5</v>
      </c>
    </row>
    <row r="3052" spans="1:8">
      <c r="A3052" t="n">
        <v>24868</v>
      </c>
      <c r="B3052" s="23" t="n">
        <v>28</v>
      </c>
    </row>
    <row r="3053" spans="1:8">
      <c r="A3053" t="s">
        <v>4</v>
      </c>
      <c r="B3053" s="4" t="s">
        <v>5</v>
      </c>
      <c r="C3053" s="4" t="s">
        <v>14</v>
      </c>
      <c r="D3053" s="4" t="s">
        <v>10</v>
      </c>
      <c r="E3053" s="4" t="s">
        <v>6</v>
      </c>
    </row>
    <row r="3054" spans="1:8">
      <c r="A3054" t="n">
        <v>24869</v>
      </c>
      <c r="B3054" s="49" t="n">
        <v>51</v>
      </c>
      <c r="C3054" s="7" t="n">
        <v>4</v>
      </c>
      <c r="D3054" s="7" t="n">
        <v>1</v>
      </c>
      <c r="E3054" s="7" t="s">
        <v>252</v>
      </c>
    </row>
    <row r="3055" spans="1:8">
      <c r="A3055" t="s">
        <v>4</v>
      </c>
      <c r="B3055" s="4" t="s">
        <v>5</v>
      </c>
      <c r="C3055" s="4" t="s">
        <v>10</v>
      </c>
    </row>
    <row r="3056" spans="1:8">
      <c r="A3056" t="n">
        <v>24882</v>
      </c>
      <c r="B3056" s="25" t="n">
        <v>16</v>
      </c>
      <c r="C3056" s="7" t="n">
        <v>0</v>
      </c>
    </row>
    <row r="3057" spans="1:8">
      <c r="A3057" t="s">
        <v>4</v>
      </c>
      <c r="B3057" s="4" t="s">
        <v>5</v>
      </c>
      <c r="C3057" s="4" t="s">
        <v>10</v>
      </c>
      <c r="D3057" s="4" t="s">
        <v>14</v>
      </c>
      <c r="E3057" s="4" t="s">
        <v>9</v>
      </c>
      <c r="F3057" s="4" t="s">
        <v>28</v>
      </c>
      <c r="G3057" s="4" t="s">
        <v>14</v>
      </c>
      <c r="H3057" s="4" t="s">
        <v>14</v>
      </c>
    </row>
    <row r="3058" spans="1:8">
      <c r="A3058" t="n">
        <v>24885</v>
      </c>
      <c r="B3058" s="50" t="n">
        <v>26</v>
      </c>
      <c r="C3058" s="7" t="n">
        <v>1</v>
      </c>
      <c r="D3058" s="7" t="n">
        <v>17</v>
      </c>
      <c r="E3058" s="7" t="n">
        <v>63106</v>
      </c>
      <c r="F3058" s="7" t="s">
        <v>253</v>
      </c>
      <c r="G3058" s="7" t="n">
        <v>2</v>
      </c>
      <c r="H3058" s="7" t="n">
        <v>0</v>
      </c>
    </row>
    <row r="3059" spans="1:8">
      <c r="A3059" t="s">
        <v>4</v>
      </c>
      <c r="B3059" s="4" t="s">
        <v>5</v>
      </c>
    </row>
    <row r="3060" spans="1:8">
      <c r="A3060" t="n">
        <v>24950</v>
      </c>
      <c r="B3060" s="23" t="n">
        <v>28</v>
      </c>
    </row>
    <row r="3061" spans="1:8">
      <c r="A3061" t="s">
        <v>4</v>
      </c>
      <c r="B3061" s="4" t="s">
        <v>5</v>
      </c>
      <c r="C3061" s="4" t="s">
        <v>10</v>
      </c>
      <c r="D3061" s="4" t="s">
        <v>14</v>
      </c>
    </row>
    <row r="3062" spans="1:8">
      <c r="A3062" t="n">
        <v>24951</v>
      </c>
      <c r="B3062" s="54" t="n">
        <v>89</v>
      </c>
      <c r="C3062" s="7" t="n">
        <v>65533</v>
      </c>
      <c r="D3062" s="7" t="n">
        <v>1</v>
      </c>
    </row>
    <row r="3063" spans="1:8">
      <c r="A3063" t="s">
        <v>4</v>
      </c>
      <c r="B3063" s="4" t="s">
        <v>5</v>
      </c>
      <c r="C3063" s="4" t="s">
        <v>14</v>
      </c>
      <c r="D3063" s="4" t="s">
        <v>10</v>
      </c>
      <c r="E3063" s="4" t="s">
        <v>20</v>
      </c>
    </row>
    <row r="3064" spans="1:8">
      <c r="A3064" t="n">
        <v>24955</v>
      </c>
      <c r="B3064" s="19" t="n">
        <v>58</v>
      </c>
      <c r="C3064" s="7" t="n">
        <v>101</v>
      </c>
      <c r="D3064" s="7" t="n">
        <v>300</v>
      </c>
      <c r="E3064" s="7" t="n">
        <v>1</v>
      </c>
    </row>
    <row r="3065" spans="1:8">
      <c r="A3065" t="s">
        <v>4</v>
      </c>
      <c r="B3065" s="4" t="s">
        <v>5</v>
      </c>
      <c r="C3065" s="4" t="s">
        <v>14</v>
      </c>
      <c r="D3065" s="4" t="s">
        <v>10</v>
      </c>
    </row>
    <row r="3066" spans="1:8">
      <c r="A3066" t="n">
        <v>24963</v>
      </c>
      <c r="B3066" s="19" t="n">
        <v>58</v>
      </c>
      <c r="C3066" s="7" t="n">
        <v>254</v>
      </c>
      <c r="D3066" s="7" t="n">
        <v>0</v>
      </c>
    </row>
    <row r="3067" spans="1:8">
      <c r="A3067" t="s">
        <v>4</v>
      </c>
      <c r="B3067" s="4" t="s">
        <v>5</v>
      </c>
      <c r="C3067" s="4" t="s">
        <v>14</v>
      </c>
    </row>
    <row r="3068" spans="1:8">
      <c r="A3068" t="n">
        <v>24967</v>
      </c>
      <c r="B3068" s="43" t="n">
        <v>116</v>
      </c>
      <c r="C3068" s="7" t="n">
        <v>0</v>
      </c>
    </row>
    <row r="3069" spans="1:8">
      <c r="A3069" t="s">
        <v>4</v>
      </c>
      <c r="B3069" s="4" t="s">
        <v>5</v>
      </c>
      <c r="C3069" s="4" t="s">
        <v>14</v>
      </c>
      <c r="D3069" s="4" t="s">
        <v>10</v>
      </c>
    </row>
    <row r="3070" spans="1:8">
      <c r="A3070" t="n">
        <v>24969</v>
      </c>
      <c r="B3070" s="43" t="n">
        <v>116</v>
      </c>
      <c r="C3070" s="7" t="n">
        <v>2</v>
      </c>
      <c r="D3070" s="7" t="n">
        <v>1</v>
      </c>
    </row>
    <row r="3071" spans="1:8">
      <c r="A3071" t="s">
        <v>4</v>
      </c>
      <c r="B3071" s="4" t="s">
        <v>5</v>
      </c>
      <c r="C3071" s="4" t="s">
        <v>14</v>
      </c>
      <c r="D3071" s="4" t="s">
        <v>9</v>
      </c>
    </row>
    <row r="3072" spans="1:8">
      <c r="A3072" t="n">
        <v>24973</v>
      </c>
      <c r="B3072" s="43" t="n">
        <v>116</v>
      </c>
      <c r="C3072" s="7" t="n">
        <v>5</v>
      </c>
      <c r="D3072" s="7" t="n">
        <v>1097859072</v>
      </c>
    </row>
    <row r="3073" spans="1:8">
      <c r="A3073" t="s">
        <v>4</v>
      </c>
      <c r="B3073" s="4" t="s">
        <v>5</v>
      </c>
      <c r="C3073" s="4" t="s">
        <v>14</v>
      </c>
      <c r="D3073" s="4" t="s">
        <v>10</v>
      </c>
    </row>
    <row r="3074" spans="1:8">
      <c r="A3074" t="n">
        <v>24979</v>
      </c>
      <c r="B3074" s="43" t="n">
        <v>116</v>
      </c>
      <c r="C3074" s="7" t="n">
        <v>6</v>
      </c>
      <c r="D3074" s="7" t="n">
        <v>1</v>
      </c>
    </row>
    <row r="3075" spans="1:8">
      <c r="A3075" t="s">
        <v>4</v>
      </c>
      <c r="B3075" s="4" t="s">
        <v>5</v>
      </c>
      <c r="C3075" s="4" t="s">
        <v>10</v>
      </c>
      <c r="D3075" s="4" t="s">
        <v>9</v>
      </c>
    </row>
    <row r="3076" spans="1:8">
      <c r="A3076" t="n">
        <v>24983</v>
      </c>
      <c r="B3076" s="38" t="n">
        <v>43</v>
      </c>
      <c r="C3076" s="7" t="n">
        <v>61491</v>
      </c>
      <c r="D3076" s="7" t="n">
        <v>1</v>
      </c>
    </row>
    <row r="3077" spans="1:8">
      <c r="A3077" t="s">
        <v>4</v>
      </c>
      <c r="B3077" s="4" t="s">
        <v>5</v>
      </c>
      <c r="C3077" s="4" t="s">
        <v>10</v>
      </c>
      <c r="D3077" s="4" t="s">
        <v>9</v>
      </c>
    </row>
    <row r="3078" spans="1:8">
      <c r="A3078" t="n">
        <v>24990</v>
      </c>
      <c r="B3078" s="38" t="n">
        <v>43</v>
      </c>
      <c r="C3078" s="7" t="n">
        <v>61492</v>
      </c>
      <c r="D3078" s="7" t="n">
        <v>1</v>
      </c>
    </row>
    <row r="3079" spans="1:8">
      <c r="A3079" t="s">
        <v>4</v>
      </c>
      <c r="B3079" s="4" t="s">
        <v>5</v>
      </c>
      <c r="C3079" s="4" t="s">
        <v>10</v>
      </c>
      <c r="D3079" s="4" t="s">
        <v>9</v>
      </c>
    </row>
    <row r="3080" spans="1:8">
      <c r="A3080" t="n">
        <v>24997</v>
      </c>
      <c r="B3080" s="38" t="n">
        <v>43</v>
      </c>
      <c r="C3080" s="7" t="n">
        <v>61493</v>
      </c>
      <c r="D3080" s="7" t="n">
        <v>1</v>
      </c>
    </row>
    <row r="3081" spans="1:8">
      <c r="A3081" t="s">
        <v>4</v>
      </c>
      <c r="B3081" s="4" t="s">
        <v>5</v>
      </c>
      <c r="C3081" s="4" t="s">
        <v>10</v>
      </c>
      <c r="D3081" s="4" t="s">
        <v>9</v>
      </c>
    </row>
    <row r="3082" spans="1:8">
      <c r="A3082" t="n">
        <v>25004</v>
      </c>
      <c r="B3082" s="38" t="n">
        <v>43</v>
      </c>
      <c r="C3082" s="7" t="n">
        <v>61494</v>
      </c>
      <c r="D3082" s="7" t="n">
        <v>1</v>
      </c>
    </row>
    <row r="3083" spans="1:8">
      <c r="A3083" t="s">
        <v>4</v>
      </c>
      <c r="B3083" s="4" t="s">
        <v>5</v>
      </c>
      <c r="C3083" s="4" t="s">
        <v>10</v>
      </c>
      <c r="D3083" s="4" t="s">
        <v>20</v>
      </c>
      <c r="E3083" s="4" t="s">
        <v>20</v>
      </c>
      <c r="F3083" s="4" t="s">
        <v>20</v>
      </c>
      <c r="G3083" s="4" t="s">
        <v>20</v>
      </c>
    </row>
    <row r="3084" spans="1:8">
      <c r="A3084" t="n">
        <v>25011</v>
      </c>
      <c r="B3084" s="44" t="n">
        <v>46</v>
      </c>
      <c r="C3084" s="7" t="n">
        <v>0</v>
      </c>
      <c r="D3084" s="7" t="n">
        <v>20.6499996185303</v>
      </c>
      <c r="E3084" s="7" t="n">
        <v>0</v>
      </c>
      <c r="F3084" s="7" t="n">
        <v>-2</v>
      </c>
      <c r="G3084" s="7" t="n">
        <v>90</v>
      </c>
    </row>
    <row r="3085" spans="1:8">
      <c r="A3085" t="s">
        <v>4</v>
      </c>
      <c r="B3085" s="4" t="s">
        <v>5</v>
      </c>
      <c r="C3085" s="4" t="s">
        <v>10</v>
      </c>
      <c r="D3085" s="4" t="s">
        <v>20</v>
      </c>
      <c r="E3085" s="4" t="s">
        <v>20</v>
      </c>
      <c r="F3085" s="4" t="s">
        <v>20</v>
      </c>
      <c r="G3085" s="4" t="s">
        <v>20</v>
      </c>
    </row>
    <row r="3086" spans="1:8">
      <c r="A3086" t="n">
        <v>25030</v>
      </c>
      <c r="B3086" s="44" t="n">
        <v>46</v>
      </c>
      <c r="C3086" s="7" t="n">
        <v>1</v>
      </c>
      <c r="D3086" s="7" t="n">
        <v>21.5</v>
      </c>
      <c r="E3086" s="7" t="n">
        <v>0</v>
      </c>
      <c r="F3086" s="7" t="n">
        <v>-1.14999997615814</v>
      </c>
      <c r="G3086" s="7" t="n">
        <v>90</v>
      </c>
    </row>
    <row r="3087" spans="1:8">
      <c r="A3087" t="s">
        <v>4</v>
      </c>
      <c r="B3087" s="4" t="s">
        <v>5</v>
      </c>
      <c r="C3087" s="4" t="s">
        <v>10</v>
      </c>
      <c r="D3087" s="4" t="s">
        <v>20</v>
      </c>
      <c r="E3087" s="4" t="s">
        <v>20</v>
      </c>
      <c r="F3087" s="4" t="s">
        <v>20</v>
      </c>
      <c r="G3087" s="4" t="s">
        <v>20</v>
      </c>
    </row>
    <row r="3088" spans="1:8">
      <c r="A3088" t="n">
        <v>25049</v>
      </c>
      <c r="B3088" s="44" t="n">
        <v>46</v>
      </c>
      <c r="C3088" s="7" t="n">
        <v>12</v>
      </c>
      <c r="D3088" s="7" t="n">
        <v>21.5</v>
      </c>
      <c r="E3088" s="7" t="n">
        <v>0</v>
      </c>
      <c r="F3088" s="7" t="n">
        <v>-3.04999995231628</v>
      </c>
      <c r="G3088" s="7" t="n">
        <v>90</v>
      </c>
    </row>
    <row r="3089" spans="1:7">
      <c r="A3089" t="s">
        <v>4</v>
      </c>
      <c r="B3089" s="4" t="s">
        <v>5</v>
      </c>
      <c r="C3089" s="4" t="s">
        <v>10</v>
      </c>
      <c r="D3089" s="4" t="s">
        <v>10</v>
      </c>
      <c r="E3089" s="4" t="s">
        <v>20</v>
      </c>
      <c r="F3089" s="4" t="s">
        <v>14</v>
      </c>
    </row>
    <row r="3090" spans="1:7">
      <c r="A3090" t="n">
        <v>25068</v>
      </c>
      <c r="B3090" s="66" t="n">
        <v>53</v>
      </c>
      <c r="C3090" s="7" t="n">
        <v>0</v>
      </c>
      <c r="D3090" s="7" t="n">
        <v>7019</v>
      </c>
      <c r="E3090" s="7" t="n">
        <v>0</v>
      </c>
      <c r="F3090" s="7" t="n">
        <v>0</v>
      </c>
    </row>
    <row r="3091" spans="1:7">
      <c r="A3091" t="s">
        <v>4</v>
      </c>
      <c r="B3091" s="4" t="s">
        <v>5</v>
      </c>
      <c r="C3091" s="4" t="s">
        <v>10</v>
      </c>
      <c r="D3091" s="4" t="s">
        <v>10</v>
      </c>
      <c r="E3091" s="4" t="s">
        <v>20</v>
      </c>
      <c r="F3091" s="4" t="s">
        <v>14</v>
      </c>
    </row>
    <row r="3092" spans="1:7">
      <c r="A3092" t="n">
        <v>25078</v>
      </c>
      <c r="B3092" s="66" t="n">
        <v>53</v>
      </c>
      <c r="C3092" s="7" t="n">
        <v>1</v>
      </c>
      <c r="D3092" s="7" t="n">
        <v>7019</v>
      </c>
      <c r="E3092" s="7" t="n">
        <v>0</v>
      </c>
      <c r="F3092" s="7" t="n">
        <v>0</v>
      </c>
    </row>
    <row r="3093" spans="1:7">
      <c r="A3093" t="s">
        <v>4</v>
      </c>
      <c r="B3093" s="4" t="s">
        <v>5</v>
      </c>
      <c r="C3093" s="4" t="s">
        <v>10</v>
      </c>
      <c r="D3093" s="4" t="s">
        <v>10</v>
      </c>
      <c r="E3093" s="4" t="s">
        <v>20</v>
      </c>
      <c r="F3093" s="4" t="s">
        <v>14</v>
      </c>
    </row>
    <row r="3094" spans="1:7">
      <c r="A3094" t="n">
        <v>25088</v>
      </c>
      <c r="B3094" s="66" t="n">
        <v>53</v>
      </c>
      <c r="C3094" s="7" t="n">
        <v>12</v>
      </c>
      <c r="D3094" s="7" t="n">
        <v>7019</v>
      </c>
      <c r="E3094" s="7" t="n">
        <v>0</v>
      </c>
      <c r="F3094" s="7" t="n">
        <v>0</v>
      </c>
    </row>
    <row r="3095" spans="1:7">
      <c r="A3095" t="s">
        <v>4</v>
      </c>
      <c r="B3095" s="4" t="s">
        <v>5</v>
      </c>
      <c r="C3095" s="4" t="s">
        <v>10</v>
      </c>
      <c r="D3095" s="4" t="s">
        <v>14</v>
      </c>
      <c r="E3095" s="4" t="s">
        <v>6</v>
      </c>
      <c r="F3095" s="4" t="s">
        <v>20</v>
      </c>
      <c r="G3095" s="4" t="s">
        <v>20</v>
      </c>
      <c r="H3095" s="4" t="s">
        <v>20</v>
      </c>
    </row>
    <row r="3096" spans="1:7">
      <c r="A3096" t="n">
        <v>25098</v>
      </c>
      <c r="B3096" s="47" t="n">
        <v>48</v>
      </c>
      <c r="C3096" s="7" t="n">
        <v>7019</v>
      </c>
      <c r="D3096" s="7" t="n">
        <v>0</v>
      </c>
      <c r="E3096" s="7" t="s">
        <v>27</v>
      </c>
      <c r="F3096" s="7" t="n">
        <v>0</v>
      </c>
      <c r="G3096" s="7" t="n">
        <v>1</v>
      </c>
      <c r="H3096" s="7" t="n">
        <v>0</v>
      </c>
    </row>
    <row r="3097" spans="1:7">
      <c r="A3097" t="s">
        <v>4</v>
      </c>
      <c r="B3097" s="4" t="s">
        <v>5</v>
      </c>
      <c r="C3097" s="4" t="s">
        <v>14</v>
      </c>
      <c r="D3097" s="4" t="s">
        <v>14</v>
      </c>
      <c r="E3097" s="4" t="s">
        <v>20</v>
      </c>
      <c r="F3097" s="4" t="s">
        <v>20</v>
      </c>
      <c r="G3097" s="4" t="s">
        <v>20</v>
      </c>
      <c r="H3097" s="4" t="s">
        <v>10</v>
      </c>
    </row>
    <row r="3098" spans="1:7">
      <c r="A3098" t="n">
        <v>25122</v>
      </c>
      <c r="B3098" s="48" t="n">
        <v>45</v>
      </c>
      <c r="C3098" s="7" t="n">
        <v>2</v>
      </c>
      <c r="D3098" s="7" t="n">
        <v>3</v>
      </c>
      <c r="E3098" s="7" t="n">
        <v>23</v>
      </c>
      <c r="F3098" s="7" t="n">
        <v>1.25</v>
      </c>
      <c r="G3098" s="7" t="n">
        <v>-2.34999990463257</v>
      </c>
      <c r="H3098" s="7" t="n">
        <v>0</v>
      </c>
    </row>
    <row r="3099" spans="1:7">
      <c r="A3099" t="s">
        <v>4</v>
      </c>
      <c r="B3099" s="4" t="s">
        <v>5</v>
      </c>
      <c r="C3099" s="4" t="s">
        <v>14</v>
      </c>
      <c r="D3099" s="4" t="s">
        <v>14</v>
      </c>
      <c r="E3099" s="4" t="s">
        <v>20</v>
      </c>
      <c r="F3099" s="4" t="s">
        <v>20</v>
      </c>
      <c r="G3099" s="4" t="s">
        <v>20</v>
      </c>
      <c r="H3099" s="4" t="s">
        <v>10</v>
      </c>
      <c r="I3099" s="4" t="s">
        <v>14</v>
      </c>
    </row>
    <row r="3100" spans="1:7">
      <c r="A3100" t="n">
        <v>25139</v>
      </c>
      <c r="B3100" s="48" t="n">
        <v>45</v>
      </c>
      <c r="C3100" s="7" t="n">
        <v>4</v>
      </c>
      <c r="D3100" s="7" t="n">
        <v>3</v>
      </c>
      <c r="E3100" s="7" t="n">
        <v>9.5</v>
      </c>
      <c r="F3100" s="7" t="n">
        <v>290</v>
      </c>
      <c r="G3100" s="7" t="n">
        <v>0</v>
      </c>
      <c r="H3100" s="7" t="n">
        <v>0</v>
      </c>
      <c r="I3100" s="7" t="n">
        <v>0</v>
      </c>
    </row>
    <row r="3101" spans="1:7">
      <c r="A3101" t="s">
        <v>4</v>
      </c>
      <c r="B3101" s="4" t="s">
        <v>5</v>
      </c>
      <c r="C3101" s="4" t="s">
        <v>14</v>
      </c>
      <c r="D3101" s="4" t="s">
        <v>14</v>
      </c>
      <c r="E3101" s="4" t="s">
        <v>20</v>
      </c>
      <c r="F3101" s="4" t="s">
        <v>10</v>
      </c>
    </row>
    <row r="3102" spans="1:7">
      <c r="A3102" t="n">
        <v>25157</v>
      </c>
      <c r="B3102" s="48" t="n">
        <v>45</v>
      </c>
      <c r="C3102" s="7" t="n">
        <v>5</v>
      </c>
      <c r="D3102" s="7" t="n">
        <v>3</v>
      </c>
      <c r="E3102" s="7" t="n">
        <v>5</v>
      </c>
      <c r="F3102" s="7" t="n">
        <v>0</v>
      </c>
    </row>
    <row r="3103" spans="1:7">
      <c r="A3103" t="s">
        <v>4</v>
      </c>
      <c r="B3103" s="4" t="s">
        <v>5</v>
      </c>
      <c r="C3103" s="4" t="s">
        <v>14</v>
      </c>
      <c r="D3103" s="4" t="s">
        <v>14</v>
      </c>
      <c r="E3103" s="4" t="s">
        <v>20</v>
      </c>
      <c r="F3103" s="4" t="s">
        <v>10</v>
      </c>
    </row>
    <row r="3104" spans="1:7">
      <c r="A3104" t="n">
        <v>25166</v>
      </c>
      <c r="B3104" s="48" t="n">
        <v>45</v>
      </c>
      <c r="C3104" s="7" t="n">
        <v>11</v>
      </c>
      <c r="D3104" s="7" t="n">
        <v>3</v>
      </c>
      <c r="E3104" s="7" t="n">
        <v>23.1000003814697</v>
      </c>
      <c r="F3104" s="7" t="n">
        <v>0</v>
      </c>
    </row>
    <row r="3105" spans="1:9">
      <c r="A3105" t="s">
        <v>4</v>
      </c>
      <c r="B3105" s="4" t="s">
        <v>5</v>
      </c>
      <c r="C3105" s="4" t="s">
        <v>14</v>
      </c>
      <c r="D3105" s="4" t="s">
        <v>14</v>
      </c>
      <c r="E3105" s="4" t="s">
        <v>20</v>
      </c>
      <c r="F3105" s="4" t="s">
        <v>20</v>
      </c>
      <c r="G3105" s="4" t="s">
        <v>20</v>
      </c>
      <c r="H3105" s="4" t="s">
        <v>10</v>
      </c>
      <c r="I3105" s="4" t="s">
        <v>14</v>
      </c>
    </row>
    <row r="3106" spans="1:9">
      <c r="A3106" t="n">
        <v>25175</v>
      </c>
      <c r="B3106" s="48" t="n">
        <v>45</v>
      </c>
      <c r="C3106" s="7" t="n">
        <v>4</v>
      </c>
      <c r="D3106" s="7" t="n">
        <v>3</v>
      </c>
      <c r="E3106" s="7" t="n">
        <v>9.5</v>
      </c>
      <c r="F3106" s="7" t="n">
        <v>285</v>
      </c>
      <c r="G3106" s="7" t="n">
        <v>0</v>
      </c>
      <c r="H3106" s="7" t="n">
        <v>30000</v>
      </c>
      <c r="I3106" s="7" t="n">
        <v>0</v>
      </c>
    </row>
    <row r="3107" spans="1:9">
      <c r="A3107" t="s">
        <v>4</v>
      </c>
      <c r="B3107" s="4" t="s">
        <v>5</v>
      </c>
      <c r="C3107" s="4" t="s">
        <v>14</v>
      </c>
      <c r="D3107" s="4" t="s">
        <v>10</v>
      </c>
    </row>
    <row r="3108" spans="1:9">
      <c r="A3108" t="n">
        <v>25193</v>
      </c>
      <c r="B3108" s="19" t="n">
        <v>58</v>
      </c>
      <c r="C3108" s="7" t="n">
        <v>255</v>
      </c>
      <c r="D3108" s="7" t="n">
        <v>0</v>
      </c>
    </row>
    <row r="3109" spans="1:9">
      <c r="A3109" t="s">
        <v>4</v>
      </c>
      <c r="B3109" s="4" t="s">
        <v>5</v>
      </c>
      <c r="C3109" s="4" t="s">
        <v>10</v>
      </c>
      <c r="D3109" s="4" t="s">
        <v>10</v>
      </c>
      <c r="E3109" s="4" t="s">
        <v>10</v>
      </c>
    </row>
    <row r="3110" spans="1:9">
      <c r="A3110" t="n">
        <v>25197</v>
      </c>
      <c r="B3110" s="65" t="n">
        <v>61</v>
      </c>
      <c r="C3110" s="7" t="n">
        <v>7019</v>
      </c>
      <c r="D3110" s="7" t="n">
        <v>0</v>
      </c>
      <c r="E3110" s="7" t="n">
        <v>1000</v>
      </c>
    </row>
    <row r="3111" spans="1:9">
      <c r="A3111" t="s">
        <v>4</v>
      </c>
      <c r="B3111" s="4" t="s">
        <v>5</v>
      </c>
      <c r="C3111" s="4" t="s">
        <v>10</v>
      </c>
    </row>
    <row r="3112" spans="1:9">
      <c r="A3112" t="n">
        <v>25204</v>
      </c>
      <c r="B3112" s="25" t="n">
        <v>16</v>
      </c>
      <c r="C3112" s="7" t="n">
        <v>300</v>
      </c>
    </row>
    <row r="3113" spans="1:9">
      <c r="A3113" t="s">
        <v>4</v>
      </c>
      <c r="B3113" s="4" t="s">
        <v>5</v>
      </c>
      <c r="C3113" s="4" t="s">
        <v>10</v>
      </c>
      <c r="D3113" s="4" t="s">
        <v>10</v>
      </c>
      <c r="E3113" s="4" t="s">
        <v>20</v>
      </c>
      <c r="F3113" s="4" t="s">
        <v>14</v>
      </c>
    </row>
    <row r="3114" spans="1:9">
      <c r="A3114" t="n">
        <v>25207</v>
      </c>
      <c r="B3114" s="66" t="n">
        <v>53</v>
      </c>
      <c r="C3114" s="7" t="n">
        <v>7019</v>
      </c>
      <c r="D3114" s="7" t="n">
        <v>0</v>
      </c>
      <c r="E3114" s="7" t="n">
        <v>10</v>
      </c>
      <c r="F3114" s="7" t="n">
        <v>0</v>
      </c>
    </row>
    <row r="3115" spans="1:9">
      <c r="A3115" t="s">
        <v>4</v>
      </c>
      <c r="B3115" s="4" t="s">
        <v>5</v>
      </c>
      <c r="C3115" s="4" t="s">
        <v>10</v>
      </c>
    </row>
    <row r="3116" spans="1:9">
      <c r="A3116" t="n">
        <v>25217</v>
      </c>
      <c r="B3116" s="67" t="n">
        <v>54</v>
      </c>
      <c r="C3116" s="7" t="n">
        <v>7019</v>
      </c>
    </row>
    <row r="3117" spans="1:9">
      <c r="A3117" t="s">
        <v>4</v>
      </c>
      <c r="B3117" s="4" t="s">
        <v>5</v>
      </c>
      <c r="C3117" s="4" t="s">
        <v>14</v>
      </c>
      <c r="D3117" s="4" t="s">
        <v>10</v>
      </c>
      <c r="E3117" s="4" t="s">
        <v>6</v>
      </c>
    </row>
    <row r="3118" spans="1:9">
      <c r="A3118" t="n">
        <v>25220</v>
      </c>
      <c r="B3118" s="49" t="n">
        <v>51</v>
      </c>
      <c r="C3118" s="7" t="n">
        <v>4</v>
      </c>
      <c r="D3118" s="7" t="n">
        <v>7019</v>
      </c>
      <c r="E3118" s="7" t="s">
        <v>254</v>
      </c>
    </row>
    <row r="3119" spans="1:9">
      <c r="A3119" t="s">
        <v>4</v>
      </c>
      <c r="B3119" s="4" t="s">
        <v>5</v>
      </c>
      <c r="C3119" s="4" t="s">
        <v>10</v>
      </c>
    </row>
    <row r="3120" spans="1:9">
      <c r="A3120" t="n">
        <v>25234</v>
      </c>
      <c r="B3120" s="25" t="n">
        <v>16</v>
      </c>
      <c r="C3120" s="7" t="n">
        <v>0</v>
      </c>
    </row>
    <row r="3121" spans="1:9">
      <c r="A3121" t="s">
        <v>4</v>
      </c>
      <c r="B3121" s="4" t="s">
        <v>5</v>
      </c>
      <c r="C3121" s="4" t="s">
        <v>10</v>
      </c>
      <c r="D3121" s="4" t="s">
        <v>14</v>
      </c>
      <c r="E3121" s="4" t="s">
        <v>9</v>
      </c>
      <c r="F3121" s="4" t="s">
        <v>28</v>
      </c>
      <c r="G3121" s="4" t="s">
        <v>14</v>
      </c>
      <c r="H3121" s="4" t="s">
        <v>14</v>
      </c>
      <c r="I3121" s="4" t="s">
        <v>14</v>
      </c>
      <c r="J3121" s="4" t="s">
        <v>9</v>
      </c>
      <c r="K3121" s="4" t="s">
        <v>28</v>
      </c>
      <c r="L3121" s="4" t="s">
        <v>14</v>
      </c>
      <c r="M3121" s="4" t="s">
        <v>14</v>
      </c>
      <c r="N3121" s="4" t="s">
        <v>14</v>
      </c>
      <c r="O3121" s="4" t="s">
        <v>9</v>
      </c>
      <c r="P3121" s="4" t="s">
        <v>28</v>
      </c>
      <c r="Q3121" s="4" t="s">
        <v>14</v>
      </c>
      <c r="R3121" s="4" t="s">
        <v>14</v>
      </c>
    </row>
    <row r="3122" spans="1:9">
      <c r="A3122" t="n">
        <v>25237</v>
      </c>
      <c r="B3122" s="50" t="n">
        <v>26</v>
      </c>
      <c r="C3122" s="7" t="n">
        <v>7019</v>
      </c>
      <c r="D3122" s="7" t="n">
        <v>17</v>
      </c>
      <c r="E3122" s="7" t="n">
        <v>63107</v>
      </c>
      <c r="F3122" s="7" t="s">
        <v>255</v>
      </c>
      <c r="G3122" s="7" t="n">
        <v>2</v>
      </c>
      <c r="H3122" s="7" t="n">
        <v>3</v>
      </c>
      <c r="I3122" s="7" t="n">
        <v>17</v>
      </c>
      <c r="J3122" s="7" t="n">
        <v>63108</v>
      </c>
      <c r="K3122" s="7" t="s">
        <v>256</v>
      </c>
      <c r="L3122" s="7" t="n">
        <v>2</v>
      </c>
      <c r="M3122" s="7" t="n">
        <v>3</v>
      </c>
      <c r="N3122" s="7" t="n">
        <v>17</v>
      </c>
      <c r="O3122" s="7" t="n">
        <v>63109</v>
      </c>
      <c r="P3122" s="7" t="s">
        <v>257</v>
      </c>
      <c r="Q3122" s="7" t="n">
        <v>2</v>
      </c>
      <c r="R3122" s="7" t="n">
        <v>0</v>
      </c>
    </row>
    <row r="3123" spans="1:9">
      <c r="A3123" t="s">
        <v>4</v>
      </c>
      <c r="B3123" s="4" t="s">
        <v>5</v>
      </c>
    </row>
    <row r="3124" spans="1:9">
      <c r="A3124" t="n">
        <v>25401</v>
      </c>
      <c r="B3124" s="23" t="n">
        <v>28</v>
      </c>
    </row>
    <row r="3125" spans="1:9">
      <c r="A3125" t="s">
        <v>4</v>
      </c>
      <c r="B3125" s="4" t="s">
        <v>5</v>
      </c>
      <c r="C3125" s="4" t="s">
        <v>14</v>
      </c>
      <c r="D3125" s="4" t="s">
        <v>10</v>
      </c>
      <c r="E3125" s="4" t="s">
        <v>6</v>
      </c>
    </row>
    <row r="3126" spans="1:9">
      <c r="A3126" t="n">
        <v>25402</v>
      </c>
      <c r="B3126" s="49" t="n">
        <v>51</v>
      </c>
      <c r="C3126" s="7" t="n">
        <v>4</v>
      </c>
      <c r="D3126" s="7" t="n">
        <v>1</v>
      </c>
      <c r="E3126" s="7" t="s">
        <v>135</v>
      </c>
    </row>
    <row r="3127" spans="1:9">
      <c r="A3127" t="s">
        <v>4</v>
      </c>
      <c r="B3127" s="4" t="s">
        <v>5</v>
      </c>
      <c r="C3127" s="4" t="s">
        <v>10</v>
      </c>
    </row>
    <row r="3128" spans="1:9">
      <c r="A3128" t="n">
        <v>25416</v>
      </c>
      <c r="B3128" s="25" t="n">
        <v>16</v>
      </c>
      <c r="C3128" s="7" t="n">
        <v>0</v>
      </c>
    </row>
    <row r="3129" spans="1:9">
      <c r="A3129" t="s">
        <v>4</v>
      </c>
      <c r="B3129" s="4" t="s">
        <v>5</v>
      </c>
      <c r="C3129" s="4" t="s">
        <v>10</v>
      </c>
      <c r="D3129" s="4" t="s">
        <v>28</v>
      </c>
      <c r="E3129" s="4" t="s">
        <v>14</v>
      </c>
      <c r="F3129" s="4" t="s">
        <v>9</v>
      </c>
      <c r="G3129" s="4" t="s">
        <v>28</v>
      </c>
      <c r="H3129" s="4" t="s">
        <v>14</v>
      </c>
      <c r="I3129" s="4" t="s">
        <v>14</v>
      </c>
    </row>
    <row r="3130" spans="1:9">
      <c r="A3130" t="n">
        <v>25419</v>
      </c>
      <c r="B3130" s="50" t="n">
        <v>26</v>
      </c>
      <c r="C3130" s="7" t="n">
        <v>1</v>
      </c>
      <c r="D3130" s="7" t="s">
        <v>258</v>
      </c>
      <c r="E3130" s="7" t="n">
        <v>17</v>
      </c>
      <c r="F3130" s="7" t="n">
        <v>65304</v>
      </c>
      <c r="G3130" s="7" t="s">
        <v>259</v>
      </c>
      <c r="H3130" s="7" t="n">
        <v>2</v>
      </c>
      <c r="I3130" s="7" t="n">
        <v>0</v>
      </c>
    </row>
    <row r="3131" spans="1:9">
      <c r="A3131" t="s">
        <v>4</v>
      </c>
      <c r="B3131" s="4" t="s">
        <v>5</v>
      </c>
    </row>
    <row r="3132" spans="1:9">
      <c r="A3132" t="n">
        <v>25436</v>
      </c>
      <c r="B3132" s="23" t="n">
        <v>28</v>
      </c>
    </row>
    <row r="3133" spans="1:9">
      <c r="A3133" t="s">
        <v>4</v>
      </c>
      <c r="B3133" s="4" t="s">
        <v>5</v>
      </c>
      <c r="C3133" s="4" t="s">
        <v>14</v>
      </c>
      <c r="D3133" s="4" t="s">
        <v>10</v>
      </c>
      <c r="E3133" s="4" t="s">
        <v>6</v>
      </c>
    </row>
    <row r="3134" spans="1:9">
      <c r="A3134" t="n">
        <v>25437</v>
      </c>
      <c r="B3134" s="49" t="n">
        <v>51</v>
      </c>
      <c r="C3134" s="7" t="n">
        <v>4</v>
      </c>
      <c r="D3134" s="7" t="n">
        <v>0</v>
      </c>
      <c r="E3134" s="7" t="s">
        <v>254</v>
      </c>
    </row>
    <row r="3135" spans="1:9">
      <c r="A3135" t="s">
        <v>4</v>
      </c>
      <c r="B3135" s="4" t="s">
        <v>5</v>
      </c>
      <c r="C3135" s="4" t="s">
        <v>10</v>
      </c>
    </row>
    <row r="3136" spans="1:9">
      <c r="A3136" t="n">
        <v>25451</v>
      </c>
      <c r="B3136" s="25" t="n">
        <v>16</v>
      </c>
      <c r="C3136" s="7" t="n">
        <v>0</v>
      </c>
    </row>
    <row r="3137" spans="1:18">
      <c r="A3137" t="s">
        <v>4</v>
      </c>
      <c r="B3137" s="4" t="s">
        <v>5</v>
      </c>
      <c r="C3137" s="4" t="s">
        <v>10</v>
      </c>
      <c r="D3137" s="4" t="s">
        <v>14</v>
      </c>
      <c r="E3137" s="4" t="s">
        <v>9</v>
      </c>
      <c r="F3137" s="4" t="s">
        <v>28</v>
      </c>
      <c r="G3137" s="4" t="s">
        <v>14</v>
      </c>
      <c r="H3137" s="4" t="s">
        <v>14</v>
      </c>
    </row>
    <row r="3138" spans="1:18">
      <c r="A3138" t="n">
        <v>25454</v>
      </c>
      <c r="B3138" s="50" t="n">
        <v>26</v>
      </c>
      <c r="C3138" s="7" t="n">
        <v>0</v>
      </c>
      <c r="D3138" s="7" t="n">
        <v>17</v>
      </c>
      <c r="E3138" s="7" t="n">
        <v>63110</v>
      </c>
      <c r="F3138" s="7" t="s">
        <v>260</v>
      </c>
      <c r="G3138" s="7" t="n">
        <v>2</v>
      </c>
      <c r="H3138" s="7" t="n">
        <v>0</v>
      </c>
    </row>
    <row r="3139" spans="1:18">
      <c r="A3139" t="s">
        <v>4</v>
      </c>
      <c r="B3139" s="4" t="s">
        <v>5</v>
      </c>
    </row>
    <row r="3140" spans="1:18">
      <c r="A3140" t="n">
        <v>25486</v>
      </c>
      <c r="B3140" s="23" t="n">
        <v>28</v>
      </c>
    </row>
    <row r="3141" spans="1:18">
      <c r="A3141" t="s">
        <v>4</v>
      </c>
      <c r="B3141" s="4" t="s">
        <v>5</v>
      </c>
      <c r="C3141" s="4" t="s">
        <v>10</v>
      </c>
      <c r="D3141" s="4" t="s">
        <v>10</v>
      </c>
      <c r="E3141" s="4" t="s">
        <v>10</v>
      </c>
    </row>
    <row r="3142" spans="1:18">
      <c r="A3142" t="n">
        <v>25487</v>
      </c>
      <c r="B3142" s="65" t="n">
        <v>61</v>
      </c>
      <c r="C3142" s="7" t="n">
        <v>0</v>
      </c>
      <c r="D3142" s="7" t="n">
        <v>12</v>
      </c>
      <c r="E3142" s="7" t="n">
        <v>1000</v>
      </c>
    </row>
    <row r="3143" spans="1:18">
      <c r="A3143" t="s">
        <v>4</v>
      </c>
      <c r="B3143" s="4" t="s">
        <v>5</v>
      </c>
      <c r="C3143" s="4" t="s">
        <v>10</v>
      </c>
    </row>
    <row r="3144" spans="1:18">
      <c r="A3144" t="n">
        <v>25494</v>
      </c>
      <c r="B3144" s="25" t="n">
        <v>16</v>
      </c>
      <c r="C3144" s="7" t="n">
        <v>300</v>
      </c>
    </row>
    <row r="3145" spans="1:18">
      <c r="A3145" t="s">
        <v>4</v>
      </c>
      <c r="B3145" s="4" t="s">
        <v>5</v>
      </c>
      <c r="C3145" s="4" t="s">
        <v>14</v>
      </c>
      <c r="D3145" s="4" t="s">
        <v>10</v>
      </c>
      <c r="E3145" s="4" t="s">
        <v>6</v>
      </c>
    </row>
    <row r="3146" spans="1:18">
      <c r="A3146" t="n">
        <v>25497</v>
      </c>
      <c r="B3146" s="49" t="n">
        <v>51</v>
      </c>
      <c r="C3146" s="7" t="n">
        <v>4</v>
      </c>
      <c r="D3146" s="7" t="n">
        <v>0</v>
      </c>
      <c r="E3146" s="7" t="s">
        <v>261</v>
      </c>
    </row>
    <row r="3147" spans="1:18">
      <c r="A3147" t="s">
        <v>4</v>
      </c>
      <c r="B3147" s="4" t="s">
        <v>5</v>
      </c>
      <c r="C3147" s="4" t="s">
        <v>10</v>
      </c>
    </row>
    <row r="3148" spans="1:18">
      <c r="A3148" t="n">
        <v>25510</v>
      </c>
      <c r="B3148" s="25" t="n">
        <v>16</v>
      </c>
      <c r="C3148" s="7" t="n">
        <v>0</v>
      </c>
    </row>
    <row r="3149" spans="1:18">
      <c r="A3149" t="s">
        <v>4</v>
      </c>
      <c r="B3149" s="4" t="s">
        <v>5</v>
      </c>
      <c r="C3149" s="4" t="s">
        <v>10</v>
      </c>
      <c r="D3149" s="4" t="s">
        <v>14</v>
      </c>
      <c r="E3149" s="4" t="s">
        <v>9</v>
      </c>
      <c r="F3149" s="4" t="s">
        <v>28</v>
      </c>
      <c r="G3149" s="4" t="s">
        <v>14</v>
      </c>
      <c r="H3149" s="4" t="s">
        <v>14</v>
      </c>
    </row>
    <row r="3150" spans="1:18">
      <c r="A3150" t="n">
        <v>25513</v>
      </c>
      <c r="B3150" s="50" t="n">
        <v>26</v>
      </c>
      <c r="C3150" s="7" t="n">
        <v>0</v>
      </c>
      <c r="D3150" s="7" t="n">
        <v>17</v>
      </c>
      <c r="E3150" s="7" t="n">
        <v>63111</v>
      </c>
      <c r="F3150" s="7" t="s">
        <v>262</v>
      </c>
      <c r="G3150" s="7" t="n">
        <v>2</v>
      </c>
      <c r="H3150" s="7" t="n">
        <v>0</v>
      </c>
    </row>
    <row r="3151" spans="1:18">
      <c r="A3151" t="s">
        <v>4</v>
      </c>
      <c r="B3151" s="4" t="s">
        <v>5</v>
      </c>
    </row>
    <row r="3152" spans="1:18">
      <c r="A3152" t="n">
        <v>25555</v>
      </c>
      <c r="B3152" s="23" t="n">
        <v>28</v>
      </c>
    </row>
    <row r="3153" spans="1:8">
      <c r="A3153" t="s">
        <v>4</v>
      </c>
      <c r="B3153" s="4" t="s">
        <v>5</v>
      </c>
      <c r="C3153" s="4" t="s">
        <v>10</v>
      </c>
      <c r="D3153" s="4" t="s">
        <v>10</v>
      </c>
      <c r="E3153" s="4" t="s">
        <v>10</v>
      </c>
    </row>
    <row r="3154" spans="1:8">
      <c r="A3154" t="n">
        <v>25556</v>
      </c>
      <c r="B3154" s="65" t="n">
        <v>61</v>
      </c>
      <c r="C3154" s="7" t="n">
        <v>12</v>
      </c>
      <c r="D3154" s="7" t="n">
        <v>0</v>
      </c>
      <c r="E3154" s="7" t="n">
        <v>1000</v>
      </c>
    </row>
    <row r="3155" spans="1:8">
      <c r="A3155" t="s">
        <v>4</v>
      </c>
      <c r="B3155" s="4" t="s">
        <v>5</v>
      </c>
      <c r="C3155" s="4" t="s">
        <v>10</v>
      </c>
    </row>
    <row r="3156" spans="1:8">
      <c r="A3156" t="n">
        <v>25563</v>
      </c>
      <c r="B3156" s="25" t="n">
        <v>16</v>
      </c>
      <c r="C3156" s="7" t="n">
        <v>300</v>
      </c>
    </row>
    <row r="3157" spans="1:8">
      <c r="A3157" t="s">
        <v>4</v>
      </c>
      <c r="B3157" s="4" t="s">
        <v>5</v>
      </c>
      <c r="C3157" s="4" t="s">
        <v>14</v>
      </c>
      <c r="D3157" s="4" t="s">
        <v>10</v>
      </c>
      <c r="E3157" s="4" t="s">
        <v>6</v>
      </c>
    </row>
    <row r="3158" spans="1:8">
      <c r="A3158" t="n">
        <v>25566</v>
      </c>
      <c r="B3158" s="49" t="n">
        <v>51</v>
      </c>
      <c r="C3158" s="7" t="n">
        <v>4</v>
      </c>
      <c r="D3158" s="7" t="n">
        <v>12</v>
      </c>
      <c r="E3158" s="7" t="s">
        <v>66</v>
      </c>
    </row>
    <row r="3159" spans="1:8">
      <c r="A3159" t="s">
        <v>4</v>
      </c>
      <c r="B3159" s="4" t="s">
        <v>5</v>
      </c>
      <c r="C3159" s="4" t="s">
        <v>10</v>
      </c>
    </row>
    <row r="3160" spans="1:8">
      <c r="A3160" t="n">
        <v>25579</v>
      </c>
      <c r="B3160" s="25" t="n">
        <v>16</v>
      </c>
      <c r="C3160" s="7" t="n">
        <v>0</v>
      </c>
    </row>
    <row r="3161" spans="1:8">
      <c r="A3161" t="s">
        <v>4</v>
      </c>
      <c r="B3161" s="4" t="s">
        <v>5</v>
      </c>
      <c r="C3161" s="4" t="s">
        <v>10</v>
      </c>
      <c r="D3161" s="4" t="s">
        <v>14</v>
      </c>
      <c r="E3161" s="4" t="s">
        <v>9</v>
      </c>
      <c r="F3161" s="4" t="s">
        <v>28</v>
      </c>
      <c r="G3161" s="4" t="s">
        <v>14</v>
      </c>
      <c r="H3161" s="4" t="s">
        <v>14</v>
      </c>
    </row>
    <row r="3162" spans="1:8">
      <c r="A3162" t="n">
        <v>25582</v>
      </c>
      <c r="B3162" s="50" t="n">
        <v>26</v>
      </c>
      <c r="C3162" s="7" t="n">
        <v>12</v>
      </c>
      <c r="D3162" s="7" t="n">
        <v>17</v>
      </c>
      <c r="E3162" s="7" t="n">
        <v>63112</v>
      </c>
      <c r="F3162" s="7" t="s">
        <v>263</v>
      </c>
      <c r="G3162" s="7" t="n">
        <v>2</v>
      </c>
      <c r="H3162" s="7" t="n">
        <v>0</v>
      </c>
    </row>
    <row r="3163" spans="1:8">
      <c r="A3163" t="s">
        <v>4</v>
      </c>
      <c r="B3163" s="4" t="s">
        <v>5</v>
      </c>
    </row>
    <row r="3164" spans="1:8">
      <c r="A3164" t="n">
        <v>25608</v>
      </c>
      <c r="B3164" s="23" t="n">
        <v>28</v>
      </c>
    </row>
    <row r="3165" spans="1:8">
      <c r="A3165" t="s">
        <v>4</v>
      </c>
      <c r="B3165" s="4" t="s">
        <v>5</v>
      </c>
      <c r="C3165" s="4" t="s">
        <v>10</v>
      </c>
      <c r="D3165" s="4" t="s">
        <v>10</v>
      </c>
      <c r="E3165" s="4" t="s">
        <v>10</v>
      </c>
    </row>
    <row r="3166" spans="1:8">
      <c r="A3166" t="n">
        <v>25609</v>
      </c>
      <c r="B3166" s="65" t="n">
        <v>61</v>
      </c>
      <c r="C3166" s="7" t="n">
        <v>12</v>
      </c>
      <c r="D3166" s="7" t="n">
        <v>65533</v>
      </c>
      <c r="E3166" s="7" t="n">
        <v>1000</v>
      </c>
    </row>
    <row r="3167" spans="1:8">
      <c r="A3167" t="s">
        <v>4</v>
      </c>
      <c r="B3167" s="4" t="s">
        <v>5</v>
      </c>
      <c r="C3167" s="4" t="s">
        <v>10</v>
      </c>
    </row>
    <row r="3168" spans="1:8">
      <c r="A3168" t="n">
        <v>25616</v>
      </c>
      <c r="B3168" s="25" t="n">
        <v>16</v>
      </c>
      <c r="C3168" s="7" t="n">
        <v>300</v>
      </c>
    </row>
    <row r="3169" spans="1:8">
      <c r="A3169" t="s">
        <v>4</v>
      </c>
      <c r="B3169" s="4" t="s">
        <v>5</v>
      </c>
      <c r="C3169" s="4" t="s">
        <v>14</v>
      </c>
      <c r="D3169" s="4" t="s">
        <v>10</v>
      </c>
      <c r="E3169" s="4" t="s">
        <v>14</v>
      </c>
    </row>
    <row r="3170" spans="1:8">
      <c r="A3170" t="n">
        <v>25619</v>
      </c>
      <c r="B3170" s="14" t="n">
        <v>49</v>
      </c>
      <c r="C3170" s="7" t="n">
        <v>1</v>
      </c>
      <c r="D3170" s="7" t="n">
        <v>2000</v>
      </c>
      <c r="E3170" s="7" t="n">
        <v>0</v>
      </c>
    </row>
    <row r="3171" spans="1:8">
      <c r="A3171" t="s">
        <v>4</v>
      </c>
      <c r="B3171" s="4" t="s">
        <v>5</v>
      </c>
      <c r="C3171" s="4" t="s">
        <v>14</v>
      </c>
      <c r="D3171" s="4" t="s">
        <v>10</v>
      </c>
      <c r="E3171" s="4" t="s">
        <v>20</v>
      </c>
      <c r="F3171" s="4" t="s">
        <v>10</v>
      </c>
      <c r="G3171" s="4" t="s">
        <v>9</v>
      </c>
      <c r="H3171" s="4" t="s">
        <v>9</v>
      </c>
      <c r="I3171" s="4" t="s">
        <v>10</v>
      </c>
      <c r="J3171" s="4" t="s">
        <v>10</v>
      </c>
      <c r="K3171" s="4" t="s">
        <v>9</v>
      </c>
      <c r="L3171" s="4" t="s">
        <v>9</v>
      </c>
      <c r="M3171" s="4" t="s">
        <v>9</v>
      </c>
      <c r="N3171" s="4" t="s">
        <v>9</v>
      </c>
      <c r="O3171" s="4" t="s">
        <v>6</v>
      </c>
    </row>
    <row r="3172" spans="1:8">
      <c r="A3172" t="n">
        <v>25624</v>
      </c>
      <c r="B3172" s="53" t="n">
        <v>50</v>
      </c>
      <c r="C3172" s="7" t="n">
        <v>0</v>
      </c>
      <c r="D3172" s="7" t="n">
        <v>4525</v>
      </c>
      <c r="E3172" s="7" t="n">
        <v>0.400000005960464</v>
      </c>
      <c r="F3172" s="7" t="n">
        <v>6000</v>
      </c>
      <c r="G3172" s="7" t="n">
        <v>0</v>
      </c>
      <c r="H3172" s="7" t="n">
        <v>-1069547520</v>
      </c>
      <c r="I3172" s="7" t="n">
        <v>0</v>
      </c>
      <c r="J3172" s="7" t="n">
        <v>65533</v>
      </c>
      <c r="K3172" s="7" t="n">
        <v>0</v>
      </c>
      <c r="L3172" s="7" t="n">
        <v>0</v>
      </c>
      <c r="M3172" s="7" t="n">
        <v>0</v>
      </c>
      <c r="N3172" s="7" t="n">
        <v>0</v>
      </c>
      <c r="O3172" s="7" t="s">
        <v>13</v>
      </c>
    </row>
    <row r="3173" spans="1:8">
      <c r="A3173" t="s">
        <v>4</v>
      </c>
      <c r="B3173" s="4" t="s">
        <v>5</v>
      </c>
      <c r="C3173" s="4" t="s">
        <v>14</v>
      </c>
      <c r="D3173" s="4" t="s">
        <v>10</v>
      </c>
      <c r="E3173" s="4" t="s">
        <v>6</v>
      </c>
    </row>
    <row r="3174" spans="1:8">
      <c r="A3174" t="n">
        <v>25663</v>
      </c>
      <c r="B3174" s="49" t="n">
        <v>51</v>
      </c>
      <c r="C3174" s="7" t="n">
        <v>4</v>
      </c>
      <c r="D3174" s="7" t="n">
        <v>12</v>
      </c>
      <c r="E3174" s="7" t="s">
        <v>264</v>
      </c>
    </row>
    <row r="3175" spans="1:8">
      <c r="A3175" t="s">
        <v>4</v>
      </c>
      <c r="B3175" s="4" t="s">
        <v>5</v>
      </c>
      <c r="C3175" s="4" t="s">
        <v>10</v>
      </c>
    </row>
    <row r="3176" spans="1:8">
      <c r="A3176" t="n">
        <v>25676</v>
      </c>
      <c r="B3176" s="25" t="n">
        <v>16</v>
      </c>
      <c r="C3176" s="7" t="n">
        <v>0</v>
      </c>
    </row>
    <row r="3177" spans="1:8">
      <c r="A3177" t="s">
        <v>4</v>
      </c>
      <c r="B3177" s="4" t="s">
        <v>5</v>
      </c>
      <c r="C3177" s="4" t="s">
        <v>10</v>
      </c>
      <c r="D3177" s="4" t="s">
        <v>14</v>
      </c>
      <c r="E3177" s="4" t="s">
        <v>9</v>
      </c>
      <c r="F3177" s="4" t="s">
        <v>28</v>
      </c>
      <c r="G3177" s="4" t="s">
        <v>14</v>
      </c>
      <c r="H3177" s="4" t="s">
        <v>14</v>
      </c>
    </row>
    <row r="3178" spans="1:8">
      <c r="A3178" t="n">
        <v>25679</v>
      </c>
      <c r="B3178" s="50" t="n">
        <v>26</v>
      </c>
      <c r="C3178" s="7" t="n">
        <v>12</v>
      </c>
      <c r="D3178" s="7" t="n">
        <v>17</v>
      </c>
      <c r="E3178" s="7" t="n">
        <v>63113</v>
      </c>
      <c r="F3178" s="7" t="s">
        <v>265</v>
      </c>
      <c r="G3178" s="7" t="n">
        <v>2</v>
      </c>
      <c r="H3178" s="7" t="n">
        <v>0</v>
      </c>
    </row>
    <row r="3179" spans="1:8">
      <c r="A3179" t="s">
        <v>4</v>
      </c>
      <c r="B3179" s="4" t="s">
        <v>5</v>
      </c>
    </row>
    <row r="3180" spans="1:8">
      <c r="A3180" t="n">
        <v>25743</v>
      </c>
      <c r="B3180" s="23" t="n">
        <v>28</v>
      </c>
    </row>
    <row r="3181" spans="1:8">
      <c r="A3181" t="s">
        <v>4</v>
      </c>
      <c r="B3181" s="4" t="s">
        <v>5</v>
      </c>
      <c r="C3181" s="4" t="s">
        <v>10</v>
      </c>
      <c r="D3181" s="4" t="s">
        <v>14</v>
      </c>
      <c r="E3181" s="4" t="s">
        <v>20</v>
      </c>
      <c r="F3181" s="4" t="s">
        <v>10</v>
      </c>
    </row>
    <row r="3182" spans="1:8">
      <c r="A3182" t="n">
        <v>25744</v>
      </c>
      <c r="B3182" s="57" t="n">
        <v>59</v>
      </c>
      <c r="C3182" s="7" t="n">
        <v>0</v>
      </c>
      <c r="D3182" s="7" t="n">
        <v>13</v>
      </c>
      <c r="E3182" s="7" t="n">
        <v>0.150000005960464</v>
      </c>
      <c r="F3182" s="7" t="n">
        <v>0</v>
      </c>
    </row>
    <row r="3183" spans="1:8">
      <c r="A3183" t="s">
        <v>4</v>
      </c>
      <c r="B3183" s="4" t="s">
        <v>5</v>
      </c>
      <c r="C3183" s="4" t="s">
        <v>10</v>
      </c>
      <c r="D3183" s="4" t="s">
        <v>10</v>
      </c>
      <c r="E3183" s="4" t="s">
        <v>10</v>
      </c>
    </row>
    <row r="3184" spans="1:8">
      <c r="A3184" t="n">
        <v>25754</v>
      </c>
      <c r="B3184" s="65" t="n">
        <v>61</v>
      </c>
      <c r="C3184" s="7" t="n">
        <v>0</v>
      </c>
      <c r="D3184" s="7" t="n">
        <v>65533</v>
      </c>
      <c r="E3184" s="7" t="n">
        <v>1000</v>
      </c>
    </row>
    <row r="3185" spans="1:15">
      <c r="A3185" t="s">
        <v>4</v>
      </c>
      <c r="B3185" s="4" t="s">
        <v>5</v>
      </c>
      <c r="C3185" s="4" t="s">
        <v>10</v>
      </c>
    </row>
    <row r="3186" spans="1:15">
      <c r="A3186" t="n">
        <v>25761</v>
      </c>
      <c r="B3186" s="25" t="n">
        <v>16</v>
      </c>
      <c r="C3186" s="7" t="n">
        <v>100</v>
      </c>
    </row>
    <row r="3187" spans="1:15">
      <c r="A3187" t="s">
        <v>4</v>
      </c>
      <c r="B3187" s="4" t="s">
        <v>5</v>
      </c>
      <c r="C3187" s="4" t="s">
        <v>10</v>
      </c>
      <c r="D3187" s="4" t="s">
        <v>14</v>
      </c>
      <c r="E3187" s="4" t="s">
        <v>20</v>
      </c>
      <c r="F3187" s="4" t="s">
        <v>10</v>
      </c>
    </row>
    <row r="3188" spans="1:15">
      <c r="A3188" t="n">
        <v>25764</v>
      </c>
      <c r="B3188" s="57" t="n">
        <v>59</v>
      </c>
      <c r="C3188" s="7" t="n">
        <v>1</v>
      </c>
      <c r="D3188" s="7" t="n">
        <v>13</v>
      </c>
      <c r="E3188" s="7" t="n">
        <v>0.150000005960464</v>
      </c>
      <c r="F3188" s="7" t="n">
        <v>0</v>
      </c>
    </row>
    <row r="3189" spans="1:15">
      <c r="A3189" t="s">
        <v>4</v>
      </c>
      <c r="B3189" s="4" t="s">
        <v>5</v>
      </c>
      <c r="C3189" s="4" t="s">
        <v>10</v>
      </c>
    </row>
    <row r="3190" spans="1:15">
      <c r="A3190" t="n">
        <v>25774</v>
      </c>
      <c r="B3190" s="25" t="n">
        <v>16</v>
      </c>
      <c r="C3190" s="7" t="n">
        <v>1000</v>
      </c>
    </row>
    <row r="3191" spans="1:15">
      <c r="A3191" t="s">
        <v>4</v>
      </c>
      <c r="B3191" s="4" t="s">
        <v>5</v>
      </c>
      <c r="C3191" s="4" t="s">
        <v>10</v>
      </c>
      <c r="D3191" s="4" t="s">
        <v>14</v>
      </c>
    </row>
    <row r="3192" spans="1:15">
      <c r="A3192" t="n">
        <v>25777</v>
      </c>
      <c r="B3192" s="54" t="n">
        <v>89</v>
      </c>
      <c r="C3192" s="7" t="n">
        <v>65533</v>
      </c>
      <c r="D3192" s="7" t="n">
        <v>1</v>
      </c>
    </row>
    <row r="3193" spans="1:15">
      <c r="A3193" t="s">
        <v>4</v>
      </c>
      <c r="B3193" s="4" t="s">
        <v>5</v>
      </c>
      <c r="C3193" s="4" t="s">
        <v>14</v>
      </c>
      <c r="D3193" s="4" t="s">
        <v>10</v>
      </c>
      <c r="E3193" s="4" t="s">
        <v>9</v>
      </c>
      <c r="F3193" s="4" t="s">
        <v>10</v>
      </c>
      <c r="G3193" s="4" t="s">
        <v>9</v>
      </c>
      <c r="H3193" s="4" t="s">
        <v>14</v>
      </c>
    </row>
    <row r="3194" spans="1:15">
      <c r="A3194" t="n">
        <v>25781</v>
      </c>
      <c r="B3194" s="14" t="n">
        <v>49</v>
      </c>
      <c r="C3194" s="7" t="n">
        <v>0</v>
      </c>
      <c r="D3194" s="7" t="n">
        <v>126</v>
      </c>
      <c r="E3194" s="7" t="n">
        <v>1065353216</v>
      </c>
      <c r="F3194" s="7" t="n">
        <v>0</v>
      </c>
      <c r="G3194" s="7" t="n">
        <v>0</v>
      </c>
      <c r="H3194" s="7" t="n">
        <v>0</v>
      </c>
    </row>
    <row r="3195" spans="1:15">
      <c r="A3195" t="s">
        <v>4</v>
      </c>
      <c r="B3195" s="4" t="s">
        <v>5</v>
      </c>
      <c r="C3195" s="4" t="s">
        <v>14</v>
      </c>
      <c r="D3195" s="4" t="s">
        <v>10</v>
      </c>
    </row>
    <row r="3196" spans="1:15">
      <c r="A3196" t="n">
        <v>25796</v>
      </c>
      <c r="B3196" s="14" t="n">
        <v>49</v>
      </c>
      <c r="C3196" s="7" t="n">
        <v>6</v>
      </c>
      <c r="D3196" s="7" t="n">
        <v>126</v>
      </c>
    </row>
    <row r="3197" spans="1:15">
      <c r="A3197" t="s">
        <v>4</v>
      </c>
      <c r="B3197" s="4" t="s">
        <v>5</v>
      </c>
      <c r="C3197" s="4" t="s">
        <v>14</v>
      </c>
      <c r="D3197" s="4" t="s">
        <v>10</v>
      </c>
      <c r="E3197" s="4" t="s">
        <v>20</v>
      </c>
    </row>
    <row r="3198" spans="1:15">
      <c r="A3198" t="n">
        <v>25800</v>
      </c>
      <c r="B3198" s="19" t="n">
        <v>58</v>
      </c>
      <c r="C3198" s="7" t="n">
        <v>101</v>
      </c>
      <c r="D3198" s="7" t="n">
        <v>500</v>
      </c>
      <c r="E3198" s="7" t="n">
        <v>1</v>
      </c>
    </row>
    <row r="3199" spans="1:15">
      <c r="A3199" t="s">
        <v>4</v>
      </c>
      <c r="B3199" s="4" t="s">
        <v>5</v>
      </c>
      <c r="C3199" s="4" t="s">
        <v>14</v>
      </c>
      <c r="D3199" s="4" t="s">
        <v>10</v>
      </c>
    </row>
    <row r="3200" spans="1:15">
      <c r="A3200" t="n">
        <v>25808</v>
      </c>
      <c r="B3200" s="19" t="n">
        <v>58</v>
      </c>
      <c r="C3200" s="7" t="n">
        <v>254</v>
      </c>
      <c r="D3200" s="7" t="n">
        <v>0</v>
      </c>
    </row>
    <row r="3201" spans="1:8">
      <c r="A3201" t="s">
        <v>4</v>
      </c>
      <c r="B3201" s="4" t="s">
        <v>5</v>
      </c>
      <c r="C3201" s="4" t="s">
        <v>10</v>
      </c>
      <c r="D3201" s="4" t="s">
        <v>9</v>
      </c>
    </row>
    <row r="3202" spans="1:8">
      <c r="A3202" t="n">
        <v>25812</v>
      </c>
      <c r="B3202" s="41" t="n">
        <v>44</v>
      </c>
      <c r="C3202" s="7" t="n">
        <v>7036</v>
      </c>
      <c r="D3202" s="7" t="n">
        <v>1</v>
      </c>
    </row>
    <row r="3203" spans="1:8">
      <c r="A3203" t="s">
        <v>4</v>
      </c>
      <c r="B3203" s="4" t="s">
        <v>5</v>
      </c>
      <c r="C3203" s="4" t="s">
        <v>10</v>
      </c>
      <c r="D3203" s="4" t="s">
        <v>6</v>
      </c>
      <c r="E3203" s="4" t="s">
        <v>14</v>
      </c>
      <c r="F3203" s="4" t="s">
        <v>14</v>
      </c>
      <c r="G3203" s="4" t="s">
        <v>14</v>
      </c>
      <c r="H3203" s="4" t="s">
        <v>14</v>
      </c>
      <c r="I3203" s="4" t="s">
        <v>14</v>
      </c>
      <c r="J3203" s="4" t="s">
        <v>20</v>
      </c>
      <c r="K3203" s="4" t="s">
        <v>20</v>
      </c>
      <c r="L3203" s="4" t="s">
        <v>20</v>
      </c>
      <c r="M3203" s="4" t="s">
        <v>20</v>
      </c>
      <c r="N3203" s="4" t="s">
        <v>14</v>
      </c>
    </row>
    <row r="3204" spans="1:8">
      <c r="A3204" t="n">
        <v>25819</v>
      </c>
      <c r="B3204" s="73" t="n">
        <v>34</v>
      </c>
      <c r="C3204" s="7" t="n">
        <v>7036</v>
      </c>
      <c r="D3204" s="7" t="s">
        <v>266</v>
      </c>
      <c r="E3204" s="7" t="n">
        <v>1</v>
      </c>
      <c r="F3204" s="7" t="n">
        <v>0</v>
      </c>
      <c r="G3204" s="7" t="n">
        <v>0</v>
      </c>
      <c r="H3204" s="7" t="n">
        <v>0</v>
      </c>
      <c r="I3204" s="7" t="n">
        <v>0</v>
      </c>
      <c r="J3204" s="7" t="n">
        <v>0</v>
      </c>
      <c r="K3204" s="7" t="n">
        <v>-1</v>
      </c>
      <c r="L3204" s="7" t="n">
        <v>-1</v>
      </c>
      <c r="M3204" s="7" t="n">
        <v>-1</v>
      </c>
      <c r="N3204" s="7" t="n">
        <v>0</v>
      </c>
    </row>
    <row r="3205" spans="1:8">
      <c r="A3205" t="s">
        <v>4</v>
      </c>
      <c r="B3205" s="4" t="s">
        <v>5</v>
      </c>
      <c r="C3205" s="4" t="s">
        <v>14</v>
      </c>
      <c r="D3205" s="4" t="s">
        <v>14</v>
      </c>
      <c r="E3205" s="4" t="s">
        <v>20</v>
      </c>
      <c r="F3205" s="4" t="s">
        <v>20</v>
      </c>
      <c r="G3205" s="4" t="s">
        <v>20</v>
      </c>
      <c r="H3205" s="4" t="s">
        <v>10</v>
      </c>
    </row>
    <row r="3206" spans="1:8">
      <c r="A3206" t="n">
        <v>25851</v>
      </c>
      <c r="B3206" s="48" t="n">
        <v>45</v>
      </c>
      <c r="C3206" s="7" t="n">
        <v>2</v>
      </c>
      <c r="D3206" s="7" t="n">
        <v>3</v>
      </c>
      <c r="E3206" s="7" t="n">
        <v>32.4000015258789</v>
      </c>
      <c r="F3206" s="7" t="n">
        <v>2.0699999332428</v>
      </c>
      <c r="G3206" s="7" t="n">
        <v>-3.99000000953674</v>
      </c>
      <c r="H3206" s="7" t="n">
        <v>0</v>
      </c>
    </row>
    <row r="3207" spans="1:8">
      <c r="A3207" t="s">
        <v>4</v>
      </c>
      <c r="B3207" s="4" t="s">
        <v>5</v>
      </c>
      <c r="C3207" s="4" t="s">
        <v>14</v>
      </c>
      <c r="D3207" s="4" t="s">
        <v>14</v>
      </c>
      <c r="E3207" s="4" t="s">
        <v>20</v>
      </c>
      <c r="F3207" s="4" t="s">
        <v>20</v>
      </c>
      <c r="G3207" s="4" t="s">
        <v>20</v>
      </c>
      <c r="H3207" s="4" t="s">
        <v>10</v>
      </c>
      <c r="I3207" s="4" t="s">
        <v>14</v>
      </c>
    </row>
    <row r="3208" spans="1:8">
      <c r="A3208" t="n">
        <v>25868</v>
      </c>
      <c r="B3208" s="48" t="n">
        <v>45</v>
      </c>
      <c r="C3208" s="7" t="n">
        <v>4</v>
      </c>
      <c r="D3208" s="7" t="n">
        <v>3</v>
      </c>
      <c r="E3208" s="7" t="n">
        <v>334.309997558594</v>
      </c>
      <c r="F3208" s="7" t="n">
        <v>280.089996337891</v>
      </c>
      <c r="G3208" s="7" t="n">
        <v>354</v>
      </c>
      <c r="H3208" s="7" t="n">
        <v>0</v>
      </c>
      <c r="I3208" s="7" t="n">
        <v>0</v>
      </c>
    </row>
    <row r="3209" spans="1:8">
      <c r="A3209" t="s">
        <v>4</v>
      </c>
      <c r="B3209" s="4" t="s">
        <v>5</v>
      </c>
      <c r="C3209" s="4" t="s">
        <v>14</v>
      </c>
      <c r="D3209" s="4" t="s">
        <v>14</v>
      </c>
      <c r="E3209" s="4" t="s">
        <v>20</v>
      </c>
      <c r="F3209" s="4" t="s">
        <v>10</v>
      </c>
    </row>
    <row r="3210" spans="1:8">
      <c r="A3210" t="n">
        <v>25886</v>
      </c>
      <c r="B3210" s="48" t="n">
        <v>45</v>
      </c>
      <c r="C3210" s="7" t="n">
        <v>5</v>
      </c>
      <c r="D3210" s="7" t="n">
        <v>3</v>
      </c>
      <c r="E3210" s="7" t="n">
        <v>4.80000019073486</v>
      </c>
      <c r="F3210" s="7" t="n">
        <v>0</v>
      </c>
    </row>
    <row r="3211" spans="1:8">
      <c r="A3211" t="s">
        <v>4</v>
      </c>
      <c r="B3211" s="4" t="s">
        <v>5</v>
      </c>
      <c r="C3211" s="4" t="s">
        <v>14</v>
      </c>
      <c r="D3211" s="4" t="s">
        <v>14</v>
      </c>
      <c r="E3211" s="4" t="s">
        <v>20</v>
      </c>
      <c r="F3211" s="4" t="s">
        <v>10</v>
      </c>
    </row>
    <row r="3212" spans="1:8">
      <c r="A3212" t="n">
        <v>25895</v>
      </c>
      <c r="B3212" s="48" t="n">
        <v>45</v>
      </c>
      <c r="C3212" s="7" t="n">
        <v>11</v>
      </c>
      <c r="D3212" s="7" t="n">
        <v>3</v>
      </c>
      <c r="E3212" s="7" t="n">
        <v>34.5999984741211</v>
      </c>
      <c r="F3212" s="7" t="n">
        <v>0</v>
      </c>
    </row>
    <row r="3213" spans="1:8">
      <c r="A3213" t="s">
        <v>4</v>
      </c>
      <c r="B3213" s="4" t="s">
        <v>5</v>
      </c>
      <c r="C3213" s="4" t="s">
        <v>14</v>
      </c>
      <c r="D3213" s="4" t="s">
        <v>14</v>
      </c>
      <c r="E3213" s="4" t="s">
        <v>20</v>
      </c>
      <c r="F3213" s="4" t="s">
        <v>20</v>
      </c>
      <c r="G3213" s="4" t="s">
        <v>20</v>
      </c>
      <c r="H3213" s="4" t="s">
        <v>10</v>
      </c>
    </row>
    <row r="3214" spans="1:8">
      <c r="A3214" t="n">
        <v>25904</v>
      </c>
      <c r="B3214" s="48" t="n">
        <v>45</v>
      </c>
      <c r="C3214" s="7" t="n">
        <v>2</v>
      </c>
      <c r="D3214" s="7" t="n">
        <v>3</v>
      </c>
      <c r="E3214" s="7" t="n">
        <v>32.4000015258789</v>
      </c>
      <c r="F3214" s="7" t="n">
        <v>1.66999995708466</v>
      </c>
      <c r="G3214" s="7" t="n">
        <v>-3.99000000953674</v>
      </c>
      <c r="H3214" s="7" t="n">
        <v>8000</v>
      </c>
    </row>
    <row r="3215" spans="1:8">
      <c r="A3215" t="s">
        <v>4</v>
      </c>
      <c r="B3215" s="4" t="s">
        <v>5</v>
      </c>
      <c r="C3215" s="4" t="s">
        <v>14</v>
      </c>
      <c r="D3215" s="4" t="s">
        <v>14</v>
      </c>
      <c r="E3215" s="4" t="s">
        <v>20</v>
      </c>
      <c r="F3215" s="4" t="s">
        <v>10</v>
      </c>
    </row>
    <row r="3216" spans="1:8">
      <c r="A3216" t="n">
        <v>25921</v>
      </c>
      <c r="B3216" s="48" t="n">
        <v>45</v>
      </c>
      <c r="C3216" s="7" t="n">
        <v>5</v>
      </c>
      <c r="D3216" s="7" t="n">
        <v>3</v>
      </c>
      <c r="E3216" s="7" t="n">
        <v>4.30000019073486</v>
      </c>
      <c r="F3216" s="7" t="n">
        <v>8000</v>
      </c>
    </row>
    <row r="3217" spans="1:14">
      <c r="A3217" t="s">
        <v>4</v>
      </c>
      <c r="B3217" s="4" t="s">
        <v>5</v>
      </c>
      <c r="C3217" s="4" t="s">
        <v>14</v>
      </c>
      <c r="D3217" s="4" t="s">
        <v>10</v>
      </c>
      <c r="E3217" s="4" t="s">
        <v>10</v>
      </c>
      <c r="F3217" s="4" t="s">
        <v>9</v>
      </c>
    </row>
    <row r="3218" spans="1:14">
      <c r="A3218" t="n">
        <v>25930</v>
      </c>
      <c r="B3218" s="70" t="n">
        <v>84</v>
      </c>
      <c r="C3218" s="7" t="n">
        <v>0</v>
      </c>
      <c r="D3218" s="7" t="n">
        <v>0</v>
      </c>
      <c r="E3218" s="7" t="n">
        <v>0</v>
      </c>
      <c r="F3218" s="7" t="n">
        <v>1053609165</v>
      </c>
    </row>
    <row r="3219" spans="1:14">
      <c r="A3219" t="s">
        <v>4</v>
      </c>
      <c r="B3219" s="4" t="s">
        <v>5</v>
      </c>
      <c r="C3219" s="4" t="s">
        <v>10</v>
      </c>
      <c r="D3219" s="4" t="s">
        <v>10</v>
      </c>
      <c r="E3219" s="4" t="s">
        <v>20</v>
      </c>
      <c r="F3219" s="4" t="s">
        <v>20</v>
      </c>
      <c r="G3219" s="4" t="s">
        <v>20</v>
      </c>
      <c r="H3219" s="4" t="s">
        <v>20</v>
      </c>
      <c r="I3219" s="4" t="s">
        <v>14</v>
      </c>
      <c r="J3219" s="4" t="s">
        <v>10</v>
      </c>
    </row>
    <row r="3220" spans="1:14">
      <c r="A3220" t="n">
        <v>25940</v>
      </c>
      <c r="B3220" s="63" t="n">
        <v>55</v>
      </c>
      <c r="C3220" s="7" t="n">
        <v>7036</v>
      </c>
      <c r="D3220" s="7" t="n">
        <v>65533</v>
      </c>
      <c r="E3220" s="7" t="n">
        <v>125</v>
      </c>
      <c r="F3220" s="7" t="n">
        <v>25</v>
      </c>
      <c r="G3220" s="7" t="n">
        <v>-20</v>
      </c>
      <c r="H3220" s="7" t="n">
        <v>2.5</v>
      </c>
      <c r="I3220" s="7" t="n">
        <v>0</v>
      </c>
      <c r="J3220" s="7" t="n">
        <v>0</v>
      </c>
    </row>
    <row r="3221" spans="1:14">
      <c r="A3221" t="s">
        <v>4</v>
      </c>
      <c r="B3221" s="4" t="s">
        <v>5</v>
      </c>
      <c r="C3221" s="4" t="s">
        <v>14</v>
      </c>
      <c r="D3221" s="4" t="s">
        <v>10</v>
      </c>
    </row>
    <row r="3222" spans="1:14">
      <c r="A3222" t="n">
        <v>25964</v>
      </c>
      <c r="B3222" s="19" t="n">
        <v>58</v>
      </c>
      <c r="C3222" s="7" t="n">
        <v>255</v>
      </c>
      <c r="D3222" s="7" t="n">
        <v>0</v>
      </c>
    </row>
    <row r="3223" spans="1:14">
      <c r="A3223" t="s">
        <v>4</v>
      </c>
      <c r="B3223" s="4" t="s">
        <v>5</v>
      </c>
      <c r="C3223" s="4" t="s">
        <v>14</v>
      </c>
      <c r="D3223" s="4" t="s">
        <v>10</v>
      </c>
    </row>
    <row r="3224" spans="1:14">
      <c r="A3224" t="n">
        <v>25968</v>
      </c>
      <c r="B3224" s="48" t="n">
        <v>45</v>
      </c>
      <c r="C3224" s="7" t="n">
        <v>7</v>
      </c>
      <c r="D3224" s="7" t="n">
        <v>255</v>
      </c>
    </row>
    <row r="3225" spans="1:14">
      <c r="A3225" t="s">
        <v>4</v>
      </c>
      <c r="B3225" s="4" t="s">
        <v>5</v>
      </c>
      <c r="C3225" s="4" t="s">
        <v>14</v>
      </c>
      <c r="D3225" s="4" t="s">
        <v>10</v>
      </c>
      <c r="E3225" s="4" t="s">
        <v>20</v>
      </c>
    </row>
    <row r="3226" spans="1:14">
      <c r="A3226" t="n">
        <v>25972</v>
      </c>
      <c r="B3226" s="19" t="n">
        <v>58</v>
      </c>
      <c r="C3226" s="7" t="n">
        <v>0</v>
      </c>
      <c r="D3226" s="7" t="n">
        <v>2000</v>
      </c>
      <c r="E3226" s="7" t="n">
        <v>1</v>
      </c>
    </row>
    <row r="3227" spans="1:14">
      <c r="A3227" t="s">
        <v>4</v>
      </c>
      <c r="B3227" s="4" t="s">
        <v>5</v>
      </c>
      <c r="C3227" s="4" t="s">
        <v>14</v>
      </c>
      <c r="D3227" s="4" t="s">
        <v>10</v>
      </c>
      <c r="E3227" s="4" t="s">
        <v>10</v>
      </c>
    </row>
    <row r="3228" spans="1:14">
      <c r="A3228" t="n">
        <v>25980</v>
      </c>
      <c r="B3228" s="53" t="n">
        <v>50</v>
      </c>
      <c r="C3228" s="7" t="n">
        <v>1</v>
      </c>
      <c r="D3228" s="7" t="n">
        <v>4525</v>
      </c>
      <c r="E3228" s="7" t="n">
        <v>2000</v>
      </c>
    </row>
    <row r="3229" spans="1:14">
      <c r="A3229" t="s">
        <v>4</v>
      </c>
      <c r="B3229" s="4" t="s">
        <v>5</v>
      </c>
      <c r="C3229" s="4" t="s">
        <v>14</v>
      </c>
      <c r="D3229" s="4" t="s">
        <v>10</v>
      </c>
    </row>
    <row r="3230" spans="1:14">
      <c r="A3230" t="n">
        <v>25986</v>
      </c>
      <c r="B3230" s="19" t="n">
        <v>58</v>
      </c>
      <c r="C3230" s="7" t="n">
        <v>255</v>
      </c>
      <c r="D3230" s="7" t="n">
        <v>0</v>
      </c>
    </row>
    <row r="3231" spans="1:14">
      <c r="A3231" t="s">
        <v>4</v>
      </c>
      <c r="B3231" s="4" t="s">
        <v>5</v>
      </c>
      <c r="C3231" s="4" t="s">
        <v>14</v>
      </c>
      <c r="D3231" s="4" t="s">
        <v>10</v>
      </c>
      <c r="E3231" s="4" t="s">
        <v>10</v>
      </c>
      <c r="F3231" s="4" t="s">
        <v>9</v>
      </c>
    </row>
    <row r="3232" spans="1:14">
      <c r="A3232" t="n">
        <v>25990</v>
      </c>
      <c r="B3232" s="70" t="n">
        <v>84</v>
      </c>
      <c r="C3232" s="7" t="n">
        <v>1</v>
      </c>
      <c r="D3232" s="7" t="n">
        <v>0</v>
      </c>
      <c r="E3232" s="7" t="n">
        <v>0</v>
      </c>
      <c r="F3232" s="7" t="n">
        <v>0</v>
      </c>
    </row>
    <row r="3233" spans="1:10">
      <c r="A3233" t="s">
        <v>4</v>
      </c>
      <c r="B3233" s="4" t="s">
        <v>5</v>
      </c>
      <c r="C3233" s="4" t="s">
        <v>10</v>
      </c>
      <c r="D3233" s="4" t="s">
        <v>14</v>
      </c>
    </row>
    <row r="3234" spans="1:10">
      <c r="A3234" t="n">
        <v>26000</v>
      </c>
      <c r="B3234" s="69" t="n">
        <v>56</v>
      </c>
      <c r="C3234" s="7" t="n">
        <v>7036</v>
      </c>
      <c r="D3234" s="7" t="n">
        <v>1</v>
      </c>
    </row>
    <row r="3235" spans="1:10">
      <c r="A3235" t="s">
        <v>4</v>
      </c>
      <c r="B3235" s="4" t="s">
        <v>5</v>
      </c>
      <c r="C3235" s="4" t="s">
        <v>14</v>
      </c>
      <c r="D3235" s="4" t="s">
        <v>10</v>
      </c>
      <c r="E3235" s="4" t="s">
        <v>14</v>
      </c>
    </row>
    <row r="3236" spans="1:10">
      <c r="A3236" t="n">
        <v>26004</v>
      </c>
      <c r="B3236" s="42" t="n">
        <v>36</v>
      </c>
      <c r="C3236" s="7" t="n">
        <v>9</v>
      </c>
      <c r="D3236" s="7" t="n">
        <v>7019</v>
      </c>
      <c r="E3236" s="7" t="n">
        <v>0</v>
      </c>
    </row>
    <row r="3237" spans="1:10">
      <c r="A3237" t="s">
        <v>4</v>
      </c>
      <c r="B3237" s="4" t="s">
        <v>5</v>
      </c>
      <c r="C3237" s="4" t="s">
        <v>14</v>
      </c>
      <c r="D3237" s="4" t="s">
        <v>10</v>
      </c>
      <c r="E3237" s="4" t="s">
        <v>14</v>
      </c>
    </row>
    <row r="3238" spans="1:10">
      <c r="A3238" t="n">
        <v>26009</v>
      </c>
      <c r="B3238" s="42" t="n">
        <v>36</v>
      </c>
      <c r="C3238" s="7" t="n">
        <v>9</v>
      </c>
      <c r="D3238" s="7" t="n">
        <v>7041</v>
      </c>
      <c r="E3238" s="7" t="n">
        <v>0</v>
      </c>
    </row>
    <row r="3239" spans="1:10">
      <c r="A3239" t="s">
        <v>4</v>
      </c>
      <c r="B3239" s="4" t="s">
        <v>5</v>
      </c>
      <c r="C3239" s="4" t="s">
        <v>14</v>
      </c>
      <c r="D3239" s="4" t="s">
        <v>10</v>
      </c>
    </row>
    <row r="3240" spans="1:10">
      <c r="A3240" t="n">
        <v>26014</v>
      </c>
      <c r="B3240" s="9" t="n">
        <v>162</v>
      </c>
      <c r="C3240" s="7" t="n">
        <v>1</v>
      </c>
      <c r="D3240" s="7" t="n">
        <v>0</v>
      </c>
    </row>
    <row r="3241" spans="1:10">
      <c r="A3241" t="s">
        <v>4</v>
      </c>
      <c r="B3241" s="4" t="s">
        <v>5</v>
      </c>
    </row>
    <row r="3242" spans="1:10">
      <c r="A3242" t="n">
        <v>26018</v>
      </c>
      <c r="B3242" s="5" t="n">
        <v>1</v>
      </c>
    </row>
    <row r="3243" spans="1:10" s="3" customFormat="1" customHeight="0">
      <c r="A3243" s="3" t="s">
        <v>2</v>
      </c>
      <c r="B3243" s="3" t="s">
        <v>267</v>
      </c>
    </row>
    <row r="3244" spans="1:10">
      <c r="A3244" t="s">
        <v>4</v>
      </c>
      <c r="B3244" s="4" t="s">
        <v>5</v>
      </c>
      <c r="C3244" s="4" t="s">
        <v>10</v>
      </c>
      <c r="D3244" s="4" t="s">
        <v>10</v>
      </c>
      <c r="E3244" s="4" t="s">
        <v>20</v>
      </c>
      <c r="F3244" s="4" t="s">
        <v>20</v>
      </c>
      <c r="G3244" s="4" t="s">
        <v>20</v>
      </c>
      <c r="H3244" s="4" t="s">
        <v>20</v>
      </c>
      <c r="I3244" s="4" t="s">
        <v>14</v>
      </c>
      <c r="J3244" s="4" t="s">
        <v>10</v>
      </c>
    </row>
    <row r="3245" spans="1:10">
      <c r="A3245" t="n">
        <v>26020</v>
      </c>
      <c r="B3245" s="63" t="n">
        <v>55</v>
      </c>
      <c r="C3245" s="7" t="n">
        <v>65534</v>
      </c>
      <c r="D3245" s="7" t="n">
        <v>65533</v>
      </c>
      <c r="E3245" s="7" t="n">
        <v>22</v>
      </c>
      <c r="F3245" s="7" t="n">
        <v>0</v>
      </c>
      <c r="G3245" s="7" t="n">
        <v>-4.5</v>
      </c>
      <c r="H3245" s="7" t="n">
        <v>1.20000004768372</v>
      </c>
      <c r="I3245" s="7" t="n">
        <v>1</v>
      </c>
      <c r="J3245" s="7" t="n">
        <v>0</v>
      </c>
    </row>
    <row r="3246" spans="1:10">
      <c r="A3246" t="s">
        <v>4</v>
      </c>
      <c r="B3246" s="4" t="s">
        <v>5</v>
      </c>
      <c r="C3246" s="4" t="s">
        <v>10</v>
      </c>
      <c r="D3246" s="4" t="s">
        <v>14</v>
      </c>
    </row>
    <row r="3247" spans="1:10">
      <c r="A3247" t="n">
        <v>26044</v>
      </c>
      <c r="B3247" s="69" t="n">
        <v>56</v>
      </c>
      <c r="C3247" s="7" t="n">
        <v>65534</v>
      </c>
      <c r="D3247" s="7" t="n">
        <v>0</v>
      </c>
    </row>
    <row r="3248" spans="1:10">
      <c r="A3248" t="s">
        <v>4</v>
      </c>
      <c r="B3248" s="4" t="s">
        <v>5</v>
      </c>
      <c r="C3248" s="4" t="s">
        <v>10</v>
      </c>
      <c r="D3248" s="4" t="s">
        <v>20</v>
      </c>
      <c r="E3248" s="4" t="s">
        <v>9</v>
      </c>
      <c r="F3248" s="4" t="s">
        <v>20</v>
      </c>
      <c r="G3248" s="4" t="s">
        <v>20</v>
      </c>
      <c r="H3248" s="4" t="s">
        <v>14</v>
      </c>
    </row>
    <row r="3249" spans="1:10">
      <c r="A3249" t="n">
        <v>26048</v>
      </c>
      <c r="B3249" s="68" t="n">
        <v>100</v>
      </c>
      <c r="C3249" s="7" t="n">
        <v>65534</v>
      </c>
      <c r="D3249" s="7" t="n">
        <v>24.3500003814697</v>
      </c>
      <c r="E3249" s="7" t="n">
        <v>0</v>
      </c>
      <c r="F3249" s="7" t="n">
        <v>-2.79999995231628</v>
      </c>
      <c r="G3249" s="7" t="n">
        <v>10</v>
      </c>
      <c r="H3249" s="7" t="n">
        <v>0</v>
      </c>
    </row>
    <row r="3250" spans="1:10">
      <c r="A3250" t="s">
        <v>4</v>
      </c>
      <c r="B3250" s="4" t="s">
        <v>5</v>
      </c>
      <c r="C3250" s="4" t="s">
        <v>10</v>
      </c>
    </row>
    <row r="3251" spans="1:10">
      <c r="A3251" t="n">
        <v>26068</v>
      </c>
      <c r="B3251" s="67" t="n">
        <v>54</v>
      </c>
      <c r="C3251" s="7" t="n">
        <v>65534</v>
      </c>
    </row>
    <row r="3252" spans="1:10">
      <c r="A3252" t="s">
        <v>4</v>
      </c>
      <c r="B3252" s="4" t="s">
        <v>5</v>
      </c>
    </row>
    <row r="3253" spans="1:10">
      <c r="A3253" t="n">
        <v>26071</v>
      </c>
      <c r="B3253" s="5" t="n">
        <v>1</v>
      </c>
    </row>
    <row r="3254" spans="1:10" s="3" customFormat="1" customHeight="0">
      <c r="A3254" s="3" t="s">
        <v>2</v>
      </c>
      <c r="B3254" s="3" t="s">
        <v>268</v>
      </c>
    </row>
    <row r="3255" spans="1:10">
      <c r="A3255" t="s">
        <v>4</v>
      </c>
      <c r="B3255" s="4" t="s">
        <v>5</v>
      </c>
      <c r="C3255" s="4" t="s">
        <v>10</v>
      </c>
      <c r="D3255" s="4" t="s">
        <v>14</v>
      </c>
    </row>
    <row r="3256" spans="1:10">
      <c r="A3256" t="n">
        <v>26072</v>
      </c>
      <c r="B3256" s="74" t="n">
        <v>96</v>
      </c>
      <c r="C3256" s="7" t="n">
        <v>65534</v>
      </c>
      <c r="D3256" s="7" t="n">
        <v>1</v>
      </c>
    </row>
    <row r="3257" spans="1:10">
      <c r="A3257" t="s">
        <v>4</v>
      </c>
      <c r="B3257" s="4" t="s">
        <v>5</v>
      </c>
      <c r="C3257" s="4" t="s">
        <v>10</v>
      </c>
      <c r="D3257" s="4" t="s">
        <v>14</v>
      </c>
      <c r="E3257" s="4" t="s">
        <v>20</v>
      </c>
      <c r="F3257" s="4" t="s">
        <v>20</v>
      </c>
      <c r="G3257" s="4" t="s">
        <v>20</v>
      </c>
    </row>
    <row r="3258" spans="1:10">
      <c r="A3258" t="n">
        <v>26076</v>
      </c>
      <c r="B3258" s="74" t="n">
        <v>96</v>
      </c>
      <c r="C3258" s="7" t="n">
        <v>65534</v>
      </c>
      <c r="D3258" s="7" t="n">
        <v>2</v>
      </c>
      <c r="E3258" s="7" t="n">
        <v>21.8999996185303</v>
      </c>
      <c r="F3258" s="7" t="n">
        <v>0</v>
      </c>
      <c r="G3258" s="7" t="n">
        <v>-4.59999990463257</v>
      </c>
    </row>
    <row r="3259" spans="1:10">
      <c r="A3259" t="s">
        <v>4</v>
      </c>
      <c r="B3259" s="4" t="s">
        <v>5</v>
      </c>
      <c r="C3259" s="4" t="s">
        <v>10</v>
      </c>
      <c r="D3259" s="4" t="s">
        <v>14</v>
      </c>
      <c r="E3259" s="4" t="s">
        <v>20</v>
      </c>
      <c r="F3259" s="4" t="s">
        <v>20</v>
      </c>
      <c r="G3259" s="4" t="s">
        <v>20</v>
      </c>
    </row>
    <row r="3260" spans="1:10">
      <c r="A3260" t="n">
        <v>26092</v>
      </c>
      <c r="B3260" s="74" t="n">
        <v>96</v>
      </c>
      <c r="C3260" s="7" t="n">
        <v>65534</v>
      </c>
      <c r="D3260" s="7" t="n">
        <v>2</v>
      </c>
      <c r="E3260" s="7" t="n">
        <v>24.3500003814697</v>
      </c>
      <c r="F3260" s="7" t="n">
        <v>0</v>
      </c>
      <c r="G3260" s="7" t="n">
        <v>-2.79999995231628</v>
      </c>
    </row>
    <row r="3261" spans="1:10">
      <c r="A3261" t="s">
        <v>4</v>
      </c>
      <c r="B3261" s="4" t="s">
        <v>5</v>
      </c>
      <c r="C3261" s="4" t="s">
        <v>10</v>
      </c>
      <c r="D3261" s="4" t="s">
        <v>14</v>
      </c>
      <c r="E3261" s="4" t="s">
        <v>9</v>
      </c>
      <c r="F3261" s="4" t="s">
        <v>14</v>
      </c>
      <c r="G3261" s="4" t="s">
        <v>10</v>
      </c>
    </row>
    <row r="3262" spans="1:10">
      <c r="A3262" t="n">
        <v>26108</v>
      </c>
      <c r="B3262" s="74" t="n">
        <v>96</v>
      </c>
      <c r="C3262" s="7" t="n">
        <v>65534</v>
      </c>
      <c r="D3262" s="7" t="n">
        <v>0</v>
      </c>
      <c r="E3262" s="7" t="n">
        <v>1067030938</v>
      </c>
      <c r="F3262" s="7" t="n">
        <v>1</v>
      </c>
      <c r="G3262" s="7" t="n">
        <v>0</v>
      </c>
    </row>
    <row r="3263" spans="1:10">
      <c r="A3263" t="s">
        <v>4</v>
      </c>
      <c r="B3263" s="4" t="s">
        <v>5</v>
      </c>
      <c r="C3263" s="4" t="s">
        <v>10</v>
      </c>
      <c r="D3263" s="4" t="s">
        <v>14</v>
      </c>
    </row>
    <row r="3264" spans="1:10">
      <c r="A3264" t="n">
        <v>26119</v>
      </c>
      <c r="B3264" s="69" t="n">
        <v>56</v>
      </c>
      <c r="C3264" s="7" t="n">
        <v>65534</v>
      </c>
      <c r="D3264" s="7" t="n">
        <v>0</v>
      </c>
    </row>
    <row r="3265" spans="1:8">
      <c r="A3265" t="s">
        <v>4</v>
      </c>
      <c r="B3265" s="4" t="s">
        <v>5</v>
      </c>
      <c r="C3265" s="4" t="s">
        <v>10</v>
      </c>
      <c r="D3265" s="4" t="s">
        <v>10</v>
      </c>
      <c r="E3265" s="4" t="s">
        <v>20</v>
      </c>
      <c r="F3265" s="4" t="s">
        <v>14</v>
      </c>
    </row>
    <row r="3266" spans="1:8">
      <c r="A3266" t="n">
        <v>26123</v>
      </c>
      <c r="B3266" s="66" t="n">
        <v>53</v>
      </c>
      <c r="C3266" s="7" t="n">
        <v>65534</v>
      </c>
      <c r="D3266" s="7" t="n">
        <v>7041</v>
      </c>
      <c r="E3266" s="7" t="n">
        <v>10</v>
      </c>
      <c r="F3266" s="7" t="n">
        <v>0</v>
      </c>
    </row>
    <row r="3267" spans="1:8">
      <c r="A3267" t="s">
        <v>4</v>
      </c>
      <c r="B3267" s="4" t="s">
        <v>5</v>
      </c>
      <c r="C3267" s="4" t="s">
        <v>10</v>
      </c>
    </row>
    <row r="3268" spans="1:8">
      <c r="A3268" t="n">
        <v>26133</v>
      </c>
      <c r="B3268" s="67" t="n">
        <v>54</v>
      </c>
      <c r="C3268" s="7" t="n">
        <v>65534</v>
      </c>
    </row>
    <row r="3269" spans="1:8">
      <c r="A3269" t="s">
        <v>4</v>
      </c>
      <c r="B3269" s="4" t="s">
        <v>5</v>
      </c>
    </row>
    <row r="3270" spans="1:8">
      <c r="A3270" t="n">
        <v>26136</v>
      </c>
      <c r="B3270" s="5" t="n">
        <v>1</v>
      </c>
    </row>
    <row r="3271" spans="1:8" s="3" customFormat="1" customHeight="0">
      <c r="A3271" s="3" t="s">
        <v>2</v>
      </c>
      <c r="B3271" s="3" t="s">
        <v>269</v>
      </c>
    </row>
    <row r="3272" spans="1:8">
      <c r="A3272" t="s">
        <v>4</v>
      </c>
      <c r="B3272" s="4" t="s">
        <v>5</v>
      </c>
      <c r="C3272" s="4" t="s">
        <v>14</v>
      </c>
      <c r="D3272" s="4" t="s">
        <v>14</v>
      </c>
      <c r="E3272" s="4" t="s">
        <v>14</v>
      </c>
      <c r="F3272" s="4" t="s">
        <v>14</v>
      </c>
    </row>
    <row r="3273" spans="1:8">
      <c r="A3273" t="n">
        <v>26140</v>
      </c>
      <c r="B3273" s="10" t="n">
        <v>14</v>
      </c>
      <c r="C3273" s="7" t="n">
        <v>2</v>
      </c>
      <c r="D3273" s="7" t="n">
        <v>0</v>
      </c>
      <c r="E3273" s="7" t="n">
        <v>0</v>
      </c>
      <c r="F3273" s="7" t="n">
        <v>0</v>
      </c>
    </row>
    <row r="3274" spans="1:8">
      <c r="A3274" t="s">
        <v>4</v>
      </c>
      <c r="B3274" s="4" t="s">
        <v>5</v>
      </c>
      <c r="C3274" s="4" t="s">
        <v>14</v>
      </c>
      <c r="D3274" s="33" t="s">
        <v>47</v>
      </c>
      <c r="E3274" s="4" t="s">
        <v>5</v>
      </c>
      <c r="F3274" s="4" t="s">
        <v>14</v>
      </c>
      <c r="G3274" s="4" t="s">
        <v>10</v>
      </c>
      <c r="H3274" s="33" t="s">
        <v>48</v>
      </c>
      <c r="I3274" s="4" t="s">
        <v>14</v>
      </c>
      <c r="J3274" s="4" t="s">
        <v>9</v>
      </c>
      <c r="K3274" s="4" t="s">
        <v>14</v>
      </c>
      <c r="L3274" s="4" t="s">
        <v>14</v>
      </c>
      <c r="M3274" s="33" t="s">
        <v>47</v>
      </c>
      <c r="N3274" s="4" t="s">
        <v>5</v>
      </c>
      <c r="O3274" s="4" t="s">
        <v>14</v>
      </c>
      <c r="P3274" s="4" t="s">
        <v>10</v>
      </c>
      <c r="Q3274" s="33" t="s">
        <v>48</v>
      </c>
      <c r="R3274" s="4" t="s">
        <v>14</v>
      </c>
      <c r="S3274" s="4" t="s">
        <v>9</v>
      </c>
      <c r="T3274" s="4" t="s">
        <v>14</v>
      </c>
      <c r="U3274" s="4" t="s">
        <v>14</v>
      </c>
      <c r="V3274" s="4" t="s">
        <v>14</v>
      </c>
      <c r="W3274" s="4" t="s">
        <v>19</v>
      </c>
    </row>
    <row r="3275" spans="1:8">
      <c r="A3275" t="n">
        <v>26145</v>
      </c>
      <c r="B3275" s="12" t="n">
        <v>5</v>
      </c>
      <c r="C3275" s="7" t="n">
        <v>28</v>
      </c>
      <c r="D3275" s="33" t="s">
        <v>3</v>
      </c>
      <c r="E3275" s="9" t="n">
        <v>162</v>
      </c>
      <c r="F3275" s="7" t="n">
        <v>3</v>
      </c>
      <c r="G3275" s="7" t="n">
        <v>12343</v>
      </c>
      <c r="H3275" s="33" t="s">
        <v>3</v>
      </c>
      <c r="I3275" s="7" t="n">
        <v>0</v>
      </c>
      <c r="J3275" s="7" t="n">
        <v>1</v>
      </c>
      <c r="K3275" s="7" t="n">
        <v>2</v>
      </c>
      <c r="L3275" s="7" t="n">
        <v>28</v>
      </c>
      <c r="M3275" s="33" t="s">
        <v>3</v>
      </c>
      <c r="N3275" s="9" t="n">
        <v>162</v>
      </c>
      <c r="O3275" s="7" t="n">
        <v>3</v>
      </c>
      <c r="P3275" s="7" t="n">
        <v>12343</v>
      </c>
      <c r="Q3275" s="33" t="s">
        <v>3</v>
      </c>
      <c r="R3275" s="7" t="n">
        <v>0</v>
      </c>
      <c r="S3275" s="7" t="n">
        <v>2</v>
      </c>
      <c r="T3275" s="7" t="n">
        <v>2</v>
      </c>
      <c r="U3275" s="7" t="n">
        <v>11</v>
      </c>
      <c r="V3275" s="7" t="n">
        <v>1</v>
      </c>
      <c r="W3275" s="13" t="n">
        <f t="normal" ca="1">A3279</f>
        <v>0</v>
      </c>
    </row>
    <row r="3276" spans="1:8">
      <c r="A3276" t="s">
        <v>4</v>
      </c>
      <c r="B3276" s="4" t="s">
        <v>5</v>
      </c>
      <c r="C3276" s="4" t="s">
        <v>14</v>
      </c>
      <c r="D3276" s="4" t="s">
        <v>10</v>
      </c>
      <c r="E3276" s="4" t="s">
        <v>20</v>
      </c>
    </row>
    <row r="3277" spans="1:8">
      <c r="A3277" t="n">
        <v>26174</v>
      </c>
      <c r="B3277" s="19" t="n">
        <v>58</v>
      </c>
      <c r="C3277" s="7" t="n">
        <v>0</v>
      </c>
      <c r="D3277" s="7" t="n">
        <v>0</v>
      </c>
      <c r="E3277" s="7" t="n">
        <v>1</v>
      </c>
    </row>
    <row r="3278" spans="1:8">
      <c r="A3278" t="s">
        <v>4</v>
      </c>
      <c r="B3278" s="4" t="s">
        <v>5</v>
      </c>
      <c r="C3278" s="4" t="s">
        <v>14</v>
      </c>
      <c r="D3278" s="33" t="s">
        <v>47</v>
      </c>
      <c r="E3278" s="4" t="s">
        <v>5</v>
      </c>
      <c r="F3278" s="4" t="s">
        <v>14</v>
      </c>
      <c r="G3278" s="4" t="s">
        <v>10</v>
      </c>
      <c r="H3278" s="33" t="s">
        <v>48</v>
      </c>
      <c r="I3278" s="4" t="s">
        <v>14</v>
      </c>
      <c r="J3278" s="4" t="s">
        <v>9</v>
      </c>
      <c r="K3278" s="4" t="s">
        <v>14</v>
      </c>
      <c r="L3278" s="4" t="s">
        <v>14</v>
      </c>
      <c r="M3278" s="33" t="s">
        <v>47</v>
      </c>
      <c r="N3278" s="4" t="s">
        <v>5</v>
      </c>
      <c r="O3278" s="4" t="s">
        <v>14</v>
      </c>
      <c r="P3278" s="4" t="s">
        <v>10</v>
      </c>
      <c r="Q3278" s="33" t="s">
        <v>48</v>
      </c>
      <c r="R3278" s="4" t="s">
        <v>14</v>
      </c>
      <c r="S3278" s="4" t="s">
        <v>9</v>
      </c>
      <c r="T3278" s="4" t="s">
        <v>14</v>
      </c>
      <c r="U3278" s="4" t="s">
        <v>14</v>
      </c>
      <c r="V3278" s="4" t="s">
        <v>14</v>
      </c>
      <c r="W3278" s="4" t="s">
        <v>19</v>
      </c>
    </row>
    <row r="3279" spans="1:8">
      <c r="A3279" t="n">
        <v>26182</v>
      </c>
      <c r="B3279" s="12" t="n">
        <v>5</v>
      </c>
      <c r="C3279" s="7" t="n">
        <v>28</v>
      </c>
      <c r="D3279" s="33" t="s">
        <v>3</v>
      </c>
      <c r="E3279" s="9" t="n">
        <v>162</v>
      </c>
      <c r="F3279" s="7" t="n">
        <v>3</v>
      </c>
      <c r="G3279" s="7" t="n">
        <v>12343</v>
      </c>
      <c r="H3279" s="33" t="s">
        <v>3</v>
      </c>
      <c r="I3279" s="7" t="n">
        <v>0</v>
      </c>
      <c r="J3279" s="7" t="n">
        <v>1</v>
      </c>
      <c r="K3279" s="7" t="n">
        <v>3</v>
      </c>
      <c r="L3279" s="7" t="n">
        <v>28</v>
      </c>
      <c r="M3279" s="33" t="s">
        <v>3</v>
      </c>
      <c r="N3279" s="9" t="n">
        <v>162</v>
      </c>
      <c r="O3279" s="7" t="n">
        <v>3</v>
      </c>
      <c r="P3279" s="7" t="n">
        <v>12343</v>
      </c>
      <c r="Q3279" s="33" t="s">
        <v>3</v>
      </c>
      <c r="R3279" s="7" t="n">
        <v>0</v>
      </c>
      <c r="S3279" s="7" t="n">
        <v>2</v>
      </c>
      <c r="T3279" s="7" t="n">
        <v>3</v>
      </c>
      <c r="U3279" s="7" t="n">
        <v>9</v>
      </c>
      <c r="V3279" s="7" t="n">
        <v>1</v>
      </c>
      <c r="W3279" s="13" t="n">
        <f t="normal" ca="1">A3289</f>
        <v>0</v>
      </c>
    </row>
    <row r="3280" spans="1:8">
      <c r="A3280" t="s">
        <v>4</v>
      </c>
      <c r="B3280" s="4" t="s">
        <v>5</v>
      </c>
      <c r="C3280" s="4" t="s">
        <v>14</v>
      </c>
      <c r="D3280" s="33" t="s">
        <v>47</v>
      </c>
      <c r="E3280" s="4" t="s">
        <v>5</v>
      </c>
      <c r="F3280" s="4" t="s">
        <v>10</v>
      </c>
      <c r="G3280" s="4" t="s">
        <v>14</v>
      </c>
      <c r="H3280" s="4" t="s">
        <v>14</v>
      </c>
      <c r="I3280" s="4" t="s">
        <v>6</v>
      </c>
      <c r="J3280" s="33" t="s">
        <v>48</v>
      </c>
      <c r="K3280" s="4" t="s">
        <v>14</v>
      </c>
      <c r="L3280" s="4" t="s">
        <v>14</v>
      </c>
      <c r="M3280" s="33" t="s">
        <v>47</v>
      </c>
      <c r="N3280" s="4" t="s">
        <v>5</v>
      </c>
      <c r="O3280" s="4" t="s">
        <v>14</v>
      </c>
      <c r="P3280" s="33" t="s">
        <v>48</v>
      </c>
      <c r="Q3280" s="4" t="s">
        <v>14</v>
      </c>
      <c r="R3280" s="4" t="s">
        <v>9</v>
      </c>
      <c r="S3280" s="4" t="s">
        <v>14</v>
      </c>
      <c r="T3280" s="4" t="s">
        <v>14</v>
      </c>
      <c r="U3280" s="4" t="s">
        <v>14</v>
      </c>
      <c r="V3280" s="33" t="s">
        <v>47</v>
      </c>
      <c r="W3280" s="4" t="s">
        <v>5</v>
      </c>
      <c r="X3280" s="4" t="s">
        <v>14</v>
      </c>
      <c r="Y3280" s="33" t="s">
        <v>48</v>
      </c>
      <c r="Z3280" s="4" t="s">
        <v>14</v>
      </c>
      <c r="AA3280" s="4" t="s">
        <v>9</v>
      </c>
      <c r="AB3280" s="4" t="s">
        <v>14</v>
      </c>
      <c r="AC3280" s="4" t="s">
        <v>14</v>
      </c>
      <c r="AD3280" s="4" t="s">
        <v>14</v>
      </c>
      <c r="AE3280" s="4" t="s">
        <v>19</v>
      </c>
    </row>
    <row r="3281" spans="1:31">
      <c r="A3281" t="n">
        <v>26211</v>
      </c>
      <c r="B3281" s="12" t="n">
        <v>5</v>
      </c>
      <c r="C3281" s="7" t="n">
        <v>28</v>
      </c>
      <c r="D3281" s="33" t="s">
        <v>3</v>
      </c>
      <c r="E3281" s="20" t="n">
        <v>47</v>
      </c>
      <c r="F3281" s="7" t="n">
        <v>61456</v>
      </c>
      <c r="G3281" s="7" t="n">
        <v>2</v>
      </c>
      <c r="H3281" s="7" t="n">
        <v>0</v>
      </c>
      <c r="I3281" s="7" t="s">
        <v>49</v>
      </c>
      <c r="J3281" s="33" t="s">
        <v>3</v>
      </c>
      <c r="K3281" s="7" t="n">
        <v>8</v>
      </c>
      <c r="L3281" s="7" t="n">
        <v>28</v>
      </c>
      <c r="M3281" s="33" t="s">
        <v>3</v>
      </c>
      <c r="N3281" s="16" t="n">
        <v>74</v>
      </c>
      <c r="O3281" s="7" t="n">
        <v>65</v>
      </c>
      <c r="P3281" s="33" t="s">
        <v>3</v>
      </c>
      <c r="Q3281" s="7" t="n">
        <v>0</v>
      </c>
      <c r="R3281" s="7" t="n">
        <v>1</v>
      </c>
      <c r="S3281" s="7" t="n">
        <v>3</v>
      </c>
      <c r="T3281" s="7" t="n">
        <v>9</v>
      </c>
      <c r="U3281" s="7" t="n">
        <v>28</v>
      </c>
      <c r="V3281" s="33" t="s">
        <v>3</v>
      </c>
      <c r="W3281" s="16" t="n">
        <v>74</v>
      </c>
      <c r="X3281" s="7" t="n">
        <v>65</v>
      </c>
      <c r="Y3281" s="33" t="s">
        <v>3</v>
      </c>
      <c r="Z3281" s="7" t="n">
        <v>0</v>
      </c>
      <c r="AA3281" s="7" t="n">
        <v>2</v>
      </c>
      <c r="AB3281" s="7" t="n">
        <v>3</v>
      </c>
      <c r="AC3281" s="7" t="n">
        <v>9</v>
      </c>
      <c r="AD3281" s="7" t="n">
        <v>1</v>
      </c>
      <c r="AE3281" s="13" t="n">
        <f t="normal" ca="1">A3285</f>
        <v>0</v>
      </c>
    </row>
    <row r="3282" spans="1:31">
      <c r="A3282" t="s">
        <v>4</v>
      </c>
      <c r="B3282" s="4" t="s">
        <v>5</v>
      </c>
      <c r="C3282" s="4" t="s">
        <v>10</v>
      </c>
      <c r="D3282" s="4" t="s">
        <v>14</v>
      </c>
      <c r="E3282" s="4" t="s">
        <v>14</v>
      </c>
      <c r="F3282" s="4" t="s">
        <v>6</v>
      </c>
    </row>
    <row r="3283" spans="1:31">
      <c r="A3283" t="n">
        <v>26259</v>
      </c>
      <c r="B3283" s="20" t="n">
        <v>47</v>
      </c>
      <c r="C3283" s="7" t="n">
        <v>61456</v>
      </c>
      <c r="D3283" s="7" t="n">
        <v>0</v>
      </c>
      <c r="E3283" s="7" t="n">
        <v>0</v>
      </c>
      <c r="F3283" s="7" t="s">
        <v>27</v>
      </c>
    </row>
    <row r="3284" spans="1:31">
      <c r="A3284" t="s">
        <v>4</v>
      </c>
      <c r="B3284" s="4" t="s">
        <v>5</v>
      </c>
      <c r="C3284" s="4" t="s">
        <v>14</v>
      </c>
      <c r="D3284" s="4" t="s">
        <v>10</v>
      </c>
      <c r="E3284" s="4" t="s">
        <v>20</v>
      </c>
    </row>
    <row r="3285" spans="1:31">
      <c r="A3285" t="n">
        <v>26272</v>
      </c>
      <c r="B3285" s="19" t="n">
        <v>58</v>
      </c>
      <c r="C3285" s="7" t="n">
        <v>0</v>
      </c>
      <c r="D3285" s="7" t="n">
        <v>300</v>
      </c>
      <c r="E3285" s="7" t="n">
        <v>1</v>
      </c>
    </row>
    <row r="3286" spans="1:31">
      <c r="A3286" t="s">
        <v>4</v>
      </c>
      <c r="B3286" s="4" t="s">
        <v>5</v>
      </c>
      <c r="C3286" s="4" t="s">
        <v>14</v>
      </c>
      <c r="D3286" s="4" t="s">
        <v>10</v>
      </c>
    </row>
    <row r="3287" spans="1:31">
      <c r="A3287" t="n">
        <v>26280</v>
      </c>
      <c r="B3287" s="19" t="n">
        <v>58</v>
      </c>
      <c r="C3287" s="7" t="n">
        <v>255</v>
      </c>
      <c r="D3287" s="7" t="n">
        <v>0</v>
      </c>
    </row>
    <row r="3288" spans="1:31">
      <c r="A3288" t="s">
        <v>4</v>
      </c>
      <c r="B3288" s="4" t="s">
        <v>5</v>
      </c>
      <c r="C3288" s="4" t="s">
        <v>14</v>
      </c>
      <c r="D3288" s="4" t="s">
        <v>14</v>
      </c>
      <c r="E3288" s="4" t="s">
        <v>14</v>
      </c>
      <c r="F3288" s="4" t="s">
        <v>14</v>
      </c>
    </row>
    <row r="3289" spans="1:31">
      <c r="A3289" t="n">
        <v>26284</v>
      </c>
      <c r="B3289" s="10" t="n">
        <v>14</v>
      </c>
      <c r="C3289" s="7" t="n">
        <v>0</v>
      </c>
      <c r="D3289" s="7" t="n">
        <v>0</v>
      </c>
      <c r="E3289" s="7" t="n">
        <v>0</v>
      </c>
      <c r="F3289" s="7" t="n">
        <v>64</v>
      </c>
    </row>
    <row r="3290" spans="1:31">
      <c r="A3290" t="s">
        <v>4</v>
      </c>
      <c r="B3290" s="4" t="s">
        <v>5</v>
      </c>
      <c r="C3290" s="4" t="s">
        <v>14</v>
      </c>
      <c r="D3290" s="4" t="s">
        <v>10</v>
      </c>
    </row>
    <row r="3291" spans="1:31">
      <c r="A3291" t="n">
        <v>26289</v>
      </c>
      <c r="B3291" s="18" t="n">
        <v>22</v>
      </c>
      <c r="C3291" s="7" t="n">
        <v>0</v>
      </c>
      <c r="D3291" s="7" t="n">
        <v>12343</v>
      </c>
    </row>
    <row r="3292" spans="1:31">
      <c r="A3292" t="s">
        <v>4</v>
      </c>
      <c r="B3292" s="4" t="s">
        <v>5</v>
      </c>
      <c r="C3292" s="4" t="s">
        <v>14</v>
      </c>
      <c r="D3292" s="4" t="s">
        <v>10</v>
      </c>
    </row>
    <row r="3293" spans="1:31">
      <c r="A3293" t="n">
        <v>26293</v>
      </c>
      <c r="B3293" s="19" t="n">
        <v>58</v>
      </c>
      <c r="C3293" s="7" t="n">
        <v>5</v>
      </c>
      <c r="D3293" s="7" t="n">
        <v>300</v>
      </c>
    </row>
    <row r="3294" spans="1:31">
      <c r="A3294" t="s">
        <v>4</v>
      </c>
      <c r="B3294" s="4" t="s">
        <v>5</v>
      </c>
      <c r="C3294" s="4" t="s">
        <v>20</v>
      </c>
      <c r="D3294" s="4" t="s">
        <v>10</v>
      </c>
    </row>
    <row r="3295" spans="1:31">
      <c r="A3295" t="n">
        <v>26297</v>
      </c>
      <c r="B3295" s="34" t="n">
        <v>103</v>
      </c>
      <c r="C3295" s="7" t="n">
        <v>0</v>
      </c>
      <c r="D3295" s="7" t="n">
        <v>300</v>
      </c>
    </row>
    <row r="3296" spans="1:31">
      <c r="A3296" t="s">
        <v>4</v>
      </c>
      <c r="B3296" s="4" t="s">
        <v>5</v>
      </c>
      <c r="C3296" s="4" t="s">
        <v>14</v>
      </c>
    </row>
    <row r="3297" spans="1:31">
      <c r="A3297" t="n">
        <v>26304</v>
      </c>
      <c r="B3297" s="35" t="n">
        <v>64</v>
      </c>
      <c r="C3297" s="7" t="n">
        <v>7</v>
      </c>
    </row>
    <row r="3298" spans="1:31">
      <c r="A3298" t="s">
        <v>4</v>
      </c>
      <c r="B3298" s="4" t="s">
        <v>5</v>
      </c>
      <c r="C3298" s="4" t="s">
        <v>14</v>
      </c>
      <c r="D3298" s="4" t="s">
        <v>10</v>
      </c>
    </row>
    <row r="3299" spans="1:31">
      <c r="A3299" t="n">
        <v>26306</v>
      </c>
      <c r="B3299" s="36" t="n">
        <v>72</v>
      </c>
      <c r="C3299" s="7" t="n">
        <v>5</v>
      </c>
      <c r="D3299" s="7" t="n">
        <v>0</v>
      </c>
    </row>
    <row r="3300" spans="1:31">
      <c r="A3300" t="s">
        <v>4</v>
      </c>
      <c r="B3300" s="4" t="s">
        <v>5</v>
      </c>
      <c r="C3300" s="4" t="s">
        <v>14</v>
      </c>
      <c r="D3300" s="33" t="s">
        <v>47</v>
      </c>
      <c r="E3300" s="4" t="s">
        <v>5</v>
      </c>
      <c r="F3300" s="4" t="s">
        <v>14</v>
      </c>
      <c r="G3300" s="4" t="s">
        <v>10</v>
      </c>
      <c r="H3300" s="33" t="s">
        <v>48</v>
      </c>
      <c r="I3300" s="4" t="s">
        <v>14</v>
      </c>
      <c r="J3300" s="4" t="s">
        <v>9</v>
      </c>
      <c r="K3300" s="4" t="s">
        <v>14</v>
      </c>
      <c r="L3300" s="4" t="s">
        <v>14</v>
      </c>
      <c r="M3300" s="4" t="s">
        <v>19</v>
      </c>
    </row>
    <row r="3301" spans="1:31">
      <c r="A3301" t="n">
        <v>26310</v>
      </c>
      <c r="B3301" s="12" t="n">
        <v>5</v>
      </c>
      <c r="C3301" s="7" t="n">
        <v>28</v>
      </c>
      <c r="D3301" s="33" t="s">
        <v>3</v>
      </c>
      <c r="E3301" s="9" t="n">
        <v>162</v>
      </c>
      <c r="F3301" s="7" t="n">
        <v>4</v>
      </c>
      <c r="G3301" s="7" t="n">
        <v>12343</v>
      </c>
      <c r="H3301" s="33" t="s">
        <v>3</v>
      </c>
      <c r="I3301" s="7" t="n">
        <v>0</v>
      </c>
      <c r="J3301" s="7" t="n">
        <v>1</v>
      </c>
      <c r="K3301" s="7" t="n">
        <v>2</v>
      </c>
      <c r="L3301" s="7" t="n">
        <v>1</v>
      </c>
      <c r="M3301" s="13" t="n">
        <f t="normal" ca="1">A3307</f>
        <v>0</v>
      </c>
    </row>
    <row r="3302" spans="1:31">
      <c r="A3302" t="s">
        <v>4</v>
      </c>
      <c r="B3302" s="4" t="s">
        <v>5</v>
      </c>
      <c r="C3302" s="4" t="s">
        <v>14</v>
      </c>
      <c r="D3302" s="4" t="s">
        <v>6</v>
      </c>
    </row>
    <row r="3303" spans="1:31">
      <c r="A3303" t="n">
        <v>26327</v>
      </c>
      <c r="B3303" s="8" t="n">
        <v>2</v>
      </c>
      <c r="C3303" s="7" t="n">
        <v>10</v>
      </c>
      <c r="D3303" s="7" t="s">
        <v>50</v>
      </c>
    </row>
    <row r="3304" spans="1:31">
      <c r="A3304" t="s">
        <v>4</v>
      </c>
      <c r="B3304" s="4" t="s">
        <v>5</v>
      </c>
      <c r="C3304" s="4" t="s">
        <v>10</v>
      </c>
    </row>
    <row r="3305" spans="1:31">
      <c r="A3305" t="n">
        <v>26344</v>
      </c>
      <c r="B3305" s="25" t="n">
        <v>16</v>
      </c>
      <c r="C3305" s="7" t="n">
        <v>0</v>
      </c>
    </row>
    <row r="3306" spans="1:31">
      <c r="A3306" t="s">
        <v>4</v>
      </c>
      <c r="B3306" s="4" t="s">
        <v>5</v>
      </c>
      <c r="C3306" s="4" t="s">
        <v>10</v>
      </c>
      <c r="D3306" s="4" t="s">
        <v>9</v>
      </c>
    </row>
    <row r="3307" spans="1:31">
      <c r="A3307" t="n">
        <v>26347</v>
      </c>
      <c r="B3307" s="38" t="n">
        <v>43</v>
      </c>
      <c r="C3307" s="7" t="n">
        <v>61456</v>
      </c>
      <c r="D3307" s="7" t="n">
        <v>1</v>
      </c>
    </row>
    <row r="3308" spans="1:31">
      <c r="A3308" t="s">
        <v>4</v>
      </c>
      <c r="B3308" s="4" t="s">
        <v>5</v>
      </c>
      <c r="C3308" s="4" t="s">
        <v>10</v>
      </c>
      <c r="D3308" s="4" t="s">
        <v>6</v>
      </c>
      <c r="E3308" s="4" t="s">
        <v>6</v>
      </c>
      <c r="F3308" s="4" t="s">
        <v>6</v>
      </c>
      <c r="G3308" s="4" t="s">
        <v>14</v>
      </c>
      <c r="H3308" s="4" t="s">
        <v>9</v>
      </c>
      <c r="I3308" s="4" t="s">
        <v>20</v>
      </c>
      <c r="J3308" s="4" t="s">
        <v>20</v>
      </c>
      <c r="K3308" s="4" t="s">
        <v>20</v>
      </c>
      <c r="L3308" s="4" t="s">
        <v>20</v>
      </c>
      <c r="M3308" s="4" t="s">
        <v>20</v>
      </c>
      <c r="N3308" s="4" t="s">
        <v>20</v>
      </c>
      <c r="O3308" s="4" t="s">
        <v>20</v>
      </c>
      <c r="P3308" s="4" t="s">
        <v>6</v>
      </c>
      <c r="Q3308" s="4" t="s">
        <v>6</v>
      </c>
      <c r="R3308" s="4" t="s">
        <v>9</v>
      </c>
      <c r="S3308" s="4" t="s">
        <v>14</v>
      </c>
      <c r="T3308" s="4" t="s">
        <v>9</v>
      </c>
      <c r="U3308" s="4" t="s">
        <v>9</v>
      </c>
      <c r="V3308" s="4" t="s">
        <v>10</v>
      </c>
    </row>
    <row r="3309" spans="1:31">
      <c r="A3309" t="n">
        <v>26354</v>
      </c>
      <c r="B3309" s="39" t="n">
        <v>19</v>
      </c>
      <c r="C3309" s="7" t="n">
        <v>14</v>
      </c>
      <c r="D3309" s="7" t="s">
        <v>188</v>
      </c>
      <c r="E3309" s="7" t="s">
        <v>189</v>
      </c>
      <c r="F3309" s="7" t="s">
        <v>13</v>
      </c>
      <c r="G3309" s="7" t="n">
        <v>0</v>
      </c>
      <c r="H3309" s="7" t="n">
        <v>1</v>
      </c>
      <c r="I3309" s="7" t="n">
        <v>0</v>
      </c>
      <c r="J3309" s="7" t="n">
        <v>0</v>
      </c>
      <c r="K3309" s="7" t="n">
        <v>0</v>
      </c>
      <c r="L3309" s="7" t="n">
        <v>0</v>
      </c>
      <c r="M3309" s="7" t="n">
        <v>1</v>
      </c>
      <c r="N3309" s="7" t="n">
        <v>1.60000002384186</v>
      </c>
      <c r="O3309" s="7" t="n">
        <v>0.0900000035762787</v>
      </c>
      <c r="P3309" s="7" t="s">
        <v>13</v>
      </c>
      <c r="Q3309" s="7" t="s">
        <v>13</v>
      </c>
      <c r="R3309" s="7" t="n">
        <v>-1</v>
      </c>
      <c r="S3309" s="7" t="n">
        <v>0</v>
      </c>
      <c r="T3309" s="7" t="n">
        <v>0</v>
      </c>
      <c r="U3309" s="7" t="n">
        <v>0</v>
      </c>
      <c r="V3309" s="7" t="n">
        <v>0</v>
      </c>
    </row>
    <row r="3310" spans="1:31">
      <c r="A3310" t="s">
        <v>4</v>
      </c>
      <c r="B3310" s="4" t="s">
        <v>5</v>
      </c>
      <c r="C3310" s="4" t="s">
        <v>10</v>
      </c>
      <c r="D3310" s="4" t="s">
        <v>6</v>
      </c>
      <c r="E3310" s="4" t="s">
        <v>6</v>
      </c>
      <c r="F3310" s="4" t="s">
        <v>6</v>
      </c>
      <c r="G3310" s="4" t="s">
        <v>14</v>
      </c>
      <c r="H3310" s="4" t="s">
        <v>9</v>
      </c>
      <c r="I3310" s="4" t="s">
        <v>20</v>
      </c>
      <c r="J3310" s="4" t="s">
        <v>20</v>
      </c>
      <c r="K3310" s="4" t="s">
        <v>20</v>
      </c>
      <c r="L3310" s="4" t="s">
        <v>20</v>
      </c>
      <c r="M3310" s="4" t="s">
        <v>20</v>
      </c>
      <c r="N3310" s="4" t="s">
        <v>20</v>
      </c>
      <c r="O3310" s="4" t="s">
        <v>20</v>
      </c>
      <c r="P3310" s="4" t="s">
        <v>6</v>
      </c>
      <c r="Q3310" s="4" t="s">
        <v>6</v>
      </c>
      <c r="R3310" s="4" t="s">
        <v>9</v>
      </c>
      <c r="S3310" s="4" t="s">
        <v>14</v>
      </c>
      <c r="T3310" s="4" t="s">
        <v>9</v>
      </c>
      <c r="U3310" s="4" t="s">
        <v>9</v>
      </c>
      <c r="V3310" s="4" t="s">
        <v>10</v>
      </c>
    </row>
    <row r="3311" spans="1:31">
      <c r="A3311" t="n">
        <v>26424</v>
      </c>
      <c r="B3311" s="39" t="n">
        <v>19</v>
      </c>
      <c r="C3311" s="7" t="n">
        <v>7019</v>
      </c>
      <c r="D3311" s="7" t="s">
        <v>190</v>
      </c>
      <c r="E3311" s="7" t="s">
        <v>191</v>
      </c>
      <c r="F3311" s="7" t="s">
        <v>13</v>
      </c>
      <c r="G3311" s="7" t="n">
        <v>0</v>
      </c>
      <c r="H3311" s="7" t="n">
        <v>1</v>
      </c>
      <c r="I3311" s="7" t="n">
        <v>0</v>
      </c>
      <c r="J3311" s="7" t="n">
        <v>0</v>
      </c>
      <c r="K3311" s="7" t="n">
        <v>0</v>
      </c>
      <c r="L3311" s="7" t="n">
        <v>0</v>
      </c>
      <c r="M3311" s="7" t="n">
        <v>1</v>
      </c>
      <c r="N3311" s="7" t="n">
        <v>1.60000002384186</v>
      </c>
      <c r="O3311" s="7" t="n">
        <v>0.0900000035762787</v>
      </c>
      <c r="P3311" s="7" t="s">
        <v>13</v>
      </c>
      <c r="Q3311" s="7" t="s">
        <v>13</v>
      </c>
      <c r="R3311" s="7" t="n">
        <v>-1</v>
      </c>
      <c r="S3311" s="7" t="n">
        <v>0</v>
      </c>
      <c r="T3311" s="7" t="n">
        <v>0</v>
      </c>
      <c r="U3311" s="7" t="n">
        <v>0</v>
      </c>
      <c r="V3311" s="7" t="n">
        <v>0</v>
      </c>
    </row>
    <row r="3312" spans="1:31">
      <c r="A3312" t="s">
        <v>4</v>
      </c>
      <c r="B3312" s="4" t="s">
        <v>5</v>
      </c>
      <c r="C3312" s="4" t="s">
        <v>10</v>
      </c>
      <c r="D3312" s="4" t="s">
        <v>14</v>
      </c>
      <c r="E3312" s="4" t="s">
        <v>14</v>
      </c>
      <c r="F3312" s="4" t="s">
        <v>6</v>
      </c>
    </row>
    <row r="3313" spans="1:22">
      <c r="A3313" t="n">
        <v>26502</v>
      </c>
      <c r="B3313" s="40" t="n">
        <v>20</v>
      </c>
      <c r="C3313" s="7" t="n">
        <v>14</v>
      </c>
      <c r="D3313" s="7" t="n">
        <v>3</v>
      </c>
      <c r="E3313" s="7" t="n">
        <v>10</v>
      </c>
      <c r="F3313" s="7" t="s">
        <v>56</v>
      </c>
    </row>
    <row r="3314" spans="1:22">
      <c r="A3314" t="s">
        <v>4</v>
      </c>
      <c r="B3314" s="4" t="s">
        <v>5</v>
      </c>
      <c r="C3314" s="4" t="s">
        <v>10</v>
      </c>
    </row>
    <row r="3315" spans="1:22">
      <c r="A3315" t="n">
        <v>26520</v>
      </c>
      <c r="B3315" s="25" t="n">
        <v>16</v>
      </c>
      <c r="C3315" s="7" t="n">
        <v>0</v>
      </c>
    </row>
    <row r="3316" spans="1:22">
      <c r="A3316" t="s">
        <v>4</v>
      </c>
      <c r="B3316" s="4" t="s">
        <v>5</v>
      </c>
      <c r="C3316" s="4" t="s">
        <v>10</v>
      </c>
      <c r="D3316" s="4" t="s">
        <v>14</v>
      </c>
      <c r="E3316" s="4" t="s">
        <v>14</v>
      </c>
      <c r="F3316" s="4" t="s">
        <v>6</v>
      </c>
    </row>
    <row r="3317" spans="1:22">
      <c r="A3317" t="n">
        <v>26523</v>
      </c>
      <c r="B3317" s="40" t="n">
        <v>20</v>
      </c>
      <c r="C3317" s="7" t="n">
        <v>7019</v>
      </c>
      <c r="D3317" s="7" t="n">
        <v>3</v>
      </c>
      <c r="E3317" s="7" t="n">
        <v>10</v>
      </c>
      <c r="F3317" s="7" t="s">
        <v>56</v>
      </c>
    </row>
    <row r="3318" spans="1:22">
      <c r="A3318" t="s">
        <v>4</v>
      </c>
      <c r="B3318" s="4" t="s">
        <v>5</v>
      </c>
      <c r="C3318" s="4" t="s">
        <v>10</v>
      </c>
    </row>
    <row r="3319" spans="1:22">
      <c r="A3319" t="n">
        <v>26541</v>
      </c>
      <c r="B3319" s="25" t="n">
        <v>16</v>
      </c>
      <c r="C3319" s="7" t="n">
        <v>0</v>
      </c>
    </row>
    <row r="3320" spans="1:22">
      <c r="A3320" t="s">
        <v>4</v>
      </c>
      <c r="B3320" s="4" t="s">
        <v>5</v>
      </c>
      <c r="C3320" s="4" t="s">
        <v>14</v>
      </c>
      <c r="D3320" s="4" t="s">
        <v>10</v>
      </c>
      <c r="E3320" s="4" t="s">
        <v>14</v>
      </c>
      <c r="F3320" s="4" t="s">
        <v>6</v>
      </c>
      <c r="G3320" s="4" t="s">
        <v>6</v>
      </c>
      <c r="H3320" s="4" t="s">
        <v>6</v>
      </c>
      <c r="I3320" s="4" t="s">
        <v>6</v>
      </c>
      <c r="J3320" s="4" t="s">
        <v>6</v>
      </c>
      <c r="K3320" s="4" t="s">
        <v>6</v>
      </c>
      <c r="L3320" s="4" t="s">
        <v>6</v>
      </c>
      <c r="M3320" s="4" t="s">
        <v>6</v>
      </c>
      <c r="N3320" s="4" t="s">
        <v>6</v>
      </c>
      <c r="O3320" s="4" t="s">
        <v>6</v>
      </c>
      <c r="P3320" s="4" t="s">
        <v>6</v>
      </c>
      <c r="Q3320" s="4" t="s">
        <v>6</v>
      </c>
      <c r="R3320" s="4" t="s">
        <v>6</v>
      </c>
      <c r="S3320" s="4" t="s">
        <v>6</v>
      </c>
      <c r="T3320" s="4" t="s">
        <v>6</v>
      </c>
      <c r="U3320" s="4" t="s">
        <v>6</v>
      </c>
    </row>
    <row r="3321" spans="1:22">
      <c r="A3321" t="n">
        <v>26544</v>
      </c>
      <c r="B3321" s="42" t="n">
        <v>36</v>
      </c>
      <c r="C3321" s="7" t="n">
        <v>8</v>
      </c>
      <c r="D3321" s="7" t="n">
        <v>7019</v>
      </c>
      <c r="E3321" s="7" t="n">
        <v>0</v>
      </c>
      <c r="F3321" s="7" t="s">
        <v>270</v>
      </c>
      <c r="G3321" s="7" t="s">
        <v>13</v>
      </c>
      <c r="H3321" s="7" t="s">
        <v>13</v>
      </c>
      <c r="I3321" s="7" t="s">
        <v>13</v>
      </c>
      <c r="J3321" s="7" t="s">
        <v>13</v>
      </c>
      <c r="K3321" s="7" t="s">
        <v>13</v>
      </c>
      <c r="L3321" s="7" t="s">
        <v>13</v>
      </c>
      <c r="M3321" s="7" t="s">
        <v>13</v>
      </c>
      <c r="N3321" s="7" t="s">
        <v>13</v>
      </c>
      <c r="O3321" s="7" t="s">
        <v>13</v>
      </c>
      <c r="P3321" s="7" t="s">
        <v>13</v>
      </c>
      <c r="Q3321" s="7" t="s">
        <v>13</v>
      </c>
      <c r="R3321" s="7" t="s">
        <v>13</v>
      </c>
      <c r="S3321" s="7" t="s">
        <v>13</v>
      </c>
      <c r="T3321" s="7" t="s">
        <v>13</v>
      </c>
      <c r="U3321" s="7" t="s">
        <v>13</v>
      </c>
    </row>
    <row r="3322" spans="1:22">
      <c r="A3322" t="s">
        <v>4</v>
      </c>
      <c r="B3322" s="4" t="s">
        <v>5</v>
      </c>
      <c r="C3322" s="4" t="s">
        <v>14</v>
      </c>
      <c r="D3322" s="4" t="s">
        <v>6</v>
      </c>
    </row>
    <row r="3323" spans="1:22">
      <c r="A3323" t="n">
        <v>26574</v>
      </c>
      <c r="B3323" s="75" t="n">
        <v>38</v>
      </c>
      <c r="C3323" s="7" t="n">
        <v>0</v>
      </c>
      <c r="D3323" s="7" t="s">
        <v>271</v>
      </c>
    </row>
    <row r="3324" spans="1:22">
      <c r="A3324" t="s">
        <v>4</v>
      </c>
      <c r="B3324" s="4" t="s">
        <v>5</v>
      </c>
      <c r="C3324" s="4" t="s">
        <v>14</v>
      </c>
      <c r="D3324" s="4" t="s">
        <v>10</v>
      </c>
      <c r="E3324" s="4" t="s">
        <v>6</v>
      </c>
      <c r="F3324" s="4" t="s">
        <v>6</v>
      </c>
      <c r="G3324" s="4" t="s">
        <v>9</v>
      </c>
      <c r="H3324" s="4" t="s">
        <v>9</v>
      </c>
      <c r="I3324" s="4" t="s">
        <v>9</v>
      </c>
      <c r="J3324" s="4" t="s">
        <v>9</v>
      </c>
      <c r="K3324" s="4" t="s">
        <v>9</v>
      </c>
      <c r="L3324" s="4" t="s">
        <v>9</v>
      </c>
      <c r="M3324" s="4" t="s">
        <v>9</v>
      </c>
      <c r="N3324" s="4" t="s">
        <v>9</v>
      </c>
      <c r="O3324" s="4" t="s">
        <v>9</v>
      </c>
    </row>
    <row r="3325" spans="1:22">
      <c r="A3325" t="n">
        <v>26585</v>
      </c>
      <c r="B3325" s="76" t="n">
        <v>37</v>
      </c>
      <c r="C3325" s="7" t="n">
        <v>0</v>
      </c>
      <c r="D3325" s="7" t="n">
        <v>7019</v>
      </c>
      <c r="E3325" s="7" t="s">
        <v>271</v>
      </c>
      <c r="F3325" s="7" t="s">
        <v>272</v>
      </c>
      <c r="G3325" s="7" t="n">
        <v>0</v>
      </c>
      <c r="H3325" s="7" t="n">
        <v>0</v>
      </c>
      <c r="I3325" s="7" t="n">
        <v>0</v>
      </c>
      <c r="J3325" s="7" t="n">
        <v>0</v>
      </c>
      <c r="K3325" s="7" t="n">
        <v>0</v>
      </c>
      <c r="L3325" s="7" t="n">
        <v>0</v>
      </c>
      <c r="M3325" s="7" t="n">
        <v>1065353216</v>
      </c>
      <c r="N3325" s="7" t="n">
        <v>1065353216</v>
      </c>
      <c r="O3325" s="7" t="n">
        <v>1065353216</v>
      </c>
    </row>
    <row r="3326" spans="1:22">
      <c r="A3326" t="s">
        <v>4</v>
      </c>
      <c r="B3326" s="4" t="s">
        <v>5</v>
      </c>
      <c r="C3326" s="4" t="s">
        <v>14</v>
      </c>
      <c r="D3326" s="4" t="s">
        <v>10</v>
      </c>
      <c r="E3326" s="4" t="s">
        <v>6</v>
      </c>
      <c r="F3326" s="4" t="s">
        <v>6</v>
      </c>
      <c r="G3326" s="4" t="s">
        <v>14</v>
      </c>
    </row>
    <row r="3327" spans="1:22">
      <c r="A3327" t="n">
        <v>26653</v>
      </c>
      <c r="B3327" s="77" t="n">
        <v>32</v>
      </c>
      <c r="C3327" s="7" t="n">
        <v>0</v>
      </c>
      <c r="D3327" s="7" t="n">
        <v>7019</v>
      </c>
      <c r="E3327" s="7" t="s">
        <v>13</v>
      </c>
      <c r="F3327" s="7" t="s">
        <v>272</v>
      </c>
      <c r="G3327" s="7" t="n">
        <v>1</v>
      </c>
    </row>
    <row r="3328" spans="1:22">
      <c r="A3328" t="s">
        <v>4</v>
      </c>
      <c r="B3328" s="4" t="s">
        <v>5</v>
      </c>
      <c r="C3328" s="4" t="s">
        <v>14</v>
      </c>
      <c r="D3328" s="4" t="s">
        <v>6</v>
      </c>
    </row>
    <row r="3329" spans="1:21">
      <c r="A3329" t="n">
        <v>26678</v>
      </c>
      <c r="B3329" s="75" t="n">
        <v>38</v>
      </c>
      <c r="C3329" s="7" t="n">
        <v>0</v>
      </c>
      <c r="D3329" s="7" t="s">
        <v>273</v>
      </c>
    </row>
    <row r="3330" spans="1:21">
      <c r="A3330" t="s">
        <v>4</v>
      </c>
      <c r="B3330" s="4" t="s">
        <v>5</v>
      </c>
      <c r="C3330" s="4" t="s">
        <v>14</v>
      </c>
      <c r="D3330" s="4" t="s">
        <v>10</v>
      </c>
      <c r="E3330" s="4" t="s">
        <v>6</v>
      </c>
      <c r="F3330" s="4" t="s">
        <v>6</v>
      </c>
      <c r="G3330" s="4" t="s">
        <v>9</v>
      </c>
      <c r="H3330" s="4" t="s">
        <v>9</v>
      </c>
      <c r="I3330" s="4" t="s">
        <v>9</v>
      </c>
      <c r="J3330" s="4" t="s">
        <v>9</v>
      </c>
      <c r="K3330" s="4" t="s">
        <v>9</v>
      </c>
      <c r="L3330" s="4" t="s">
        <v>9</v>
      </c>
      <c r="M3330" s="4" t="s">
        <v>9</v>
      </c>
      <c r="N3330" s="4" t="s">
        <v>9</v>
      </c>
      <c r="O3330" s="4" t="s">
        <v>9</v>
      </c>
    </row>
    <row r="3331" spans="1:21">
      <c r="A3331" t="n">
        <v>26689</v>
      </c>
      <c r="B3331" s="76" t="n">
        <v>37</v>
      </c>
      <c r="C3331" s="7" t="n">
        <v>0</v>
      </c>
      <c r="D3331" s="7" t="n">
        <v>7019</v>
      </c>
      <c r="E3331" s="7" t="s">
        <v>273</v>
      </c>
      <c r="F3331" s="7" t="s">
        <v>274</v>
      </c>
      <c r="G3331" s="7" t="n">
        <v>0</v>
      </c>
      <c r="H3331" s="7" t="n">
        <v>0</v>
      </c>
      <c r="I3331" s="7" t="n">
        <v>0</v>
      </c>
      <c r="J3331" s="7" t="n">
        <v>0</v>
      </c>
      <c r="K3331" s="7" t="n">
        <v>0</v>
      </c>
      <c r="L3331" s="7" t="n">
        <v>0</v>
      </c>
      <c r="M3331" s="7" t="n">
        <v>1065353216</v>
      </c>
      <c r="N3331" s="7" t="n">
        <v>1065353216</v>
      </c>
      <c r="O3331" s="7" t="n">
        <v>1065353216</v>
      </c>
    </row>
    <row r="3332" spans="1:21">
      <c r="A3332" t="s">
        <v>4</v>
      </c>
      <c r="B3332" s="4" t="s">
        <v>5</v>
      </c>
      <c r="C3332" s="4" t="s">
        <v>14</v>
      </c>
      <c r="D3332" s="4" t="s">
        <v>10</v>
      </c>
      <c r="E3332" s="4" t="s">
        <v>6</v>
      </c>
      <c r="F3332" s="4" t="s">
        <v>6</v>
      </c>
      <c r="G3332" s="4" t="s">
        <v>14</v>
      </c>
    </row>
    <row r="3333" spans="1:21">
      <c r="A3333" t="n">
        <v>26750</v>
      </c>
      <c r="B3333" s="77" t="n">
        <v>32</v>
      </c>
      <c r="C3333" s="7" t="n">
        <v>0</v>
      </c>
      <c r="D3333" s="7" t="n">
        <v>7019</v>
      </c>
      <c r="E3333" s="7" t="s">
        <v>13</v>
      </c>
      <c r="F3333" s="7" t="s">
        <v>274</v>
      </c>
      <c r="G3333" s="7" t="n">
        <v>1</v>
      </c>
    </row>
    <row r="3334" spans="1:21">
      <c r="A3334" t="s">
        <v>4</v>
      </c>
      <c r="B3334" s="4" t="s">
        <v>5</v>
      </c>
      <c r="C3334" s="4" t="s">
        <v>14</v>
      </c>
      <c r="D3334" s="4" t="s">
        <v>6</v>
      </c>
      <c r="E3334" s="4" t="s">
        <v>10</v>
      </c>
    </row>
    <row r="3335" spans="1:21">
      <c r="A3335" t="n">
        <v>26768</v>
      </c>
      <c r="B3335" s="78" t="n">
        <v>94</v>
      </c>
      <c r="C3335" s="7" t="n">
        <v>1</v>
      </c>
      <c r="D3335" s="7" t="s">
        <v>275</v>
      </c>
      <c r="E3335" s="7" t="n">
        <v>1</v>
      </c>
    </row>
    <row r="3336" spans="1:21">
      <c r="A3336" t="s">
        <v>4</v>
      </c>
      <c r="B3336" s="4" t="s">
        <v>5</v>
      </c>
      <c r="C3336" s="4" t="s">
        <v>14</v>
      </c>
      <c r="D3336" s="4" t="s">
        <v>6</v>
      </c>
      <c r="E3336" s="4" t="s">
        <v>10</v>
      </c>
    </row>
    <row r="3337" spans="1:21">
      <c r="A3337" t="n">
        <v>26781</v>
      </c>
      <c r="B3337" s="78" t="n">
        <v>94</v>
      </c>
      <c r="C3337" s="7" t="n">
        <v>1</v>
      </c>
      <c r="D3337" s="7" t="s">
        <v>275</v>
      </c>
      <c r="E3337" s="7" t="n">
        <v>2</v>
      </c>
    </row>
    <row r="3338" spans="1:21">
      <c r="A3338" t="s">
        <v>4</v>
      </c>
      <c r="B3338" s="4" t="s">
        <v>5</v>
      </c>
      <c r="C3338" s="4" t="s">
        <v>14</v>
      </c>
      <c r="D3338" s="4" t="s">
        <v>6</v>
      </c>
      <c r="E3338" s="4" t="s">
        <v>10</v>
      </c>
    </row>
    <row r="3339" spans="1:21">
      <c r="A3339" t="n">
        <v>26794</v>
      </c>
      <c r="B3339" s="78" t="n">
        <v>94</v>
      </c>
      <c r="C3339" s="7" t="n">
        <v>0</v>
      </c>
      <c r="D3339" s="7" t="s">
        <v>275</v>
      </c>
      <c r="E3339" s="7" t="n">
        <v>4</v>
      </c>
    </row>
    <row r="3340" spans="1:21">
      <c r="A3340" t="s">
        <v>4</v>
      </c>
      <c r="B3340" s="4" t="s">
        <v>5</v>
      </c>
      <c r="C3340" s="4" t="s">
        <v>14</v>
      </c>
      <c r="D3340" s="4" t="s">
        <v>6</v>
      </c>
      <c r="E3340" s="4" t="s">
        <v>10</v>
      </c>
    </row>
    <row r="3341" spans="1:21">
      <c r="A3341" t="n">
        <v>26807</v>
      </c>
      <c r="B3341" s="78" t="n">
        <v>94</v>
      </c>
      <c r="C3341" s="7" t="n">
        <v>0</v>
      </c>
      <c r="D3341" s="7" t="s">
        <v>276</v>
      </c>
      <c r="E3341" s="7" t="n">
        <v>1</v>
      </c>
    </row>
    <row r="3342" spans="1:21">
      <c r="A3342" t="s">
        <v>4</v>
      </c>
      <c r="B3342" s="4" t="s">
        <v>5</v>
      </c>
      <c r="C3342" s="4" t="s">
        <v>14</v>
      </c>
      <c r="D3342" s="4" t="s">
        <v>6</v>
      </c>
      <c r="E3342" s="4" t="s">
        <v>10</v>
      </c>
    </row>
    <row r="3343" spans="1:21">
      <c r="A3343" t="n">
        <v>26820</v>
      </c>
      <c r="B3343" s="78" t="n">
        <v>94</v>
      </c>
      <c r="C3343" s="7" t="n">
        <v>0</v>
      </c>
      <c r="D3343" s="7" t="s">
        <v>276</v>
      </c>
      <c r="E3343" s="7" t="n">
        <v>2</v>
      </c>
    </row>
    <row r="3344" spans="1:21">
      <c r="A3344" t="s">
        <v>4</v>
      </c>
      <c r="B3344" s="4" t="s">
        <v>5</v>
      </c>
      <c r="C3344" s="4" t="s">
        <v>14</v>
      </c>
      <c r="D3344" s="4" t="s">
        <v>6</v>
      </c>
      <c r="E3344" s="4" t="s">
        <v>10</v>
      </c>
    </row>
    <row r="3345" spans="1:15">
      <c r="A3345" t="n">
        <v>26833</v>
      </c>
      <c r="B3345" s="78" t="n">
        <v>94</v>
      </c>
      <c r="C3345" s="7" t="n">
        <v>1</v>
      </c>
      <c r="D3345" s="7" t="s">
        <v>276</v>
      </c>
      <c r="E3345" s="7" t="n">
        <v>4</v>
      </c>
    </row>
    <row r="3346" spans="1:15">
      <c r="A3346" t="s">
        <v>4</v>
      </c>
      <c r="B3346" s="4" t="s">
        <v>5</v>
      </c>
      <c r="C3346" s="4" t="s">
        <v>10</v>
      </c>
      <c r="D3346" s="4" t="s">
        <v>20</v>
      </c>
      <c r="E3346" s="4" t="s">
        <v>20</v>
      </c>
      <c r="F3346" s="4" t="s">
        <v>20</v>
      </c>
      <c r="G3346" s="4" t="s">
        <v>20</v>
      </c>
    </row>
    <row r="3347" spans="1:15">
      <c r="A3347" t="n">
        <v>26846</v>
      </c>
      <c r="B3347" s="44" t="n">
        <v>46</v>
      </c>
      <c r="C3347" s="7" t="n">
        <v>14</v>
      </c>
      <c r="D3347" s="7" t="n">
        <v>29</v>
      </c>
      <c r="E3347" s="7" t="n">
        <v>0</v>
      </c>
      <c r="F3347" s="7" t="n">
        <v>-3.34999990463257</v>
      </c>
      <c r="G3347" s="7" t="n">
        <v>270</v>
      </c>
    </row>
    <row r="3348" spans="1:15">
      <c r="A3348" t="s">
        <v>4</v>
      </c>
      <c r="B3348" s="4" t="s">
        <v>5</v>
      </c>
      <c r="C3348" s="4" t="s">
        <v>10</v>
      </c>
      <c r="D3348" s="4" t="s">
        <v>20</v>
      </c>
      <c r="E3348" s="4" t="s">
        <v>20</v>
      </c>
      <c r="F3348" s="4" t="s">
        <v>20</v>
      </c>
      <c r="G3348" s="4" t="s">
        <v>20</v>
      </c>
    </row>
    <row r="3349" spans="1:15">
      <c r="A3349" t="n">
        <v>26865</v>
      </c>
      <c r="B3349" s="44" t="n">
        <v>46</v>
      </c>
      <c r="C3349" s="7" t="n">
        <v>7019</v>
      </c>
      <c r="D3349" s="7" t="n">
        <v>28</v>
      </c>
      <c r="E3349" s="7" t="n">
        <v>0</v>
      </c>
      <c r="F3349" s="7" t="n">
        <v>-2</v>
      </c>
      <c r="G3349" s="7" t="n">
        <v>270</v>
      </c>
    </row>
    <row r="3350" spans="1:15">
      <c r="A3350" t="s">
        <v>4</v>
      </c>
      <c r="B3350" s="4" t="s">
        <v>5</v>
      </c>
      <c r="C3350" s="4" t="s">
        <v>10</v>
      </c>
      <c r="D3350" s="4" t="s">
        <v>10</v>
      </c>
      <c r="E3350" s="4" t="s">
        <v>20</v>
      </c>
      <c r="F3350" s="4" t="s">
        <v>14</v>
      </c>
    </row>
    <row r="3351" spans="1:15">
      <c r="A3351" t="n">
        <v>26884</v>
      </c>
      <c r="B3351" s="66" t="n">
        <v>53</v>
      </c>
      <c r="C3351" s="7" t="n">
        <v>14</v>
      </c>
      <c r="D3351" s="7" t="n">
        <v>7019</v>
      </c>
      <c r="E3351" s="7" t="n">
        <v>0</v>
      </c>
      <c r="F3351" s="7" t="n">
        <v>0</v>
      </c>
    </row>
    <row r="3352" spans="1:15">
      <c r="A3352" t="s">
        <v>4</v>
      </c>
      <c r="B3352" s="4" t="s">
        <v>5</v>
      </c>
      <c r="C3352" s="4" t="s">
        <v>10</v>
      </c>
    </row>
    <row r="3353" spans="1:15">
      <c r="A3353" t="n">
        <v>26894</v>
      </c>
      <c r="B3353" s="25" t="n">
        <v>16</v>
      </c>
      <c r="C3353" s="7" t="n">
        <v>0</v>
      </c>
    </row>
    <row r="3354" spans="1:15">
      <c r="A3354" t="s">
        <v>4</v>
      </c>
      <c r="B3354" s="4" t="s">
        <v>5</v>
      </c>
      <c r="C3354" s="4" t="s">
        <v>10</v>
      </c>
      <c r="D3354" s="4" t="s">
        <v>10</v>
      </c>
      <c r="E3354" s="4" t="s">
        <v>10</v>
      </c>
    </row>
    <row r="3355" spans="1:15">
      <c r="A3355" t="n">
        <v>26897</v>
      </c>
      <c r="B3355" s="65" t="n">
        <v>61</v>
      </c>
      <c r="C3355" s="7" t="n">
        <v>14</v>
      </c>
      <c r="D3355" s="7" t="n">
        <v>7019</v>
      </c>
      <c r="E3355" s="7" t="n">
        <v>0</v>
      </c>
    </row>
    <row r="3356" spans="1:15">
      <c r="A3356" t="s">
        <v>4</v>
      </c>
      <c r="B3356" s="4" t="s">
        <v>5</v>
      </c>
      <c r="C3356" s="4" t="s">
        <v>14</v>
      </c>
      <c r="D3356" s="4" t="s">
        <v>14</v>
      </c>
      <c r="E3356" s="4" t="s">
        <v>20</v>
      </c>
      <c r="F3356" s="4" t="s">
        <v>20</v>
      </c>
      <c r="G3356" s="4" t="s">
        <v>20</v>
      </c>
      <c r="H3356" s="4" t="s">
        <v>10</v>
      </c>
    </row>
    <row r="3357" spans="1:15">
      <c r="A3357" t="n">
        <v>26904</v>
      </c>
      <c r="B3357" s="48" t="n">
        <v>45</v>
      </c>
      <c r="C3357" s="7" t="n">
        <v>2</v>
      </c>
      <c r="D3357" s="7" t="n">
        <v>3</v>
      </c>
      <c r="E3357" s="7" t="n">
        <v>28</v>
      </c>
      <c r="F3357" s="7" t="n">
        <v>0.949999988079071</v>
      </c>
      <c r="G3357" s="7" t="n">
        <v>-2</v>
      </c>
      <c r="H3357" s="7" t="n">
        <v>0</v>
      </c>
    </row>
    <row r="3358" spans="1:15">
      <c r="A3358" t="s">
        <v>4</v>
      </c>
      <c r="B3358" s="4" t="s">
        <v>5</v>
      </c>
      <c r="C3358" s="4" t="s">
        <v>14</v>
      </c>
      <c r="D3358" s="4" t="s">
        <v>14</v>
      </c>
      <c r="E3358" s="4" t="s">
        <v>20</v>
      </c>
      <c r="F3358" s="4" t="s">
        <v>20</v>
      </c>
      <c r="G3358" s="4" t="s">
        <v>20</v>
      </c>
      <c r="H3358" s="4" t="s">
        <v>10</v>
      </c>
      <c r="I3358" s="4" t="s">
        <v>14</v>
      </c>
    </row>
    <row r="3359" spans="1:15">
      <c r="A3359" t="n">
        <v>26921</v>
      </c>
      <c r="B3359" s="48" t="n">
        <v>45</v>
      </c>
      <c r="C3359" s="7" t="n">
        <v>4</v>
      </c>
      <c r="D3359" s="7" t="n">
        <v>3</v>
      </c>
      <c r="E3359" s="7" t="n">
        <v>9.89999961853027</v>
      </c>
      <c r="F3359" s="7" t="n">
        <v>304.200012207031</v>
      </c>
      <c r="G3359" s="7" t="n">
        <v>356</v>
      </c>
      <c r="H3359" s="7" t="n">
        <v>0</v>
      </c>
      <c r="I3359" s="7" t="n">
        <v>0</v>
      </c>
    </row>
    <row r="3360" spans="1:15">
      <c r="A3360" t="s">
        <v>4</v>
      </c>
      <c r="B3360" s="4" t="s">
        <v>5</v>
      </c>
      <c r="C3360" s="4" t="s">
        <v>14</v>
      </c>
      <c r="D3360" s="4" t="s">
        <v>14</v>
      </c>
      <c r="E3360" s="4" t="s">
        <v>20</v>
      </c>
      <c r="F3360" s="4" t="s">
        <v>10</v>
      </c>
    </row>
    <row r="3361" spans="1:9">
      <c r="A3361" t="n">
        <v>26939</v>
      </c>
      <c r="B3361" s="48" t="n">
        <v>45</v>
      </c>
      <c r="C3361" s="7" t="n">
        <v>5</v>
      </c>
      <c r="D3361" s="7" t="n">
        <v>3</v>
      </c>
      <c r="E3361" s="7" t="n">
        <v>2.59999990463257</v>
      </c>
      <c r="F3361" s="7" t="n">
        <v>0</v>
      </c>
    </row>
    <row r="3362" spans="1:9">
      <c r="A3362" t="s">
        <v>4</v>
      </c>
      <c r="B3362" s="4" t="s">
        <v>5</v>
      </c>
      <c r="C3362" s="4" t="s">
        <v>14</v>
      </c>
      <c r="D3362" s="4" t="s">
        <v>14</v>
      </c>
      <c r="E3362" s="4" t="s">
        <v>20</v>
      </c>
      <c r="F3362" s="4" t="s">
        <v>10</v>
      </c>
    </row>
    <row r="3363" spans="1:9">
      <c r="A3363" t="n">
        <v>26948</v>
      </c>
      <c r="B3363" s="48" t="n">
        <v>45</v>
      </c>
      <c r="C3363" s="7" t="n">
        <v>11</v>
      </c>
      <c r="D3363" s="7" t="n">
        <v>3</v>
      </c>
      <c r="E3363" s="7" t="n">
        <v>28.7999992370605</v>
      </c>
      <c r="F3363" s="7" t="n">
        <v>0</v>
      </c>
    </row>
    <row r="3364" spans="1:9">
      <c r="A3364" t="s">
        <v>4</v>
      </c>
      <c r="B3364" s="4" t="s">
        <v>5</v>
      </c>
      <c r="C3364" s="4" t="s">
        <v>14</v>
      </c>
      <c r="D3364" s="4" t="s">
        <v>14</v>
      </c>
      <c r="E3364" s="4" t="s">
        <v>20</v>
      </c>
      <c r="F3364" s="4" t="s">
        <v>20</v>
      </c>
      <c r="G3364" s="4" t="s">
        <v>20</v>
      </c>
      <c r="H3364" s="4" t="s">
        <v>10</v>
      </c>
      <c r="I3364" s="4" t="s">
        <v>14</v>
      </c>
    </row>
    <row r="3365" spans="1:9">
      <c r="A3365" t="n">
        <v>26957</v>
      </c>
      <c r="B3365" s="48" t="n">
        <v>45</v>
      </c>
      <c r="C3365" s="7" t="n">
        <v>4</v>
      </c>
      <c r="D3365" s="7" t="n">
        <v>3</v>
      </c>
      <c r="E3365" s="7" t="n">
        <v>9.89999961853027</v>
      </c>
      <c r="F3365" s="7" t="n">
        <v>294.200012207031</v>
      </c>
      <c r="G3365" s="7" t="n">
        <v>356</v>
      </c>
      <c r="H3365" s="7" t="n">
        <v>30000</v>
      </c>
      <c r="I3365" s="7" t="n">
        <v>0</v>
      </c>
    </row>
    <row r="3366" spans="1:9">
      <c r="A3366" t="s">
        <v>4</v>
      </c>
      <c r="B3366" s="4" t="s">
        <v>5</v>
      </c>
      <c r="C3366" s="4" t="s">
        <v>14</v>
      </c>
    </row>
    <row r="3367" spans="1:9">
      <c r="A3367" t="n">
        <v>26975</v>
      </c>
      <c r="B3367" s="43" t="n">
        <v>116</v>
      </c>
      <c r="C3367" s="7" t="n">
        <v>0</v>
      </c>
    </row>
    <row r="3368" spans="1:9">
      <c r="A3368" t="s">
        <v>4</v>
      </c>
      <c r="B3368" s="4" t="s">
        <v>5</v>
      </c>
      <c r="C3368" s="4" t="s">
        <v>14</v>
      </c>
      <c r="D3368" s="4" t="s">
        <v>10</v>
      </c>
    </row>
    <row r="3369" spans="1:9">
      <c r="A3369" t="n">
        <v>26977</v>
      </c>
      <c r="B3369" s="43" t="n">
        <v>116</v>
      </c>
      <c r="C3369" s="7" t="n">
        <v>2</v>
      </c>
      <c r="D3369" s="7" t="n">
        <v>1</v>
      </c>
    </row>
    <row r="3370" spans="1:9">
      <c r="A3370" t="s">
        <v>4</v>
      </c>
      <c r="B3370" s="4" t="s">
        <v>5</v>
      </c>
      <c r="C3370" s="4" t="s">
        <v>14</v>
      </c>
      <c r="D3370" s="4" t="s">
        <v>9</v>
      </c>
    </row>
    <row r="3371" spans="1:9">
      <c r="A3371" t="n">
        <v>26981</v>
      </c>
      <c r="B3371" s="43" t="n">
        <v>116</v>
      </c>
      <c r="C3371" s="7" t="n">
        <v>5</v>
      </c>
      <c r="D3371" s="7" t="n">
        <v>1106247680</v>
      </c>
    </row>
    <row r="3372" spans="1:9">
      <c r="A3372" t="s">
        <v>4</v>
      </c>
      <c r="B3372" s="4" t="s">
        <v>5</v>
      </c>
      <c r="C3372" s="4" t="s">
        <v>14</v>
      </c>
      <c r="D3372" s="4" t="s">
        <v>10</v>
      </c>
    </row>
    <row r="3373" spans="1:9">
      <c r="A3373" t="n">
        <v>26987</v>
      </c>
      <c r="B3373" s="43" t="n">
        <v>116</v>
      </c>
      <c r="C3373" s="7" t="n">
        <v>6</v>
      </c>
      <c r="D3373" s="7" t="n">
        <v>1</v>
      </c>
    </row>
    <row r="3374" spans="1:9">
      <c r="A3374" t="s">
        <v>4</v>
      </c>
      <c r="B3374" s="4" t="s">
        <v>5</v>
      </c>
      <c r="C3374" s="4" t="s">
        <v>10</v>
      </c>
      <c r="D3374" s="4" t="s">
        <v>14</v>
      </c>
      <c r="E3374" s="4" t="s">
        <v>6</v>
      </c>
      <c r="F3374" s="4" t="s">
        <v>20</v>
      </c>
      <c r="G3374" s="4" t="s">
        <v>20</v>
      </c>
      <c r="H3374" s="4" t="s">
        <v>20</v>
      </c>
    </row>
    <row r="3375" spans="1:9">
      <c r="A3375" t="n">
        <v>26991</v>
      </c>
      <c r="B3375" s="47" t="n">
        <v>48</v>
      </c>
      <c r="C3375" s="7" t="n">
        <v>7019</v>
      </c>
      <c r="D3375" s="7" t="n">
        <v>0</v>
      </c>
      <c r="E3375" s="7" t="s">
        <v>270</v>
      </c>
      <c r="F3375" s="7" t="n">
        <v>-1</v>
      </c>
      <c r="G3375" s="7" t="n">
        <v>1</v>
      </c>
      <c r="H3375" s="7" t="n">
        <v>0</v>
      </c>
    </row>
    <row r="3376" spans="1:9">
      <c r="A3376" t="s">
        <v>4</v>
      </c>
      <c r="B3376" s="4" t="s">
        <v>5</v>
      </c>
      <c r="C3376" s="4" t="s">
        <v>14</v>
      </c>
      <c r="D3376" s="4" t="s">
        <v>10</v>
      </c>
      <c r="E3376" s="4" t="s">
        <v>6</v>
      </c>
      <c r="F3376" s="4" t="s">
        <v>6</v>
      </c>
      <c r="G3376" s="4" t="s">
        <v>14</v>
      </c>
    </row>
    <row r="3377" spans="1:9">
      <c r="A3377" t="n">
        <v>27017</v>
      </c>
      <c r="B3377" s="77" t="n">
        <v>32</v>
      </c>
      <c r="C3377" s="7" t="n">
        <v>0</v>
      </c>
      <c r="D3377" s="7" t="n">
        <v>65533</v>
      </c>
      <c r="E3377" s="7" t="s">
        <v>277</v>
      </c>
      <c r="F3377" s="7" t="s">
        <v>278</v>
      </c>
      <c r="G3377" s="7" t="n">
        <v>0</v>
      </c>
    </row>
    <row r="3378" spans="1:9">
      <c r="A3378" t="s">
        <v>4</v>
      </c>
      <c r="B3378" s="4" t="s">
        <v>5</v>
      </c>
      <c r="C3378" s="4" t="s">
        <v>10</v>
      </c>
    </row>
    <row r="3379" spans="1:9">
      <c r="A3379" t="n">
        <v>27039</v>
      </c>
      <c r="B3379" s="25" t="n">
        <v>16</v>
      </c>
      <c r="C3379" s="7" t="n">
        <v>100</v>
      </c>
    </row>
    <row r="3380" spans="1:9">
      <c r="A3380" t="s">
        <v>4</v>
      </c>
      <c r="B3380" s="4" t="s">
        <v>5</v>
      </c>
      <c r="C3380" s="4" t="s">
        <v>14</v>
      </c>
      <c r="D3380" s="4" t="s">
        <v>10</v>
      </c>
      <c r="E3380" s="4" t="s">
        <v>6</v>
      </c>
      <c r="F3380" s="4" t="s">
        <v>6</v>
      </c>
      <c r="G3380" s="4" t="s">
        <v>6</v>
      </c>
      <c r="H3380" s="4" t="s">
        <v>6</v>
      </c>
    </row>
    <row r="3381" spans="1:9">
      <c r="A3381" t="n">
        <v>27042</v>
      </c>
      <c r="B3381" s="49" t="n">
        <v>51</v>
      </c>
      <c r="C3381" s="7" t="n">
        <v>3</v>
      </c>
      <c r="D3381" s="7" t="n">
        <v>7019</v>
      </c>
      <c r="E3381" s="7" t="s">
        <v>243</v>
      </c>
      <c r="F3381" s="7" t="s">
        <v>279</v>
      </c>
      <c r="G3381" s="7" t="s">
        <v>82</v>
      </c>
      <c r="H3381" s="7" t="s">
        <v>81</v>
      </c>
    </row>
    <row r="3382" spans="1:9">
      <c r="A3382" t="s">
        <v>4</v>
      </c>
      <c r="B3382" s="4" t="s">
        <v>5</v>
      </c>
      <c r="C3382" s="4" t="s">
        <v>14</v>
      </c>
      <c r="D3382" s="4" t="s">
        <v>10</v>
      </c>
      <c r="E3382" s="4" t="s">
        <v>20</v>
      </c>
    </row>
    <row r="3383" spans="1:9">
      <c r="A3383" t="n">
        <v>27062</v>
      </c>
      <c r="B3383" s="19" t="n">
        <v>58</v>
      </c>
      <c r="C3383" s="7" t="n">
        <v>100</v>
      </c>
      <c r="D3383" s="7" t="n">
        <v>1000</v>
      </c>
      <c r="E3383" s="7" t="n">
        <v>1</v>
      </c>
    </row>
    <row r="3384" spans="1:9">
      <c r="A3384" t="s">
        <v>4</v>
      </c>
      <c r="B3384" s="4" t="s">
        <v>5</v>
      </c>
      <c r="C3384" s="4" t="s">
        <v>14</v>
      </c>
      <c r="D3384" s="4" t="s">
        <v>10</v>
      </c>
      <c r="E3384" s="4" t="s">
        <v>20</v>
      </c>
      <c r="F3384" s="4" t="s">
        <v>10</v>
      </c>
      <c r="G3384" s="4" t="s">
        <v>9</v>
      </c>
      <c r="H3384" s="4" t="s">
        <v>9</v>
      </c>
      <c r="I3384" s="4" t="s">
        <v>10</v>
      </c>
      <c r="J3384" s="4" t="s">
        <v>10</v>
      </c>
      <c r="K3384" s="4" t="s">
        <v>9</v>
      </c>
      <c r="L3384" s="4" t="s">
        <v>9</v>
      </c>
      <c r="M3384" s="4" t="s">
        <v>9</v>
      </c>
      <c r="N3384" s="4" t="s">
        <v>9</v>
      </c>
      <c r="O3384" s="4" t="s">
        <v>6</v>
      </c>
    </row>
    <row r="3385" spans="1:9">
      <c r="A3385" t="n">
        <v>27070</v>
      </c>
      <c r="B3385" s="53" t="n">
        <v>50</v>
      </c>
      <c r="C3385" s="7" t="n">
        <v>0</v>
      </c>
      <c r="D3385" s="7" t="n">
        <v>4536</v>
      </c>
      <c r="E3385" s="7" t="n">
        <v>0.400000005960464</v>
      </c>
      <c r="F3385" s="7" t="n">
        <v>1000</v>
      </c>
      <c r="G3385" s="7" t="n">
        <v>0</v>
      </c>
      <c r="H3385" s="7" t="n">
        <v>0</v>
      </c>
      <c r="I3385" s="7" t="n">
        <v>0</v>
      </c>
      <c r="J3385" s="7" t="n">
        <v>65533</v>
      </c>
      <c r="K3385" s="7" t="n">
        <v>0</v>
      </c>
      <c r="L3385" s="7" t="n">
        <v>0</v>
      </c>
      <c r="M3385" s="7" t="n">
        <v>0</v>
      </c>
      <c r="N3385" s="7" t="n">
        <v>0</v>
      </c>
      <c r="O3385" s="7" t="s">
        <v>13</v>
      </c>
    </row>
    <row r="3386" spans="1:9">
      <c r="A3386" t="s">
        <v>4</v>
      </c>
      <c r="B3386" s="4" t="s">
        <v>5</v>
      </c>
      <c r="C3386" s="4" t="s">
        <v>14</v>
      </c>
      <c r="D3386" s="4" t="s">
        <v>10</v>
      </c>
    </row>
    <row r="3387" spans="1:9">
      <c r="A3387" t="n">
        <v>27109</v>
      </c>
      <c r="B3387" s="19" t="n">
        <v>58</v>
      </c>
      <c r="C3387" s="7" t="n">
        <v>255</v>
      </c>
      <c r="D3387" s="7" t="n">
        <v>0</v>
      </c>
    </row>
    <row r="3388" spans="1:9">
      <c r="A3388" t="s">
        <v>4</v>
      </c>
      <c r="B3388" s="4" t="s">
        <v>5</v>
      </c>
      <c r="C3388" s="4" t="s">
        <v>10</v>
      </c>
    </row>
    <row r="3389" spans="1:9">
      <c r="A3389" t="n">
        <v>27113</v>
      </c>
      <c r="B3389" s="25" t="n">
        <v>16</v>
      </c>
      <c r="C3389" s="7" t="n">
        <v>1000</v>
      </c>
    </row>
    <row r="3390" spans="1:9">
      <c r="A3390" t="s">
        <v>4</v>
      </c>
      <c r="B3390" s="4" t="s">
        <v>5</v>
      </c>
      <c r="C3390" s="4" t="s">
        <v>14</v>
      </c>
      <c r="D3390" s="4" t="s">
        <v>10</v>
      </c>
      <c r="E3390" s="4" t="s">
        <v>10</v>
      </c>
      <c r="F3390" s="4" t="s">
        <v>10</v>
      </c>
      <c r="G3390" s="4" t="s">
        <v>10</v>
      </c>
      <c r="H3390" s="4" t="s">
        <v>14</v>
      </c>
    </row>
    <row r="3391" spans="1:9">
      <c r="A3391" t="n">
        <v>27116</v>
      </c>
      <c r="B3391" s="21" t="n">
        <v>25</v>
      </c>
      <c r="C3391" s="7" t="n">
        <v>5</v>
      </c>
      <c r="D3391" s="7" t="n">
        <v>680</v>
      </c>
      <c r="E3391" s="7" t="n">
        <v>150</v>
      </c>
      <c r="F3391" s="7" t="n">
        <v>65535</v>
      </c>
      <c r="G3391" s="7" t="n">
        <v>65535</v>
      </c>
      <c r="H3391" s="7" t="n">
        <v>0</v>
      </c>
    </row>
    <row r="3392" spans="1:9">
      <c r="A3392" t="s">
        <v>4</v>
      </c>
      <c r="B3392" s="4" t="s">
        <v>5</v>
      </c>
      <c r="C3392" s="4" t="s">
        <v>10</v>
      </c>
      <c r="D3392" s="4" t="s">
        <v>28</v>
      </c>
      <c r="E3392" s="4" t="s">
        <v>14</v>
      </c>
      <c r="F3392" s="4" t="s">
        <v>14</v>
      </c>
      <c r="G3392" s="4" t="s">
        <v>28</v>
      </c>
      <c r="H3392" s="4" t="s">
        <v>14</v>
      </c>
      <c r="I3392" s="4" t="s">
        <v>14</v>
      </c>
      <c r="J3392" s="4" t="s">
        <v>28</v>
      </c>
      <c r="K3392" s="4" t="s">
        <v>14</v>
      </c>
      <c r="L3392" s="4" t="s">
        <v>14</v>
      </c>
      <c r="M3392" s="4" t="s">
        <v>28</v>
      </c>
      <c r="N3392" s="4" t="s">
        <v>14</v>
      </c>
      <c r="O3392" s="4" t="s">
        <v>14</v>
      </c>
    </row>
    <row r="3393" spans="1:15">
      <c r="A3393" t="n">
        <v>27127</v>
      </c>
      <c r="B3393" s="22" t="n">
        <v>24</v>
      </c>
      <c r="C3393" s="7" t="n">
        <v>65533</v>
      </c>
      <c r="D3393" s="7" t="s">
        <v>280</v>
      </c>
      <c r="E3393" s="7" t="n">
        <v>2</v>
      </c>
      <c r="F3393" s="7" t="n">
        <v>3</v>
      </c>
      <c r="G3393" s="7" t="s">
        <v>281</v>
      </c>
      <c r="H3393" s="7" t="n">
        <v>2</v>
      </c>
      <c r="I3393" s="7" t="n">
        <v>3</v>
      </c>
      <c r="J3393" s="7" t="s">
        <v>282</v>
      </c>
      <c r="K3393" s="7" t="n">
        <v>2</v>
      </c>
      <c r="L3393" s="7" t="n">
        <v>3</v>
      </c>
      <c r="M3393" s="7" t="s">
        <v>283</v>
      </c>
      <c r="N3393" s="7" t="n">
        <v>2</v>
      </c>
      <c r="O3393" s="7" t="n">
        <v>0</v>
      </c>
    </row>
    <row r="3394" spans="1:15">
      <c r="A3394" t="s">
        <v>4</v>
      </c>
      <c r="B3394" s="4" t="s">
        <v>5</v>
      </c>
    </row>
    <row r="3395" spans="1:15">
      <c r="A3395" t="n">
        <v>27599</v>
      </c>
      <c r="B3395" s="23" t="n">
        <v>28</v>
      </c>
    </row>
    <row r="3396" spans="1:15">
      <c r="A3396" t="s">
        <v>4</v>
      </c>
      <c r="B3396" s="4" t="s">
        <v>5</v>
      </c>
      <c r="C3396" s="4" t="s">
        <v>14</v>
      </c>
    </row>
    <row r="3397" spans="1:15">
      <c r="A3397" t="n">
        <v>27600</v>
      </c>
      <c r="B3397" s="24" t="n">
        <v>27</v>
      </c>
      <c r="C3397" s="7" t="n">
        <v>0</v>
      </c>
    </row>
    <row r="3398" spans="1:15">
      <c r="A3398" t="s">
        <v>4</v>
      </c>
      <c r="B3398" s="4" t="s">
        <v>5</v>
      </c>
      <c r="C3398" s="4" t="s">
        <v>14</v>
      </c>
    </row>
    <row r="3399" spans="1:15">
      <c r="A3399" t="n">
        <v>27602</v>
      </c>
      <c r="B3399" s="24" t="n">
        <v>27</v>
      </c>
      <c r="C3399" s="7" t="n">
        <v>1</v>
      </c>
    </row>
    <row r="3400" spans="1:15">
      <c r="A3400" t="s">
        <v>4</v>
      </c>
      <c r="B3400" s="4" t="s">
        <v>5</v>
      </c>
      <c r="C3400" s="4" t="s">
        <v>14</v>
      </c>
      <c r="D3400" s="4" t="s">
        <v>10</v>
      </c>
      <c r="E3400" s="4" t="s">
        <v>10</v>
      </c>
      <c r="F3400" s="4" t="s">
        <v>10</v>
      </c>
      <c r="G3400" s="4" t="s">
        <v>10</v>
      </c>
      <c r="H3400" s="4" t="s">
        <v>14</v>
      </c>
    </row>
    <row r="3401" spans="1:15">
      <c r="A3401" t="n">
        <v>27604</v>
      </c>
      <c r="B3401" s="21" t="n">
        <v>25</v>
      </c>
      <c r="C3401" s="7" t="n">
        <v>5</v>
      </c>
      <c r="D3401" s="7" t="n">
        <v>65535</v>
      </c>
      <c r="E3401" s="7" t="n">
        <v>65535</v>
      </c>
      <c r="F3401" s="7" t="n">
        <v>65535</v>
      </c>
      <c r="G3401" s="7" t="n">
        <v>65535</v>
      </c>
      <c r="H3401" s="7" t="n">
        <v>0</v>
      </c>
    </row>
    <row r="3402" spans="1:15">
      <c r="A3402" t="s">
        <v>4</v>
      </c>
      <c r="B3402" s="4" t="s">
        <v>5</v>
      </c>
      <c r="C3402" s="4" t="s">
        <v>10</v>
      </c>
    </row>
    <row r="3403" spans="1:15">
      <c r="A3403" t="n">
        <v>27615</v>
      </c>
      <c r="B3403" s="25" t="n">
        <v>16</v>
      </c>
      <c r="C3403" s="7" t="n">
        <v>1000</v>
      </c>
    </row>
    <row r="3404" spans="1:15">
      <c r="A3404" t="s">
        <v>4</v>
      </c>
      <c r="B3404" s="4" t="s">
        <v>5</v>
      </c>
      <c r="C3404" s="4" t="s">
        <v>14</v>
      </c>
      <c r="D3404" s="4" t="s">
        <v>10</v>
      </c>
      <c r="E3404" s="4" t="s">
        <v>20</v>
      </c>
    </row>
    <row r="3405" spans="1:15">
      <c r="A3405" t="n">
        <v>27618</v>
      </c>
      <c r="B3405" s="19" t="n">
        <v>58</v>
      </c>
      <c r="C3405" s="7" t="n">
        <v>0</v>
      </c>
      <c r="D3405" s="7" t="n">
        <v>1000</v>
      </c>
      <c r="E3405" s="7" t="n">
        <v>1</v>
      </c>
    </row>
    <row r="3406" spans="1:15">
      <c r="A3406" t="s">
        <v>4</v>
      </c>
      <c r="B3406" s="4" t="s">
        <v>5</v>
      </c>
      <c r="C3406" s="4" t="s">
        <v>14</v>
      </c>
      <c r="D3406" s="4" t="s">
        <v>10</v>
      </c>
      <c r="E3406" s="4" t="s">
        <v>10</v>
      </c>
    </row>
    <row r="3407" spans="1:15">
      <c r="A3407" t="n">
        <v>27626</v>
      </c>
      <c r="B3407" s="53" t="n">
        <v>50</v>
      </c>
      <c r="C3407" s="7" t="n">
        <v>1</v>
      </c>
      <c r="D3407" s="7" t="n">
        <v>4536</v>
      </c>
      <c r="E3407" s="7" t="n">
        <v>1000</v>
      </c>
    </row>
    <row r="3408" spans="1:15">
      <c r="A3408" t="s">
        <v>4</v>
      </c>
      <c r="B3408" s="4" t="s">
        <v>5</v>
      </c>
      <c r="C3408" s="4" t="s">
        <v>14</v>
      </c>
      <c r="D3408" s="4" t="s">
        <v>10</v>
      </c>
    </row>
    <row r="3409" spans="1:15">
      <c r="A3409" t="n">
        <v>27632</v>
      </c>
      <c r="B3409" s="19" t="n">
        <v>58</v>
      </c>
      <c r="C3409" s="7" t="n">
        <v>255</v>
      </c>
      <c r="D3409" s="7" t="n">
        <v>0</v>
      </c>
    </row>
    <row r="3410" spans="1:15">
      <c r="A3410" t="s">
        <v>4</v>
      </c>
      <c r="B3410" s="4" t="s">
        <v>5</v>
      </c>
      <c r="C3410" s="4" t="s">
        <v>14</v>
      </c>
    </row>
    <row r="3411" spans="1:15">
      <c r="A3411" t="n">
        <v>27636</v>
      </c>
      <c r="B3411" s="48" t="n">
        <v>45</v>
      </c>
      <c r="C3411" s="7" t="n">
        <v>0</v>
      </c>
    </row>
    <row r="3412" spans="1:15">
      <c r="A3412" t="s">
        <v>4</v>
      </c>
      <c r="B3412" s="4" t="s">
        <v>5</v>
      </c>
      <c r="C3412" s="4" t="s">
        <v>14</v>
      </c>
      <c r="D3412" s="4" t="s">
        <v>10</v>
      </c>
      <c r="E3412" s="4" t="s">
        <v>14</v>
      </c>
    </row>
    <row r="3413" spans="1:15">
      <c r="A3413" t="n">
        <v>27638</v>
      </c>
      <c r="B3413" s="42" t="n">
        <v>36</v>
      </c>
      <c r="C3413" s="7" t="n">
        <v>9</v>
      </c>
      <c r="D3413" s="7" t="n">
        <v>7019</v>
      </c>
      <c r="E3413" s="7" t="n">
        <v>0</v>
      </c>
    </row>
    <row r="3414" spans="1:15">
      <c r="A3414" t="s">
        <v>4</v>
      </c>
      <c r="B3414" s="4" t="s">
        <v>5</v>
      </c>
      <c r="C3414" s="4" t="s">
        <v>10</v>
      </c>
      <c r="D3414" s="4" t="s">
        <v>20</v>
      </c>
      <c r="E3414" s="4" t="s">
        <v>20</v>
      </c>
      <c r="F3414" s="4" t="s">
        <v>20</v>
      </c>
      <c r="G3414" s="4" t="s">
        <v>20</v>
      </c>
    </row>
    <row r="3415" spans="1:15">
      <c r="A3415" t="n">
        <v>27643</v>
      </c>
      <c r="B3415" s="44" t="n">
        <v>46</v>
      </c>
      <c r="C3415" s="7" t="n">
        <v>61456</v>
      </c>
      <c r="D3415" s="7" t="n">
        <v>0</v>
      </c>
      <c r="E3415" s="7" t="n">
        <v>0</v>
      </c>
      <c r="F3415" s="7" t="n">
        <v>0</v>
      </c>
      <c r="G3415" s="7" t="n">
        <v>0</v>
      </c>
    </row>
    <row r="3416" spans="1:15">
      <c r="A3416" t="s">
        <v>4</v>
      </c>
      <c r="B3416" s="4" t="s">
        <v>5</v>
      </c>
      <c r="C3416" s="4" t="s">
        <v>14</v>
      </c>
      <c r="D3416" s="4" t="s">
        <v>10</v>
      </c>
    </row>
    <row r="3417" spans="1:15">
      <c r="A3417" t="n">
        <v>27662</v>
      </c>
      <c r="B3417" s="9" t="n">
        <v>162</v>
      </c>
      <c r="C3417" s="7" t="n">
        <v>1</v>
      </c>
      <c r="D3417" s="7" t="n">
        <v>0</v>
      </c>
    </row>
    <row r="3418" spans="1:15">
      <c r="A3418" t="s">
        <v>4</v>
      </c>
      <c r="B3418" s="4" t="s">
        <v>5</v>
      </c>
    </row>
    <row r="3419" spans="1:15">
      <c r="A3419" t="n">
        <v>27666</v>
      </c>
      <c r="B3419" s="5" t="n">
        <v>1</v>
      </c>
    </row>
    <row r="3420" spans="1:15" s="3" customFormat="1" customHeight="0">
      <c r="A3420" s="3" t="s">
        <v>2</v>
      </c>
      <c r="B3420" s="3" t="s">
        <v>284</v>
      </c>
    </row>
    <row r="3421" spans="1:15">
      <c r="A3421" t="s">
        <v>4</v>
      </c>
      <c r="B3421" s="4" t="s">
        <v>5</v>
      </c>
      <c r="C3421" s="4" t="s">
        <v>14</v>
      </c>
      <c r="D3421" s="4" t="s">
        <v>9</v>
      </c>
      <c r="E3421" s="4" t="s">
        <v>14</v>
      </c>
      <c r="F3421" s="4" t="s">
        <v>14</v>
      </c>
      <c r="G3421" s="4" t="s">
        <v>14</v>
      </c>
      <c r="H3421" s="4" t="s">
        <v>14</v>
      </c>
      <c r="I3421" s="4" t="s">
        <v>9</v>
      </c>
      <c r="J3421" s="4" t="s">
        <v>14</v>
      </c>
      <c r="K3421" s="33" t="s">
        <v>47</v>
      </c>
      <c r="L3421" s="4" t="s">
        <v>5</v>
      </c>
      <c r="M3421" s="4" t="s">
        <v>14</v>
      </c>
      <c r="N3421" s="4" t="s">
        <v>10</v>
      </c>
      <c r="O3421" s="33" t="s">
        <v>48</v>
      </c>
      <c r="P3421" s="4" t="s">
        <v>14</v>
      </c>
      <c r="Q3421" s="4" t="s">
        <v>14</v>
      </c>
      <c r="R3421" s="4" t="s">
        <v>14</v>
      </c>
      <c r="S3421" s="4" t="s">
        <v>9</v>
      </c>
      <c r="T3421" s="4" t="s">
        <v>14</v>
      </c>
      <c r="U3421" s="4" t="s">
        <v>14</v>
      </c>
      <c r="V3421" s="4" t="s">
        <v>14</v>
      </c>
      <c r="W3421" s="4" t="s">
        <v>14</v>
      </c>
      <c r="X3421" s="4" t="s">
        <v>9</v>
      </c>
      <c r="Y3421" s="4" t="s">
        <v>14</v>
      </c>
      <c r="Z3421" s="33" t="s">
        <v>47</v>
      </c>
      <c r="AA3421" s="4" t="s">
        <v>5</v>
      </c>
      <c r="AB3421" s="4" t="s">
        <v>14</v>
      </c>
      <c r="AC3421" s="4" t="s">
        <v>10</v>
      </c>
      <c r="AD3421" s="33" t="s">
        <v>48</v>
      </c>
      <c r="AE3421" s="4" t="s">
        <v>14</v>
      </c>
      <c r="AF3421" s="4" t="s">
        <v>14</v>
      </c>
      <c r="AG3421" s="4" t="s">
        <v>14</v>
      </c>
      <c r="AH3421" s="4" t="s">
        <v>14</v>
      </c>
      <c r="AI3421" s="4" t="s">
        <v>9</v>
      </c>
      <c r="AJ3421" s="4" t="s">
        <v>14</v>
      </c>
      <c r="AK3421" s="4" t="s">
        <v>14</v>
      </c>
      <c r="AL3421" s="4" t="s">
        <v>14</v>
      </c>
      <c r="AM3421" s="4" t="s">
        <v>14</v>
      </c>
      <c r="AN3421" s="4" t="s">
        <v>9</v>
      </c>
      <c r="AO3421" s="4" t="s">
        <v>14</v>
      </c>
      <c r="AP3421" s="33" t="s">
        <v>47</v>
      </c>
      <c r="AQ3421" s="4" t="s">
        <v>5</v>
      </c>
      <c r="AR3421" s="4" t="s">
        <v>14</v>
      </c>
      <c r="AS3421" s="4" t="s">
        <v>10</v>
      </c>
      <c r="AT3421" s="33" t="s">
        <v>48</v>
      </c>
      <c r="AU3421" s="4" t="s">
        <v>14</v>
      </c>
      <c r="AV3421" s="4" t="s">
        <v>14</v>
      </c>
      <c r="AW3421" s="4" t="s">
        <v>14</v>
      </c>
      <c r="AX3421" s="4" t="s">
        <v>14</v>
      </c>
      <c r="AY3421" s="4" t="s">
        <v>19</v>
      </c>
    </row>
    <row r="3422" spans="1:15">
      <c r="A3422" t="n">
        <v>27668</v>
      </c>
      <c r="B3422" s="12" t="n">
        <v>5</v>
      </c>
      <c r="C3422" s="7" t="n">
        <v>0</v>
      </c>
      <c r="D3422" s="7" t="n">
        <v>61440</v>
      </c>
      <c r="E3422" s="7" t="n">
        <v>35</v>
      </c>
      <c r="F3422" s="7" t="n">
        <v>0</v>
      </c>
      <c r="G3422" s="7" t="n">
        <v>12</v>
      </c>
      <c r="H3422" s="7" t="n">
        <v>0</v>
      </c>
      <c r="I3422" s="7" t="n">
        <v>61440</v>
      </c>
      <c r="J3422" s="7" t="n">
        <v>28</v>
      </c>
      <c r="K3422" s="33" t="s">
        <v>3</v>
      </c>
      <c r="L3422" s="35" t="n">
        <v>64</v>
      </c>
      <c r="M3422" s="7" t="n">
        <v>9</v>
      </c>
      <c r="N3422" s="7" t="n">
        <v>0</v>
      </c>
      <c r="O3422" s="33" t="s">
        <v>3</v>
      </c>
      <c r="P3422" s="7" t="n">
        <v>12</v>
      </c>
      <c r="Q3422" s="7" t="n">
        <v>3</v>
      </c>
      <c r="R3422" s="7" t="n">
        <v>0</v>
      </c>
      <c r="S3422" s="7" t="n">
        <v>61440</v>
      </c>
      <c r="T3422" s="7" t="n">
        <v>35</v>
      </c>
      <c r="U3422" s="7" t="n">
        <v>0</v>
      </c>
      <c r="V3422" s="7" t="n">
        <v>12</v>
      </c>
      <c r="W3422" s="7" t="n">
        <v>0</v>
      </c>
      <c r="X3422" s="7" t="n">
        <v>61440</v>
      </c>
      <c r="Y3422" s="7" t="n">
        <v>28</v>
      </c>
      <c r="Z3422" s="33" t="s">
        <v>3</v>
      </c>
      <c r="AA3422" s="35" t="n">
        <v>64</v>
      </c>
      <c r="AB3422" s="7" t="n">
        <v>9</v>
      </c>
      <c r="AC3422" s="7" t="n">
        <v>3</v>
      </c>
      <c r="AD3422" s="33" t="s">
        <v>3</v>
      </c>
      <c r="AE3422" s="7" t="n">
        <v>12</v>
      </c>
      <c r="AF3422" s="7" t="n">
        <v>3</v>
      </c>
      <c r="AG3422" s="7" t="n">
        <v>9</v>
      </c>
      <c r="AH3422" s="7" t="n">
        <v>0</v>
      </c>
      <c r="AI3422" s="7" t="n">
        <v>61440</v>
      </c>
      <c r="AJ3422" s="7" t="n">
        <v>35</v>
      </c>
      <c r="AK3422" s="7" t="n">
        <v>0</v>
      </c>
      <c r="AL3422" s="7" t="n">
        <v>12</v>
      </c>
      <c r="AM3422" s="7" t="n">
        <v>0</v>
      </c>
      <c r="AN3422" s="7" t="n">
        <v>61440</v>
      </c>
      <c r="AO3422" s="7" t="n">
        <v>28</v>
      </c>
      <c r="AP3422" s="33" t="s">
        <v>3</v>
      </c>
      <c r="AQ3422" s="35" t="n">
        <v>64</v>
      </c>
      <c r="AR3422" s="7" t="n">
        <v>9</v>
      </c>
      <c r="AS3422" s="7" t="n">
        <v>1</v>
      </c>
      <c r="AT3422" s="33" t="s">
        <v>3</v>
      </c>
      <c r="AU3422" s="7" t="n">
        <v>12</v>
      </c>
      <c r="AV3422" s="7" t="n">
        <v>3</v>
      </c>
      <c r="AW3422" s="7" t="n">
        <v>9</v>
      </c>
      <c r="AX3422" s="7" t="n">
        <v>1</v>
      </c>
      <c r="AY3422" s="13" t="n">
        <f t="normal" ca="1">A3440</f>
        <v>0</v>
      </c>
    </row>
    <row r="3423" spans="1:15">
      <c r="A3423" t="s">
        <v>4</v>
      </c>
      <c r="B3423" s="4" t="s">
        <v>5</v>
      </c>
      <c r="C3423" s="4" t="s">
        <v>14</v>
      </c>
      <c r="D3423" s="4" t="s">
        <v>14</v>
      </c>
      <c r="E3423" s="4" t="s">
        <v>14</v>
      </c>
      <c r="F3423" s="4" t="s">
        <v>14</v>
      </c>
      <c r="G3423" s="4" t="s">
        <v>10</v>
      </c>
      <c r="H3423" s="4" t="s">
        <v>19</v>
      </c>
      <c r="I3423" s="4" t="s">
        <v>10</v>
      </c>
      <c r="J3423" s="4" t="s">
        <v>19</v>
      </c>
      <c r="K3423" s="4" t="s">
        <v>10</v>
      </c>
      <c r="L3423" s="4" t="s">
        <v>19</v>
      </c>
      <c r="M3423" s="4" t="s">
        <v>19</v>
      </c>
    </row>
    <row r="3424" spans="1:15">
      <c r="A3424" t="n">
        <v>27736</v>
      </c>
      <c r="B3424" s="79" t="n">
        <v>6</v>
      </c>
      <c r="C3424" s="7" t="n">
        <v>35</v>
      </c>
      <c r="D3424" s="7" t="n">
        <v>1</v>
      </c>
      <c r="E3424" s="7" t="n">
        <v>1</v>
      </c>
      <c r="F3424" s="7" t="n">
        <v>3</v>
      </c>
      <c r="G3424" s="7" t="n">
        <v>0</v>
      </c>
      <c r="H3424" s="13" t="n">
        <f t="normal" ca="1">A3426</f>
        <v>0</v>
      </c>
      <c r="I3424" s="7" t="n">
        <v>1</v>
      </c>
      <c r="J3424" s="13" t="n">
        <f t="normal" ca="1">A3430</f>
        <v>0</v>
      </c>
      <c r="K3424" s="7" t="n">
        <v>2</v>
      </c>
      <c r="L3424" s="13" t="n">
        <f t="normal" ca="1">A3434</f>
        <v>0</v>
      </c>
      <c r="M3424" s="13" t="n">
        <f t="normal" ca="1">A3438</f>
        <v>0</v>
      </c>
    </row>
    <row r="3425" spans="1:51">
      <c r="A3425" t="s">
        <v>4</v>
      </c>
      <c r="B3425" s="4" t="s">
        <v>5</v>
      </c>
      <c r="C3425" s="4" t="s">
        <v>10</v>
      </c>
      <c r="D3425" s="4" t="s">
        <v>20</v>
      </c>
      <c r="E3425" s="4" t="s">
        <v>20</v>
      </c>
      <c r="F3425" s="4" t="s">
        <v>20</v>
      </c>
      <c r="G3425" s="4" t="s">
        <v>20</v>
      </c>
    </row>
    <row r="3426" spans="1:51">
      <c r="A3426" t="n">
        <v>27763</v>
      </c>
      <c r="B3426" s="44" t="n">
        <v>46</v>
      </c>
      <c r="C3426" s="7" t="n">
        <v>65534</v>
      </c>
      <c r="D3426" s="7" t="n">
        <v>20.6399993896484</v>
      </c>
      <c r="E3426" s="7" t="n">
        <v>0</v>
      </c>
      <c r="F3426" s="7" t="n">
        <v>-2.1800000667572</v>
      </c>
      <c r="G3426" s="7" t="n">
        <v>90</v>
      </c>
    </row>
    <row r="3427" spans="1:51">
      <c r="A3427" t="s">
        <v>4</v>
      </c>
      <c r="B3427" s="4" t="s">
        <v>5</v>
      </c>
      <c r="C3427" s="4" t="s">
        <v>19</v>
      </c>
    </row>
    <row r="3428" spans="1:51">
      <c r="A3428" t="n">
        <v>27782</v>
      </c>
      <c r="B3428" s="15" t="n">
        <v>3</v>
      </c>
      <c r="C3428" s="13" t="n">
        <f t="normal" ca="1">A3438</f>
        <v>0</v>
      </c>
    </row>
    <row r="3429" spans="1:51">
      <c r="A3429" t="s">
        <v>4</v>
      </c>
      <c r="B3429" s="4" t="s">
        <v>5</v>
      </c>
      <c r="C3429" s="4" t="s">
        <v>10</v>
      </c>
      <c r="D3429" s="4" t="s">
        <v>20</v>
      </c>
      <c r="E3429" s="4" t="s">
        <v>20</v>
      </c>
      <c r="F3429" s="4" t="s">
        <v>20</v>
      </c>
      <c r="G3429" s="4" t="s">
        <v>20</v>
      </c>
    </row>
    <row r="3430" spans="1:51">
      <c r="A3430" t="n">
        <v>27787</v>
      </c>
      <c r="B3430" s="44" t="n">
        <v>46</v>
      </c>
      <c r="C3430" s="7" t="n">
        <v>65534</v>
      </c>
      <c r="D3430" s="7" t="n">
        <v>20.9200000762939</v>
      </c>
      <c r="E3430" s="7" t="n">
        <v>0</v>
      </c>
      <c r="F3430" s="7" t="n">
        <v>-3.70000004768372</v>
      </c>
      <c r="G3430" s="7" t="n">
        <v>90</v>
      </c>
    </row>
    <row r="3431" spans="1:51">
      <c r="A3431" t="s">
        <v>4</v>
      </c>
      <c r="B3431" s="4" t="s">
        <v>5</v>
      </c>
      <c r="C3431" s="4" t="s">
        <v>19</v>
      </c>
    </row>
    <row r="3432" spans="1:51">
      <c r="A3432" t="n">
        <v>27806</v>
      </c>
      <c r="B3432" s="15" t="n">
        <v>3</v>
      </c>
      <c r="C3432" s="13" t="n">
        <f t="normal" ca="1">A3438</f>
        <v>0</v>
      </c>
    </row>
    <row r="3433" spans="1:51">
      <c r="A3433" t="s">
        <v>4</v>
      </c>
      <c r="B3433" s="4" t="s">
        <v>5</v>
      </c>
      <c r="C3433" s="4" t="s">
        <v>10</v>
      </c>
      <c r="D3433" s="4" t="s">
        <v>20</v>
      </c>
      <c r="E3433" s="4" t="s">
        <v>20</v>
      </c>
      <c r="F3433" s="4" t="s">
        <v>20</v>
      </c>
      <c r="G3433" s="4" t="s">
        <v>20</v>
      </c>
    </row>
    <row r="3434" spans="1:51">
      <c r="A3434" t="n">
        <v>27811</v>
      </c>
      <c r="B3434" s="44" t="n">
        <v>46</v>
      </c>
      <c r="C3434" s="7" t="n">
        <v>65534</v>
      </c>
      <c r="D3434" s="7" t="n">
        <v>20.8600006103516</v>
      </c>
      <c r="E3434" s="7" t="n">
        <v>0</v>
      </c>
      <c r="F3434" s="7" t="n">
        <v>-0.579999983310699</v>
      </c>
      <c r="G3434" s="7" t="n">
        <v>90</v>
      </c>
    </row>
    <row r="3435" spans="1:51">
      <c r="A3435" t="s">
        <v>4</v>
      </c>
      <c r="B3435" s="4" t="s">
        <v>5</v>
      </c>
      <c r="C3435" s="4" t="s">
        <v>19</v>
      </c>
    </row>
    <row r="3436" spans="1:51">
      <c r="A3436" t="n">
        <v>27830</v>
      </c>
      <c r="B3436" s="15" t="n">
        <v>3</v>
      </c>
      <c r="C3436" s="13" t="n">
        <f t="normal" ca="1">A3438</f>
        <v>0</v>
      </c>
    </row>
    <row r="3437" spans="1:51">
      <c r="A3437" t="s">
        <v>4</v>
      </c>
      <c r="B3437" s="4" t="s">
        <v>5</v>
      </c>
      <c r="C3437" s="4" t="s">
        <v>14</v>
      </c>
      <c r="D3437" s="4" t="s">
        <v>14</v>
      </c>
      <c r="E3437" s="4" t="s">
        <v>14</v>
      </c>
      <c r="F3437" s="4" t="s">
        <v>14</v>
      </c>
      <c r="G3437" s="4" t="s">
        <v>9</v>
      </c>
      <c r="H3437" s="4" t="s">
        <v>14</v>
      </c>
      <c r="I3437" s="4" t="s">
        <v>14</v>
      </c>
      <c r="J3437" s="4" t="s">
        <v>14</v>
      </c>
    </row>
    <row r="3438" spans="1:51">
      <c r="A3438" t="n">
        <v>27835</v>
      </c>
      <c r="B3438" s="27" t="n">
        <v>18</v>
      </c>
      <c r="C3438" s="7" t="n">
        <v>1</v>
      </c>
      <c r="D3438" s="7" t="n">
        <v>35</v>
      </c>
      <c r="E3438" s="7" t="n">
        <v>1</v>
      </c>
      <c r="F3438" s="7" t="n">
        <v>0</v>
      </c>
      <c r="G3438" s="7" t="n">
        <v>1</v>
      </c>
      <c r="H3438" s="7" t="n">
        <v>12</v>
      </c>
      <c r="I3438" s="7" t="n">
        <v>19</v>
      </c>
      <c r="J3438" s="7" t="n">
        <v>1</v>
      </c>
    </row>
    <row r="3439" spans="1:51">
      <c r="A3439" t="s">
        <v>4</v>
      </c>
      <c r="B3439" s="4" t="s">
        <v>5</v>
      </c>
      <c r="C3439" s="4" t="s">
        <v>14</v>
      </c>
      <c r="D3439" s="4" t="s">
        <v>14</v>
      </c>
      <c r="E3439" s="4" t="s">
        <v>14</v>
      </c>
      <c r="F3439" s="4" t="s">
        <v>14</v>
      </c>
      <c r="G3439" s="4" t="s">
        <v>9</v>
      </c>
      <c r="H3439" s="4" t="s">
        <v>14</v>
      </c>
      <c r="I3439" s="4" t="s">
        <v>14</v>
      </c>
      <c r="J3439" s="4" t="s">
        <v>14</v>
      </c>
    </row>
    <row r="3440" spans="1:51">
      <c r="A3440" t="n">
        <v>27847</v>
      </c>
      <c r="B3440" s="27" t="n">
        <v>18</v>
      </c>
      <c r="C3440" s="7" t="n">
        <v>0</v>
      </c>
      <c r="D3440" s="7" t="n">
        <v>35</v>
      </c>
      <c r="E3440" s="7" t="n">
        <v>0</v>
      </c>
      <c r="F3440" s="7" t="n">
        <v>0</v>
      </c>
      <c r="G3440" s="7" t="n">
        <v>1</v>
      </c>
      <c r="H3440" s="7" t="n">
        <v>12</v>
      </c>
      <c r="I3440" s="7" t="n">
        <v>19</v>
      </c>
      <c r="J3440" s="7" t="n">
        <v>1</v>
      </c>
    </row>
    <row r="3441" spans="1:10">
      <c r="A3441" t="s">
        <v>4</v>
      </c>
      <c r="B3441" s="4" t="s">
        <v>5</v>
      </c>
    </row>
    <row r="3442" spans="1:10">
      <c r="A3442" t="n">
        <v>27859</v>
      </c>
      <c r="B3442" s="5" t="n">
        <v>1</v>
      </c>
    </row>
    <row r="3443" spans="1:10" s="3" customFormat="1" customHeight="0">
      <c r="A3443" s="3" t="s">
        <v>2</v>
      </c>
      <c r="B3443" s="3" t="s">
        <v>285</v>
      </c>
    </row>
    <row r="3444" spans="1:10">
      <c r="A3444" t="s">
        <v>4</v>
      </c>
      <c r="B3444" s="4" t="s">
        <v>5</v>
      </c>
      <c r="C3444" s="4" t="s">
        <v>14</v>
      </c>
      <c r="D3444" s="4" t="s">
        <v>14</v>
      </c>
      <c r="E3444" s="4" t="s">
        <v>14</v>
      </c>
      <c r="F3444" s="4" t="s">
        <v>14</v>
      </c>
    </row>
    <row r="3445" spans="1:10">
      <c r="A3445" t="n">
        <v>27860</v>
      </c>
      <c r="B3445" s="10" t="n">
        <v>14</v>
      </c>
      <c r="C3445" s="7" t="n">
        <v>2</v>
      </c>
      <c r="D3445" s="7" t="n">
        <v>0</v>
      </c>
      <c r="E3445" s="7" t="n">
        <v>0</v>
      </c>
      <c r="F3445" s="7" t="n">
        <v>0</v>
      </c>
    </row>
    <row r="3446" spans="1:10">
      <c r="A3446" t="s">
        <v>4</v>
      </c>
      <c r="B3446" s="4" t="s">
        <v>5</v>
      </c>
      <c r="C3446" s="4" t="s">
        <v>14</v>
      </c>
      <c r="D3446" s="33" t="s">
        <v>47</v>
      </c>
      <c r="E3446" s="4" t="s">
        <v>5</v>
      </c>
      <c r="F3446" s="4" t="s">
        <v>14</v>
      </c>
      <c r="G3446" s="4" t="s">
        <v>10</v>
      </c>
      <c r="H3446" s="33" t="s">
        <v>48</v>
      </c>
      <c r="I3446" s="4" t="s">
        <v>14</v>
      </c>
      <c r="J3446" s="4" t="s">
        <v>9</v>
      </c>
      <c r="K3446" s="4" t="s">
        <v>14</v>
      </c>
      <c r="L3446" s="4" t="s">
        <v>14</v>
      </c>
      <c r="M3446" s="33" t="s">
        <v>47</v>
      </c>
      <c r="N3446" s="4" t="s">
        <v>5</v>
      </c>
      <c r="O3446" s="4" t="s">
        <v>14</v>
      </c>
      <c r="P3446" s="4" t="s">
        <v>10</v>
      </c>
      <c r="Q3446" s="33" t="s">
        <v>48</v>
      </c>
      <c r="R3446" s="4" t="s">
        <v>14</v>
      </c>
      <c r="S3446" s="4" t="s">
        <v>9</v>
      </c>
      <c r="T3446" s="4" t="s">
        <v>14</v>
      </c>
      <c r="U3446" s="4" t="s">
        <v>14</v>
      </c>
      <c r="V3446" s="4" t="s">
        <v>14</v>
      </c>
      <c r="W3446" s="4" t="s">
        <v>19</v>
      </c>
    </row>
    <row r="3447" spans="1:10">
      <c r="A3447" t="n">
        <v>27865</v>
      </c>
      <c r="B3447" s="12" t="n">
        <v>5</v>
      </c>
      <c r="C3447" s="7" t="n">
        <v>28</v>
      </c>
      <c r="D3447" s="33" t="s">
        <v>3</v>
      </c>
      <c r="E3447" s="9" t="n">
        <v>162</v>
      </c>
      <c r="F3447" s="7" t="n">
        <v>3</v>
      </c>
      <c r="G3447" s="7" t="n">
        <v>28859</v>
      </c>
      <c r="H3447" s="33" t="s">
        <v>3</v>
      </c>
      <c r="I3447" s="7" t="n">
        <v>0</v>
      </c>
      <c r="J3447" s="7" t="n">
        <v>1</v>
      </c>
      <c r="K3447" s="7" t="n">
        <v>2</v>
      </c>
      <c r="L3447" s="7" t="n">
        <v>28</v>
      </c>
      <c r="M3447" s="33" t="s">
        <v>3</v>
      </c>
      <c r="N3447" s="9" t="n">
        <v>162</v>
      </c>
      <c r="O3447" s="7" t="n">
        <v>3</v>
      </c>
      <c r="P3447" s="7" t="n">
        <v>28859</v>
      </c>
      <c r="Q3447" s="33" t="s">
        <v>3</v>
      </c>
      <c r="R3447" s="7" t="n">
        <v>0</v>
      </c>
      <c r="S3447" s="7" t="n">
        <v>2</v>
      </c>
      <c r="T3447" s="7" t="n">
        <v>2</v>
      </c>
      <c r="U3447" s="7" t="n">
        <v>11</v>
      </c>
      <c r="V3447" s="7" t="n">
        <v>1</v>
      </c>
      <c r="W3447" s="13" t="n">
        <f t="normal" ca="1">A3451</f>
        <v>0</v>
      </c>
    </row>
    <row r="3448" spans="1:10">
      <c r="A3448" t="s">
        <v>4</v>
      </c>
      <c r="B3448" s="4" t="s">
        <v>5</v>
      </c>
      <c r="C3448" s="4" t="s">
        <v>14</v>
      </c>
      <c r="D3448" s="4" t="s">
        <v>10</v>
      </c>
      <c r="E3448" s="4" t="s">
        <v>20</v>
      </c>
    </row>
    <row r="3449" spans="1:10">
      <c r="A3449" t="n">
        <v>27894</v>
      </c>
      <c r="B3449" s="19" t="n">
        <v>58</v>
      </c>
      <c r="C3449" s="7" t="n">
        <v>0</v>
      </c>
      <c r="D3449" s="7" t="n">
        <v>0</v>
      </c>
      <c r="E3449" s="7" t="n">
        <v>1</v>
      </c>
    </row>
    <row r="3450" spans="1:10">
      <c r="A3450" t="s">
        <v>4</v>
      </c>
      <c r="B3450" s="4" t="s">
        <v>5</v>
      </c>
      <c r="C3450" s="4" t="s">
        <v>14</v>
      </c>
      <c r="D3450" s="33" t="s">
        <v>47</v>
      </c>
      <c r="E3450" s="4" t="s">
        <v>5</v>
      </c>
      <c r="F3450" s="4" t="s">
        <v>14</v>
      </c>
      <c r="G3450" s="4" t="s">
        <v>10</v>
      </c>
      <c r="H3450" s="33" t="s">
        <v>48</v>
      </c>
      <c r="I3450" s="4" t="s">
        <v>14</v>
      </c>
      <c r="J3450" s="4" t="s">
        <v>9</v>
      </c>
      <c r="K3450" s="4" t="s">
        <v>14</v>
      </c>
      <c r="L3450" s="4" t="s">
        <v>14</v>
      </c>
      <c r="M3450" s="33" t="s">
        <v>47</v>
      </c>
      <c r="N3450" s="4" t="s">
        <v>5</v>
      </c>
      <c r="O3450" s="4" t="s">
        <v>14</v>
      </c>
      <c r="P3450" s="4" t="s">
        <v>10</v>
      </c>
      <c r="Q3450" s="33" t="s">
        <v>48</v>
      </c>
      <c r="R3450" s="4" t="s">
        <v>14</v>
      </c>
      <c r="S3450" s="4" t="s">
        <v>9</v>
      </c>
      <c r="T3450" s="4" t="s">
        <v>14</v>
      </c>
      <c r="U3450" s="4" t="s">
        <v>14</v>
      </c>
      <c r="V3450" s="4" t="s">
        <v>14</v>
      </c>
      <c r="W3450" s="4" t="s">
        <v>19</v>
      </c>
    </row>
    <row r="3451" spans="1:10">
      <c r="A3451" t="n">
        <v>27902</v>
      </c>
      <c r="B3451" s="12" t="n">
        <v>5</v>
      </c>
      <c r="C3451" s="7" t="n">
        <v>28</v>
      </c>
      <c r="D3451" s="33" t="s">
        <v>3</v>
      </c>
      <c r="E3451" s="9" t="n">
        <v>162</v>
      </c>
      <c r="F3451" s="7" t="n">
        <v>3</v>
      </c>
      <c r="G3451" s="7" t="n">
        <v>28859</v>
      </c>
      <c r="H3451" s="33" t="s">
        <v>3</v>
      </c>
      <c r="I3451" s="7" t="n">
        <v>0</v>
      </c>
      <c r="J3451" s="7" t="n">
        <v>1</v>
      </c>
      <c r="K3451" s="7" t="n">
        <v>3</v>
      </c>
      <c r="L3451" s="7" t="n">
        <v>28</v>
      </c>
      <c r="M3451" s="33" t="s">
        <v>3</v>
      </c>
      <c r="N3451" s="9" t="n">
        <v>162</v>
      </c>
      <c r="O3451" s="7" t="n">
        <v>3</v>
      </c>
      <c r="P3451" s="7" t="n">
        <v>28859</v>
      </c>
      <c r="Q3451" s="33" t="s">
        <v>3</v>
      </c>
      <c r="R3451" s="7" t="n">
        <v>0</v>
      </c>
      <c r="S3451" s="7" t="n">
        <v>2</v>
      </c>
      <c r="T3451" s="7" t="n">
        <v>3</v>
      </c>
      <c r="U3451" s="7" t="n">
        <v>9</v>
      </c>
      <c r="V3451" s="7" t="n">
        <v>1</v>
      </c>
      <c r="W3451" s="13" t="n">
        <f t="normal" ca="1">A3461</f>
        <v>0</v>
      </c>
    </row>
    <row r="3452" spans="1:10">
      <c r="A3452" t="s">
        <v>4</v>
      </c>
      <c r="B3452" s="4" t="s">
        <v>5</v>
      </c>
      <c r="C3452" s="4" t="s">
        <v>14</v>
      </c>
      <c r="D3452" s="33" t="s">
        <v>47</v>
      </c>
      <c r="E3452" s="4" t="s">
        <v>5</v>
      </c>
      <c r="F3452" s="4" t="s">
        <v>10</v>
      </c>
      <c r="G3452" s="4" t="s">
        <v>14</v>
      </c>
      <c r="H3452" s="4" t="s">
        <v>14</v>
      </c>
      <c r="I3452" s="4" t="s">
        <v>6</v>
      </c>
      <c r="J3452" s="33" t="s">
        <v>48</v>
      </c>
      <c r="K3452" s="4" t="s">
        <v>14</v>
      </c>
      <c r="L3452" s="4" t="s">
        <v>14</v>
      </c>
      <c r="M3452" s="33" t="s">
        <v>47</v>
      </c>
      <c r="N3452" s="4" t="s">
        <v>5</v>
      </c>
      <c r="O3452" s="4" t="s">
        <v>14</v>
      </c>
      <c r="P3452" s="33" t="s">
        <v>48</v>
      </c>
      <c r="Q3452" s="4" t="s">
        <v>14</v>
      </c>
      <c r="R3452" s="4" t="s">
        <v>9</v>
      </c>
      <c r="S3452" s="4" t="s">
        <v>14</v>
      </c>
      <c r="T3452" s="4" t="s">
        <v>14</v>
      </c>
      <c r="U3452" s="4" t="s">
        <v>14</v>
      </c>
      <c r="V3452" s="33" t="s">
        <v>47</v>
      </c>
      <c r="W3452" s="4" t="s">
        <v>5</v>
      </c>
      <c r="X3452" s="4" t="s">
        <v>14</v>
      </c>
      <c r="Y3452" s="33" t="s">
        <v>48</v>
      </c>
      <c r="Z3452" s="4" t="s">
        <v>14</v>
      </c>
      <c r="AA3452" s="4" t="s">
        <v>9</v>
      </c>
      <c r="AB3452" s="4" t="s">
        <v>14</v>
      </c>
      <c r="AC3452" s="4" t="s">
        <v>14</v>
      </c>
      <c r="AD3452" s="4" t="s">
        <v>14</v>
      </c>
      <c r="AE3452" s="4" t="s">
        <v>19</v>
      </c>
    </row>
    <row r="3453" spans="1:10">
      <c r="A3453" t="n">
        <v>27931</v>
      </c>
      <c r="B3453" s="12" t="n">
        <v>5</v>
      </c>
      <c r="C3453" s="7" t="n">
        <v>28</v>
      </c>
      <c r="D3453" s="33" t="s">
        <v>3</v>
      </c>
      <c r="E3453" s="20" t="n">
        <v>47</v>
      </c>
      <c r="F3453" s="7" t="n">
        <v>61456</v>
      </c>
      <c r="G3453" s="7" t="n">
        <v>2</v>
      </c>
      <c r="H3453" s="7" t="n">
        <v>0</v>
      </c>
      <c r="I3453" s="7" t="s">
        <v>49</v>
      </c>
      <c r="J3453" s="33" t="s">
        <v>3</v>
      </c>
      <c r="K3453" s="7" t="n">
        <v>8</v>
      </c>
      <c r="L3453" s="7" t="n">
        <v>28</v>
      </c>
      <c r="M3453" s="33" t="s">
        <v>3</v>
      </c>
      <c r="N3453" s="16" t="n">
        <v>74</v>
      </c>
      <c r="O3453" s="7" t="n">
        <v>65</v>
      </c>
      <c r="P3453" s="33" t="s">
        <v>3</v>
      </c>
      <c r="Q3453" s="7" t="n">
        <v>0</v>
      </c>
      <c r="R3453" s="7" t="n">
        <v>1</v>
      </c>
      <c r="S3453" s="7" t="n">
        <v>3</v>
      </c>
      <c r="T3453" s="7" t="n">
        <v>9</v>
      </c>
      <c r="U3453" s="7" t="n">
        <v>28</v>
      </c>
      <c r="V3453" s="33" t="s">
        <v>3</v>
      </c>
      <c r="W3453" s="16" t="n">
        <v>74</v>
      </c>
      <c r="X3453" s="7" t="n">
        <v>65</v>
      </c>
      <c r="Y3453" s="33" t="s">
        <v>3</v>
      </c>
      <c r="Z3453" s="7" t="n">
        <v>0</v>
      </c>
      <c r="AA3453" s="7" t="n">
        <v>2</v>
      </c>
      <c r="AB3453" s="7" t="n">
        <v>3</v>
      </c>
      <c r="AC3453" s="7" t="n">
        <v>9</v>
      </c>
      <c r="AD3453" s="7" t="n">
        <v>1</v>
      </c>
      <c r="AE3453" s="13" t="n">
        <f t="normal" ca="1">A3457</f>
        <v>0</v>
      </c>
    </row>
    <row r="3454" spans="1:10">
      <c r="A3454" t="s">
        <v>4</v>
      </c>
      <c r="B3454" s="4" t="s">
        <v>5</v>
      </c>
      <c r="C3454" s="4" t="s">
        <v>10</v>
      </c>
      <c r="D3454" s="4" t="s">
        <v>14</v>
      </c>
      <c r="E3454" s="4" t="s">
        <v>14</v>
      </c>
      <c r="F3454" s="4" t="s">
        <v>6</v>
      </c>
    </row>
    <row r="3455" spans="1:10">
      <c r="A3455" t="n">
        <v>27979</v>
      </c>
      <c r="B3455" s="20" t="n">
        <v>47</v>
      </c>
      <c r="C3455" s="7" t="n">
        <v>61456</v>
      </c>
      <c r="D3455" s="7" t="n">
        <v>0</v>
      </c>
      <c r="E3455" s="7" t="n">
        <v>0</v>
      </c>
      <c r="F3455" s="7" t="s">
        <v>27</v>
      </c>
    </row>
    <row r="3456" spans="1:10">
      <c r="A3456" t="s">
        <v>4</v>
      </c>
      <c r="B3456" s="4" t="s">
        <v>5</v>
      </c>
      <c r="C3456" s="4" t="s">
        <v>14</v>
      </c>
      <c r="D3456" s="4" t="s">
        <v>10</v>
      </c>
      <c r="E3456" s="4" t="s">
        <v>20</v>
      </c>
    </row>
    <row r="3457" spans="1:31">
      <c r="A3457" t="n">
        <v>27992</v>
      </c>
      <c r="B3457" s="19" t="n">
        <v>58</v>
      </c>
      <c r="C3457" s="7" t="n">
        <v>0</v>
      </c>
      <c r="D3457" s="7" t="n">
        <v>300</v>
      </c>
      <c r="E3457" s="7" t="n">
        <v>1</v>
      </c>
    </row>
    <row r="3458" spans="1:31">
      <c r="A3458" t="s">
        <v>4</v>
      </c>
      <c r="B3458" s="4" t="s">
        <v>5</v>
      </c>
      <c r="C3458" s="4" t="s">
        <v>14</v>
      </c>
      <c r="D3458" s="4" t="s">
        <v>10</v>
      </c>
    </row>
    <row r="3459" spans="1:31">
      <c r="A3459" t="n">
        <v>28000</v>
      </c>
      <c r="B3459" s="19" t="n">
        <v>58</v>
      </c>
      <c r="C3459" s="7" t="n">
        <v>255</v>
      </c>
      <c r="D3459" s="7" t="n">
        <v>0</v>
      </c>
    </row>
    <row r="3460" spans="1:31">
      <c r="A3460" t="s">
        <v>4</v>
      </c>
      <c r="B3460" s="4" t="s">
        <v>5</v>
      </c>
      <c r="C3460" s="4" t="s">
        <v>14</v>
      </c>
      <c r="D3460" s="4" t="s">
        <v>14</v>
      </c>
      <c r="E3460" s="4" t="s">
        <v>14</v>
      </c>
      <c r="F3460" s="4" t="s">
        <v>14</v>
      </c>
    </row>
    <row r="3461" spans="1:31">
      <c r="A3461" t="n">
        <v>28004</v>
      </c>
      <c r="B3461" s="10" t="n">
        <v>14</v>
      </c>
      <c r="C3461" s="7" t="n">
        <v>0</v>
      </c>
      <c r="D3461" s="7" t="n">
        <v>0</v>
      </c>
      <c r="E3461" s="7" t="n">
        <v>0</v>
      </c>
      <c r="F3461" s="7" t="n">
        <v>64</v>
      </c>
    </row>
    <row r="3462" spans="1:31">
      <c r="A3462" t="s">
        <v>4</v>
      </c>
      <c r="B3462" s="4" t="s">
        <v>5</v>
      </c>
      <c r="C3462" s="4" t="s">
        <v>14</v>
      </c>
      <c r="D3462" s="4" t="s">
        <v>10</v>
      </c>
    </row>
    <row r="3463" spans="1:31">
      <c r="A3463" t="n">
        <v>28009</v>
      </c>
      <c r="B3463" s="18" t="n">
        <v>22</v>
      </c>
      <c r="C3463" s="7" t="n">
        <v>0</v>
      </c>
      <c r="D3463" s="7" t="n">
        <v>28859</v>
      </c>
    </row>
    <row r="3464" spans="1:31">
      <c r="A3464" t="s">
        <v>4</v>
      </c>
      <c r="B3464" s="4" t="s">
        <v>5</v>
      </c>
      <c r="C3464" s="4" t="s">
        <v>14</v>
      </c>
      <c r="D3464" s="4" t="s">
        <v>10</v>
      </c>
    </row>
    <row r="3465" spans="1:31">
      <c r="A3465" t="n">
        <v>28013</v>
      </c>
      <c r="B3465" s="19" t="n">
        <v>58</v>
      </c>
      <c r="C3465" s="7" t="n">
        <v>5</v>
      </c>
      <c r="D3465" s="7" t="n">
        <v>300</v>
      </c>
    </row>
    <row r="3466" spans="1:31">
      <c r="A3466" t="s">
        <v>4</v>
      </c>
      <c r="B3466" s="4" t="s">
        <v>5</v>
      </c>
      <c r="C3466" s="4" t="s">
        <v>20</v>
      </c>
      <c r="D3466" s="4" t="s">
        <v>10</v>
      </c>
    </row>
    <row r="3467" spans="1:31">
      <c r="A3467" t="n">
        <v>28017</v>
      </c>
      <c r="B3467" s="34" t="n">
        <v>103</v>
      </c>
      <c r="C3467" s="7" t="n">
        <v>0</v>
      </c>
      <c r="D3467" s="7" t="n">
        <v>300</v>
      </c>
    </row>
    <row r="3468" spans="1:31">
      <c r="A3468" t="s">
        <v>4</v>
      </c>
      <c r="B3468" s="4" t="s">
        <v>5</v>
      </c>
      <c r="C3468" s="4" t="s">
        <v>14</v>
      </c>
    </row>
    <row r="3469" spans="1:31">
      <c r="A3469" t="n">
        <v>28024</v>
      </c>
      <c r="B3469" s="35" t="n">
        <v>64</v>
      </c>
      <c r="C3469" s="7" t="n">
        <v>7</v>
      </c>
    </row>
    <row r="3470" spans="1:31">
      <c r="A3470" t="s">
        <v>4</v>
      </c>
      <c r="B3470" s="4" t="s">
        <v>5</v>
      </c>
      <c r="C3470" s="4" t="s">
        <v>14</v>
      </c>
      <c r="D3470" s="4" t="s">
        <v>10</v>
      </c>
    </row>
    <row r="3471" spans="1:31">
      <c r="A3471" t="n">
        <v>28026</v>
      </c>
      <c r="B3471" s="36" t="n">
        <v>72</v>
      </c>
      <c r="C3471" s="7" t="n">
        <v>5</v>
      </c>
      <c r="D3471" s="7" t="n">
        <v>0</v>
      </c>
    </row>
    <row r="3472" spans="1:31">
      <c r="A3472" t="s">
        <v>4</v>
      </c>
      <c r="B3472" s="4" t="s">
        <v>5</v>
      </c>
      <c r="C3472" s="4" t="s">
        <v>14</v>
      </c>
      <c r="D3472" s="33" t="s">
        <v>47</v>
      </c>
      <c r="E3472" s="4" t="s">
        <v>5</v>
      </c>
      <c r="F3472" s="4" t="s">
        <v>14</v>
      </c>
      <c r="G3472" s="4" t="s">
        <v>10</v>
      </c>
      <c r="H3472" s="33" t="s">
        <v>48</v>
      </c>
      <c r="I3472" s="4" t="s">
        <v>14</v>
      </c>
      <c r="J3472" s="4" t="s">
        <v>9</v>
      </c>
      <c r="K3472" s="4" t="s">
        <v>14</v>
      </c>
      <c r="L3472" s="4" t="s">
        <v>14</v>
      </c>
      <c r="M3472" s="4" t="s">
        <v>19</v>
      </c>
    </row>
    <row r="3473" spans="1:13">
      <c r="A3473" t="n">
        <v>28030</v>
      </c>
      <c r="B3473" s="12" t="n">
        <v>5</v>
      </c>
      <c r="C3473" s="7" t="n">
        <v>28</v>
      </c>
      <c r="D3473" s="33" t="s">
        <v>3</v>
      </c>
      <c r="E3473" s="9" t="n">
        <v>162</v>
      </c>
      <c r="F3473" s="7" t="n">
        <v>4</v>
      </c>
      <c r="G3473" s="7" t="n">
        <v>28859</v>
      </c>
      <c r="H3473" s="33" t="s">
        <v>3</v>
      </c>
      <c r="I3473" s="7" t="n">
        <v>0</v>
      </c>
      <c r="J3473" s="7" t="n">
        <v>1</v>
      </c>
      <c r="K3473" s="7" t="n">
        <v>2</v>
      </c>
      <c r="L3473" s="7" t="n">
        <v>1</v>
      </c>
      <c r="M3473" s="13" t="n">
        <f t="normal" ca="1">A3479</f>
        <v>0</v>
      </c>
    </row>
    <row r="3474" spans="1:13">
      <c r="A3474" t="s">
        <v>4</v>
      </c>
      <c r="B3474" s="4" t="s">
        <v>5</v>
      </c>
      <c r="C3474" s="4" t="s">
        <v>14</v>
      </c>
      <c r="D3474" s="4" t="s">
        <v>6</v>
      </c>
    </row>
    <row r="3475" spans="1:13">
      <c r="A3475" t="n">
        <v>28047</v>
      </c>
      <c r="B3475" s="8" t="n">
        <v>2</v>
      </c>
      <c r="C3475" s="7" t="n">
        <v>10</v>
      </c>
      <c r="D3475" s="7" t="s">
        <v>50</v>
      </c>
    </row>
    <row r="3476" spans="1:13">
      <c r="A3476" t="s">
        <v>4</v>
      </c>
      <c r="B3476" s="4" t="s">
        <v>5</v>
      </c>
      <c r="C3476" s="4" t="s">
        <v>10</v>
      </c>
    </row>
    <row r="3477" spans="1:13">
      <c r="A3477" t="n">
        <v>28064</v>
      </c>
      <c r="B3477" s="25" t="n">
        <v>16</v>
      </c>
      <c r="C3477" s="7" t="n">
        <v>0</v>
      </c>
    </row>
    <row r="3478" spans="1:13">
      <c r="A3478" t="s">
        <v>4</v>
      </c>
      <c r="B3478" s="4" t="s">
        <v>5</v>
      </c>
      <c r="C3478" s="4" t="s">
        <v>14</v>
      </c>
      <c r="D3478" s="4" t="s">
        <v>10</v>
      </c>
      <c r="E3478" s="4" t="s">
        <v>10</v>
      </c>
      <c r="F3478" s="4" t="s">
        <v>10</v>
      </c>
      <c r="G3478" s="4" t="s">
        <v>10</v>
      </c>
      <c r="H3478" s="4" t="s">
        <v>10</v>
      </c>
      <c r="I3478" s="4" t="s">
        <v>10</v>
      </c>
      <c r="J3478" s="4" t="s">
        <v>10</v>
      </c>
      <c r="K3478" s="4" t="s">
        <v>10</v>
      </c>
      <c r="L3478" s="4" t="s">
        <v>10</v>
      </c>
      <c r="M3478" s="4" t="s">
        <v>10</v>
      </c>
      <c r="N3478" s="4" t="s">
        <v>9</v>
      </c>
      <c r="O3478" s="4" t="s">
        <v>9</v>
      </c>
      <c r="P3478" s="4" t="s">
        <v>9</v>
      </c>
      <c r="Q3478" s="4" t="s">
        <v>9</v>
      </c>
      <c r="R3478" s="4" t="s">
        <v>14</v>
      </c>
      <c r="S3478" s="4" t="s">
        <v>6</v>
      </c>
    </row>
    <row r="3479" spans="1:13">
      <c r="A3479" t="n">
        <v>28067</v>
      </c>
      <c r="B3479" s="37" t="n">
        <v>75</v>
      </c>
      <c r="C3479" s="7" t="n">
        <v>0</v>
      </c>
      <c r="D3479" s="7" t="n">
        <v>340</v>
      </c>
      <c r="E3479" s="7" t="n">
        <v>160</v>
      </c>
      <c r="F3479" s="7" t="n">
        <v>940</v>
      </c>
      <c r="G3479" s="7" t="n">
        <v>560</v>
      </c>
      <c r="H3479" s="7" t="n">
        <v>0</v>
      </c>
      <c r="I3479" s="7" t="n">
        <v>0</v>
      </c>
      <c r="J3479" s="7" t="n">
        <v>0</v>
      </c>
      <c r="K3479" s="7" t="n">
        <v>0</v>
      </c>
      <c r="L3479" s="7" t="n">
        <v>600</v>
      </c>
      <c r="M3479" s="7" t="n">
        <v>400</v>
      </c>
      <c r="N3479" s="7" t="n">
        <v>1065353216</v>
      </c>
      <c r="O3479" s="7" t="n">
        <v>1065353216</v>
      </c>
      <c r="P3479" s="7" t="n">
        <v>1065353216</v>
      </c>
      <c r="Q3479" s="7" t="n">
        <v>0</v>
      </c>
      <c r="R3479" s="7" t="n">
        <v>0</v>
      </c>
      <c r="S3479" s="7" t="s">
        <v>286</v>
      </c>
    </row>
    <row r="3480" spans="1:13">
      <c r="A3480" t="s">
        <v>4</v>
      </c>
      <c r="B3480" s="4" t="s">
        <v>5</v>
      </c>
      <c r="C3480" s="4" t="s">
        <v>14</v>
      </c>
      <c r="D3480" s="4" t="s">
        <v>10</v>
      </c>
      <c r="E3480" s="4" t="s">
        <v>10</v>
      </c>
      <c r="F3480" s="4" t="s">
        <v>10</v>
      </c>
      <c r="G3480" s="4" t="s">
        <v>10</v>
      </c>
      <c r="H3480" s="4" t="s">
        <v>10</v>
      </c>
      <c r="I3480" s="4" t="s">
        <v>10</v>
      </c>
      <c r="J3480" s="4" t="s">
        <v>10</v>
      </c>
      <c r="K3480" s="4" t="s">
        <v>10</v>
      </c>
      <c r="L3480" s="4" t="s">
        <v>10</v>
      </c>
      <c r="M3480" s="4" t="s">
        <v>10</v>
      </c>
      <c r="N3480" s="4" t="s">
        <v>9</v>
      </c>
      <c r="O3480" s="4" t="s">
        <v>9</v>
      </c>
      <c r="P3480" s="4" t="s">
        <v>9</v>
      </c>
      <c r="Q3480" s="4" t="s">
        <v>9</v>
      </c>
      <c r="R3480" s="4" t="s">
        <v>14</v>
      </c>
      <c r="S3480" s="4" t="s">
        <v>6</v>
      </c>
    </row>
    <row r="3481" spans="1:13">
      <c r="A3481" t="n">
        <v>28115</v>
      </c>
      <c r="B3481" s="37" t="n">
        <v>75</v>
      </c>
      <c r="C3481" s="7" t="n">
        <v>1</v>
      </c>
      <c r="D3481" s="7" t="n">
        <v>340</v>
      </c>
      <c r="E3481" s="7" t="n">
        <v>160</v>
      </c>
      <c r="F3481" s="7" t="n">
        <v>940</v>
      </c>
      <c r="G3481" s="7" t="n">
        <v>560</v>
      </c>
      <c r="H3481" s="7" t="n">
        <v>0</v>
      </c>
      <c r="I3481" s="7" t="n">
        <v>0</v>
      </c>
      <c r="J3481" s="7" t="n">
        <v>0</v>
      </c>
      <c r="K3481" s="7" t="n">
        <v>0</v>
      </c>
      <c r="L3481" s="7" t="n">
        <v>600</v>
      </c>
      <c r="M3481" s="7" t="n">
        <v>400</v>
      </c>
      <c r="N3481" s="7" t="n">
        <v>1065353216</v>
      </c>
      <c r="O3481" s="7" t="n">
        <v>1065353216</v>
      </c>
      <c r="P3481" s="7" t="n">
        <v>1065353216</v>
      </c>
      <c r="Q3481" s="7" t="n">
        <v>0</v>
      </c>
      <c r="R3481" s="7" t="n">
        <v>0</v>
      </c>
      <c r="S3481" s="7" t="s">
        <v>287</v>
      </c>
    </row>
    <row r="3482" spans="1:13">
      <c r="A3482" t="s">
        <v>4</v>
      </c>
      <c r="B3482" s="4" t="s">
        <v>5</v>
      </c>
      <c r="C3482" s="4" t="s">
        <v>14</v>
      </c>
      <c r="D3482" s="4" t="s">
        <v>10</v>
      </c>
      <c r="E3482" s="4" t="s">
        <v>10</v>
      </c>
      <c r="F3482" s="4" t="s">
        <v>10</v>
      </c>
      <c r="G3482" s="4" t="s">
        <v>10</v>
      </c>
      <c r="H3482" s="4" t="s">
        <v>10</v>
      </c>
      <c r="I3482" s="4" t="s">
        <v>10</v>
      </c>
      <c r="J3482" s="4" t="s">
        <v>10</v>
      </c>
      <c r="K3482" s="4" t="s">
        <v>10</v>
      </c>
      <c r="L3482" s="4" t="s">
        <v>10</v>
      </c>
      <c r="M3482" s="4" t="s">
        <v>10</v>
      </c>
      <c r="N3482" s="4" t="s">
        <v>9</v>
      </c>
      <c r="O3482" s="4" t="s">
        <v>9</v>
      </c>
      <c r="P3482" s="4" t="s">
        <v>9</v>
      </c>
      <c r="Q3482" s="4" t="s">
        <v>9</v>
      </c>
      <c r="R3482" s="4" t="s">
        <v>14</v>
      </c>
      <c r="S3482" s="4" t="s">
        <v>6</v>
      </c>
    </row>
    <row r="3483" spans="1:13">
      <c r="A3483" t="n">
        <v>28163</v>
      </c>
      <c r="B3483" s="37" t="n">
        <v>75</v>
      </c>
      <c r="C3483" s="7" t="n">
        <v>2</v>
      </c>
      <c r="D3483" s="7" t="n">
        <v>340</v>
      </c>
      <c r="E3483" s="7" t="n">
        <v>160</v>
      </c>
      <c r="F3483" s="7" t="n">
        <v>640</v>
      </c>
      <c r="G3483" s="7" t="n">
        <v>360</v>
      </c>
      <c r="H3483" s="7" t="n">
        <v>340</v>
      </c>
      <c r="I3483" s="7" t="n">
        <v>160</v>
      </c>
      <c r="J3483" s="7" t="n">
        <v>270</v>
      </c>
      <c r="K3483" s="7" t="n">
        <v>135</v>
      </c>
      <c r="L3483" s="7" t="n">
        <v>465</v>
      </c>
      <c r="M3483" s="7" t="n">
        <v>275</v>
      </c>
      <c r="N3483" s="7" t="n">
        <v>1065353216</v>
      </c>
      <c r="O3483" s="7" t="n">
        <v>1065353216</v>
      </c>
      <c r="P3483" s="7" t="n">
        <v>1065353216</v>
      </c>
      <c r="Q3483" s="7" t="n">
        <v>0</v>
      </c>
      <c r="R3483" s="7" t="n">
        <v>0</v>
      </c>
      <c r="S3483" s="7" t="s">
        <v>287</v>
      </c>
    </row>
    <row r="3484" spans="1:13">
      <c r="A3484" t="s">
        <v>4</v>
      </c>
      <c r="B3484" s="4" t="s">
        <v>5</v>
      </c>
      <c r="C3484" s="4" t="s">
        <v>10</v>
      </c>
      <c r="D3484" s="4" t="s">
        <v>6</v>
      </c>
      <c r="E3484" s="4" t="s">
        <v>6</v>
      </c>
      <c r="F3484" s="4" t="s">
        <v>6</v>
      </c>
      <c r="G3484" s="4" t="s">
        <v>14</v>
      </c>
      <c r="H3484" s="4" t="s">
        <v>9</v>
      </c>
      <c r="I3484" s="4" t="s">
        <v>20</v>
      </c>
      <c r="J3484" s="4" t="s">
        <v>20</v>
      </c>
      <c r="K3484" s="4" t="s">
        <v>20</v>
      </c>
      <c r="L3484" s="4" t="s">
        <v>20</v>
      </c>
      <c r="M3484" s="4" t="s">
        <v>20</v>
      </c>
      <c r="N3484" s="4" t="s">
        <v>20</v>
      </c>
      <c r="O3484" s="4" t="s">
        <v>20</v>
      </c>
      <c r="P3484" s="4" t="s">
        <v>6</v>
      </c>
      <c r="Q3484" s="4" t="s">
        <v>6</v>
      </c>
      <c r="R3484" s="4" t="s">
        <v>9</v>
      </c>
      <c r="S3484" s="4" t="s">
        <v>14</v>
      </c>
      <c r="T3484" s="4" t="s">
        <v>9</v>
      </c>
      <c r="U3484" s="4" t="s">
        <v>9</v>
      </c>
      <c r="V3484" s="4" t="s">
        <v>10</v>
      </c>
    </row>
    <row r="3485" spans="1:13">
      <c r="A3485" t="n">
        <v>28211</v>
      </c>
      <c r="B3485" s="39" t="n">
        <v>19</v>
      </c>
      <c r="C3485" s="7" t="n">
        <v>7019</v>
      </c>
      <c r="D3485" s="7" t="s">
        <v>190</v>
      </c>
      <c r="E3485" s="7" t="s">
        <v>191</v>
      </c>
      <c r="F3485" s="7" t="s">
        <v>13</v>
      </c>
      <c r="G3485" s="7" t="n">
        <v>0</v>
      </c>
      <c r="H3485" s="7" t="n">
        <v>1</v>
      </c>
      <c r="I3485" s="7" t="n">
        <v>0</v>
      </c>
      <c r="J3485" s="7" t="n">
        <v>0</v>
      </c>
      <c r="K3485" s="7" t="n">
        <v>0</v>
      </c>
      <c r="L3485" s="7" t="n">
        <v>0</v>
      </c>
      <c r="M3485" s="7" t="n">
        <v>1</v>
      </c>
      <c r="N3485" s="7" t="n">
        <v>1.60000002384186</v>
      </c>
      <c r="O3485" s="7" t="n">
        <v>0.0900000035762787</v>
      </c>
      <c r="P3485" s="7" t="s">
        <v>13</v>
      </c>
      <c r="Q3485" s="7" t="s">
        <v>13</v>
      </c>
      <c r="R3485" s="7" t="n">
        <v>-1</v>
      </c>
      <c r="S3485" s="7" t="n">
        <v>0</v>
      </c>
      <c r="T3485" s="7" t="n">
        <v>0</v>
      </c>
      <c r="U3485" s="7" t="n">
        <v>0</v>
      </c>
      <c r="V3485" s="7" t="n">
        <v>0</v>
      </c>
    </row>
    <row r="3486" spans="1:13">
      <c r="A3486" t="s">
        <v>4</v>
      </c>
      <c r="B3486" s="4" t="s">
        <v>5</v>
      </c>
      <c r="C3486" s="4" t="s">
        <v>10</v>
      </c>
      <c r="D3486" s="4" t="s">
        <v>14</v>
      </c>
      <c r="E3486" s="4" t="s">
        <v>14</v>
      </c>
      <c r="F3486" s="4" t="s">
        <v>6</v>
      </c>
    </row>
    <row r="3487" spans="1:13">
      <c r="A3487" t="n">
        <v>28289</v>
      </c>
      <c r="B3487" s="40" t="n">
        <v>20</v>
      </c>
      <c r="C3487" s="7" t="n">
        <v>7019</v>
      </c>
      <c r="D3487" s="7" t="n">
        <v>3</v>
      </c>
      <c r="E3487" s="7" t="n">
        <v>10</v>
      </c>
      <c r="F3487" s="7" t="s">
        <v>56</v>
      </c>
    </row>
    <row r="3488" spans="1:13">
      <c r="A3488" t="s">
        <v>4</v>
      </c>
      <c r="B3488" s="4" t="s">
        <v>5</v>
      </c>
      <c r="C3488" s="4" t="s">
        <v>10</v>
      </c>
    </row>
    <row r="3489" spans="1:22">
      <c r="A3489" t="n">
        <v>28307</v>
      </c>
      <c r="B3489" s="25" t="n">
        <v>16</v>
      </c>
      <c r="C3489" s="7" t="n">
        <v>0</v>
      </c>
    </row>
    <row r="3490" spans="1:22">
      <c r="A3490" t="s">
        <v>4</v>
      </c>
      <c r="B3490" s="4" t="s">
        <v>5</v>
      </c>
      <c r="C3490" s="4" t="s">
        <v>10</v>
      </c>
      <c r="D3490" s="4" t="s">
        <v>14</v>
      </c>
      <c r="E3490" s="4" t="s">
        <v>14</v>
      </c>
      <c r="F3490" s="4" t="s">
        <v>6</v>
      </c>
    </row>
    <row r="3491" spans="1:22">
      <c r="A3491" t="n">
        <v>28310</v>
      </c>
      <c r="B3491" s="40" t="n">
        <v>20</v>
      </c>
      <c r="C3491" s="7" t="n">
        <v>0</v>
      </c>
      <c r="D3491" s="7" t="n">
        <v>3</v>
      </c>
      <c r="E3491" s="7" t="n">
        <v>10</v>
      </c>
      <c r="F3491" s="7" t="s">
        <v>56</v>
      </c>
    </row>
    <row r="3492" spans="1:22">
      <c r="A3492" t="s">
        <v>4</v>
      </c>
      <c r="B3492" s="4" t="s">
        <v>5</v>
      </c>
      <c r="C3492" s="4" t="s">
        <v>10</v>
      </c>
    </row>
    <row r="3493" spans="1:22">
      <c r="A3493" t="n">
        <v>28328</v>
      </c>
      <c r="B3493" s="25" t="n">
        <v>16</v>
      </c>
      <c r="C3493" s="7" t="n">
        <v>0</v>
      </c>
    </row>
    <row r="3494" spans="1:22">
      <c r="A3494" t="s">
        <v>4</v>
      </c>
      <c r="B3494" s="4" t="s">
        <v>5</v>
      </c>
      <c r="C3494" s="4" t="s">
        <v>10</v>
      </c>
      <c r="D3494" s="4" t="s">
        <v>14</v>
      </c>
      <c r="E3494" s="4" t="s">
        <v>14</v>
      </c>
      <c r="F3494" s="4" t="s">
        <v>6</v>
      </c>
    </row>
    <row r="3495" spans="1:22">
      <c r="A3495" t="n">
        <v>28331</v>
      </c>
      <c r="B3495" s="40" t="n">
        <v>20</v>
      </c>
      <c r="C3495" s="7" t="n">
        <v>3</v>
      </c>
      <c r="D3495" s="7" t="n">
        <v>3</v>
      </c>
      <c r="E3495" s="7" t="n">
        <v>10</v>
      </c>
      <c r="F3495" s="7" t="s">
        <v>56</v>
      </c>
    </row>
    <row r="3496" spans="1:22">
      <c r="A3496" t="s">
        <v>4</v>
      </c>
      <c r="B3496" s="4" t="s">
        <v>5</v>
      </c>
      <c r="C3496" s="4" t="s">
        <v>10</v>
      </c>
    </row>
    <row r="3497" spans="1:22">
      <c r="A3497" t="n">
        <v>28349</v>
      </c>
      <c r="B3497" s="25" t="n">
        <v>16</v>
      </c>
      <c r="C3497" s="7" t="n">
        <v>0</v>
      </c>
    </row>
    <row r="3498" spans="1:22">
      <c r="A3498" t="s">
        <v>4</v>
      </c>
      <c r="B3498" s="4" t="s">
        <v>5</v>
      </c>
      <c r="C3498" s="4" t="s">
        <v>10</v>
      </c>
      <c r="D3498" s="4" t="s">
        <v>14</v>
      </c>
      <c r="E3498" s="4" t="s">
        <v>14</v>
      </c>
      <c r="F3498" s="4" t="s">
        <v>6</v>
      </c>
    </row>
    <row r="3499" spans="1:22">
      <c r="A3499" t="n">
        <v>28352</v>
      </c>
      <c r="B3499" s="40" t="n">
        <v>20</v>
      </c>
      <c r="C3499" s="7" t="n">
        <v>61491</v>
      </c>
      <c r="D3499" s="7" t="n">
        <v>3</v>
      </c>
      <c r="E3499" s="7" t="n">
        <v>10</v>
      </c>
      <c r="F3499" s="7" t="s">
        <v>56</v>
      </c>
    </row>
    <row r="3500" spans="1:22">
      <c r="A3500" t="s">
        <v>4</v>
      </c>
      <c r="B3500" s="4" t="s">
        <v>5</v>
      </c>
      <c r="C3500" s="4" t="s">
        <v>10</v>
      </c>
    </row>
    <row r="3501" spans="1:22">
      <c r="A3501" t="n">
        <v>28370</v>
      </c>
      <c r="B3501" s="25" t="n">
        <v>16</v>
      </c>
      <c r="C3501" s="7" t="n">
        <v>0</v>
      </c>
    </row>
    <row r="3502" spans="1:22">
      <c r="A3502" t="s">
        <v>4</v>
      </c>
      <c r="B3502" s="4" t="s">
        <v>5</v>
      </c>
      <c r="C3502" s="4" t="s">
        <v>10</v>
      </c>
      <c r="D3502" s="4" t="s">
        <v>14</v>
      </c>
      <c r="E3502" s="4" t="s">
        <v>14</v>
      </c>
      <c r="F3502" s="4" t="s">
        <v>6</v>
      </c>
    </row>
    <row r="3503" spans="1:22">
      <c r="A3503" t="n">
        <v>28373</v>
      </c>
      <c r="B3503" s="40" t="n">
        <v>20</v>
      </c>
      <c r="C3503" s="7" t="n">
        <v>61492</v>
      </c>
      <c r="D3503" s="7" t="n">
        <v>3</v>
      </c>
      <c r="E3503" s="7" t="n">
        <v>10</v>
      </c>
      <c r="F3503" s="7" t="s">
        <v>56</v>
      </c>
    </row>
    <row r="3504" spans="1:22">
      <c r="A3504" t="s">
        <v>4</v>
      </c>
      <c r="B3504" s="4" t="s">
        <v>5</v>
      </c>
      <c r="C3504" s="4" t="s">
        <v>10</v>
      </c>
    </row>
    <row r="3505" spans="1:6">
      <c r="A3505" t="n">
        <v>28391</v>
      </c>
      <c r="B3505" s="25" t="n">
        <v>16</v>
      </c>
      <c r="C3505" s="7" t="n">
        <v>0</v>
      </c>
    </row>
    <row r="3506" spans="1:6">
      <c r="A3506" t="s">
        <v>4</v>
      </c>
      <c r="B3506" s="4" t="s">
        <v>5</v>
      </c>
      <c r="C3506" s="4" t="s">
        <v>10</v>
      </c>
      <c r="D3506" s="4" t="s">
        <v>14</v>
      </c>
      <c r="E3506" s="4" t="s">
        <v>14</v>
      </c>
      <c r="F3506" s="4" t="s">
        <v>6</v>
      </c>
    </row>
    <row r="3507" spans="1:6">
      <c r="A3507" t="n">
        <v>28394</v>
      </c>
      <c r="B3507" s="40" t="n">
        <v>20</v>
      </c>
      <c r="C3507" s="7" t="n">
        <v>61493</v>
      </c>
      <c r="D3507" s="7" t="n">
        <v>3</v>
      </c>
      <c r="E3507" s="7" t="n">
        <v>10</v>
      </c>
      <c r="F3507" s="7" t="s">
        <v>56</v>
      </c>
    </row>
    <row r="3508" spans="1:6">
      <c r="A3508" t="s">
        <v>4</v>
      </c>
      <c r="B3508" s="4" t="s">
        <v>5</v>
      </c>
      <c r="C3508" s="4" t="s">
        <v>10</v>
      </c>
    </row>
    <row r="3509" spans="1:6">
      <c r="A3509" t="n">
        <v>28412</v>
      </c>
      <c r="B3509" s="25" t="n">
        <v>16</v>
      </c>
      <c r="C3509" s="7" t="n">
        <v>0</v>
      </c>
    </row>
    <row r="3510" spans="1:6">
      <c r="A3510" t="s">
        <v>4</v>
      </c>
      <c r="B3510" s="4" t="s">
        <v>5</v>
      </c>
      <c r="C3510" s="4" t="s">
        <v>10</v>
      </c>
      <c r="D3510" s="4" t="s">
        <v>14</v>
      </c>
      <c r="E3510" s="4" t="s">
        <v>14</v>
      </c>
      <c r="F3510" s="4" t="s">
        <v>6</v>
      </c>
    </row>
    <row r="3511" spans="1:6">
      <c r="A3511" t="n">
        <v>28415</v>
      </c>
      <c r="B3511" s="40" t="n">
        <v>20</v>
      </c>
      <c r="C3511" s="7" t="n">
        <v>61494</v>
      </c>
      <c r="D3511" s="7" t="n">
        <v>3</v>
      </c>
      <c r="E3511" s="7" t="n">
        <v>10</v>
      </c>
      <c r="F3511" s="7" t="s">
        <v>56</v>
      </c>
    </row>
    <row r="3512" spans="1:6">
      <c r="A3512" t="s">
        <v>4</v>
      </c>
      <c r="B3512" s="4" t="s">
        <v>5</v>
      </c>
      <c r="C3512" s="4" t="s">
        <v>10</v>
      </c>
    </row>
    <row r="3513" spans="1:6">
      <c r="A3513" t="n">
        <v>28433</v>
      </c>
      <c r="B3513" s="25" t="n">
        <v>16</v>
      </c>
      <c r="C3513" s="7" t="n">
        <v>0</v>
      </c>
    </row>
    <row r="3514" spans="1:6">
      <c r="A3514" t="s">
        <v>4</v>
      </c>
      <c r="B3514" s="4" t="s">
        <v>5</v>
      </c>
      <c r="C3514" s="4" t="s">
        <v>14</v>
      </c>
      <c r="D3514" s="4" t="s">
        <v>10</v>
      </c>
      <c r="E3514" s="4" t="s">
        <v>14</v>
      </c>
      <c r="F3514" s="4" t="s">
        <v>6</v>
      </c>
      <c r="G3514" s="4" t="s">
        <v>6</v>
      </c>
      <c r="H3514" s="4" t="s">
        <v>6</v>
      </c>
      <c r="I3514" s="4" t="s">
        <v>6</v>
      </c>
      <c r="J3514" s="4" t="s">
        <v>6</v>
      </c>
      <c r="K3514" s="4" t="s">
        <v>6</v>
      </c>
      <c r="L3514" s="4" t="s">
        <v>6</v>
      </c>
      <c r="M3514" s="4" t="s">
        <v>6</v>
      </c>
      <c r="N3514" s="4" t="s">
        <v>6</v>
      </c>
      <c r="O3514" s="4" t="s">
        <v>6</v>
      </c>
      <c r="P3514" s="4" t="s">
        <v>6</v>
      </c>
      <c r="Q3514" s="4" t="s">
        <v>6</v>
      </c>
      <c r="R3514" s="4" t="s">
        <v>6</v>
      </c>
      <c r="S3514" s="4" t="s">
        <v>6</v>
      </c>
      <c r="T3514" s="4" t="s">
        <v>6</v>
      </c>
      <c r="U3514" s="4" t="s">
        <v>6</v>
      </c>
    </row>
    <row r="3515" spans="1:6">
      <c r="A3515" t="n">
        <v>28436</v>
      </c>
      <c r="B3515" s="42" t="n">
        <v>36</v>
      </c>
      <c r="C3515" s="7" t="n">
        <v>8</v>
      </c>
      <c r="D3515" s="7" t="n">
        <v>1</v>
      </c>
      <c r="E3515" s="7" t="n">
        <v>0</v>
      </c>
      <c r="F3515" s="7" t="s">
        <v>288</v>
      </c>
      <c r="G3515" s="7" t="s">
        <v>289</v>
      </c>
      <c r="H3515" s="7" t="s">
        <v>13</v>
      </c>
      <c r="I3515" s="7" t="s">
        <v>13</v>
      </c>
      <c r="J3515" s="7" t="s">
        <v>13</v>
      </c>
      <c r="K3515" s="7" t="s">
        <v>13</v>
      </c>
      <c r="L3515" s="7" t="s">
        <v>13</v>
      </c>
      <c r="M3515" s="7" t="s">
        <v>13</v>
      </c>
      <c r="N3515" s="7" t="s">
        <v>13</v>
      </c>
      <c r="O3515" s="7" t="s">
        <v>13</v>
      </c>
      <c r="P3515" s="7" t="s">
        <v>13</v>
      </c>
      <c r="Q3515" s="7" t="s">
        <v>13</v>
      </c>
      <c r="R3515" s="7" t="s">
        <v>13</v>
      </c>
      <c r="S3515" s="7" t="s">
        <v>13</v>
      </c>
      <c r="T3515" s="7" t="s">
        <v>13</v>
      </c>
      <c r="U3515" s="7" t="s">
        <v>13</v>
      </c>
    </row>
    <row r="3516" spans="1:6">
      <c r="A3516" t="s">
        <v>4</v>
      </c>
      <c r="B3516" s="4" t="s">
        <v>5</v>
      </c>
      <c r="C3516" s="4" t="s">
        <v>14</v>
      </c>
      <c r="D3516" s="4" t="s">
        <v>10</v>
      </c>
      <c r="E3516" s="4" t="s">
        <v>14</v>
      </c>
      <c r="F3516" s="4" t="s">
        <v>6</v>
      </c>
      <c r="G3516" s="4" t="s">
        <v>6</v>
      </c>
      <c r="H3516" s="4" t="s">
        <v>6</v>
      </c>
      <c r="I3516" s="4" t="s">
        <v>6</v>
      </c>
      <c r="J3516" s="4" t="s">
        <v>6</v>
      </c>
      <c r="K3516" s="4" t="s">
        <v>6</v>
      </c>
      <c r="L3516" s="4" t="s">
        <v>6</v>
      </c>
      <c r="M3516" s="4" t="s">
        <v>6</v>
      </c>
      <c r="N3516" s="4" t="s">
        <v>6</v>
      </c>
      <c r="O3516" s="4" t="s">
        <v>6</v>
      </c>
      <c r="P3516" s="4" t="s">
        <v>6</v>
      </c>
      <c r="Q3516" s="4" t="s">
        <v>6</v>
      </c>
      <c r="R3516" s="4" t="s">
        <v>6</v>
      </c>
      <c r="S3516" s="4" t="s">
        <v>6</v>
      </c>
      <c r="T3516" s="4" t="s">
        <v>6</v>
      </c>
      <c r="U3516" s="4" t="s">
        <v>6</v>
      </c>
    </row>
    <row r="3517" spans="1:6">
      <c r="A3517" t="n">
        <v>28479</v>
      </c>
      <c r="B3517" s="42" t="n">
        <v>36</v>
      </c>
      <c r="C3517" s="7" t="n">
        <v>8</v>
      </c>
      <c r="D3517" s="7" t="n">
        <v>7019</v>
      </c>
      <c r="E3517" s="7" t="n">
        <v>0</v>
      </c>
      <c r="F3517" s="7" t="s">
        <v>79</v>
      </c>
      <c r="G3517" s="7" t="s">
        <v>270</v>
      </c>
      <c r="H3517" s="7" t="s">
        <v>290</v>
      </c>
      <c r="I3517" s="7" t="s">
        <v>13</v>
      </c>
      <c r="J3517" s="7" t="s">
        <v>13</v>
      </c>
      <c r="K3517" s="7" t="s">
        <v>13</v>
      </c>
      <c r="L3517" s="7" t="s">
        <v>13</v>
      </c>
      <c r="M3517" s="7" t="s">
        <v>13</v>
      </c>
      <c r="N3517" s="7" t="s">
        <v>13</v>
      </c>
      <c r="O3517" s="7" t="s">
        <v>13</v>
      </c>
      <c r="P3517" s="7" t="s">
        <v>13</v>
      </c>
      <c r="Q3517" s="7" t="s">
        <v>13</v>
      </c>
      <c r="R3517" s="7" t="s">
        <v>13</v>
      </c>
      <c r="S3517" s="7" t="s">
        <v>13</v>
      </c>
      <c r="T3517" s="7" t="s">
        <v>13</v>
      </c>
      <c r="U3517" s="7" t="s">
        <v>13</v>
      </c>
    </row>
    <row r="3518" spans="1:6">
      <c r="A3518" t="s">
        <v>4</v>
      </c>
      <c r="B3518" s="4" t="s">
        <v>5</v>
      </c>
      <c r="C3518" s="4" t="s">
        <v>10</v>
      </c>
      <c r="D3518" s="4" t="s">
        <v>14</v>
      </c>
      <c r="E3518" s="4" t="s">
        <v>14</v>
      </c>
      <c r="F3518" s="4" t="s">
        <v>6</v>
      </c>
    </row>
    <row r="3519" spans="1:6">
      <c r="A3519" t="n">
        <v>28528</v>
      </c>
      <c r="B3519" s="20" t="n">
        <v>47</v>
      </c>
      <c r="C3519" s="7" t="n">
        <v>7019</v>
      </c>
      <c r="D3519" s="7" t="n">
        <v>0</v>
      </c>
      <c r="E3519" s="7" t="n">
        <v>0</v>
      </c>
      <c r="F3519" s="7" t="s">
        <v>79</v>
      </c>
    </row>
    <row r="3520" spans="1:6">
      <c r="A3520" t="s">
        <v>4</v>
      </c>
      <c r="B3520" s="4" t="s">
        <v>5</v>
      </c>
      <c r="C3520" s="4" t="s">
        <v>14</v>
      </c>
    </row>
    <row r="3521" spans="1:21">
      <c r="A3521" t="n">
        <v>28544</v>
      </c>
      <c r="B3521" s="43" t="n">
        <v>116</v>
      </c>
      <c r="C3521" s="7" t="n">
        <v>0</v>
      </c>
    </row>
    <row r="3522" spans="1:21">
      <c r="A3522" t="s">
        <v>4</v>
      </c>
      <c r="B3522" s="4" t="s">
        <v>5</v>
      </c>
      <c r="C3522" s="4" t="s">
        <v>14</v>
      </c>
      <c r="D3522" s="4" t="s">
        <v>10</v>
      </c>
    </row>
    <row r="3523" spans="1:21">
      <c r="A3523" t="n">
        <v>28546</v>
      </c>
      <c r="B3523" s="43" t="n">
        <v>116</v>
      </c>
      <c r="C3523" s="7" t="n">
        <v>2</v>
      </c>
      <c r="D3523" s="7" t="n">
        <v>1</v>
      </c>
    </row>
    <row r="3524" spans="1:21">
      <c r="A3524" t="s">
        <v>4</v>
      </c>
      <c r="B3524" s="4" t="s">
        <v>5</v>
      </c>
      <c r="C3524" s="4" t="s">
        <v>14</v>
      </c>
      <c r="D3524" s="4" t="s">
        <v>9</v>
      </c>
    </row>
    <row r="3525" spans="1:21">
      <c r="A3525" t="n">
        <v>28550</v>
      </c>
      <c r="B3525" s="43" t="n">
        <v>116</v>
      </c>
      <c r="C3525" s="7" t="n">
        <v>5</v>
      </c>
      <c r="D3525" s="7" t="n">
        <v>1106247680</v>
      </c>
    </row>
    <row r="3526" spans="1:21">
      <c r="A3526" t="s">
        <v>4</v>
      </c>
      <c r="B3526" s="4" t="s">
        <v>5</v>
      </c>
      <c r="C3526" s="4" t="s">
        <v>14</v>
      </c>
      <c r="D3526" s="4" t="s">
        <v>10</v>
      </c>
    </row>
    <row r="3527" spans="1:21">
      <c r="A3527" t="n">
        <v>28556</v>
      </c>
      <c r="B3527" s="43" t="n">
        <v>116</v>
      </c>
      <c r="C3527" s="7" t="n">
        <v>6</v>
      </c>
      <c r="D3527" s="7" t="n">
        <v>1</v>
      </c>
    </row>
    <row r="3528" spans="1:21">
      <c r="A3528" t="s">
        <v>4</v>
      </c>
      <c r="B3528" s="4" t="s">
        <v>5</v>
      </c>
      <c r="C3528" s="4" t="s">
        <v>14</v>
      </c>
      <c r="D3528" s="4" t="s">
        <v>14</v>
      </c>
      <c r="E3528" s="4" t="s">
        <v>9</v>
      </c>
      <c r="F3528" s="4" t="s">
        <v>14</v>
      </c>
      <c r="G3528" s="4" t="s">
        <v>14</v>
      </c>
    </row>
    <row r="3529" spans="1:21">
      <c r="A3529" t="n">
        <v>28560</v>
      </c>
      <c r="B3529" s="27" t="n">
        <v>18</v>
      </c>
      <c r="C3529" s="7" t="n">
        <v>0</v>
      </c>
      <c r="D3529" s="7" t="n">
        <v>0</v>
      </c>
      <c r="E3529" s="7" t="n">
        <v>0</v>
      </c>
      <c r="F3529" s="7" t="n">
        <v>19</v>
      </c>
      <c r="G3529" s="7" t="n">
        <v>1</v>
      </c>
    </row>
    <row r="3530" spans="1:21">
      <c r="A3530" t="s">
        <v>4</v>
      </c>
      <c r="B3530" s="4" t="s">
        <v>5</v>
      </c>
      <c r="C3530" s="4" t="s">
        <v>14</v>
      </c>
      <c r="D3530" s="4" t="s">
        <v>14</v>
      </c>
      <c r="E3530" s="4" t="s">
        <v>9</v>
      </c>
      <c r="F3530" s="4" t="s">
        <v>14</v>
      </c>
      <c r="G3530" s="4" t="s">
        <v>14</v>
      </c>
    </row>
    <row r="3531" spans="1:21">
      <c r="A3531" t="n">
        <v>28569</v>
      </c>
      <c r="B3531" s="27" t="n">
        <v>18</v>
      </c>
      <c r="C3531" s="7" t="n">
        <v>1</v>
      </c>
      <c r="D3531" s="7" t="n">
        <v>0</v>
      </c>
      <c r="E3531" s="7" t="n">
        <v>0</v>
      </c>
      <c r="F3531" s="7" t="n">
        <v>19</v>
      </c>
      <c r="G3531" s="7" t="n">
        <v>1</v>
      </c>
    </row>
    <row r="3532" spans="1:21">
      <c r="A3532" t="s">
        <v>4</v>
      </c>
      <c r="B3532" s="4" t="s">
        <v>5</v>
      </c>
      <c r="C3532" s="4" t="s">
        <v>10</v>
      </c>
      <c r="D3532" s="4" t="s">
        <v>14</v>
      </c>
      <c r="E3532" s="4" t="s">
        <v>14</v>
      </c>
      <c r="F3532" s="4" t="s">
        <v>6</v>
      </c>
    </row>
    <row r="3533" spans="1:21">
      <c r="A3533" t="n">
        <v>28578</v>
      </c>
      <c r="B3533" s="40" t="n">
        <v>20</v>
      </c>
      <c r="C3533" s="7" t="n">
        <v>61440</v>
      </c>
      <c r="D3533" s="7" t="n">
        <v>3</v>
      </c>
      <c r="E3533" s="7" t="n">
        <v>11</v>
      </c>
      <c r="F3533" s="7" t="s">
        <v>291</v>
      </c>
    </row>
    <row r="3534" spans="1:21">
      <c r="A3534" t="s">
        <v>4</v>
      </c>
      <c r="B3534" s="4" t="s">
        <v>5</v>
      </c>
      <c r="C3534" s="4" t="s">
        <v>10</v>
      </c>
      <c r="D3534" s="4" t="s">
        <v>14</v>
      </c>
    </row>
    <row r="3535" spans="1:21">
      <c r="A3535" t="n">
        <v>28608</v>
      </c>
      <c r="B3535" s="64" t="n">
        <v>67</v>
      </c>
      <c r="C3535" s="7" t="n">
        <v>61440</v>
      </c>
      <c r="D3535" s="7" t="n">
        <v>3</v>
      </c>
    </row>
    <row r="3536" spans="1:21">
      <c r="A3536" t="s">
        <v>4</v>
      </c>
      <c r="B3536" s="4" t="s">
        <v>5</v>
      </c>
      <c r="C3536" s="4" t="s">
        <v>10</v>
      </c>
      <c r="D3536" s="4" t="s">
        <v>14</v>
      </c>
      <c r="E3536" s="4" t="s">
        <v>14</v>
      </c>
      <c r="F3536" s="4" t="s">
        <v>6</v>
      </c>
    </row>
    <row r="3537" spans="1:7">
      <c r="A3537" t="n">
        <v>28612</v>
      </c>
      <c r="B3537" s="40" t="n">
        <v>20</v>
      </c>
      <c r="C3537" s="7" t="n">
        <v>61441</v>
      </c>
      <c r="D3537" s="7" t="n">
        <v>3</v>
      </c>
      <c r="E3537" s="7" t="n">
        <v>11</v>
      </c>
      <c r="F3537" s="7" t="s">
        <v>291</v>
      </c>
    </row>
    <row r="3538" spans="1:7">
      <c r="A3538" t="s">
        <v>4</v>
      </c>
      <c r="B3538" s="4" t="s">
        <v>5</v>
      </c>
      <c r="C3538" s="4" t="s">
        <v>10</v>
      </c>
      <c r="D3538" s="4" t="s">
        <v>14</v>
      </c>
    </row>
    <row r="3539" spans="1:7">
      <c r="A3539" t="n">
        <v>28642</v>
      </c>
      <c r="B3539" s="64" t="n">
        <v>67</v>
      </c>
      <c r="C3539" s="7" t="n">
        <v>61441</v>
      </c>
      <c r="D3539" s="7" t="n">
        <v>3</v>
      </c>
    </row>
    <row r="3540" spans="1:7">
      <c r="A3540" t="s">
        <v>4</v>
      </c>
      <c r="B3540" s="4" t="s">
        <v>5</v>
      </c>
      <c r="C3540" s="4" t="s">
        <v>10</v>
      </c>
      <c r="D3540" s="4" t="s">
        <v>14</v>
      </c>
      <c r="E3540" s="4" t="s">
        <v>14</v>
      </c>
      <c r="F3540" s="4" t="s">
        <v>6</v>
      </c>
    </row>
    <row r="3541" spans="1:7">
      <c r="A3541" t="n">
        <v>28646</v>
      </c>
      <c r="B3541" s="40" t="n">
        <v>20</v>
      </c>
      <c r="C3541" s="7" t="n">
        <v>61442</v>
      </c>
      <c r="D3541" s="7" t="n">
        <v>3</v>
      </c>
      <c r="E3541" s="7" t="n">
        <v>11</v>
      </c>
      <c r="F3541" s="7" t="s">
        <v>291</v>
      </c>
    </row>
    <row r="3542" spans="1:7">
      <c r="A3542" t="s">
        <v>4</v>
      </c>
      <c r="B3542" s="4" t="s">
        <v>5</v>
      </c>
      <c r="C3542" s="4" t="s">
        <v>10</v>
      </c>
      <c r="D3542" s="4" t="s">
        <v>14</v>
      </c>
    </row>
    <row r="3543" spans="1:7">
      <c r="A3543" t="n">
        <v>28676</v>
      </c>
      <c r="B3543" s="64" t="n">
        <v>67</v>
      </c>
      <c r="C3543" s="7" t="n">
        <v>61442</v>
      </c>
      <c r="D3543" s="7" t="n">
        <v>3</v>
      </c>
    </row>
    <row r="3544" spans="1:7">
      <c r="A3544" t="s">
        <v>4</v>
      </c>
      <c r="B3544" s="4" t="s">
        <v>5</v>
      </c>
      <c r="C3544" s="4" t="s">
        <v>10</v>
      </c>
      <c r="D3544" s="4" t="s">
        <v>14</v>
      </c>
      <c r="E3544" s="4" t="s">
        <v>14</v>
      </c>
      <c r="F3544" s="4" t="s">
        <v>6</v>
      </c>
    </row>
    <row r="3545" spans="1:7">
      <c r="A3545" t="n">
        <v>28680</v>
      </c>
      <c r="B3545" s="40" t="n">
        <v>20</v>
      </c>
      <c r="C3545" s="7" t="n">
        <v>61443</v>
      </c>
      <c r="D3545" s="7" t="n">
        <v>3</v>
      </c>
      <c r="E3545" s="7" t="n">
        <v>11</v>
      </c>
      <c r="F3545" s="7" t="s">
        <v>291</v>
      </c>
    </row>
    <row r="3546" spans="1:7">
      <c r="A3546" t="s">
        <v>4</v>
      </c>
      <c r="B3546" s="4" t="s">
        <v>5</v>
      </c>
      <c r="C3546" s="4" t="s">
        <v>10</v>
      </c>
      <c r="D3546" s="4" t="s">
        <v>14</v>
      </c>
    </row>
    <row r="3547" spans="1:7">
      <c r="A3547" t="n">
        <v>28710</v>
      </c>
      <c r="B3547" s="64" t="n">
        <v>67</v>
      </c>
      <c r="C3547" s="7" t="n">
        <v>61443</v>
      </c>
      <c r="D3547" s="7" t="n">
        <v>3</v>
      </c>
    </row>
    <row r="3548" spans="1:7">
      <c r="A3548" t="s">
        <v>4</v>
      </c>
      <c r="B3548" s="4" t="s">
        <v>5</v>
      </c>
      <c r="C3548" s="4" t="s">
        <v>10</v>
      </c>
      <c r="D3548" s="4" t="s">
        <v>14</v>
      </c>
      <c r="E3548" s="4" t="s">
        <v>14</v>
      </c>
      <c r="F3548" s="4" t="s">
        <v>6</v>
      </c>
    </row>
    <row r="3549" spans="1:7">
      <c r="A3549" t="n">
        <v>28714</v>
      </c>
      <c r="B3549" s="40" t="n">
        <v>20</v>
      </c>
      <c r="C3549" s="7" t="n">
        <v>61444</v>
      </c>
      <c r="D3549" s="7" t="n">
        <v>3</v>
      </c>
      <c r="E3549" s="7" t="n">
        <v>11</v>
      </c>
      <c r="F3549" s="7" t="s">
        <v>291</v>
      </c>
    </row>
    <row r="3550" spans="1:7">
      <c r="A3550" t="s">
        <v>4</v>
      </c>
      <c r="B3550" s="4" t="s">
        <v>5</v>
      </c>
      <c r="C3550" s="4" t="s">
        <v>10</v>
      </c>
      <c r="D3550" s="4" t="s">
        <v>14</v>
      </c>
    </row>
    <row r="3551" spans="1:7">
      <c r="A3551" t="n">
        <v>28744</v>
      </c>
      <c r="B3551" s="64" t="n">
        <v>67</v>
      </c>
      <c r="C3551" s="7" t="n">
        <v>61444</v>
      </c>
      <c r="D3551" s="7" t="n">
        <v>3</v>
      </c>
    </row>
    <row r="3552" spans="1:7">
      <c r="A3552" t="s">
        <v>4</v>
      </c>
      <c r="B3552" s="4" t="s">
        <v>5</v>
      </c>
      <c r="C3552" s="4" t="s">
        <v>10</v>
      </c>
      <c r="D3552" s="4" t="s">
        <v>14</v>
      </c>
      <c r="E3552" s="4" t="s">
        <v>14</v>
      </c>
      <c r="F3552" s="4" t="s">
        <v>6</v>
      </c>
    </row>
    <row r="3553" spans="1:6">
      <c r="A3553" t="n">
        <v>28748</v>
      </c>
      <c r="B3553" s="40" t="n">
        <v>20</v>
      </c>
      <c r="C3553" s="7" t="n">
        <v>61445</v>
      </c>
      <c r="D3553" s="7" t="n">
        <v>3</v>
      </c>
      <c r="E3553" s="7" t="n">
        <v>11</v>
      </c>
      <c r="F3553" s="7" t="s">
        <v>291</v>
      </c>
    </row>
    <row r="3554" spans="1:6">
      <c r="A3554" t="s">
        <v>4</v>
      </c>
      <c r="B3554" s="4" t="s">
        <v>5</v>
      </c>
      <c r="C3554" s="4" t="s">
        <v>10</v>
      </c>
      <c r="D3554" s="4" t="s">
        <v>14</v>
      </c>
    </row>
    <row r="3555" spans="1:6">
      <c r="A3555" t="n">
        <v>28778</v>
      </c>
      <c r="B3555" s="64" t="n">
        <v>67</v>
      </c>
      <c r="C3555" s="7" t="n">
        <v>61445</v>
      </c>
      <c r="D3555" s="7" t="n">
        <v>3</v>
      </c>
    </row>
    <row r="3556" spans="1:6">
      <c r="A3556" t="s">
        <v>4</v>
      </c>
      <c r="B3556" s="4" t="s">
        <v>5</v>
      </c>
      <c r="C3556" s="4" t="s">
        <v>10</v>
      </c>
      <c r="D3556" s="4" t="s">
        <v>20</v>
      </c>
      <c r="E3556" s="4" t="s">
        <v>20</v>
      </c>
      <c r="F3556" s="4" t="s">
        <v>20</v>
      </c>
      <c r="G3556" s="4" t="s">
        <v>20</v>
      </c>
    </row>
    <row r="3557" spans="1:6">
      <c r="A3557" t="n">
        <v>28782</v>
      </c>
      <c r="B3557" s="44" t="n">
        <v>46</v>
      </c>
      <c r="C3557" s="7" t="n">
        <v>0</v>
      </c>
      <c r="D3557" s="7" t="n">
        <v>21.8600006103516</v>
      </c>
      <c r="E3557" s="7" t="n">
        <v>0</v>
      </c>
      <c r="F3557" s="7" t="n">
        <v>-2.97000002861023</v>
      </c>
      <c r="G3557" s="7" t="n">
        <v>90</v>
      </c>
    </row>
    <row r="3558" spans="1:6">
      <c r="A3558" t="s">
        <v>4</v>
      </c>
      <c r="B3558" s="4" t="s">
        <v>5</v>
      </c>
      <c r="C3558" s="4" t="s">
        <v>10</v>
      </c>
      <c r="D3558" s="4" t="s">
        <v>20</v>
      </c>
      <c r="E3558" s="4" t="s">
        <v>20</v>
      </c>
      <c r="F3558" s="4" t="s">
        <v>20</v>
      </c>
      <c r="G3558" s="4" t="s">
        <v>20</v>
      </c>
    </row>
    <row r="3559" spans="1:6">
      <c r="A3559" t="n">
        <v>28801</v>
      </c>
      <c r="B3559" s="44" t="n">
        <v>46</v>
      </c>
      <c r="C3559" s="7" t="n">
        <v>3</v>
      </c>
      <c r="D3559" s="7" t="n">
        <v>21.8799991607666</v>
      </c>
      <c r="E3559" s="7" t="n">
        <v>0</v>
      </c>
      <c r="F3559" s="7" t="n">
        <v>-1.28999996185303</v>
      </c>
      <c r="G3559" s="7" t="n">
        <v>90</v>
      </c>
    </row>
    <row r="3560" spans="1:6">
      <c r="A3560" t="s">
        <v>4</v>
      </c>
      <c r="B3560" s="4" t="s">
        <v>5</v>
      </c>
      <c r="C3560" s="4" t="s">
        <v>10</v>
      </c>
      <c r="D3560" s="4" t="s">
        <v>20</v>
      </c>
      <c r="E3560" s="4" t="s">
        <v>20</v>
      </c>
      <c r="F3560" s="4" t="s">
        <v>20</v>
      </c>
      <c r="G3560" s="4" t="s">
        <v>20</v>
      </c>
    </row>
    <row r="3561" spans="1:6">
      <c r="A3561" t="n">
        <v>28820</v>
      </c>
      <c r="B3561" s="44" t="n">
        <v>46</v>
      </c>
      <c r="C3561" s="7" t="n">
        <v>1</v>
      </c>
      <c r="D3561" s="7" t="n">
        <v>23.1599998474121</v>
      </c>
      <c r="E3561" s="7" t="n">
        <v>0</v>
      </c>
      <c r="F3561" s="7" t="n">
        <v>-2.05999994277954</v>
      </c>
      <c r="G3561" s="7" t="n">
        <v>90</v>
      </c>
    </row>
    <row r="3562" spans="1:6">
      <c r="A3562" t="s">
        <v>4</v>
      </c>
      <c r="B3562" s="4" t="s">
        <v>5</v>
      </c>
      <c r="C3562" s="4" t="s">
        <v>14</v>
      </c>
      <c r="D3562" s="4" t="s">
        <v>6</v>
      </c>
    </row>
    <row r="3563" spans="1:6">
      <c r="A3563" t="n">
        <v>28839</v>
      </c>
      <c r="B3563" s="75" t="n">
        <v>38</v>
      </c>
      <c r="C3563" s="7" t="n">
        <v>0</v>
      </c>
      <c r="D3563" s="7" t="s">
        <v>292</v>
      </c>
    </row>
    <row r="3564" spans="1:6">
      <c r="A3564" t="s">
        <v>4</v>
      </c>
      <c r="B3564" s="4" t="s">
        <v>5</v>
      </c>
      <c r="C3564" s="4" t="s">
        <v>14</v>
      </c>
      <c r="D3564" s="4" t="s">
        <v>10</v>
      </c>
      <c r="E3564" s="4" t="s">
        <v>6</v>
      </c>
      <c r="F3564" s="4" t="s">
        <v>6</v>
      </c>
      <c r="G3564" s="4" t="s">
        <v>9</v>
      </c>
      <c r="H3564" s="4" t="s">
        <v>9</v>
      </c>
      <c r="I3564" s="4" t="s">
        <v>9</v>
      </c>
      <c r="J3564" s="4" t="s">
        <v>9</v>
      </c>
      <c r="K3564" s="4" t="s">
        <v>9</v>
      </c>
      <c r="L3564" s="4" t="s">
        <v>9</v>
      </c>
      <c r="M3564" s="4" t="s">
        <v>9</v>
      </c>
      <c r="N3564" s="4" t="s">
        <v>9</v>
      </c>
      <c r="O3564" s="4" t="s">
        <v>9</v>
      </c>
    </row>
    <row r="3565" spans="1:6">
      <c r="A3565" t="n">
        <v>28850</v>
      </c>
      <c r="B3565" s="76" t="n">
        <v>37</v>
      </c>
      <c r="C3565" s="7" t="n">
        <v>0</v>
      </c>
      <c r="D3565" s="7" t="n">
        <v>1</v>
      </c>
      <c r="E3565" s="7" t="s">
        <v>292</v>
      </c>
      <c r="F3565" s="7" t="s">
        <v>293</v>
      </c>
      <c r="G3565" s="7" t="n">
        <v>0</v>
      </c>
      <c r="H3565" s="7" t="n">
        <v>0</v>
      </c>
      <c r="I3565" s="7" t="n">
        <v>0</v>
      </c>
      <c r="J3565" s="7" t="n">
        <v>0</v>
      </c>
      <c r="K3565" s="7" t="n">
        <v>0</v>
      </c>
      <c r="L3565" s="7" t="n">
        <v>0</v>
      </c>
      <c r="M3565" s="7" t="n">
        <v>1065353216</v>
      </c>
      <c r="N3565" s="7" t="n">
        <v>1065353216</v>
      </c>
      <c r="O3565" s="7" t="n">
        <v>1065353216</v>
      </c>
    </row>
    <row r="3566" spans="1:6">
      <c r="A3566" t="s">
        <v>4</v>
      </c>
      <c r="B3566" s="4" t="s">
        <v>5</v>
      </c>
      <c r="C3566" s="4" t="s">
        <v>14</v>
      </c>
      <c r="D3566" s="4" t="s">
        <v>10</v>
      </c>
      <c r="E3566" s="4" t="s">
        <v>6</v>
      </c>
      <c r="F3566" s="4" t="s">
        <v>6</v>
      </c>
      <c r="G3566" s="4" t="s">
        <v>14</v>
      </c>
    </row>
    <row r="3567" spans="1:6">
      <c r="A3567" t="n">
        <v>28911</v>
      </c>
      <c r="B3567" s="77" t="n">
        <v>32</v>
      </c>
      <c r="C3567" s="7" t="n">
        <v>0</v>
      </c>
      <c r="D3567" s="7" t="n">
        <v>1</v>
      </c>
      <c r="E3567" s="7" t="s">
        <v>13</v>
      </c>
      <c r="F3567" s="7" t="s">
        <v>293</v>
      </c>
      <c r="G3567" s="7" t="n">
        <v>0</v>
      </c>
    </row>
    <row r="3568" spans="1:6">
      <c r="A3568" t="s">
        <v>4</v>
      </c>
      <c r="B3568" s="4" t="s">
        <v>5</v>
      </c>
      <c r="C3568" s="4" t="s">
        <v>10</v>
      </c>
      <c r="D3568" s="4" t="s">
        <v>20</v>
      </c>
      <c r="E3568" s="4" t="s">
        <v>20</v>
      </c>
      <c r="F3568" s="4" t="s">
        <v>20</v>
      </c>
      <c r="G3568" s="4" t="s">
        <v>20</v>
      </c>
    </row>
    <row r="3569" spans="1:15">
      <c r="A3569" t="n">
        <v>28929</v>
      </c>
      <c r="B3569" s="44" t="n">
        <v>46</v>
      </c>
      <c r="C3569" s="7" t="n">
        <v>7019</v>
      </c>
      <c r="D3569" s="7" t="n">
        <v>27.9899997711182</v>
      </c>
      <c r="E3569" s="7" t="n">
        <v>0</v>
      </c>
      <c r="F3569" s="7" t="n">
        <v>-1.99000000953674</v>
      </c>
      <c r="G3569" s="7" t="n">
        <v>270</v>
      </c>
    </row>
    <row r="3570" spans="1:15">
      <c r="A3570" t="s">
        <v>4</v>
      </c>
      <c r="B3570" s="4" t="s">
        <v>5</v>
      </c>
      <c r="C3570" s="4" t="s">
        <v>14</v>
      </c>
      <c r="D3570" s="4" t="s">
        <v>6</v>
      </c>
    </row>
    <row r="3571" spans="1:15">
      <c r="A3571" t="n">
        <v>28948</v>
      </c>
      <c r="B3571" s="75" t="n">
        <v>38</v>
      </c>
      <c r="C3571" s="7" t="n">
        <v>0</v>
      </c>
      <c r="D3571" s="7" t="s">
        <v>271</v>
      </c>
    </row>
    <row r="3572" spans="1:15">
      <c r="A3572" t="s">
        <v>4</v>
      </c>
      <c r="B3572" s="4" t="s">
        <v>5</v>
      </c>
      <c r="C3572" s="4" t="s">
        <v>14</v>
      </c>
      <c r="D3572" s="4" t="s">
        <v>10</v>
      </c>
      <c r="E3572" s="4" t="s">
        <v>6</v>
      </c>
      <c r="F3572" s="4" t="s">
        <v>6</v>
      </c>
      <c r="G3572" s="4" t="s">
        <v>9</v>
      </c>
      <c r="H3572" s="4" t="s">
        <v>9</v>
      </c>
      <c r="I3572" s="4" t="s">
        <v>9</v>
      </c>
      <c r="J3572" s="4" t="s">
        <v>9</v>
      </c>
      <c r="K3572" s="4" t="s">
        <v>9</v>
      </c>
      <c r="L3572" s="4" t="s">
        <v>9</v>
      </c>
      <c r="M3572" s="4" t="s">
        <v>9</v>
      </c>
      <c r="N3572" s="4" t="s">
        <v>9</v>
      </c>
      <c r="O3572" s="4" t="s">
        <v>9</v>
      </c>
    </row>
    <row r="3573" spans="1:15">
      <c r="A3573" t="n">
        <v>28959</v>
      </c>
      <c r="B3573" s="76" t="n">
        <v>37</v>
      </c>
      <c r="C3573" s="7" t="n">
        <v>0</v>
      </c>
      <c r="D3573" s="7" t="n">
        <v>7019</v>
      </c>
      <c r="E3573" s="7" t="s">
        <v>271</v>
      </c>
      <c r="F3573" s="7" t="s">
        <v>272</v>
      </c>
      <c r="G3573" s="7" t="n">
        <v>0</v>
      </c>
      <c r="H3573" s="7" t="n">
        <v>0</v>
      </c>
      <c r="I3573" s="7" t="n">
        <v>0</v>
      </c>
      <c r="J3573" s="7" t="n">
        <v>0</v>
      </c>
      <c r="K3573" s="7" t="n">
        <v>0</v>
      </c>
      <c r="L3573" s="7" t="n">
        <v>0</v>
      </c>
      <c r="M3573" s="7" t="n">
        <v>1065353216</v>
      </c>
      <c r="N3573" s="7" t="n">
        <v>1065353216</v>
      </c>
      <c r="O3573" s="7" t="n">
        <v>1065353216</v>
      </c>
    </row>
    <row r="3574" spans="1:15">
      <c r="A3574" t="s">
        <v>4</v>
      </c>
      <c r="B3574" s="4" t="s">
        <v>5</v>
      </c>
      <c r="C3574" s="4" t="s">
        <v>14</v>
      </c>
      <c r="D3574" s="4" t="s">
        <v>10</v>
      </c>
      <c r="E3574" s="4" t="s">
        <v>6</v>
      </c>
      <c r="F3574" s="4" t="s">
        <v>6</v>
      </c>
      <c r="G3574" s="4" t="s">
        <v>14</v>
      </c>
    </row>
    <row r="3575" spans="1:15">
      <c r="A3575" t="n">
        <v>29027</v>
      </c>
      <c r="B3575" s="77" t="n">
        <v>32</v>
      </c>
      <c r="C3575" s="7" t="n">
        <v>0</v>
      </c>
      <c r="D3575" s="7" t="n">
        <v>7019</v>
      </c>
      <c r="E3575" s="7" t="s">
        <v>13</v>
      </c>
      <c r="F3575" s="7" t="s">
        <v>272</v>
      </c>
      <c r="G3575" s="7" t="n">
        <v>0</v>
      </c>
    </row>
    <row r="3576" spans="1:15">
      <c r="A3576" t="s">
        <v>4</v>
      </c>
      <c r="B3576" s="4" t="s">
        <v>5</v>
      </c>
      <c r="C3576" s="4" t="s">
        <v>10</v>
      </c>
      <c r="D3576" s="4" t="s">
        <v>14</v>
      </c>
      <c r="E3576" s="4" t="s">
        <v>6</v>
      </c>
      <c r="F3576" s="4" t="s">
        <v>20</v>
      </c>
      <c r="G3576" s="4" t="s">
        <v>20</v>
      </c>
      <c r="H3576" s="4" t="s">
        <v>20</v>
      </c>
    </row>
    <row r="3577" spans="1:15">
      <c r="A3577" t="n">
        <v>29052</v>
      </c>
      <c r="B3577" s="47" t="n">
        <v>48</v>
      </c>
      <c r="C3577" s="7" t="n">
        <v>7019</v>
      </c>
      <c r="D3577" s="7" t="n">
        <v>0</v>
      </c>
      <c r="E3577" s="7" t="s">
        <v>294</v>
      </c>
      <c r="F3577" s="7" t="n">
        <v>0</v>
      </c>
      <c r="G3577" s="7" t="n">
        <v>1</v>
      </c>
      <c r="H3577" s="7" t="n">
        <v>0</v>
      </c>
    </row>
    <row r="3578" spans="1:15">
      <c r="A3578" t="s">
        <v>4</v>
      </c>
      <c r="B3578" s="4" t="s">
        <v>5</v>
      </c>
      <c r="C3578" s="4" t="s">
        <v>14</v>
      </c>
      <c r="D3578" s="4" t="s">
        <v>10</v>
      </c>
      <c r="E3578" s="4" t="s">
        <v>6</v>
      </c>
      <c r="F3578" s="4" t="s">
        <v>6</v>
      </c>
      <c r="G3578" s="4" t="s">
        <v>9</v>
      </c>
      <c r="H3578" s="4" t="s">
        <v>9</v>
      </c>
      <c r="I3578" s="4" t="s">
        <v>9</v>
      </c>
      <c r="J3578" s="4" t="s">
        <v>9</v>
      </c>
      <c r="K3578" s="4" t="s">
        <v>9</v>
      </c>
      <c r="L3578" s="4" t="s">
        <v>9</v>
      </c>
      <c r="M3578" s="4" t="s">
        <v>9</v>
      </c>
      <c r="N3578" s="4" t="s">
        <v>9</v>
      </c>
      <c r="O3578" s="4" t="s">
        <v>9</v>
      </c>
    </row>
    <row r="3579" spans="1:15">
      <c r="A3579" t="n">
        <v>29084</v>
      </c>
      <c r="B3579" s="76" t="n">
        <v>37</v>
      </c>
      <c r="C3579" s="7" t="n">
        <v>0</v>
      </c>
      <c r="D3579" s="7" t="n">
        <v>7019</v>
      </c>
      <c r="E3579" s="7" t="s">
        <v>292</v>
      </c>
      <c r="F3579" s="7" t="s">
        <v>293</v>
      </c>
      <c r="G3579" s="7" t="n">
        <v>0</v>
      </c>
      <c r="H3579" s="7" t="n">
        <v>0</v>
      </c>
      <c r="I3579" s="7" t="n">
        <v>0</v>
      </c>
      <c r="J3579" s="7" t="n">
        <v>0</v>
      </c>
      <c r="K3579" s="7" t="n">
        <v>0</v>
      </c>
      <c r="L3579" s="7" t="n">
        <v>0</v>
      </c>
      <c r="M3579" s="7" t="n">
        <v>1065353216</v>
      </c>
      <c r="N3579" s="7" t="n">
        <v>1065353216</v>
      </c>
      <c r="O3579" s="7" t="n">
        <v>1065353216</v>
      </c>
    </row>
    <row r="3580" spans="1:15">
      <c r="A3580" t="s">
        <v>4</v>
      </c>
      <c r="B3580" s="4" t="s">
        <v>5</v>
      </c>
      <c r="C3580" s="4" t="s">
        <v>14</v>
      </c>
      <c r="D3580" s="4" t="s">
        <v>10</v>
      </c>
      <c r="E3580" s="4" t="s">
        <v>6</v>
      </c>
      <c r="F3580" s="4" t="s">
        <v>6</v>
      </c>
      <c r="G3580" s="4" t="s">
        <v>14</v>
      </c>
    </row>
    <row r="3581" spans="1:15">
      <c r="A3581" t="n">
        <v>29145</v>
      </c>
      <c r="B3581" s="77" t="n">
        <v>32</v>
      </c>
      <c r="C3581" s="7" t="n">
        <v>0</v>
      </c>
      <c r="D3581" s="7" t="n">
        <v>7019</v>
      </c>
      <c r="E3581" s="7" t="s">
        <v>13</v>
      </c>
      <c r="F3581" s="7" t="s">
        <v>293</v>
      </c>
      <c r="G3581" s="7" t="n">
        <v>0</v>
      </c>
    </row>
    <row r="3582" spans="1:15">
      <c r="A3582" t="s">
        <v>4</v>
      </c>
      <c r="B3582" s="4" t="s">
        <v>5</v>
      </c>
      <c r="C3582" s="4" t="s">
        <v>10</v>
      </c>
      <c r="D3582" s="4" t="s">
        <v>14</v>
      </c>
      <c r="E3582" s="4" t="s">
        <v>6</v>
      </c>
      <c r="F3582" s="4" t="s">
        <v>20</v>
      </c>
      <c r="G3582" s="4" t="s">
        <v>20</v>
      </c>
      <c r="H3582" s="4" t="s">
        <v>20</v>
      </c>
    </row>
    <row r="3583" spans="1:15">
      <c r="A3583" t="n">
        <v>29163</v>
      </c>
      <c r="B3583" s="47" t="n">
        <v>48</v>
      </c>
      <c r="C3583" s="7" t="n">
        <v>7019</v>
      </c>
      <c r="D3583" s="7" t="n">
        <v>0</v>
      </c>
      <c r="E3583" s="7" t="s">
        <v>270</v>
      </c>
      <c r="F3583" s="7" t="n">
        <v>0</v>
      </c>
      <c r="G3583" s="7" t="n">
        <v>1</v>
      </c>
      <c r="H3583" s="7" t="n">
        <v>0</v>
      </c>
    </row>
    <row r="3584" spans="1:15">
      <c r="A3584" t="s">
        <v>4</v>
      </c>
      <c r="B3584" s="4" t="s">
        <v>5</v>
      </c>
      <c r="C3584" s="4" t="s">
        <v>14</v>
      </c>
      <c r="D3584" s="4" t="s">
        <v>6</v>
      </c>
      <c r="E3584" s="4" t="s">
        <v>10</v>
      </c>
    </row>
    <row r="3585" spans="1:15">
      <c r="A3585" t="n">
        <v>29189</v>
      </c>
      <c r="B3585" s="78" t="n">
        <v>94</v>
      </c>
      <c r="C3585" s="7" t="n">
        <v>1</v>
      </c>
      <c r="D3585" s="7" t="s">
        <v>275</v>
      </c>
      <c r="E3585" s="7" t="n">
        <v>1</v>
      </c>
    </row>
    <row r="3586" spans="1:15">
      <c r="A3586" t="s">
        <v>4</v>
      </c>
      <c r="B3586" s="4" t="s">
        <v>5</v>
      </c>
      <c r="C3586" s="4" t="s">
        <v>14</v>
      </c>
      <c r="D3586" s="4" t="s">
        <v>6</v>
      </c>
      <c r="E3586" s="4" t="s">
        <v>10</v>
      </c>
    </row>
    <row r="3587" spans="1:15">
      <c r="A3587" t="n">
        <v>29202</v>
      </c>
      <c r="B3587" s="78" t="n">
        <v>94</v>
      </c>
      <c r="C3587" s="7" t="n">
        <v>1</v>
      </c>
      <c r="D3587" s="7" t="s">
        <v>275</v>
      </c>
      <c r="E3587" s="7" t="n">
        <v>2</v>
      </c>
    </row>
    <row r="3588" spans="1:15">
      <c r="A3588" t="s">
        <v>4</v>
      </c>
      <c r="B3588" s="4" t="s">
        <v>5</v>
      </c>
      <c r="C3588" s="4" t="s">
        <v>14</v>
      </c>
      <c r="D3588" s="4" t="s">
        <v>6</v>
      </c>
      <c r="E3588" s="4" t="s">
        <v>10</v>
      </c>
    </row>
    <row r="3589" spans="1:15">
      <c r="A3589" t="n">
        <v>29215</v>
      </c>
      <c r="B3589" s="78" t="n">
        <v>94</v>
      </c>
      <c r="C3589" s="7" t="n">
        <v>0</v>
      </c>
      <c r="D3589" s="7" t="s">
        <v>275</v>
      </c>
      <c r="E3589" s="7" t="n">
        <v>4</v>
      </c>
    </row>
    <row r="3590" spans="1:15">
      <c r="A3590" t="s">
        <v>4</v>
      </c>
      <c r="B3590" s="4" t="s">
        <v>5</v>
      </c>
      <c r="C3590" s="4" t="s">
        <v>14</v>
      </c>
      <c r="D3590" s="4" t="s">
        <v>6</v>
      </c>
      <c r="E3590" s="4" t="s">
        <v>10</v>
      </c>
    </row>
    <row r="3591" spans="1:15">
      <c r="A3591" t="n">
        <v>29228</v>
      </c>
      <c r="B3591" s="78" t="n">
        <v>94</v>
      </c>
      <c r="C3591" s="7" t="n">
        <v>0</v>
      </c>
      <c r="D3591" s="7" t="s">
        <v>276</v>
      </c>
      <c r="E3591" s="7" t="n">
        <v>1</v>
      </c>
    </row>
    <row r="3592" spans="1:15">
      <c r="A3592" t="s">
        <v>4</v>
      </c>
      <c r="B3592" s="4" t="s">
        <v>5</v>
      </c>
      <c r="C3592" s="4" t="s">
        <v>14</v>
      </c>
      <c r="D3592" s="4" t="s">
        <v>6</v>
      </c>
      <c r="E3592" s="4" t="s">
        <v>10</v>
      </c>
    </row>
    <row r="3593" spans="1:15">
      <c r="A3593" t="n">
        <v>29241</v>
      </c>
      <c r="B3593" s="78" t="n">
        <v>94</v>
      </c>
      <c r="C3593" s="7" t="n">
        <v>0</v>
      </c>
      <c r="D3593" s="7" t="s">
        <v>276</v>
      </c>
      <c r="E3593" s="7" t="n">
        <v>2</v>
      </c>
    </row>
    <row r="3594" spans="1:15">
      <c r="A3594" t="s">
        <v>4</v>
      </c>
      <c r="B3594" s="4" t="s">
        <v>5</v>
      </c>
      <c r="C3594" s="4" t="s">
        <v>14</v>
      </c>
      <c r="D3594" s="4" t="s">
        <v>6</v>
      </c>
      <c r="E3594" s="4" t="s">
        <v>10</v>
      </c>
    </row>
    <row r="3595" spans="1:15">
      <c r="A3595" t="n">
        <v>29254</v>
      </c>
      <c r="B3595" s="78" t="n">
        <v>94</v>
      </c>
      <c r="C3595" s="7" t="n">
        <v>1</v>
      </c>
      <c r="D3595" s="7" t="s">
        <v>276</v>
      </c>
      <c r="E3595" s="7" t="n">
        <v>4</v>
      </c>
    </row>
    <row r="3596" spans="1:15">
      <c r="A3596" t="s">
        <v>4</v>
      </c>
      <c r="B3596" s="4" t="s">
        <v>5</v>
      </c>
      <c r="C3596" s="4" t="s">
        <v>14</v>
      </c>
      <c r="D3596" s="4" t="s">
        <v>6</v>
      </c>
    </row>
    <row r="3597" spans="1:15">
      <c r="A3597" t="n">
        <v>29267</v>
      </c>
      <c r="B3597" s="78" t="n">
        <v>94</v>
      </c>
      <c r="C3597" s="7" t="n">
        <v>5</v>
      </c>
      <c r="D3597" s="7" t="s">
        <v>276</v>
      </c>
    </row>
    <row r="3598" spans="1:15">
      <c r="A3598" t="s">
        <v>4</v>
      </c>
      <c r="B3598" s="4" t="s">
        <v>5</v>
      </c>
      <c r="C3598" s="4" t="s">
        <v>10</v>
      </c>
      <c r="D3598" s="4" t="s">
        <v>10</v>
      </c>
      <c r="E3598" s="4" t="s">
        <v>10</v>
      </c>
    </row>
    <row r="3599" spans="1:15">
      <c r="A3599" t="n">
        <v>29278</v>
      </c>
      <c r="B3599" s="65" t="n">
        <v>61</v>
      </c>
      <c r="C3599" s="7" t="n">
        <v>0</v>
      </c>
      <c r="D3599" s="7" t="n">
        <v>7019</v>
      </c>
      <c r="E3599" s="7" t="n">
        <v>0</v>
      </c>
    </row>
    <row r="3600" spans="1:15">
      <c r="A3600" t="s">
        <v>4</v>
      </c>
      <c r="B3600" s="4" t="s">
        <v>5</v>
      </c>
      <c r="C3600" s="4" t="s">
        <v>10</v>
      </c>
      <c r="D3600" s="4" t="s">
        <v>10</v>
      </c>
      <c r="E3600" s="4" t="s">
        <v>10</v>
      </c>
    </row>
    <row r="3601" spans="1:5">
      <c r="A3601" t="n">
        <v>29285</v>
      </c>
      <c r="B3601" s="65" t="n">
        <v>61</v>
      </c>
      <c r="C3601" s="7" t="n">
        <v>3</v>
      </c>
      <c r="D3601" s="7" t="n">
        <v>7019</v>
      </c>
      <c r="E3601" s="7" t="n">
        <v>0</v>
      </c>
    </row>
    <row r="3602" spans="1:5">
      <c r="A3602" t="s">
        <v>4</v>
      </c>
      <c r="B3602" s="4" t="s">
        <v>5</v>
      </c>
      <c r="C3602" s="4" t="s">
        <v>10</v>
      </c>
      <c r="D3602" s="4" t="s">
        <v>10</v>
      </c>
      <c r="E3602" s="4" t="s">
        <v>10</v>
      </c>
    </row>
    <row r="3603" spans="1:5">
      <c r="A3603" t="n">
        <v>29292</v>
      </c>
      <c r="B3603" s="65" t="n">
        <v>61</v>
      </c>
      <c r="C3603" s="7" t="n">
        <v>61491</v>
      </c>
      <c r="D3603" s="7" t="n">
        <v>7019</v>
      </c>
      <c r="E3603" s="7" t="n">
        <v>0</v>
      </c>
    </row>
    <row r="3604" spans="1:5">
      <c r="A3604" t="s">
        <v>4</v>
      </c>
      <c r="B3604" s="4" t="s">
        <v>5</v>
      </c>
      <c r="C3604" s="4" t="s">
        <v>10</v>
      </c>
      <c r="D3604" s="4" t="s">
        <v>10</v>
      </c>
      <c r="E3604" s="4" t="s">
        <v>10</v>
      </c>
    </row>
    <row r="3605" spans="1:5">
      <c r="A3605" t="n">
        <v>29299</v>
      </c>
      <c r="B3605" s="65" t="n">
        <v>61</v>
      </c>
      <c r="C3605" s="7" t="n">
        <v>61492</v>
      </c>
      <c r="D3605" s="7" t="n">
        <v>7019</v>
      </c>
      <c r="E3605" s="7" t="n">
        <v>0</v>
      </c>
    </row>
    <row r="3606" spans="1:5">
      <c r="A3606" t="s">
        <v>4</v>
      </c>
      <c r="B3606" s="4" t="s">
        <v>5</v>
      </c>
      <c r="C3606" s="4" t="s">
        <v>10</v>
      </c>
      <c r="D3606" s="4" t="s">
        <v>10</v>
      </c>
      <c r="E3606" s="4" t="s">
        <v>10</v>
      </c>
    </row>
    <row r="3607" spans="1:5">
      <c r="A3607" t="n">
        <v>29306</v>
      </c>
      <c r="B3607" s="65" t="n">
        <v>61</v>
      </c>
      <c r="C3607" s="7" t="n">
        <v>61493</v>
      </c>
      <c r="D3607" s="7" t="n">
        <v>7019</v>
      </c>
      <c r="E3607" s="7" t="n">
        <v>0</v>
      </c>
    </row>
    <row r="3608" spans="1:5">
      <c r="A3608" t="s">
        <v>4</v>
      </c>
      <c r="B3608" s="4" t="s">
        <v>5</v>
      </c>
      <c r="C3608" s="4" t="s">
        <v>10</v>
      </c>
      <c r="D3608" s="4" t="s">
        <v>10</v>
      </c>
      <c r="E3608" s="4" t="s">
        <v>10</v>
      </c>
    </row>
    <row r="3609" spans="1:5">
      <c r="A3609" t="n">
        <v>29313</v>
      </c>
      <c r="B3609" s="65" t="n">
        <v>61</v>
      </c>
      <c r="C3609" s="7" t="n">
        <v>61494</v>
      </c>
      <c r="D3609" s="7" t="n">
        <v>7019</v>
      </c>
      <c r="E3609" s="7" t="n">
        <v>0</v>
      </c>
    </row>
    <row r="3610" spans="1:5">
      <c r="A3610" t="s">
        <v>4</v>
      </c>
      <c r="B3610" s="4" t="s">
        <v>5</v>
      </c>
      <c r="C3610" s="4" t="s">
        <v>10</v>
      </c>
      <c r="D3610" s="4" t="s">
        <v>20</v>
      </c>
      <c r="E3610" s="4" t="s">
        <v>20</v>
      </c>
      <c r="F3610" s="4" t="s">
        <v>20</v>
      </c>
      <c r="G3610" s="4" t="s">
        <v>10</v>
      </c>
      <c r="H3610" s="4" t="s">
        <v>10</v>
      </c>
    </row>
    <row r="3611" spans="1:5">
      <c r="A3611" t="n">
        <v>29320</v>
      </c>
      <c r="B3611" s="55" t="n">
        <v>60</v>
      </c>
      <c r="C3611" s="7" t="n">
        <v>7019</v>
      </c>
      <c r="D3611" s="7" t="n">
        <v>0</v>
      </c>
      <c r="E3611" s="7" t="n">
        <v>-15</v>
      </c>
      <c r="F3611" s="7" t="n">
        <v>0</v>
      </c>
      <c r="G3611" s="7" t="n">
        <v>0</v>
      </c>
      <c r="H3611" s="7" t="n">
        <v>0</v>
      </c>
    </row>
    <row r="3612" spans="1:5">
      <c r="A3612" t="s">
        <v>4</v>
      </c>
      <c r="B3612" s="4" t="s">
        <v>5</v>
      </c>
      <c r="C3612" s="4" t="s">
        <v>14</v>
      </c>
      <c r="D3612" s="4" t="s">
        <v>14</v>
      </c>
      <c r="E3612" s="4" t="s">
        <v>20</v>
      </c>
      <c r="F3612" s="4" t="s">
        <v>20</v>
      </c>
      <c r="G3612" s="4" t="s">
        <v>20</v>
      </c>
      <c r="H3612" s="4" t="s">
        <v>10</v>
      </c>
    </row>
    <row r="3613" spans="1:5">
      <c r="A3613" t="n">
        <v>29339</v>
      </c>
      <c r="B3613" s="48" t="n">
        <v>45</v>
      </c>
      <c r="C3613" s="7" t="n">
        <v>2</v>
      </c>
      <c r="D3613" s="7" t="n">
        <v>3</v>
      </c>
      <c r="E3613" s="7" t="n">
        <v>27.8400001525879</v>
      </c>
      <c r="F3613" s="7" t="n">
        <v>1.47000002861023</v>
      </c>
      <c r="G3613" s="7" t="n">
        <v>-1.96000003814697</v>
      </c>
      <c r="H3613" s="7" t="n">
        <v>0</v>
      </c>
    </row>
    <row r="3614" spans="1:5">
      <c r="A3614" t="s">
        <v>4</v>
      </c>
      <c r="B3614" s="4" t="s">
        <v>5</v>
      </c>
      <c r="C3614" s="4" t="s">
        <v>14</v>
      </c>
      <c r="D3614" s="4" t="s">
        <v>14</v>
      </c>
      <c r="E3614" s="4" t="s">
        <v>20</v>
      </c>
      <c r="F3614" s="4" t="s">
        <v>20</v>
      </c>
      <c r="G3614" s="4" t="s">
        <v>20</v>
      </c>
      <c r="H3614" s="4" t="s">
        <v>10</v>
      </c>
      <c r="I3614" s="4" t="s">
        <v>14</v>
      </c>
    </row>
    <row r="3615" spans="1:5">
      <c r="A3615" t="n">
        <v>29356</v>
      </c>
      <c r="B3615" s="48" t="n">
        <v>45</v>
      </c>
      <c r="C3615" s="7" t="n">
        <v>4</v>
      </c>
      <c r="D3615" s="7" t="n">
        <v>3</v>
      </c>
      <c r="E3615" s="7" t="n">
        <v>12.0100002288818</v>
      </c>
      <c r="F3615" s="7" t="n">
        <v>296.429992675781</v>
      </c>
      <c r="G3615" s="7" t="n">
        <v>0</v>
      </c>
      <c r="H3615" s="7" t="n">
        <v>0</v>
      </c>
      <c r="I3615" s="7" t="n">
        <v>0</v>
      </c>
    </row>
    <row r="3616" spans="1:5">
      <c r="A3616" t="s">
        <v>4</v>
      </c>
      <c r="B3616" s="4" t="s">
        <v>5</v>
      </c>
      <c r="C3616" s="4" t="s">
        <v>14</v>
      </c>
      <c r="D3616" s="4" t="s">
        <v>14</v>
      </c>
      <c r="E3616" s="4" t="s">
        <v>20</v>
      </c>
      <c r="F3616" s="4" t="s">
        <v>10</v>
      </c>
    </row>
    <row r="3617" spans="1:9">
      <c r="A3617" t="n">
        <v>29374</v>
      </c>
      <c r="B3617" s="48" t="n">
        <v>45</v>
      </c>
      <c r="C3617" s="7" t="n">
        <v>5</v>
      </c>
      <c r="D3617" s="7" t="n">
        <v>3</v>
      </c>
      <c r="E3617" s="7" t="n">
        <v>3.09999990463257</v>
      </c>
      <c r="F3617" s="7" t="n">
        <v>0</v>
      </c>
    </row>
    <row r="3618" spans="1:9">
      <c r="A3618" t="s">
        <v>4</v>
      </c>
      <c r="B3618" s="4" t="s">
        <v>5</v>
      </c>
      <c r="C3618" s="4" t="s">
        <v>14</v>
      </c>
      <c r="D3618" s="4" t="s">
        <v>14</v>
      </c>
      <c r="E3618" s="4" t="s">
        <v>20</v>
      </c>
      <c r="F3618" s="4" t="s">
        <v>10</v>
      </c>
    </row>
    <row r="3619" spans="1:9">
      <c r="A3619" t="n">
        <v>29383</v>
      </c>
      <c r="B3619" s="48" t="n">
        <v>45</v>
      </c>
      <c r="C3619" s="7" t="n">
        <v>11</v>
      </c>
      <c r="D3619" s="7" t="n">
        <v>3</v>
      </c>
      <c r="E3619" s="7" t="n">
        <v>34</v>
      </c>
      <c r="F3619" s="7" t="n">
        <v>0</v>
      </c>
    </row>
    <row r="3620" spans="1:9">
      <c r="A3620" t="s">
        <v>4</v>
      </c>
      <c r="B3620" s="4" t="s">
        <v>5</v>
      </c>
      <c r="C3620" s="4" t="s">
        <v>14</v>
      </c>
      <c r="D3620" s="4" t="s">
        <v>14</v>
      </c>
      <c r="E3620" s="4" t="s">
        <v>20</v>
      </c>
      <c r="F3620" s="4" t="s">
        <v>20</v>
      </c>
      <c r="G3620" s="4" t="s">
        <v>20</v>
      </c>
      <c r="H3620" s="4" t="s">
        <v>10</v>
      </c>
    </row>
    <row r="3621" spans="1:9">
      <c r="A3621" t="n">
        <v>29392</v>
      </c>
      <c r="B3621" s="48" t="n">
        <v>45</v>
      </c>
      <c r="C3621" s="7" t="n">
        <v>2</v>
      </c>
      <c r="D3621" s="7" t="n">
        <v>3</v>
      </c>
      <c r="E3621" s="7" t="n">
        <v>27.8400001525879</v>
      </c>
      <c r="F3621" s="7" t="n">
        <v>0.970000028610229</v>
      </c>
      <c r="G3621" s="7" t="n">
        <v>-1.96000003814697</v>
      </c>
      <c r="H3621" s="7" t="n">
        <v>3000</v>
      </c>
    </row>
    <row r="3622" spans="1:9">
      <c r="A3622" t="s">
        <v>4</v>
      </c>
      <c r="B3622" s="4" t="s">
        <v>5</v>
      </c>
      <c r="C3622" s="4" t="s">
        <v>14</v>
      </c>
      <c r="D3622" s="4" t="s">
        <v>10</v>
      </c>
      <c r="E3622" s="4" t="s">
        <v>20</v>
      </c>
      <c r="F3622" s="4" t="s">
        <v>10</v>
      </c>
      <c r="G3622" s="4" t="s">
        <v>9</v>
      </c>
      <c r="H3622" s="4" t="s">
        <v>9</v>
      </c>
      <c r="I3622" s="4" t="s">
        <v>10</v>
      </c>
      <c r="J3622" s="4" t="s">
        <v>10</v>
      </c>
      <c r="K3622" s="4" t="s">
        <v>9</v>
      </c>
      <c r="L3622" s="4" t="s">
        <v>9</v>
      </c>
      <c r="M3622" s="4" t="s">
        <v>9</v>
      </c>
      <c r="N3622" s="4" t="s">
        <v>9</v>
      </c>
      <c r="O3622" s="4" t="s">
        <v>6</v>
      </c>
    </row>
    <row r="3623" spans="1:9">
      <c r="A3623" t="n">
        <v>29409</v>
      </c>
      <c r="B3623" s="53" t="n">
        <v>50</v>
      </c>
      <c r="C3623" s="7" t="n">
        <v>0</v>
      </c>
      <c r="D3623" s="7" t="n">
        <v>4536</v>
      </c>
      <c r="E3623" s="7" t="n">
        <v>0.400000005960464</v>
      </c>
      <c r="F3623" s="7" t="n">
        <v>1000</v>
      </c>
      <c r="G3623" s="7" t="n">
        <v>0</v>
      </c>
      <c r="H3623" s="7" t="n">
        <v>0</v>
      </c>
      <c r="I3623" s="7" t="n">
        <v>0</v>
      </c>
      <c r="J3623" s="7" t="n">
        <v>65533</v>
      </c>
      <c r="K3623" s="7" t="n">
        <v>0</v>
      </c>
      <c r="L3623" s="7" t="n">
        <v>0</v>
      </c>
      <c r="M3623" s="7" t="n">
        <v>0</v>
      </c>
      <c r="N3623" s="7" t="n">
        <v>0</v>
      </c>
      <c r="O3623" s="7" t="s">
        <v>13</v>
      </c>
    </row>
    <row r="3624" spans="1:9">
      <c r="A3624" t="s">
        <v>4</v>
      </c>
      <c r="B3624" s="4" t="s">
        <v>5</v>
      </c>
      <c r="C3624" s="4" t="s">
        <v>14</v>
      </c>
      <c r="D3624" s="4" t="s">
        <v>10</v>
      </c>
      <c r="E3624" s="4" t="s">
        <v>9</v>
      </c>
      <c r="F3624" s="4" t="s">
        <v>10</v>
      </c>
      <c r="G3624" s="4" t="s">
        <v>9</v>
      </c>
      <c r="H3624" s="4" t="s">
        <v>14</v>
      </c>
    </row>
    <row r="3625" spans="1:9">
      <c r="A3625" t="n">
        <v>29448</v>
      </c>
      <c r="B3625" s="14" t="n">
        <v>49</v>
      </c>
      <c r="C3625" s="7" t="n">
        <v>0</v>
      </c>
      <c r="D3625" s="7" t="n">
        <v>500</v>
      </c>
      <c r="E3625" s="7" t="n">
        <v>1065353216</v>
      </c>
      <c r="F3625" s="7" t="n">
        <v>0</v>
      </c>
      <c r="G3625" s="7" t="n">
        <v>0</v>
      </c>
      <c r="H3625" s="7" t="n">
        <v>0</v>
      </c>
    </row>
    <row r="3626" spans="1:9">
      <c r="A3626" t="s">
        <v>4</v>
      </c>
      <c r="B3626" s="4" t="s">
        <v>5</v>
      </c>
      <c r="C3626" s="4" t="s">
        <v>14</v>
      </c>
      <c r="D3626" s="4" t="s">
        <v>10</v>
      </c>
      <c r="E3626" s="4" t="s">
        <v>20</v>
      </c>
    </row>
    <row r="3627" spans="1:9">
      <c r="A3627" t="n">
        <v>29463</v>
      </c>
      <c r="B3627" s="19" t="n">
        <v>58</v>
      </c>
      <c r="C3627" s="7" t="n">
        <v>100</v>
      </c>
      <c r="D3627" s="7" t="n">
        <v>1000</v>
      </c>
      <c r="E3627" s="7" t="n">
        <v>1</v>
      </c>
    </row>
    <row r="3628" spans="1:9">
      <c r="A3628" t="s">
        <v>4</v>
      </c>
      <c r="B3628" s="4" t="s">
        <v>5</v>
      </c>
      <c r="C3628" s="4" t="s">
        <v>10</v>
      </c>
    </row>
    <row r="3629" spans="1:9">
      <c r="A3629" t="n">
        <v>29471</v>
      </c>
      <c r="B3629" s="25" t="n">
        <v>16</v>
      </c>
      <c r="C3629" s="7" t="n">
        <v>1500</v>
      </c>
    </row>
    <row r="3630" spans="1:9">
      <c r="A3630" t="s">
        <v>4</v>
      </c>
      <c r="B3630" s="4" t="s">
        <v>5</v>
      </c>
      <c r="C3630" s="4" t="s">
        <v>14</v>
      </c>
      <c r="D3630" s="4" t="s">
        <v>10</v>
      </c>
      <c r="E3630" s="4" t="s">
        <v>20</v>
      </c>
      <c r="F3630" s="4" t="s">
        <v>10</v>
      </c>
      <c r="G3630" s="4" t="s">
        <v>9</v>
      </c>
      <c r="H3630" s="4" t="s">
        <v>9</v>
      </c>
      <c r="I3630" s="4" t="s">
        <v>10</v>
      </c>
      <c r="J3630" s="4" t="s">
        <v>10</v>
      </c>
      <c r="K3630" s="4" t="s">
        <v>9</v>
      </c>
      <c r="L3630" s="4" t="s">
        <v>9</v>
      </c>
      <c r="M3630" s="4" t="s">
        <v>9</v>
      </c>
      <c r="N3630" s="4" t="s">
        <v>9</v>
      </c>
      <c r="O3630" s="4" t="s">
        <v>6</v>
      </c>
    </row>
    <row r="3631" spans="1:9">
      <c r="A3631" t="n">
        <v>29474</v>
      </c>
      <c r="B3631" s="53" t="n">
        <v>50</v>
      </c>
      <c r="C3631" s="7" t="n">
        <v>0</v>
      </c>
      <c r="D3631" s="7" t="n">
        <v>13000</v>
      </c>
      <c r="E3631" s="7" t="n">
        <v>1</v>
      </c>
      <c r="F3631" s="7" t="n">
        <v>0</v>
      </c>
      <c r="G3631" s="7" t="n">
        <v>0</v>
      </c>
      <c r="H3631" s="7" t="n">
        <v>0</v>
      </c>
      <c r="I3631" s="7" t="n">
        <v>0</v>
      </c>
      <c r="J3631" s="7" t="n">
        <v>65533</v>
      </c>
      <c r="K3631" s="7" t="n">
        <v>0</v>
      </c>
      <c r="L3631" s="7" t="n">
        <v>0</v>
      </c>
      <c r="M3631" s="7" t="n">
        <v>0</v>
      </c>
      <c r="N3631" s="7" t="n">
        <v>0</v>
      </c>
      <c r="O3631" s="7" t="s">
        <v>13</v>
      </c>
    </row>
    <row r="3632" spans="1:9">
      <c r="A3632" t="s">
        <v>4</v>
      </c>
      <c r="B3632" s="4" t="s">
        <v>5</v>
      </c>
      <c r="C3632" s="4" t="s">
        <v>14</v>
      </c>
      <c r="D3632" s="4" t="s">
        <v>10</v>
      </c>
    </row>
    <row r="3633" spans="1:15">
      <c r="A3633" t="n">
        <v>29513</v>
      </c>
      <c r="B3633" s="48" t="n">
        <v>45</v>
      </c>
      <c r="C3633" s="7" t="n">
        <v>7</v>
      </c>
      <c r="D3633" s="7" t="n">
        <v>255</v>
      </c>
    </row>
    <row r="3634" spans="1:15">
      <c r="A3634" t="s">
        <v>4</v>
      </c>
      <c r="B3634" s="4" t="s">
        <v>5</v>
      </c>
      <c r="C3634" s="4" t="s">
        <v>10</v>
      </c>
    </row>
    <row r="3635" spans="1:15">
      <c r="A3635" t="n">
        <v>29517</v>
      </c>
      <c r="B3635" s="25" t="n">
        <v>16</v>
      </c>
      <c r="C3635" s="7" t="n">
        <v>500</v>
      </c>
    </row>
    <row r="3636" spans="1:15">
      <c r="A3636" t="s">
        <v>4</v>
      </c>
      <c r="B3636" s="4" t="s">
        <v>5</v>
      </c>
      <c r="C3636" s="4" t="s">
        <v>14</v>
      </c>
      <c r="D3636" s="4" t="s">
        <v>10</v>
      </c>
      <c r="E3636" s="4" t="s">
        <v>10</v>
      </c>
      <c r="F3636" s="4" t="s">
        <v>14</v>
      </c>
    </row>
    <row r="3637" spans="1:15">
      <c r="A3637" t="n">
        <v>29520</v>
      </c>
      <c r="B3637" s="21" t="n">
        <v>25</v>
      </c>
      <c r="C3637" s="7" t="n">
        <v>1</v>
      </c>
      <c r="D3637" s="7" t="n">
        <v>60</v>
      </c>
      <c r="E3637" s="7" t="n">
        <v>640</v>
      </c>
      <c r="F3637" s="7" t="n">
        <v>1</v>
      </c>
    </row>
    <row r="3638" spans="1:15">
      <c r="A3638" t="s">
        <v>4</v>
      </c>
      <c r="B3638" s="4" t="s">
        <v>5</v>
      </c>
      <c r="C3638" s="4" t="s">
        <v>14</v>
      </c>
      <c r="D3638" s="4" t="s">
        <v>20</v>
      </c>
      <c r="E3638" s="4" t="s">
        <v>20</v>
      </c>
      <c r="F3638" s="4" t="s">
        <v>20</v>
      </c>
    </row>
    <row r="3639" spans="1:15">
      <c r="A3639" t="n">
        <v>29527</v>
      </c>
      <c r="B3639" s="48" t="n">
        <v>45</v>
      </c>
      <c r="C3639" s="7" t="n">
        <v>9</v>
      </c>
      <c r="D3639" s="7" t="n">
        <v>0.0199999995529652</v>
      </c>
      <c r="E3639" s="7" t="n">
        <v>0.0199999995529652</v>
      </c>
      <c r="F3639" s="7" t="n">
        <v>0.400000005960464</v>
      </c>
    </row>
    <row r="3640" spans="1:15">
      <c r="A3640" t="s">
        <v>4</v>
      </c>
      <c r="B3640" s="4" t="s">
        <v>5</v>
      </c>
      <c r="C3640" s="4" t="s">
        <v>6</v>
      </c>
      <c r="D3640" s="4" t="s">
        <v>10</v>
      </c>
    </row>
    <row r="3641" spans="1:15">
      <c r="A3641" t="n">
        <v>29541</v>
      </c>
      <c r="B3641" s="51" t="n">
        <v>29</v>
      </c>
      <c r="C3641" s="7" t="s">
        <v>295</v>
      </c>
      <c r="D3641" s="7" t="n">
        <v>65533</v>
      </c>
    </row>
    <row r="3642" spans="1:15">
      <c r="A3642" t="s">
        <v>4</v>
      </c>
      <c r="B3642" s="4" t="s">
        <v>5</v>
      </c>
      <c r="C3642" s="4" t="s">
        <v>14</v>
      </c>
      <c r="D3642" s="4" t="s">
        <v>10</v>
      </c>
      <c r="E3642" s="4" t="s">
        <v>6</v>
      </c>
    </row>
    <row r="3643" spans="1:15">
      <c r="A3643" t="n">
        <v>29558</v>
      </c>
      <c r="B3643" s="49" t="n">
        <v>51</v>
      </c>
      <c r="C3643" s="7" t="n">
        <v>4</v>
      </c>
      <c r="D3643" s="7" t="n">
        <v>1</v>
      </c>
      <c r="E3643" s="7" t="s">
        <v>66</v>
      </c>
    </row>
    <row r="3644" spans="1:15">
      <c r="A3644" t="s">
        <v>4</v>
      </c>
      <c r="B3644" s="4" t="s">
        <v>5</v>
      </c>
      <c r="C3644" s="4" t="s">
        <v>10</v>
      </c>
    </row>
    <row r="3645" spans="1:15">
      <c r="A3645" t="n">
        <v>29571</v>
      </c>
      <c r="B3645" s="25" t="n">
        <v>16</v>
      </c>
      <c r="C3645" s="7" t="n">
        <v>0</v>
      </c>
    </row>
    <row r="3646" spans="1:15">
      <c r="A3646" t="s">
        <v>4</v>
      </c>
      <c r="B3646" s="4" t="s">
        <v>5</v>
      </c>
      <c r="C3646" s="4" t="s">
        <v>10</v>
      </c>
      <c r="D3646" s="4" t="s">
        <v>28</v>
      </c>
      <c r="E3646" s="4" t="s">
        <v>14</v>
      </c>
      <c r="F3646" s="4" t="s">
        <v>14</v>
      </c>
    </row>
    <row r="3647" spans="1:15">
      <c r="A3647" t="n">
        <v>29574</v>
      </c>
      <c r="B3647" s="50" t="n">
        <v>26</v>
      </c>
      <c r="C3647" s="7" t="n">
        <v>1</v>
      </c>
      <c r="D3647" s="7" t="s">
        <v>296</v>
      </c>
      <c r="E3647" s="7" t="n">
        <v>2</v>
      </c>
      <c r="F3647" s="7" t="n">
        <v>0</v>
      </c>
    </row>
    <row r="3648" spans="1:15">
      <c r="A3648" t="s">
        <v>4</v>
      </c>
      <c r="B3648" s="4" t="s">
        <v>5</v>
      </c>
    </row>
    <row r="3649" spans="1:6">
      <c r="A3649" t="n">
        <v>29592</v>
      </c>
      <c r="B3649" s="23" t="n">
        <v>28</v>
      </c>
    </row>
    <row r="3650" spans="1:6">
      <c r="A3650" t="s">
        <v>4</v>
      </c>
      <c r="B3650" s="4" t="s">
        <v>5</v>
      </c>
      <c r="C3650" s="4" t="s">
        <v>10</v>
      </c>
      <c r="D3650" s="4" t="s">
        <v>14</v>
      </c>
    </row>
    <row r="3651" spans="1:6">
      <c r="A3651" t="n">
        <v>29593</v>
      </c>
      <c r="B3651" s="54" t="n">
        <v>89</v>
      </c>
      <c r="C3651" s="7" t="n">
        <v>65533</v>
      </c>
      <c r="D3651" s="7" t="n">
        <v>1</v>
      </c>
    </row>
    <row r="3652" spans="1:6">
      <c r="A3652" t="s">
        <v>4</v>
      </c>
      <c r="B3652" s="4" t="s">
        <v>5</v>
      </c>
      <c r="C3652" s="4" t="s">
        <v>14</v>
      </c>
      <c r="D3652" s="4" t="s">
        <v>10</v>
      </c>
      <c r="E3652" s="4" t="s">
        <v>10</v>
      </c>
      <c r="F3652" s="4" t="s">
        <v>14</v>
      </c>
    </row>
    <row r="3653" spans="1:6">
      <c r="A3653" t="n">
        <v>29597</v>
      </c>
      <c r="B3653" s="21" t="n">
        <v>25</v>
      </c>
      <c r="C3653" s="7" t="n">
        <v>1</v>
      </c>
      <c r="D3653" s="7" t="n">
        <v>65535</v>
      </c>
      <c r="E3653" s="7" t="n">
        <v>65535</v>
      </c>
      <c r="F3653" s="7" t="n">
        <v>0</v>
      </c>
    </row>
    <row r="3654" spans="1:6">
      <c r="A3654" t="s">
        <v>4</v>
      </c>
      <c r="B3654" s="4" t="s">
        <v>5</v>
      </c>
      <c r="C3654" s="4" t="s">
        <v>6</v>
      </c>
      <c r="D3654" s="4" t="s">
        <v>10</v>
      </c>
    </row>
    <row r="3655" spans="1:6">
      <c r="A3655" t="n">
        <v>29604</v>
      </c>
      <c r="B3655" s="51" t="n">
        <v>29</v>
      </c>
      <c r="C3655" s="7" t="s">
        <v>13</v>
      </c>
      <c r="D3655" s="7" t="n">
        <v>65533</v>
      </c>
    </row>
    <row r="3656" spans="1:6">
      <c r="A3656" t="s">
        <v>4</v>
      </c>
      <c r="B3656" s="4" t="s">
        <v>5</v>
      </c>
      <c r="C3656" s="4" t="s">
        <v>14</v>
      </c>
      <c r="D3656" s="4" t="s">
        <v>10</v>
      </c>
      <c r="E3656" s="4" t="s">
        <v>6</v>
      </c>
    </row>
    <row r="3657" spans="1:6">
      <c r="A3657" t="n">
        <v>29608</v>
      </c>
      <c r="B3657" s="49" t="n">
        <v>51</v>
      </c>
      <c r="C3657" s="7" t="n">
        <v>4</v>
      </c>
      <c r="D3657" s="7" t="n">
        <v>7019</v>
      </c>
      <c r="E3657" s="7" t="s">
        <v>66</v>
      </c>
    </row>
    <row r="3658" spans="1:6">
      <c r="A3658" t="s">
        <v>4</v>
      </c>
      <c r="B3658" s="4" t="s">
        <v>5</v>
      </c>
      <c r="C3658" s="4" t="s">
        <v>10</v>
      </c>
    </row>
    <row r="3659" spans="1:6">
      <c r="A3659" t="n">
        <v>29621</v>
      </c>
      <c r="B3659" s="25" t="n">
        <v>16</v>
      </c>
      <c r="C3659" s="7" t="n">
        <v>0</v>
      </c>
    </row>
    <row r="3660" spans="1:6">
      <c r="A3660" t="s">
        <v>4</v>
      </c>
      <c r="B3660" s="4" t="s">
        <v>5</v>
      </c>
      <c r="C3660" s="4" t="s">
        <v>10</v>
      </c>
      <c r="D3660" s="4" t="s">
        <v>28</v>
      </c>
      <c r="E3660" s="4" t="s">
        <v>14</v>
      </c>
      <c r="F3660" s="4" t="s">
        <v>14</v>
      </c>
    </row>
    <row r="3661" spans="1:6">
      <c r="A3661" t="n">
        <v>29624</v>
      </c>
      <c r="B3661" s="50" t="n">
        <v>26</v>
      </c>
      <c r="C3661" s="7" t="n">
        <v>7019</v>
      </c>
      <c r="D3661" s="7" t="s">
        <v>297</v>
      </c>
      <c r="E3661" s="7" t="n">
        <v>2</v>
      </c>
      <c r="F3661" s="7" t="n">
        <v>0</v>
      </c>
    </row>
    <row r="3662" spans="1:6">
      <c r="A3662" t="s">
        <v>4</v>
      </c>
      <c r="B3662" s="4" t="s">
        <v>5</v>
      </c>
    </row>
    <row r="3663" spans="1:6">
      <c r="A3663" t="n">
        <v>29714</v>
      </c>
      <c r="B3663" s="23" t="n">
        <v>28</v>
      </c>
    </row>
    <row r="3664" spans="1:6">
      <c r="A3664" t="s">
        <v>4</v>
      </c>
      <c r="B3664" s="4" t="s">
        <v>5</v>
      </c>
      <c r="C3664" s="4" t="s">
        <v>10</v>
      </c>
      <c r="D3664" s="4" t="s">
        <v>14</v>
      </c>
    </row>
    <row r="3665" spans="1:6">
      <c r="A3665" t="n">
        <v>29715</v>
      </c>
      <c r="B3665" s="54" t="n">
        <v>89</v>
      </c>
      <c r="C3665" s="7" t="n">
        <v>65533</v>
      </c>
      <c r="D3665" s="7" t="n">
        <v>1</v>
      </c>
    </row>
    <row r="3666" spans="1:6">
      <c r="A3666" t="s">
        <v>4</v>
      </c>
      <c r="B3666" s="4" t="s">
        <v>5</v>
      </c>
      <c r="C3666" s="4" t="s">
        <v>10</v>
      </c>
    </row>
    <row r="3667" spans="1:6">
      <c r="A3667" t="n">
        <v>29719</v>
      </c>
      <c r="B3667" s="25" t="n">
        <v>16</v>
      </c>
      <c r="C3667" s="7" t="n">
        <v>200</v>
      </c>
    </row>
    <row r="3668" spans="1:6">
      <c r="A3668" t="s">
        <v>4</v>
      </c>
      <c r="B3668" s="4" t="s">
        <v>5</v>
      </c>
      <c r="C3668" s="4" t="s">
        <v>14</v>
      </c>
      <c r="D3668" s="4" t="s">
        <v>10</v>
      </c>
      <c r="E3668" s="4" t="s">
        <v>9</v>
      </c>
      <c r="F3668" s="4" t="s">
        <v>10</v>
      </c>
    </row>
    <row r="3669" spans="1:6">
      <c r="A3669" t="n">
        <v>29722</v>
      </c>
      <c r="B3669" s="53" t="n">
        <v>50</v>
      </c>
      <c r="C3669" s="7" t="n">
        <v>3</v>
      </c>
      <c r="D3669" s="7" t="n">
        <v>4536</v>
      </c>
      <c r="E3669" s="7" t="n">
        <v>0</v>
      </c>
      <c r="F3669" s="7" t="n">
        <v>500</v>
      </c>
    </row>
    <row r="3670" spans="1:6">
      <c r="A3670" t="s">
        <v>4</v>
      </c>
      <c r="B3670" s="4" t="s">
        <v>5</v>
      </c>
      <c r="C3670" s="4" t="s">
        <v>14</v>
      </c>
      <c r="D3670" s="4" t="s">
        <v>10</v>
      </c>
      <c r="E3670" s="4" t="s">
        <v>20</v>
      </c>
    </row>
    <row r="3671" spans="1:6">
      <c r="A3671" t="n">
        <v>29732</v>
      </c>
      <c r="B3671" s="19" t="n">
        <v>58</v>
      </c>
      <c r="C3671" s="7" t="n">
        <v>101</v>
      </c>
      <c r="D3671" s="7" t="n">
        <v>600</v>
      </c>
      <c r="E3671" s="7" t="n">
        <v>1</v>
      </c>
    </row>
    <row r="3672" spans="1:6">
      <c r="A3672" t="s">
        <v>4</v>
      </c>
      <c r="B3672" s="4" t="s">
        <v>5</v>
      </c>
      <c r="C3672" s="4" t="s">
        <v>14</v>
      </c>
      <c r="D3672" s="4" t="s">
        <v>10</v>
      </c>
    </row>
    <row r="3673" spans="1:6">
      <c r="A3673" t="n">
        <v>29740</v>
      </c>
      <c r="B3673" s="19" t="n">
        <v>58</v>
      </c>
      <c r="C3673" s="7" t="n">
        <v>254</v>
      </c>
      <c r="D3673" s="7" t="n">
        <v>0</v>
      </c>
    </row>
    <row r="3674" spans="1:6">
      <c r="A3674" t="s">
        <v>4</v>
      </c>
      <c r="B3674" s="4" t="s">
        <v>5</v>
      </c>
      <c r="C3674" s="4" t="s">
        <v>14</v>
      </c>
      <c r="D3674" s="4" t="s">
        <v>14</v>
      </c>
      <c r="E3674" s="4" t="s">
        <v>20</v>
      </c>
      <c r="F3674" s="4" t="s">
        <v>20</v>
      </c>
      <c r="G3674" s="4" t="s">
        <v>20</v>
      </c>
      <c r="H3674" s="4" t="s">
        <v>10</v>
      </c>
    </row>
    <row r="3675" spans="1:6">
      <c r="A3675" t="n">
        <v>29744</v>
      </c>
      <c r="B3675" s="48" t="n">
        <v>45</v>
      </c>
      <c r="C3675" s="7" t="n">
        <v>2</v>
      </c>
      <c r="D3675" s="7" t="n">
        <v>3</v>
      </c>
      <c r="E3675" s="7" t="n">
        <v>23.9599990844727</v>
      </c>
      <c r="F3675" s="7" t="n">
        <v>1.23000001907349</v>
      </c>
      <c r="G3675" s="7" t="n">
        <v>-2.0699999332428</v>
      </c>
      <c r="H3675" s="7" t="n">
        <v>0</v>
      </c>
    </row>
    <row r="3676" spans="1:6">
      <c r="A3676" t="s">
        <v>4</v>
      </c>
      <c r="B3676" s="4" t="s">
        <v>5</v>
      </c>
      <c r="C3676" s="4" t="s">
        <v>14</v>
      </c>
      <c r="D3676" s="4" t="s">
        <v>14</v>
      </c>
      <c r="E3676" s="4" t="s">
        <v>20</v>
      </c>
      <c r="F3676" s="4" t="s">
        <v>20</v>
      </c>
      <c r="G3676" s="4" t="s">
        <v>20</v>
      </c>
      <c r="H3676" s="4" t="s">
        <v>10</v>
      </c>
      <c r="I3676" s="4" t="s">
        <v>14</v>
      </c>
    </row>
    <row r="3677" spans="1:6">
      <c r="A3677" t="n">
        <v>29761</v>
      </c>
      <c r="B3677" s="48" t="n">
        <v>45</v>
      </c>
      <c r="C3677" s="7" t="n">
        <v>4</v>
      </c>
      <c r="D3677" s="7" t="n">
        <v>3</v>
      </c>
      <c r="E3677" s="7" t="n">
        <v>10.1199998855591</v>
      </c>
      <c r="F3677" s="7" t="n">
        <v>38.7700004577637</v>
      </c>
      <c r="G3677" s="7" t="n">
        <v>0</v>
      </c>
      <c r="H3677" s="7" t="n">
        <v>0</v>
      </c>
      <c r="I3677" s="7" t="n">
        <v>0</v>
      </c>
    </row>
    <row r="3678" spans="1:6">
      <c r="A3678" t="s">
        <v>4</v>
      </c>
      <c r="B3678" s="4" t="s">
        <v>5</v>
      </c>
      <c r="C3678" s="4" t="s">
        <v>14</v>
      </c>
      <c r="D3678" s="4" t="s">
        <v>14</v>
      </c>
      <c r="E3678" s="4" t="s">
        <v>20</v>
      </c>
      <c r="F3678" s="4" t="s">
        <v>10</v>
      </c>
    </row>
    <row r="3679" spans="1:6">
      <c r="A3679" t="n">
        <v>29779</v>
      </c>
      <c r="B3679" s="48" t="n">
        <v>45</v>
      </c>
      <c r="C3679" s="7" t="n">
        <v>5</v>
      </c>
      <c r="D3679" s="7" t="n">
        <v>3</v>
      </c>
      <c r="E3679" s="7" t="n">
        <v>3.20000004768372</v>
      </c>
      <c r="F3679" s="7" t="n">
        <v>0</v>
      </c>
    </row>
    <row r="3680" spans="1:6">
      <c r="A3680" t="s">
        <v>4</v>
      </c>
      <c r="B3680" s="4" t="s">
        <v>5</v>
      </c>
      <c r="C3680" s="4" t="s">
        <v>14</v>
      </c>
      <c r="D3680" s="4" t="s">
        <v>14</v>
      </c>
      <c r="E3680" s="4" t="s">
        <v>20</v>
      </c>
      <c r="F3680" s="4" t="s">
        <v>10</v>
      </c>
    </row>
    <row r="3681" spans="1:9">
      <c r="A3681" t="n">
        <v>29788</v>
      </c>
      <c r="B3681" s="48" t="n">
        <v>45</v>
      </c>
      <c r="C3681" s="7" t="n">
        <v>11</v>
      </c>
      <c r="D3681" s="7" t="n">
        <v>3</v>
      </c>
      <c r="E3681" s="7" t="n">
        <v>34</v>
      </c>
      <c r="F3681" s="7" t="n">
        <v>0</v>
      </c>
    </row>
    <row r="3682" spans="1:9">
      <c r="A3682" t="s">
        <v>4</v>
      </c>
      <c r="B3682" s="4" t="s">
        <v>5</v>
      </c>
      <c r="C3682" s="4" t="s">
        <v>14</v>
      </c>
      <c r="D3682" s="4" t="s">
        <v>14</v>
      </c>
      <c r="E3682" s="4" t="s">
        <v>20</v>
      </c>
      <c r="F3682" s="4" t="s">
        <v>20</v>
      </c>
      <c r="G3682" s="4" t="s">
        <v>20</v>
      </c>
      <c r="H3682" s="4" t="s">
        <v>10</v>
      </c>
    </row>
    <row r="3683" spans="1:9">
      <c r="A3683" t="n">
        <v>29797</v>
      </c>
      <c r="B3683" s="48" t="n">
        <v>45</v>
      </c>
      <c r="C3683" s="7" t="n">
        <v>2</v>
      </c>
      <c r="D3683" s="7" t="n">
        <v>3</v>
      </c>
      <c r="E3683" s="7" t="n">
        <v>26.5799999237061</v>
      </c>
      <c r="F3683" s="7" t="n">
        <v>1.1599999666214</v>
      </c>
      <c r="G3683" s="7" t="n">
        <v>-2.02999997138977</v>
      </c>
      <c r="H3683" s="7" t="n">
        <v>3000</v>
      </c>
    </row>
    <row r="3684" spans="1:9">
      <c r="A3684" t="s">
        <v>4</v>
      </c>
      <c r="B3684" s="4" t="s">
        <v>5</v>
      </c>
      <c r="C3684" s="4" t="s">
        <v>14</v>
      </c>
      <c r="D3684" s="4" t="s">
        <v>14</v>
      </c>
      <c r="E3684" s="4" t="s">
        <v>20</v>
      </c>
      <c r="F3684" s="4" t="s">
        <v>20</v>
      </c>
      <c r="G3684" s="4" t="s">
        <v>20</v>
      </c>
      <c r="H3684" s="4" t="s">
        <v>10</v>
      </c>
      <c r="I3684" s="4" t="s">
        <v>14</v>
      </c>
    </row>
    <row r="3685" spans="1:9">
      <c r="A3685" t="n">
        <v>29814</v>
      </c>
      <c r="B3685" s="48" t="n">
        <v>45</v>
      </c>
      <c r="C3685" s="7" t="n">
        <v>4</v>
      </c>
      <c r="D3685" s="7" t="n">
        <v>3</v>
      </c>
      <c r="E3685" s="7" t="n">
        <v>8.30000019073486</v>
      </c>
      <c r="F3685" s="7" t="n">
        <v>51.2400016784668</v>
      </c>
      <c r="G3685" s="7" t="n">
        <v>0</v>
      </c>
      <c r="H3685" s="7" t="n">
        <v>3000</v>
      </c>
      <c r="I3685" s="7" t="n">
        <v>0</v>
      </c>
    </row>
    <row r="3686" spans="1:9">
      <c r="A3686" t="s">
        <v>4</v>
      </c>
      <c r="B3686" s="4" t="s">
        <v>5</v>
      </c>
      <c r="C3686" s="4" t="s">
        <v>14</v>
      </c>
      <c r="D3686" s="4" t="s">
        <v>14</v>
      </c>
      <c r="E3686" s="4" t="s">
        <v>20</v>
      </c>
      <c r="F3686" s="4" t="s">
        <v>10</v>
      </c>
    </row>
    <row r="3687" spans="1:9">
      <c r="A3687" t="n">
        <v>29832</v>
      </c>
      <c r="B3687" s="48" t="n">
        <v>45</v>
      </c>
      <c r="C3687" s="7" t="n">
        <v>5</v>
      </c>
      <c r="D3687" s="7" t="n">
        <v>3</v>
      </c>
      <c r="E3687" s="7" t="n">
        <v>3.29999995231628</v>
      </c>
      <c r="F3687" s="7" t="n">
        <v>3000</v>
      </c>
    </row>
    <row r="3688" spans="1:9">
      <c r="A3688" t="s">
        <v>4</v>
      </c>
      <c r="B3688" s="4" t="s">
        <v>5</v>
      </c>
      <c r="C3688" s="4" t="s">
        <v>10</v>
      </c>
      <c r="D3688" s="4" t="s">
        <v>10</v>
      </c>
      <c r="E3688" s="4" t="s">
        <v>20</v>
      </c>
      <c r="F3688" s="4" t="s">
        <v>20</v>
      </c>
      <c r="G3688" s="4" t="s">
        <v>20</v>
      </c>
      <c r="H3688" s="4" t="s">
        <v>20</v>
      </c>
      <c r="I3688" s="4" t="s">
        <v>14</v>
      </c>
      <c r="J3688" s="4" t="s">
        <v>10</v>
      </c>
    </row>
    <row r="3689" spans="1:9">
      <c r="A3689" t="n">
        <v>29841</v>
      </c>
      <c r="B3689" s="63" t="n">
        <v>55</v>
      </c>
      <c r="C3689" s="7" t="n">
        <v>0</v>
      </c>
      <c r="D3689" s="7" t="n">
        <v>65024</v>
      </c>
      <c r="E3689" s="7" t="n">
        <v>0</v>
      </c>
      <c r="F3689" s="7" t="n">
        <v>0</v>
      </c>
      <c r="G3689" s="7" t="n">
        <v>2</v>
      </c>
      <c r="H3689" s="7" t="n">
        <v>1.20000004768372</v>
      </c>
      <c r="I3689" s="7" t="n">
        <v>1</v>
      </c>
      <c r="J3689" s="7" t="n">
        <v>0</v>
      </c>
    </row>
    <row r="3690" spans="1:9">
      <c r="A3690" t="s">
        <v>4</v>
      </c>
      <c r="B3690" s="4" t="s">
        <v>5</v>
      </c>
      <c r="C3690" s="4" t="s">
        <v>10</v>
      </c>
      <c r="D3690" s="4" t="s">
        <v>10</v>
      </c>
      <c r="E3690" s="4" t="s">
        <v>20</v>
      </c>
      <c r="F3690" s="4" t="s">
        <v>20</v>
      </c>
      <c r="G3690" s="4" t="s">
        <v>20</v>
      </c>
      <c r="H3690" s="4" t="s">
        <v>20</v>
      </c>
      <c r="I3690" s="4" t="s">
        <v>14</v>
      </c>
      <c r="J3690" s="4" t="s">
        <v>10</v>
      </c>
    </row>
    <row r="3691" spans="1:9">
      <c r="A3691" t="n">
        <v>29865</v>
      </c>
      <c r="B3691" s="63" t="n">
        <v>55</v>
      </c>
      <c r="C3691" s="7" t="n">
        <v>3</v>
      </c>
      <c r="D3691" s="7" t="n">
        <v>65024</v>
      </c>
      <c r="E3691" s="7" t="n">
        <v>0</v>
      </c>
      <c r="F3691" s="7" t="n">
        <v>0</v>
      </c>
      <c r="G3691" s="7" t="n">
        <v>2</v>
      </c>
      <c r="H3691" s="7" t="n">
        <v>1.20000004768372</v>
      </c>
      <c r="I3691" s="7" t="n">
        <v>1</v>
      </c>
      <c r="J3691" s="7" t="n">
        <v>0</v>
      </c>
    </row>
    <row r="3692" spans="1:9">
      <c r="A3692" t="s">
        <v>4</v>
      </c>
      <c r="B3692" s="4" t="s">
        <v>5</v>
      </c>
      <c r="C3692" s="4" t="s">
        <v>10</v>
      </c>
      <c r="D3692" s="4" t="s">
        <v>10</v>
      </c>
      <c r="E3692" s="4" t="s">
        <v>20</v>
      </c>
      <c r="F3692" s="4" t="s">
        <v>20</v>
      </c>
      <c r="G3692" s="4" t="s">
        <v>20</v>
      </c>
      <c r="H3692" s="4" t="s">
        <v>20</v>
      </c>
      <c r="I3692" s="4" t="s">
        <v>14</v>
      </c>
      <c r="J3692" s="4" t="s">
        <v>10</v>
      </c>
    </row>
    <row r="3693" spans="1:9">
      <c r="A3693" t="n">
        <v>29889</v>
      </c>
      <c r="B3693" s="63" t="n">
        <v>55</v>
      </c>
      <c r="C3693" s="7" t="n">
        <v>61491</v>
      </c>
      <c r="D3693" s="7" t="n">
        <v>65024</v>
      </c>
      <c r="E3693" s="7" t="n">
        <v>0</v>
      </c>
      <c r="F3693" s="7" t="n">
        <v>0</v>
      </c>
      <c r="G3693" s="7" t="n">
        <v>2</v>
      </c>
      <c r="H3693" s="7" t="n">
        <v>1.20000004768372</v>
      </c>
      <c r="I3693" s="7" t="n">
        <v>1</v>
      </c>
      <c r="J3693" s="7" t="n">
        <v>0</v>
      </c>
    </row>
    <row r="3694" spans="1:9">
      <c r="A3694" t="s">
        <v>4</v>
      </c>
      <c r="B3694" s="4" t="s">
        <v>5</v>
      </c>
      <c r="C3694" s="4" t="s">
        <v>10</v>
      </c>
      <c r="D3694" s="4" t="s">
        <v>10</v>
      </c>
      <c r="E3694" s="4" t="s">
        <v>20</v>
      </c>
      <c r="F3694" s="4" t="s">
        <v>20</v>
      </c>
      <c r="G3694" s="4" t="s">
        <v>20</v>
      </c>
      <c r="H3694" s="4" t="s">
        <v>20</v>
      </c>
      <c r="I3694" s="4" t="s">
        <v>14</v>
      </c>
      <c r="J3694" s="4" t="s">
        <v>10</v>
      </c>
    </row>
    <row r="3695" spans="1:9">
      <c r="A3695" t="n">
        <v>29913</v>
      </c>
      <c r="B3695" s="63" t="n">
        <v>55</v>
      </c>
      <c r="C3695" s="7" t="n">
        <v>61492</v>
      </c>
      <c r="D3695" s="7" t="n">
        <v>65024</v>
      </c>
      <c r="E3695" s="7" t="n">
        <v>0</v>
      </c>
      <c r="F3695" s="7" t="n">
        <v>0</v>
      </c>
      <c r="G3695" s="7" t="n">
        <v>2</v>
      </c>
      <c r="H3695" s="7" t="n">
        <v>1.20000004768372</v>
      </c>
      <c r="I3695" s="7" t="n">
        <v>1</v>
      </c>
      <c r="J3695" s="7" t="n">
        <v>0</v>
      </c>
    </row>
    <row r="3696" spans="1:9">
      <c r="A3696" t="s">
        <v>4</v>
      </c>
      <c r="B3696" s="4" t="s">
        <v>5</v>
      </c>
      <c r="C3696" s="4" t="s">
        <v>10</v>
      </c>
      <c r="D3696" s="4" t="s">
        <v>10</v>
      </c>
      <c r="E3696" s="4" t="s">
        <v>20</v>
      </c>
      <c r="F3696" s="4" t="s">
        <v>20</v>
      </c>
      <c r="G3696" s="4" t="s">
        <v>20</v>
      </c>
      <c r="H3696" s="4" t="s">
        <v>20</v>
      </c>
      <c r="I3696" s="4" t="s">
        <v>14</v>
      </c>
      <c r="J3696" s="4" t="s">
        <v>10</v>
      </c>
    </row>
    <row r="3697" spans="1:10">
      <c r="A3697" t="n">
        <v>29937</v>
      </c>
      <c r="B3697" s="63" t="n">
        <v>55</v>
      </c>
      <c r="C3697" s="7" t="n">
        <v>61493</v>
      </c>
      <c r="D3697" s="7" t="n">
        <v>65024</v>
      </c>
      <c r="E3697" s="7" t="n">
        <v>0</v>
      </c>
      <c r="F3697" s="7" t="n">
        <v>0</v>
      </c>
      <c r="G3697" s="7" t="n">
        <v>2</v>
      </c>
      <c r="H3697" s="7" t="n">
        <v>1.20000004768372</v>
      </c>
      <c r="I3697" s="7" t="n">
        <v>1</v>
      </c>
      <c r="J3697" s="7" t="n">
        <v>0</v>
      </c>
    </row>
    <row r="3698" spans="1:10">
      <c r="A3698" t="s">
        <v>4</v>
      </c>
      <c r="B3698" s="4" t="s">
        <v>5</v>
      </c>
      <c r="C3698" s="4" t="s">
        <v>10</v>
      </c>
      <c r="D3698" s="4" t="s">
        <v>10</v>
      </c>
      <c r="E3698" s="4" t="s">
        <v>20</v>
      </c>
      <c r="F3698" s="4" t="s">
        <v>20</v>
      </c>
      <c r="G3698" s="4" t="s">
        <v>20</v>
      </c>
      <c r="H3698" s="4" t="s">
        <v>20</v>
      </c>
      <c r="I3698" s="4" t="s">
        <v>14</v>
      </c>
      <c r="J3698" s="4" t="s">
        <v>10</v>
      </c>
    </row>
    <row r="3699" spans="1:10">
      <c r="A3699" t="n">
        <v>29961</v>
      </c>
      <c r="B3699" s="63" t="n">
        <v>55</v>
      </c>
      <c r="C3699" s="7" t="n">
        <v>61494</v>
      </c>
      <c r="D3699" s="7" t="n">
        <v>65024</v>
      </c>
      <c r="E3699" s="7" t="n">
        <v>0</v>
      </c>
      <c r="F3699" s="7" t="n">
        <v>0</v>
      </c>
      <c r="G3699" s="7" t="n">
        <v>2</v>
      </c>
      <c r="H3699" s="7" t="n">
        <v>1.20000004768372</v>
      </c>
      <c r="I3699" s="7" t="n">
        <v>1</v>
      </c>
      <c r="J3699" s="7" t="n">
        <v>0</v>
      </c>
    </row>
    <row r="3700" spans="1:10">
      <c r="A3700" t="s">
        <v>4</v>
      </c>
      <c r="B3700" s="4" t="s">
        <v>5</v>
      </c>
      <c r="C3700" s="4" t="s">
        <v>14</v>
      </c>
      <c r="D3700" s="4" t="s">
        <v>10</v>
      </c>
    </row>
    <row r="3701" spans="1:10">
      <c r="A3701" t="n">
        <v>29985</v>
      </c>
      <c r="B3701" s="19" t="n">
        <v>58</v>
      </c>
      <c r="C3701" s="7" t="n">
        <v>255</v>
      </c>
      <c r="D3701" s="7" t="n">
        <v>0</v>
      </c>
    </row>
    <row r="3702" spans="1:10">
      <c r="A3702" t="s">
        <v>4</v>
      </c>
      <c r="B3702" s="4" t="s">
        <v>5</v>
      </c>
      <c r="C3702" s="4" t="s">
        <v>10</v>
      </c>
      <c r="D3702" s="4" t="s">
        <v>14</v>
      </c>
    </row>
    <row r="3703" spans="1:10">
      <c r="A3703" t="n">
        <v>29989</v>
      </c>
      <c r="B3703" s="69" t="n">
        <v>56</v>
      </c>
      <c r="C3703" s="7" t="n">
        <v>0</v>
      </c>
      <c r="D3703" s="7" t="n">
        <v>0</v>
      </c>
    </row>
    <row r="3704" spans="1:10">
      <c r="A3704" t="s">
        <v>4</v>
      </c>
      <c r="B3704" s="4" t="s">
        <v>5</v>
      </c>
      <c r="C3704" s="4" t="s">
        <v>10</v>
      </c>
    </row>
    <row r="3705" spans="1:10">
      <c r="A3705" t="n">
        <v>29993</v>
      </c>
      <c r="B3705" s="25" t="n">
        <v>16</v>
      </c>
      <c r="C3705" s="7" t="n">
        <v>1000</v>
      </c>
    </row>
    <row r="3706" spans="1:10">
      <c r="A3706" t="s">
        <v>4</v>
      </c>
      <c r="B3706" s="4" t="s">
        <v>5</v>
      </c>
      <c r="C3706" s="4" t="s">
        <v>14</v>
      </c>
      <c r="D3706" s="4" t="s">
        <v>10</v>
      </c>
      <c r="E3706" s="4" t="s">
        <v>6</v>
      </c>
      <c r="F3706" s="4" t="s">
        <v>6</v>
      </c>
      <c r="G3706" s="4" t="s">
        <v>6</v>
      </c>
      <c r="H3706" s="4" t="s">
        <v>6</v>
      </c>
    </row>
    <row r="3707" spans="1:10">
      <c r="A3707" t="n">
        <v>29996</v>
      </c>
      <c r="B3707" s="49" t="n">
        <v>51</v>
      </c>
      <c r="C3707" s="7" t="n">
        <v>3</v>
      </c>
      <c r="D3707" s="7" t="n">
        <v>1</v>
      </c>
      <c r="E3707" s="7" t="s">
        <v>298</v>
      </c>
      <c r="F3707" s="7" t="s">
        <v>106</v>
      </c>
      <c r="G3707" s="7" t="s">
        <v>82</v>
      </c>
      <c r="H3707" s="7" t="s">
        <v>81</v>
      </c>
    </row>
    <row r="3708" spans="1:10">
      <c r="A3708" t="s">
        <v>4</v>
      </c>
      <c r="B3708" s="4" t="s">
        <v>5</v>
      </c>
      <c r="C3708" s="4" t="s">
        <v>10</v>
      </c>
      <c r="D3708" s="4" t="s">
        <v>14</v>
      </c>
      <c r="E3708" s="4" t="s">
        <v>20</v>
      </c>
      <c r="F3708" s="4" t="s">
        <v>10</v>
      </c>
    </row>
    <row r="3709" spans="1:10">
      <c r="A3709" t="n">
        <v>30009</v>
      </c>
      <c r="B3709" s="57" t="n">
        <v>59</v>
      </c>
      <c r="C3709" s="7" t="n">
        <v>1</v>
      </c>
      <c r="D3709" s="7" t="n">
        <v>4</v>
      </c>
      <c r="E3709" s="7" t="n">
        <v>0.150000005960464</v>
      </c>
      <c r="F3709" s="7" t="n">
        <v>0</v>
      </c>
    </row>
    <row r="3710" spans="1:10">
      <c r="A3710" t="s">
        <v>4</v>
      </c>
      <c r="B3710" s="4" t="s">
        <v>5</v>
      </c>
      <c r="C3710" s="4" t="s">
        <v>10</v>
      </c>
    </row>
    <row r="3711" spans="1:10">
      <c r="A3711" t="n">
        <v>30019</v>
      </c>
      <c r="B3711" s="25" t="n">
        <v>16</v>
      </c>
      <c r="C3711" s="7" t="n">
        <v>1200</v>
      </c>
    </row>
    <row r="3712" spans="1:10">
      <c r="A3712" t="s">
        <v>4</v>
      </c>
      <c r="B3712" s="4" t="s">
        <v>5</v>
      </c>
      <c r="C3712" s="4" t="s">
        <v>14</v>
      </c>
      <c r="D3712" s="4" t="s">
        <v>10</v>
      </c>
      <c r="E3712" s="4" t="s">
        <v>6</v>
      </c>
    </row>
    <row r="3713" spans="1:10">
      <c r="A3713" t="n">
        <v>30022</v>
      </c>
      <c r="B3713" s="49" t="n">
        <v>51</v>
      </c>
      <c r="C3713" s="7" t="n">
        <v>4</v>
      </c>
      <c r="D3713" s="7" t="n">
        <v>1</v>
      </c>
      <c r="E3713" s="7" t="s">
        <v>120</v>
      </c>
    </row>
    <row r="3714" spans="1:10">
      <c r="A3714" t="s">
        <v>4</v>
      </c>
      <c r="B3714" s="4" t="s">
        <v>5</v>
      </c>
      <c r="C3714" s="4" t="s">
        <v>10</v>
      </c>
    </row>
    <row r="3715" spans="1:10">
      <c r="A3715" t="n">
        <v>30035</v>
      </c>
      <c r="B3715" s="25" t="n">
        <v>16</v>
      </c>
      <c r="C3715" s="7" t="n">
        <v>0</v>
      </c>
    </row>
    <row r="3716" spans="1:10">
      <c r="A3716" t="s">
        <v>4</v>
      </c>
      <c r="B3716" s="4" t="s">
        <v>5</v>
      </c>
      <c r="C3716" s="4" t="s">
        <v>10</v>
      </c>
      <c r="D3716" s="4" t="s">
        <v>28</v>
      </c>
      <c r="E3716" s="4" t="s">
        <v>14</v>
      </c>
      <c r="F3716" s="4" t="s">
        <v>14</v>
      </c>
      <c r="G3716" s="4" t="s">
        <v>28</v>
      </c>
      <c r="H3716" s="4" t="s">
        <v>14</v>
      </c>
      <c r="I3716" s="4" t="s">
        <v>14</v>
      </c>
    </row>
    <row r="3717" spans="1:10">
      <c r="A3717" t="n">
        <v>30038</v>
      </c>
      <c r="B3717" s="50" t="n">
        <v>26</v>
      </c>
      <c r="C3717" s="7" t="n">
        <v>1</v>
      </c>
      <c r="D3717" s="7" t="s">
        <v>299</v>
      </c>
      <c r="E3717" s="7" t="n">
        <v>2</v>
      </c>
      <c r="F3717" s="7" t="n">
        <v>3</v>
      </c>
      <c r="G3717" s="7" t="s">
        <v>300</v>
      </c>
      <c r="H3717" s="7" t="n">
        <v>2</v>
      </c>
      <c r="I3717" s="7" t="n">
        <v>0</v>
      </c>
    </row>
    <row r="3718" spans="1:10">
      <c r="A3718" t="s">
        <v>4</v>
      </c>
      <c r="B3718" s="4" t="s">
        <v>5</v>
      </c>
    </row>
    <row r="3719" spans="1:10">
      <c r="A3719" t="n">
        <v>30145</v>
      </c>
      <c r="B3719" s="23" t="n">
        <v>28</v>
      </c>
    </row>
    <row r="3720" spans="1:10">
      <c r="A3720" t="s">
        <v>4</v>
      </c>
      <c r="B3720" s="4" t="s">
        <v>5</v>
      </c>
      <c r="C3720" s="4" t="s">
        <v>14</v>
      </c>
      <c r="D3720" s="4" t="s">
        <v>10</v>
      </c>
      <c r="E3720" s="4" t="s">
        <v>14</v>
      </c>
    </row>
    <row r="3721" spans="1:10">
      <c r="A3721" t="n">
        <v>30146</v>
      </c>
      <c r="B3721" s="14" t="n">
        <v>49</v>
      </c>
      <c r="C3721" s="7" t="n">
        <v>1</v>
      </c>
      <c r="D3721" s="7" t="n">
        <v>4000</v>
      </c>
      <c r="E3721" s="7" t="n">
        <v>0</v>
      </c>
    </row>
    <row r="3722" spans="1:10">
      <c r="A3722" t="s">
        <v>4</v>
      </c>
      <c r="B3722" s="4" t="s">
        <v>5</v>
      </c>
      <c r="C3722" s="4" t="s">
        <v>14</v>
      </c>
      <c r="D3722" s="4" t="s">
        <v>10</v>
      </c>
      <c r="E3722" s="4" t="s">
        <v>6</v>
      </c>
    </row>
    <row r="3723" spans="1:10">
      <c r="A3723" t="n">
        <v>30151</v>
      </c>
      <c r="B3723" s="49" t="n">
        <v>51</v>
      </c>
      <c r="C3723" s="7" t="n">
        <v>4</v>
      </c>
      <c r="D3723" s="7" t="n">
        <v>7019</v>
      </c>
      <c r="E3723" s="7" t="s">
        <v>254</v>
      </c>
    </row>
    <row r="3724" spans="1:10">
      <c r="A3724" t="s">
        <v>4</v>
      </c>
      <c r="B3724" s="4" t="s">
        <v>5</v>
      </c>
      <c r="C3724" s="4" t="s">
        <v>10</v>
      </c>
    </row>
    <row r="3725" spans="1:10">
      <c r="A3725" t="n">
        <v>30165</v>
      </c>
      <c r="B3725" s="25" t="n">
        <v>16</v>
      </c>
      <c r="C3725" s="7" t="n">
        <v>0</v>
      </c>
    </row>
    <row r="3726" spans="1:10">
      <c r="A3726" t="s">
        <v>4</v>
      </c>
      <c r="B3726" s="4" t="s">
        <v>5</v>
      </c>
      <c r="C3726" s="4" t="s">
        <v>10</v>
      </c>
      <c r="D3726" s="4" t="s">
        <v>28</v>
      </c>
      <c r="E3726" s="4" t="s">
        <v>14</v>
      </c>
      <c r="F3726" s="4" t="s">
        <v>14</v>
      </c>
      <c r="G3726" s="4" t="s">
        <v>28</v>
      </c>
      <c r="H3726" s="4" t="s">
        <v>14</v>
      </c>
      <c r="I3726" s="4" t="s">
        <v>14</v>
      </c>
    </row>
    <row r="3727" spans="1:10">
      <c r="A3727" t="n">
        <v>30168</v>
      </c>
      <c r="B3727" s="50" t="n">
        <v>26</v>
      </c>
      <c r="C3727" s="7" t="n">
        <v>7019</v>
      </c>
      <c r="D3727" s="7" t="s">
        <v>301</v>
      </c>
      <c r="E3727" s="7" t="n">
        <v>2</v>
      </c>
      <c r="F3727" s="7" t="n">
        <v>3</v>
      </c>
      <c r="G3727" s="7" t="s">
        <v>302</v>
      </c>
      <c r="H3727" s="7" t="n">
        <v>2</v>
      </c>
      <c r="I3727" s="7" t="n">
        <v>0</v>
      </c>
    </row>
    <row r="3728" spans="1:10">
      <c r="A3728" t="s">
        <v>4</v>
      </c>
      <c r="B3728" s="4" t="s">
        <v>5</v>
      </c>
    </row>
    <row r="3729" spans="1:9">
      <c r="A3729" t="n">
        <v>30295</v>
      </c>
      <c r="B3729" s="23" t="n">
        <v>28</v>
      </c>
    </row>
    <row r="3730" spans="1:9">
      <c r="A3730" t="s">
        <v>4</v>
      </c>
      <c r="B3730" s="4" t="s">
        <v>5</v>
      </c>
      <c r="C3730" s="4" t="s">
        <v>10</v>
      </c>
      <c r="D3730" s="4" t="s">
        <v>14</v>
      </c>
    </row>
    <row r="3731" spans="1:9">
      <c r="A3731" t="n">
        <v>30296</v>
      </c>
      <c r="B3731" s="54" t="n">
        <v>89</v>
      </c>
      <c r="C3731" s="7" t="n">
        <v>65533</v>
      </c>
      <c r="D3731" s="7" t="n">
        <v>1</v>
      </c>
    </row>
    <row r="3732" spans="1:9">
      <c r="A3732" t="s">
        <v>4</v>
      </c>
      <c r="B3732" s="4" t="s">
        <v>5</v>
      </c>
      <c r="C3732" s="4" t="s">
        <v>10</v>
      </c>
    </row>
    <row r="3733" spans="1:9">
      <c r="A3733" t="n">
        <v>30300</v>
      </c>
      <c r="B3733" s="25" t="n">
        <v>16</v>
      </c>
      <c r="C3733" s="7" t="n">
        <v>300</v>
      </c>
    </row>
    <row r="3734" spans="1:9">
      <c r="A3734" t="s">
        <v>4</v>
      </c>
      <c r="B3734" s="4" t="s">
        <v>5</v>
      </c>
      <c r="C3734" s="4" t="s">
        <v>10</v>
      </c>
      <c r="D3734" s="4" t="s">
        <v>14</v>
      </c>
      <c r="E3734" s="4" t="s">
        <v>20</v>
      </c>
      <c r="F3734" s="4" t="s">
        <v>10</v>
      </c>
    </row>
    <row r="3735" spans="1:9">
      <c r="A3735" t="n">
        <v>30303</v>
      </c>
      <c r="B3735" s="57" t="n">
        <v>59</v>
      </c>
      <c r="C3735" s="7" t="n">
        <v>1</v>
      </c>
      <c r="D3735" s="7" t="n">
        <v>9</v>
      </c>
      <c r="E3735" s="7" t="n">
        <v>0.150000005960464</v>
      </c>
      <c r="F3735" s="7" t="n">
        <v>0</v>
      </c>
    </row>
    <row r="3736" spans="1:9">
      <c r="A3736" t="s">
        <v>4</v>
      </c>
      <c r="B3736" s="4" t="s">
        <v>5</v>
      </c>
      <c r="C3736" s="4" t="s">
        <v>14</v>
      </c>
      <c r="D3736" s="4" t="s">
        <v>10</v>
      </c>
      <c r="E3736" s="4" t="s">
        <v>6</v>
      </c>
      <c r="F3736" s="4" t="s">
        <v>6</v>
      </c>
      <c r="G3736" s="4" t="s">
        <v>6</v>
      </c>
      <c r="H3736" s="4" t="s">
        <v>6</v>
      </c>
    </row>
    <row r="3737" spans="1:9">
      <c r="A3737" t="n">
        <v>30313</v>
      </c>
      <c r="B3737" s="49" t="n">
        <v>51</v>
      </c>
      <c r="C3737" s="7" t="n">
        <v>3</v>
      </c>
      <c r="D3737" s="7" t="n">
        <v>1</v>
      </c>
      <c r="E3737" s="7" t="s">
        <v>298</v>
      </c>
      <c r="F3737" s="7" t="s">
        <v>106</v>
      </c>
      <c r="G3737" s="7" t="s">
        <v>82</v>
      </c>
      <c r="H3737" s="7" t="s">
        <v>81</v>
      </c>
    </row>
    <row r="3738" spans="1:9">
      <c r="A3738" t="s">
        <v>4</v>
      </c>
      <c r="B3738" s="4" t="s">
        <v>5</v>
      </c>
      <c r="C3738" s="4" t="s">
        <v>10</v>
      </c>
    </row>
    <row r="3739" spans="1:9">
      <c r="A3739" t="n">
        <v>30326</v>
      </c>
      <c r="B3739" s="25" t="n">
        <v>16</v>
      </c>
      <c r="C3739" s="7" t="n">
        <v>1800</v>
      </c>
    </row>
    <row r="3740" spans="1:9">
      <c r="A3740" t="s">
        <v>4</v>
      </c>
      <c r="B3740" s="4" t="s">
        <v>5</v>
      </c>
      <c r="C3740" s="4" t="s">
        <v>14</v>
      </c>
      <c r="D3740" s="4" t="s">
        <v>14</v>
      </c>
    </row>
    <row r="3741" spans="1:9">
      <c r="A3741" t="n">
        <v>30329</v>
      </c>
      <c r="B3741" s="14" t="n">
        <v>49</v>
      </c>
      <c r="C3741" s="7" t="n">
        <v>2</v>
      </c>
      <c r="D3741" s="7" t="n">
        <v>0</v>
      </c>
    </row>
    <row r="3742" spans="1:9">
      <c r="A3742" t="s">
        <v>4</v>
      </c>
      <c r="B3742" s="4" t="s">
        <v>5</v>
      </c>
      <c r="C3742" s="4" t="s">
        <v>14</v>
      </c>
      <c r="D3742" s="4" t="s">
        <v>10</v>
      </c>
      <c r="E3742" s="4" t="s">
        <v>9</v>
      </c>
      <c r="F3742" s="4" t="s">
        <v>10</v>
      </c>
      <c r="G3742" s="4" t="s">
        <v>9</v>
      </c>
      <c r="H3742" s="4" t="s">
        <v>14</v>
      </c>
    </row>
    <row r="3743" spans="1:9">
      <c r="A3743" t="n">
        <v>30332</v>
      </c>
      <c r="B3743" s="14" t="n">
        <v>49</v>
      </c>
      <c r="C3743" s="7" t="n">
        <v>0</v>
      </c>
      <c r="D3743" s="7" t="n">
        <v>514</v>
      </c>
      <c r="E3743" s="7" t="n">
        <v>1065353216</v>
      </c>
      <c r="F3743" s="7" t="n">
        <v>0</v>
      </c>
      <c r="G3743" s="7" t="n">
        <v>0</v>
      </c>
      <c r="H3743" s="7" t="n">
        <v>0</v>
      </c>
    </row>
    <row r="3744" spans="1:9">
      <c r="A3744" t="s">
        <v>4</v>
      </c>
      <c r="B3744" s="4" t="s">
        <v>5</v>
      </c>
      <c r="C3744" s="4" t="s">
        <v>10</v>
      </c>
    </row>
    <row r="3745" spans="1:8">
      <c r="A3745" t="n">
        <v>30347</v>
      </c>
      <c r="B3745" s="25" t="n">
        <v>16</v>
      </c>
      <c r="C3745" s="7" t="n">
        <v>500</v>
      </c>
    </row>
    <row r="3746" spans="1:8">
      <c r="A3746" t="s">
        <v>4</v>
      </c>
      <c r="B3746" s="4" t="s">
        <v>5</v>
      </c>
      <c r="C3746" s="4" t="s">
        <v>14</v>
      </c>
      <c r="D3746" s="4" t="s">
        <v>10</v>
      </c>
      <c r="E3746" s="4" t="s">
        <v>6</v>
      </c>
    </row>
    <row r="3747" spans="1:8">
      <c r="A3747" t="n">
        <v>30350</v>
      </c>
      <c r="B3747" s="49" t="n">
        <v>51</v>
      </c>
      <c r="C3747" s="7" t="n">
        <v>4</v>
      </c>
      <c r="D3747" s="7" t="n">
        <v>1</v>
      </c>
      <c r="E3747" s="7" t="s">
        <v>124</v>
      </c>
    </row>
    <row r="3748" spans="1:8">
      <c r="A3748" t="s">
        <v>4</v>
      </c>
      <c r="B3748" s="4" t="s">
        <v>5</v>
      </c>
      <c r="C3748" s="4" t="s">
        <v>10</v>
      </c>
    </row>
    <row r="3749" spans="1:8">
      <c r="A3749" t="n">
        <v>30364</v>
      </c>
      <c r="B3749" s="25" t="n">
        <v>16</v>
      </c>
      <c r="C3749" s="7" t="n">
        <v>0</v>
      </c>
    </row>
    <row r="3750" spans="1:8">
      <c r="A3750" t="s">
        <v>4</v>
      </c>
      <c r="B3750" s="4" t="s">
        <v>5</v>
      </c>
      <c r="C3750" s="4" t="s">
        <v>10</v>
      </c>
      <c r="D3750" s="4" t="s">
        <v>28</v>
      </c>
      <c r="E3750" s="4" t="s">
        <v>14</v>
      </c>
      <c r="F3750" s="4" t="s">
        <v>14</v>
      </c>
      <c r="G3750" s="4" t="s">
        <v>28</v>
      </c>
      <c r="H3750" s="4" t="s">
        <v>14</v>
      </c>
      <c r="I3750" s="4" t="s">
        <v>14</v>
      </c>
      <c r="J3750" s="4" t="s">
        <v>28</v>
      </c>
      <c r="K3750" s="4" t="s">
        <v>14</v>
      </c>
      <c r="L3750" s="4" t="s">
        <v>14</v>
      </c>
      <c r="M3750" s="4" t="s">
        <v>28</v>
      </c>
      <c r="N3750" s="4" t="s">
        <v>14</v>
      </c>
      <c r="O3750" s="4" t="s">
        <v>14</v>
      </c>
    </row>
    <row r="3751" spans="1:8">
      <c r="A3751" t="n">
        <v>30367</v>
      </c>
      <c r="B3751" s="50" t="n">
        <v>26</v>
      </c>
      <c r="C3751" s="7" t="n">
        <v>1</v>
      </c>
      <c r="D3751" s="7" t="s">
        <v>303</v>
      </c>
      <c r="E3751" s="7" t="n">
        <v>2</v>
      </c>
      <c r="F3751" s="7" t="n">
        <v>3</v>
      </c>
      <c r="G3751" s="7" t="s">
        <v>304</v>
      </c>
      <c r="H3751" s="7" t="n">
        <v>2</v>
      </c>
      <c r="I3751" s="7" t="n">
        <v>3</v>
      </c>
      <c r="J3751" s="7" t="s">
        <v>305</v>
      </c>
      <c r="K3751" s="7" t="n">
        <v>2</v>
      </c>
      <c r="L3751" s="7" t="n">
        <v>3</v>
      </c>
      <c r="M3751" s="7" t="s">
        <v>306</v>
      </c>
      <c r="N3751" s="7" t="n">
        <v>2</v>
      </c>
      <c r="O3751" s="7" t="n">
        <v>0</v>
      </c>
    </row>
    <row r="3752" spans="1:8">
      <c r="A3752" t="s">
        <v>4</v>
      </c>
      <c r="B3752" s="4" t="s">
        <v>5</v>
      </c>
    </row>
    <row r="3753" spans="1:8">
      <c r="A3753" t="n">
        <v>30743</v>
      </c>
      <c r="B3753" s="23" t="n">
        <v>28</v>
      </c>
    </row>
    <row r="3754" spans="1:8">
      <c r="A3754" t="s">
        <v>4</v>
      </c>
      <c r="B3754" s="4" t="s">
        <v>5</v>
      </c>
      <c r="C3754" s="4" t="s">
        <v>10</v>
      </c>
      <c r="D3754" s="4" t="s">
        <v>14</v>
      </c>
    </row>
    <row r="3755" spans="1:8">
      <c r="A3755" t="n">
        <v>30744</v>
      </c>
      <c r="B3755" s="54" t="n">
        <v>89</v>
      </c>
      <c r="C3755" s="7" t="n">
        <v>65533</v>
      </c>
      <c r="D3755" s="7" t="n">
        <v>1</v>
      </c>
    </row>
    <row r="3756" spans="1:8">
      <c r="A3756" t="s">
        <v>4</v>
      </c>
      <c r="B3756" s="4" t="s">
        <v>5</v>
      </c>
      <c r="C3756" s="4" t="s">
        <v>10</v>
      </c>
    </row>
    <row r="3757" spans="1:8">
      <c r="A3757" t="n">
        <v>30748</v>
      </c>
      <c r="B3757" s="25" t="n">
        <v>16</v>
      </c>
      <c r="C3757" s="7" t="n">
        <v>1000</v>
      </c>
    </row>
    <row r="3758" spans="1:8">
      <c r="A3758" t="s">
        <v>4</v>
      </c>
      <c r="B3758" s="4" t="s">
        <v>5</v>
      </c>
      <c r="C3758" s="4" t="s">
        <v>14</v>
      </c>
      <c r="D3758" s="4" t="s">
        <v>10</v>
      </c>
      <c r="E3758" s="4" t="s">
        <v>6</v>
      </c>
      <c r="F3758" s="4" t="s">
        <v>6</v>
      </c>
      <c r="G3758" s="4" t="s">
        <v>6</v>
      </c>
      <c r="H3758" s="4" t="s">
        <v>6</v>
      </c>
    </row>
    <row r="3759" spans="1:8">
      <c r="A3759" t="n">
        <v>30751</v>
      </c>
      <c r="B3759" s="49" t="n">
        <v>51</v>
      </c>
      <c r="C3759" s="7" t="n">
        <v>3</v>
      </c>
      <c r="D3759" s="7" t="n">
        <v>1</v>
      </c>
      <c r="E3759" s="7" t="s">
        <v>307</v>
      </c>
      <c r="F3759" s="7" t="s">
        <v>106</v>
      </c>
      <c r="G3759" s="7" t="s">
        <v>82</v>
      </c>
      <c r="H3759" s="7" t="s">
        <v>81</v>
      </c>
    </row>
    <row r="3760" spans="1:8">
      <c r="A3760" t="s">
        <v>4</v>
      </c>
      <c r="B3760" s="4" t="s">
        <v>5</v>
      </c>
      <c r="C3760" s="4" t="s">
        <v>10</v>
      </c>
    </row>
    <row r="3761" spans="1:15">
      <c r="A3761" t="n">
        <v>30764</v>
      </c>
      <c r="B3761" s="25" t="n">
        <v>16</v>
      </c>
      <c r="C3761" s="7" t="n">
        <v>850</v>
      </c>
    </row>
    <row r="3762" spans="1:15">
      <c r="A3762" t="s">
        <v>4</v>
      </c>
      <c r="B3762" s="4" t="s">
        <v>5</v>
      </c>
      <c r="C3762" s="4" t="s">
        <v>14</v>
      </c>
      <c r="D3762" s="4" t="s">
        <v>10</v>
      </c>
      <c r="E3762" s="4" t="s">
        <v>6</v>
      </c>
    </row>
    <row r="3763" spans="1:15">
      <c r="A3763" t="n">
        <v>30767</v>
      </c>
      <c r="B3763" s="49" t="n">
        <v>51</v>
      </c>
      <c r="C3763" s="7" t="n">
        <v>4</v>
      </c>
      <c r="D3763" s="7" t="n">
        <v>1</v>
      </c>
      <c r="E3763" s="7" t="s">
        <v>137</v>
      </c>
    </row>
    <row r="3764" spans="1:15">
      <c r="A3764" t="s">
        <v>4</v>
      </c>
      <c r="B3764" s="4" t="s">
        <v>5</v>
      </c>
      <c r="C3764" s="4" t="s">
        <v>10</v>
      </c>
    </row>
    <row r="3765" spans="1:15">
      <c r="A3765" t="n">
        <v>30780</v>
      </c>
      <c r="B3765" s="25" t="n">
        <v>16</v>
      </c>
      <c r="C3765" s="7" t="n">
        <v>0</v>
      </c>
    </row>
    <row r="3766" spans="1:15">
      <c r="A3766" t="s">
        <v>4</v>
      </c>
      <c r="B3766" s="4" t="s">
        <v>5</v>
      </c>
      <c r="C3766" s="4" t="s">
        <v>10</v>
      </c>
      <c r="D3766" s="4" t="s">
        <v>28</v>
      </c>
      <c r="E3766" s="4" t="s">
        <v>14</v>
      </c>
      <c r="F3766" s="4" t="s">
        <v>14</v>
      </c>
    </row>
    <row r="3767" spans="1:15">
      <c r="A3767" t="n">
        <v>30783</v>
      </c>
      <c r="B3767" s="50" t="n">
        <v>26</v>
      </c>
      <c r="C3767" s="7" t="n">
        <v>1</v>
      </c>
      <c r="D3767" s="7" t="s">
        <v>308</v>
      </c>
      <c r="E3767" s="7" t="n">
        <v>2</v>
      </c>
      <c r="F3767" s="7" t="n">
        <v>0</v>
      </c>
    </row>
    <row r="3768" spans="1:15">
      <c r="A3768" t="s">
        <v>4</v>
      </c>
      <c r="B3768" s="4" t="s">
        <v>5</v>
      </c>
    </row>
    <row r="3769" spans="1:15">
      <c r="A3769" t="n">
        <v>30903</v>
      </c>
      <c r="B3769" s="23" t="n">
        <v>28</v>
      </c>
    </row>
    <row r="3770" spans="1:15">
      <c r="A3770" t="s">
        <v>4</v>
      </c>
      <c r="B3770" s="4" t="s">
        <v>5</v>
      </c>
      <c r="C3770" s="4" t="s">
        <v>10</v>
      </c>
      <c r="D3770" s="4" t="s">
        <v>14</v>
      </c>
      <c r="E3770" s="4" t="s">
        <v>6</v>
      </c>
      <c r="F3770" s="4" t="s">
        <v>20</v>
      </c>
      <c r="G3770" s="4" t="s">
        <v>20</v>
      </c>
      <c r="H3770" s="4" t="s">
        <v>20</v>
      </c>
    </row>
    <row r="3771" spans="1:15">
      <c r="A3771" t="n">
        <v>30904</v>
      </c>
      <c r="B3771" s="47" t="n">
        <v>48</v>
      </c>
      <c r="C3771" s="7" t="n">
        <v>1</v>
      </c>
      <c r="D3771" s="7" t="n">
        <v>0</v>
      </c>
      <c r="E3771" s="7" t="s">
        <v>309</v>
      </c>
      <c r="F3771" s="7" t="n">
        <v>0</v>
      </c>
      <c r="G3771" s="7" t="n">
        <v>1</v>
      </c>
      <c r="H3771" s="7" t="n">
        <v>0</v>
      </c>
    </row>
    <row r="3772" spans="1:15">
      <c r="A3772" t="s">
        <v>4</v>
      </c>
      <c r="B3772" s="4" t="s">
        <v>5</v>
      </c>
      <c r="C3772" s="4" t="s">
        <v>10</v>
      </c>
      <c r="D3772" s="4" t="s">
        <v>14</v>
      </c>
      <c r="E3772" s="4" t="s">
        <v>6</v>
      </c>
      <c r="F3772" s="4" t="s">
        <v>20</v>
      </c>
      <c r="G3772" s="4" t="s">
        <v>20</v>
      </c>
      <c r="H3772" s="4" t="s">
        <v>20</v>
      </c>
    </row>
    <row r="3773" spans="1:15">
      <c r="A3773" t="n">
        <v>30936</v>
      </c>
      <c r="B3773" s="47" t="n">
        <v>48</v>
      </c>
      <c r="C3773" s="7" t="n">
        <v>1</v>
      </c>
      <c r="D3773" s="7" t="n">
        <v>0</v>
      </c>
      <c r="E3773" s="7" t="s">
        <v>288</v>
      </c>
      <c r="F3773" s="7" t="n">
        <v>-1</v>
      </c>
      <c r="G3773" s="7" t="n">
        <v>1.39999997615814</v>
      </c>
      <c r="H3773" s="7" t="n">
        <v>0</v>
      </c>
    </row>
    <row r="3774" spans="1:15">
      <c r="A3774" t="s">
        <v>4</v>
      </c>
      <c r="B3774" s="4" t="s">
        <v>5</v>
      </c>
      <c r="C3774" s="4" t="s">
        <v>10</v>
      </c>
    </row>
    <row r="3775" spans="1:15">
      <c r="A3775" t="n">
        <v>30964</v>
      </c>
      <c r="B3775" s="25" t="n">
        <v>16</v>
      </c>
      <c r="C3775" s="7" t="n">
        <v>1500</v>
      </c>
    </row>
    <row r="3776" spans="1:15">
      <c r="A3776" t="s">
        <v>4</v>
      </c>
      <c r="B3776" s="4" t="s">
        <v>5</v>
      </c>
      <c r="C3776" s="4" t="s">
        <v>14</v>
      </c>
      <c r="D3776" s="4" t="s">
        <v>20</v>
      </c>
      <c r="E3776" s="4" t="s">
        <v>20</v>
      </c>
      <c r="F3776" s="4" t="s">
        <v>20</v>
      </c>
    </row>
    <row r="3777" spans="1:8">
      <c r="A3777" t="n">
        <v>30967</v>
      </c>
      <c r="B3777" s="48" t="n">
        <v>45</v>
      </c>
      <c r="C3777" s="7" t="n">
        <v>9</v>
      </c>
      <c r="D3777" s="7" t="n">
        <v>0.0399999991059303</v>
      </c>
      <c r="E3777" s="7" t="n">
        <v>0.0399999991059303</v>
      </c>
      <c r="F3777" s="7" t="n">
        <v>0.5</v>
      </c>
    </row>
    <row r="3778" spans="1:8">
      <c r="A3778" t="s">
        <v>4</v>
      </c>
      <c r="B3778" s="4" t="s">
        <v>5</v>
      </c>
      <c r="C3778" s="4" t="s">
        <v>14</v>
      </c>
      <c r="D3778" s="4" t="s">
        <v>10</v>
      </c>
      <c r="E3778" s="4" t="s">
        <v>6</v>
      </c>
    </row>
    <row r="3779" spans="1:8">
      <c r="A3779" t="n">
        <v>30981</v>
      </c>
      <c r="B3779" s="49" t="n">
        <v>51</v>
      </c>
      <c r="C3779" s="7" t="n">
        <v>4</v>
      </c>
      <c r="D3779" s="7" t="n">
        <v>1</v>
      </c>
      <c r="E3779" s="7" t="s">
        <v>137</v>
      </c>
    </row>
    <row r="3780" spans="1:8">
      <c r="A3780" t="s">
        <v>4</v>
      </c>
      <c r="B3780" s="4" t="s">
        <v>5</v>
      </c>
      <c r="C3780" s="4" t="s">
        <v>10</v>
      </c>
    </row>
    <row r="3781" spans="1:8">
      <c r="A3781" t="n">
        <v>30994</v>
      </c>
      <c r="B3781" s="25" t="n">
        <v>16</v>
      </c>
      <c r="C3781" s="7" t="n">
        <v>0</v>
      </c>
    </row>
    <row r="3782" spans="1:8">
      <c r="A3782" t="s">
        <v>4</v>
      </c>
      <c r="B3782" s="4" t="s">
        <v>5</v>
      </c>
      <c r="C3782" s="4" t="s">
        <v>10</v>
      </c>
      <c r="D3782" s="4" t="s">
        <v>28</v>
      </c>
      <c r="E3782" s="4" t="s">
        <v>14</v>
      </c>
      <c r="F3782" s="4" t="s">
        <v>14</v>
      </c>
    </row>
    <row r="3783" spans="1:8">
      <c r="A3783" t="n">
        <v>30997</v>
      </c>
      <c r="B3783" s="50" t="n">
        <v>26</v>
      </c>
      <c r="C3783" s="7" t="n">
        <v>1</v>
      </c>
      <c r="D3783" s="7" t="s">
        <v>310</v>
      </c>
      <c r="E3783" s="7" t="n">
        <v>2</v>
      </c>
      <c r="F3783" s="7" t="n">
        <v>0</v>
      </c>
    </row>
    <row r="3784" spans="1:8">
      <c r="A3784" t="s">
        <v>4</v>
      </c>
      <c r="B3784" s="4" t="s">
        <v>5</v>
      </c>
    </row>
    <row r="3785" spans="1:8">
      <c r="A3785" t="n">
        <v>31087</v>
      </c>
      <c r="B3785" s="23" t="n">
        <v>28</v>
      </c>
    </row>
    <row r="3786" spans="1:8">
      <c r="A3786" t="s">
        <v>4</v>
      </c>
      <c r="B3786" s="4" t="s">
        <v>5</v>
      </c>
      <c r="C3786" s="4" t="s">
        <v>10</v>
      </c>
    </row>
    <row r="3787" spans="1:8">
      <c r="A3787" t="n">
        <v>31088</v>
      </c>
      <c r="B3787" s="25" t="n">
        <v>16</v>
      </c>
      <c r="C3787" s="7" t="n">
        <v>500</v>
      </c>
    </row>
    <row r="3788" spans="1:8">
      <c r="A3788" t="s">
        <v>4</v>
      </c>
      <c r="B3788" s="4" t="s">
        <v>5</v>
      </c>
      <c r="C3788" s="4" t="s">
        <v>10</v>
      </c>
      <c r="D3788" s="4" t="s">
        <v>20</v>
      </c>
      <c r="E3788" s="4" t="s">
        <v>20</v>
      </c>
      <c r="F3788" s="4" t="s">
        <v>20</v>
      </c>
      <c r="G3788" s="4" t="s">
        <v>10</v>
      </c>
      <c r="H3788" s="4" t="s">
        <v>10</v>
      </c>
    </row>
    <row r="3789" spans="1:8">
      <c r="A3789" t="n">
        <v>31091</v>
      </c>
      <c r="B3789" s="55" t="n">
        <v>60</v>
      </c>
      <c r="C3789" s="7" t="n">
        <v>7019</v>
      </c>
      <c r="D3789" s="7" t="n">
        <v>0</v>
      </c>
      <c r="E3789" s="7" t="n">
        <v>10</v>
      </c>
      <c r="F3789" s="7" t="n">
        <v>0</v>
      </c>
      <c r="G3789" s="7" t="n">
        <v>1000</v>
      </c>
      <c r="H3789" s="7" t="n">
        <v>0</v>
      </c>
    </row>
    <row r="3790" spans="1:8">
      <c r="A3790" t="s">
        <v>4</v>
      </c>
      <c r="B3790" s="4" t="s">
        <v>5</v>
      </c>
      <c r="C3790" s="4" t="s">
        <v>10</v>
      </c>
    </row>
    <row r="3791" spans="1:8">
      <c r="A3791" t="n">
        <v>31110</v>
      </c>
      <c r="B3791" s="25" t="n">
        <v>16</v>
      </c>
      <c r="C3791" s="7" t="n">
        <v>2000</v>
      </c>
    </row>
    <row r="3792" spans="1:8">
      <c r="A3792" t="s">
        <v>4</v>
      </c>
      <c r="B3792" s="4" t="s">
        <v>5</v>
      </c>
      <c r="C3792" s="4" t="s">
        <v>14</v>
      </c>
      <c r="D3792" s="4" t="s">
        <v>10</v>
      </c>
      <c r="E3792" s="4" t="s">
        <v>6</v>
      </c>
    </row>
    <row r="3793" spans="1:8">
      <c r="A3793" t="n">
        <v>31113</v>
      </c>
      <c r="B3793" s="49" t="n">
        <v>51</v>
      </c>
      <c r="C3793" s="7" t="n">
        <v>4</v>
      </c>
      <c r="D3793" s="7" t="n">
        <v>7019</v>
      </c>
      <c r="E3793" s="7" t="s">
        <v>254</v>
      </c>
    </row>
    <row r="3794" spans="1:8">
      <c r="A3794" t="s">
        <v>4</v>
      </c>
      <c r="B3794" s="4" t="s">
        <v>5</v>
      </c>
      <c r="C3794" s="4" t="s">
        <v>10</v>
      </c>
    </row>
    <row r="3795" spans="1:8">
      <c r="A3795" t="n">
        <v>31127</v>
      </c>
      <c r="B3795" s="25" t="n">
        <v>16</v>
      </c>
      <c r="C3795" s="7" t="n">
        <v>0</v>
      </c>
    </row>
    <row r="3796" spans="1:8">
      <c r="A3796" t="s">
        <v>4</v>
      </c>
      <c r="B3796" s="4" t="s">
        <v>5</v>
      </c>
      <c r="C3796" s="4" t="s">
        <v>10</v>
      </c>
      <c r="D3796" s="4" t="s">
        <v>28</v>
      </c>
      <c r="E3796" s="4" t="s">
        <v>14</v>
      </c>
      <c r="F3796" s="4" t="s">
        <v>14</v>
      </c>
      <c r="G3796" s="4" t="s">
        <v>28</v>
      </c>
      <c r="H3796" s="4" t="s">
        <v>14</v>
      </c>
      <c r="I3796" s="4" t="s">
        <v>14</v>
      </c>
      <c r="J3796" s="4" t="s">
        <v>28</v>
      </c>
      <c r="K3796" s="4" t="s">
        <v>14</v>
      </c>
      <c r="L3796" s="4" t="s">
        <v>14</v>
      </c>
    </row>
    <row r="3797" spans="1:8">
      <c r="A3797" t="n">
        <v>31130</v>
      </c>
      <c r="B3797" s="50" t="n">
        <v>26</v>
      </c>
      <c r="C3797" s="7" t="n">
        <v>7019</v>
      </c>
      <c r="D3797" s="7" t="s">
        <v>311</v>
      </c>
      <c r="E3797" s="7" t="n">
        <v>2</v>
      </c>
      <c r="F3797" s="7" t="n">
        <v>3</v>
      </c>
      <c r="G3797" s="7" t="s">
        <v>312</v>
      </c>
      <c r="H3797" s="7" t="n">
        <v>2</v>
      </c>
      <c r="I3797" s="7" t="n">
        <v>3</v>
      </c>
      <c r="J3797" s="7" t="s">
        <v>313</v>
      </c>
      <c r="K3797" s="7" t="n">
        <v>2</v>
      </c>
      <c r="L3797" s="7" t="n">
        <v>0</v>
      </c>
    </row>
    <row r="3798" spans="1:8">
      <c r="A3798" t="s">
        <v>4</v>
      </c>
      <c r="B3798" s="4" t="s">
        <v>5</v>
      </c>
    </row>
    <row r="3799" spans="1:8">
      <c r="A3799" t="n">
        <v>31348</v>
      </c>
      <c r="B3799" s="23" t="n">
        <v>28</v>
      </c>
    </row>
    <row r="3800" spans="1:8">
      <c r="A3800" t="s">
        <v>4</v>
      </c>
      <c r="B3800" s="4" t="s">
        <v>5</v>
      </c>
      <c r="C3800" s="4" t="s">
        <v>14</v>
      </c>
      <c r="D3800" s="4" t="s">
        <v>10</v>
      </c>
      <c r="E3800" s="4" t="s">
        <v>6</v>
      </c>
    </row>
    <row r="3801" spans="1:8">
      <c r="A3801" t="n">
        <v>31349</v>
      </c>
      <c r="B3801" s="49" t="n">
        <v>51</v>
      </c>
      <c r="C3801" s="7" t="n">
        <v>4</v>
      </c>
      <c r="D3801" s="7" t="n">
        <v>1</v>
      </c>
      <c r="E3801" s="7" t="s">
        <v>135</v>
      </c>
    </row>
    <row r="3802" spans="1:8">
      <c r="A3802" t="s">
        <v>4</v>
      </c>
      <c r="B3802" s="4" t="s">
        <v>5</v>
      </c>
      <c r="C3802" s="4" t="s">
        <v>10</v>
      </c>
    </row>
    <row r="3803" spans="1:8">
      <c r="A3803" t="n">
        <v>31363</v>
      </c>
      <c r="B3803" s="25" t="n">
        <v>16</v>
      </c>
      <c r="C3803" s="7" t="n">
        <v>0</v>
      </c>
    </row>
    <row r="3804" spans="1:8">
      <c r="A3804" t="s">
        <v>4</v>
      </c>
      <c r="B3804" s="4" t="s">
        <v>5</v>
      </c>
      <c r="C3804" s="4" t="s">
        <v>10</v>
      </c>
      <c r="D3804" s="4" t="s">
        <v>28</v>
      </c>
      <c r="E3804" s="4" t="s">
        <v>14</v>
      </c>
      <c r="F3804" s="4" t="s">
        <v>14</v>
      </c>
    </row>
    <row r="3805" spans="1:8">
      <c r="A3805" t="n">
        <v>31366</v>
      </c>
      <c r="B3805" s="50" t="n">
        <v>26</v>
      </c>
      <c r="C3805" s="7" t="n">
        <v>1</v>
      </c>
      <c r="D3805" s="7" t="s">
        <v>314</v>
      </c>
      <c r="E3805" s="7" t="n">
        <v>2</v>
      </c>
      <c r="F3805" s="7" t="n">
        <v>0</v>
      </c>
    </row>
    <row r="3806" spans="1:8">
      <c r="A3806" t="s">
        <v>4</v>
      </c>
      <c r="B3806" s="4" t="s">
        <v>5</v>
      </c>
    </row>
    <row r="3807" spans="1:8">
      <c r="A3807" t="n">
        <v>31391</v>
      </c>
      <c r="B3807" s="23" t="n">
        <v>28</v>
      </c>
    </row>
    <row r="3808" spans="1:8">
      <c r="A3808" t="s">
        <v>4</v>
      </c>
      <c r="B3808" s="4" t="s">
        <v>5</v>
      </c>
      <c r="C3808" s="4" t="s">
        <v>10</v>
      </c>
      <c r="D3808" s="4" t="s">
        <v>14</v>
      </c>
    </row>
    <row r="3809" spans="1:12">
      <c r="A3809" t="n">
        <v>31392</v>
      </c>
      <c r="B3809" s="54" t="n">
        <v>89</v>
      </c>
      <c r="C3809" s="7" t="n">
        <v>65533</v>
      </c>
      <c r="D3809" s="7" t="n">
        <v>1</v>
      </c>
    </row>
    <row r="3810" spans="1:12">
      <c r="A3810" t="s">
        <v>4</v>
      </c>
      <c r="B3810" s="4" t="s">
        <v>5</v>
      </c>
      <c r="C3810" s="4" t="s">
        <v>10</v>
      </c>
    </row>
    <row r="3811" spans="1:12">
      <c r="A3811" t="n">
        <v>31396</v>
      </c>
      <c r="B3811" s="25" t="n">
        <v>16</v>
      </c>
      <c r="C3811" s="7" t="n">
        <v>1000</v>
      </c>
    </row>
    <row r="3812" spans="1:12">
      <c r="A3812" t="s">
        <v>4</v>
      </c>
      <c r="B3812" s="4" t="s">
        <v>5</v>
      </c>
      <c r="C3812" s="4" t="s">
        <v>14</v>
      </c>
      <c r="D3812" s="4" t="s">
        <v>10</v>
      </c>
      <c r="E3812" s="4" t="s">
        <v>20</v>
      </c>
      <c r="F3812" s="4" t="s">
        <v>10</v>
      </c>
      <c r="G3812" s="4" t="s">
        <v>9</v>
      </c>
      <c r="H3812" s="4" t="s">
        <v>9</v>
      </c>
      <c r="I3812" s="4" t="s">
        <v>10</v>
      </c>
      <c r="J3812" s="4" t="s">
        <v>10</v>
      </c>
      <c r="K3812" s="4" t="s">
        <v>9</v>
      </c>
      <c r="L3812" s="4" t="s">
        <v>9</v>
      </c>
      <c r="M3812" s="4" t="s">
        <v>9</v>
      </c>
      <c r="N3812" s="4" t="s">
        <v>9</v>
      </c>
      <c r="O3812" s="4" t="s">
        <v>6</v>
      </c>
    </row>
    <row r="3813" spans="1:12">
      <c r="A3813" t="n">
        <v>31399</v>
      </c>
      <c r="B3813" s="53" t="n">
        <v>50</v>
      </c>
      <c r="C3813" s="7" t="n">
        <v>0</v>
      </c>
      <c r="D3813" s="7" t="n">
        <v>4535</v>
      </c>
      <c r="E3813" s="7" t="n">
        <v>1</v>
      </c>
      <c r="F3813" s="7" t="n">
        <v>0</v>
      </c>
      <c r="G3813" s="7" t="n">
        <v>0</v>
      </c>
      <c r="H3813" s="7" t="n">
        <v>-1063256064</v>
      </c>
      <c r="I3813" s="7" t="n">
        <v>0</v>
      </c>
      <c r="J3813" s="7" t="n">
        <v>65533</v>
      </c>
      <c r="K3813" s="7" t="n">
        <v>0</v>
      </c>
      <c r="L3813" s="7" t="n">
        <v>0</v>
      </c>
      <c r="M3813" s="7" t="n">
        <v>0</v>
      </c>
      <c r="N3813" s="7" t="n">
        <v>0</v>
      </c>
      <c r="O3813" s="7" t="s">
        <v>13</v>
      </c>
    </row>
    <row r="3814" spans="1:12">
      <c r="A3814" t="s">
        <v>4</v>
      </c>
      <c r="B3814" s="4" t="s">
        <v>5</v>
      </c>
      <c r="C3814" s="4" t="s">
        <v>10</v>
      </c>
    </row>
    <row r="3815" spans="1:12">
      <c r="A3815" t="n">
        <v>31438</v>
      </c>
      <c r="B3815" s="25" t="n">
        <v>16</v>
      </c>
      <c r="C3815" s="7" t="n">
        <v>500</v>
      </c>
    </row>
    <row r="3816" spans="1:12">
      <c r="A3816" t="s">
        <v>4</v>
      </c>
      <c r="B3816" s="4" t="s">
        <v>5</v>
      </c>
      <c r="C3816" s="4" t="s">
        <v>14</v>
      </c>
      <c r="D3816" s="4" t="s">
        <v>10</v>
      </c>
      <c r="E3816" s="4" t="s">
        <v>9</v>
      </c>
      <c r="F3816" s="4" t="s">
        <v>10</v>
      </c>
    </row>
    <row r="3817" spans="1:12">
      <c r="A3817" t="n">
        <v>31441</v>
      </c>
      <c r="B3817" s="53" t="n">
        <v>50</v>
      </c>
      <c r="C3817" s="7" t="n">
        <v>3</v>
      </c>
      <c r="D3817" s="7" t="n">
        <v>4536</v>
      </c>
      <c r="E3817" s="7" t="n">
        <v>1045220557</v>
      </c>
      <c r="F3817" s="7" t="n">
        <v>500</v>
      </c>
    </row>
    <row r="3818" spans="1:12">
      <c r="A3818" t="s">
        <v>4</v>
      </c>
      <c r="B3818" s="4" t="s">
        <v>5</v>
      </c>
      <c r="C3818" s="4" t="s">
        <v>14</v>
      </c>
      <c r="D3818" s="4" t="s">
        <v>10</v>
      </c>
      <c r="E3818" s="4" t="s">
        <v>20</v>
      </c>
    </row>
    <row r="3819" spans="1:12">
      <c r="A3819" t="n">
        <v>31451</v>
      </c>
      <c r="B3819" s="19" t="n">
        <v>58</v>
      </c>
      <c r="C3819" s="7" t="n">
        <v>101</v>
      </c>
      <c r="D3819" s="7" t="n">
        <v>800</v>
      </c>
      <c r="E3819" s="7" t="n">
        <v>1</v>
      </c>
    </row>
    <row r="3820" spans="1:12">
      <c r="A3820" t="s">
        <v>4</v>
      </c>
      <c r="B3820" s="4" t="s">
        <v>5</v>
      </c>
      <c r="C3820" s="4" t="s">
        <v>14</v>
      </c>
      <c r="D3820" s="4" t="s">
        <v>10</v>
      </c>
    </row>
    <row r="3821" spans="1:12">
      <c r="A3821" t="n">
        <v>31459</v>
      </c>
      <c r="B3821" s="19" t="n">
        <v>58</v>
      </c>
      <c r="C3821" s="7" t="n">
        <v>254</v>
      </c>
      <c r="D3821" s="7" t="n">
        <v>0</v>
      </c>
    </row>
    <row r="3822" spans="1:12">
      <c r="A3822" t="s">
        <v>4</v>
      </c>
      <c r="B3822" s="4" t="s">
        <v>5</v>
      </c>
      <c r="C3822" s="4" t="s">
        <v>14</v>
      </c>
      <c r="D3822" s="4" t="s">
        <v>14</v>
      </c>
      <c r="E3822" s="4" t="s">
        <v>20</v>
      </c>
      <c r="F3822" s="4" t="s">
        <v>20</v>
      </c>
      <c r="G3822" s="4" t="s">
        <v>20</v>
      </c>
      <c r="H3822" s="4" t="s">
        <v>10</v>
      </c>
    </row>
    <row r="3823" spans="1:12">
      <c r="A3823" t="n">
        <v>31463</v>
      </c>
      <c r="B3823" s="48" t="n">
        <v>45</v>
      </c>
      <c r="C3823" s="7" t="n">
        <v>2</v>
      </c>
      <c r="D3823" s="7" t="n">
        <v>3</v>
      </c>
      <c r="E3823" s="7" t="n">
        <v>27.6399993896484</v>
      </c>
      <c r="F3823" s="7" t="n">
        <v>1.1599999666214</v>
      </c>
      <c r="G3823" s="7" t="n">
        <v>-2.05999994277954</v>
      </c>
      <c r="H3823" s="7" t="n">
        <v>0</v>
      </c>
    </row>
    <row r="3824" spans="1:12">
      <c r="A3824" t="s">
        <v>4</v>
      </c>
      <c r="B3824" s="4" t="s">
        <v>5</v>
      </c>
      <c r="C3824" s="4" t="s">
        <v>14</v>
      </c>
      <c r="D3824" s="4" t="s">
        <v>14</v>
      </c>
      <c r="E3824" s="4" t="s">
        <v>20</v>
      </c>
      <c r="F3824" s="4" t="s">
        <v>20</v>
      </c>
      <c r="G3824" s="4" t="s">
        <v>20</v>
      </c>
      <c r="H3824" s="4" t="s">
        <v>10</v>
      </c>
      <c r="I3824" s="4" t="s">
        <v>14</v>
      </c>
    </row>
    <row r="3825" spans="1:15">
      <c r="A3825" t="n">
        <v>31480</v>
      </c>
      <c r="B3825" s="48" t="n">
        <v>45</v>
      </c>
      <c r="C3825" s="7" t="n">
        <v>4</v>
      </c>
      <c r="D3825" s="7" t="n">
        <v>3</v>
      </c>
      <c r="E3825" s="7" t="n">
        <v>2.21000003814697</v>
      </c>
      <c r="F3825" s="7" t="n">
        <v>304.899993896484</v>
      </c>
      <c r="G3825" s="7" t="n">
        <v>0</v>
      </c>
      <c r="H3825" s="7" t="n">
        <v>0</v>
      </c>
      <c r="I3825" s="7" t="n">
        <v>0</v>
      </c>
    </row>
    <row r="3826" spans="1:15">
      <c r="A3826" t="s">
        <v>4</v>
      </c>
      <c r="B3826" s="4" t="s">
        <v>5</v>
      </c>
      <c r="C3826" s="4" t="s">
        <v>14</v>
      </c>
      <c r="D3826" s="4" t="s">
        <v>14</v>
      </c>
      <c r="E3826" s="4" t="s">
        <v>20</v>
      </c>
      <c r="F3826" s="4" t="s">
        <v>10</v>
      </c>
    </row>
    <row r="3827" spans="1:15">
      <c r="A3827" t="n">
        <v>31498</v>
      </c>
      <c r="B3827" s="48" t="n">
        <v>45</v>
      </c>
      <c r="C3827" s="7" t="n">
        <v>5</v>
      </c>
      <c r="D3827" s="7" t="n">
        <v>3</v>
      </c>
      <c r="E3827" s="7" t="n">
        <v>2.20000004768372</v>
      </c>
      <c r="F3827" s="7" t="n">
        <v>0</v>
      </c>
    </row>
    <row r="3828" spans="1:15">
      <c r="A3828" t="s">
        <v>4</v>
      </c>
      <c r="B3828" s="4" t="s">
        <v>5</v>
      </c>
      <c r="C3828" s="4" t="s">
        <v>14</v>
      </c>
      <c r="D3828" s="4" t="s">
        <v>14</v>
      </c>
      <c r="E3828" s="4" t="s">
        <v>20</v>
      </c>
      <c r="F3828" s="4" t="s">
        <v>10</v>
      </c>
    </row>
    <row r="3829" spans="1:15">
      <c r="A3829" t="n">
        <v>31507</v>
      </c>
      <c r="B3829" s="48" t="n">
        <v>45</v>
      </c>
      <c r="C3829" s="7" t="n">
        <v>11</v>
      </c>
      <c r="D3829" s="7" t="n">
        <v>3</v>
      </c>
      <c r="E3829" s="7" t="n">
        <v>34</v>
      </c>
      <c r="F3829" s="7" t="n">
        <v>0</v>
      </c>
    </row>
    <row r="3830" spans="1:15">
      <c r="A3830" t="s">
        <v>4</v>
      </c>
      <c r="B3830" s="4" t="s">
        <v>5</v>
      </c>
      <c r="C3830" s="4" t="s">
        <v>10</v>
      </c>
      <c r="D3830" s="4" t="s">
        <v>20</v>
      </c>
      <c r="E3830" s="4" t="s">
        <v>20</v>
      </c>
      <c r="F3830" s="4" t="s">
        <v>20</v>
      </c>
      <c r="G3830" s="4" t="s">
        <v>10</v>
      </c>
      <c r="H3830" s="4" t="s">
        <v>10</v>
      </c>
    </row>
    <row r="3831" spans="1:15">
      <c r="A3831" t="n">
        <v>31516</v>
      </c>
      <c r="B3831" s="55" t="n">
        <v>60</v>
      </c>
      <c r="C3831" s="7" t="n">
        <v>7019</v>
      </c>
      <c r="D3831" s="7" t="n">
        <v>0</v>
      </c>
      <c r="E3831" s="7" t="n">
        <v>-10</v>
      </c>
      <c r="F3831" s="7" t="n">
        <v>0</v>
      </c>
      <c r="G3831" s="7" t="n">
        <v>0</v>
      </c>
      <c r="H3831" s="7" t="n">
        <v>0</v>
      </c>
    </row>
    <row r="3832" spans="1:15">
      <c r="A3832" t="s">
        <v>4</v>
      </c>
      <c r="B3832" s="4" t="s">
        <v>5</v>
      </c>
      <c r="C3832" s="4" t="s">
        <v>14</v>
      </c>
      <c r="D3832" s="4" t="s">
        <v>10</v>
      </c>
      <c r="E3832" s="4" t="s">
        <v>6</v>
      </c>
      <c r="F3832" s="4" t="s">
        <v>6</v>
      </c>
      <c r="G3832" s="4" t="s">
        <v>14</v>
      </c>
    </row>
    <row r="3833" spans="1:15">
      <c r="A3833" t="n">
        <v>31535</v>
      </c>
      <c r="B3833" s="77" t="n">
        <v>32</v>
      </c>
      <c r="C3833" s="7" t="n">
        <v>0</v>
      </c>
      <c r="D3833" s="7" t="n">
        <v>7019</v>
      </c>
      <c r="E3833" s="7" t="s">
        <v>13</v>
      </c>
      <c r="F3833" s="7" t="s">
        <v>272</v>
      </c>
      <c r="G3833" s="7" t="n">
        <v>1</v>
      </c>
    </row>
    <row r="3834" spans="1:15">
      <c r="A3834" t="s">
        <v>4</v>
      </c>
      <c r="B3834" s="4" t="s">
        <v>5</v>
      </c>
      <c r="C3834" s="4" t="s">
        <v>14</v>
      </c>
      <c r="D3834" s="4" t="s">
        <v>10</v>
      </c>
    </row>
    <row r="3835" spans="1:15">
      <c r="A3835" t="n">
        <v>31560</v>
      </c>
      <c r="B3835" s="19" t="n">
        <v>58</v>
      </c>
      <c r="C3835" s="7" t="n">
        <v>255</v>
      </c>
      <c r="D3835" s="7" t="n">
        <v>0</v>
      </c>
    </row>
    <row r="3836" spans="1:15">
      <c r="A3836" t="s">
        <v>4</v>
      </c>
      <c r="B3836" s="4" t="s">
        <v>5</v>
      </c>
      <c r="C3836" s="4" t="s">
        <v>10</v>
      </c>
    </row>
    <row r="3837" spans="1:15">
      <c r="A3837" t="n">
        <v>31564</v>
      </c>
      <c r="B3837" s="25" t="n">
        <v>16</v>
      </c>
      <c r="C3837" s="7" t="n">
        <v>300</v>
      </c>
    </row>
    <row r="3838" spans="1:15">
      <c r="A3838" t="s">
        <v>4</v>
      </c>
      <c r="B3838" s="4" t="s">
        <v>5</v>
      </c>
      <c r="C3838" s="4" t="s">
        <v>14</v>
      </c>
      <c r="D3838" s="4" t="s">
        <v>10</v>
      </c>
      <c r="E3838" s="4" t="s">
        <v>6</v>
      </c>
    </row>
    <row r="3839" spans="1:15">
      <c r="A3839" t="n">
        <v>31567</v>
      </c>
      <c r="B3839" s="49" t="n">
        <v>51</v>
      </c>
      <c r="C3839" s="7" t="n">
        <v>4</v>
      </c>
      <c r="D3839" s="7" t="n">
        <v>7019</v>
      </c>
      <c r="E3839" s="7" t="s">
        <v>66</v>
      </c>
    </row>
    <row r="3840" spans="1:15">
      <c r="A3840" t="s">
        <v>4</v>
      </c>
      <c r="B3840" s="4" t="s">
        <v>5</v>
      </c>
      <c r="C3840" s="4" t="s">
        <v>10</v>
      </c>
    </row>
    <row r="3841" spans="1:9">
      <c r="A3841" t="n">
        <v>31580</v>
      </c>
      <c r="B3841" s="25" t="n">
        <v>16</v>
      </c>
      <c r="C3841" s="7" t="n">
        <v>0</v>
      </c>
    </row>
    <row r="3842" spans="1:9">
      <c r="A3842" t="s">
        <v>4</v>
      </c>
      <c r="B3842" s="4" t="s">
        <v>5</v>
      </c>
      <c r="C3842" s="4" t="s">
        <v>10</v>
      </c>
      <c r="D3842" s="4" t="s">
        <v>28</v>
      </c>
      <c r="E3842" s="4" t="s">
        <v>14</v>
      </c>
      <c r="F3842" s="4" t="s">
        <v>14</v>
      </c>
    </row>
    <row r="3843" spans="1:9">
      <c r="A3843" t="n">
        <v>31583</v>
      </c>
      <c r="B3843" s="50" t="n">
        <v>26</v>
      </c>
      <c r="C3843" s="7" t="n">
        <v>7019</v>
      </c>
      <c r="D3843" s="7" t="s">
        <v>315</v>
      </c>
      <c r="E3843" s="7" t="n">
        <v>2</v>
      </c>
      <c r="F3843" s="7" t="n">
        <v>0</v>
      </c>
    </row>
    <row r="3844" spans="1:9">
      <c r="A3844" t="s">
        <v>4</v>
      </c>
      <c r="B3844" s="4" t="s">
        <v>5</v>
      </c>
    </row>
    <row r="3845" spans="1:9">
      <c r="A3845" t="n">
        <v>31656</v>
      </c>
      <c r="B3845" s="23" t="n">
        <v>28</v>
      </c>
    </row>
    <row r="3846" spans="1:9">
      <c r="A3846" t="s">
        <v>4</v>
      </c>
      <c r="B3846" s="4" t="s">
        <v>5</v>
      </c>
      <c r="C3846" s="4" t="s">
        <v>10</v>
      </c>
      <c r="D3846" s="4" t="s">
        <v>14</v>
      </c>
    </row>
    <row r="3847" spans="1:9">
      <c r="A3847" t="n">
        <v>31657</v>
      </c>
      <c r="B3847" s="54" t="n">
        <v>89</v>
      </c>
      <c r="C3847" s="7" t="n">
        <v>65533</v>
      </c>
      <c r="D3847" s="7" t="n">
        <v>1</v>
      </c>
    </row>
    <row r="3848" spans="1:9">
      <c r="A3848" t="s">
        <v>4</v>
      </c>
      <c r="B3848" s="4" t="s">
        <v>5</v>
      </c>
      <c r="C3848" s="4" t="s">
        <v>14</v>
      </c>
      <c r="D3848" s="4" t="s">
        <v>10</v>
      </c>
      <c r="E3848" s="4" t="s">
        <v>10</v>
      </c>
      <c r="F3848" s="4" t="s">
        <v>14</v>
      </c>
    </row>
    <row r="3849" spans="1:9">
      <c r="A3849" t="n">
        <v>31661</v>
      </c>
      <c r="B3849" s="21" t="n">
        <v>25</v>
      </c>
      <c r="C3849" s="7" t="n">
        <v>1</v>
      </c>
      <c r="D3849" s="7" t="n">
        <v>750</v>
      </c>
      <c r="E3849" s="7" t="n">
        <v>370</v>
      </c>
      <c r="F3849" s="7" t="n">
        <v>0</v>
      </c>
    </row>
    <row r="3850" spans="1:9">
      <c r="A3850" t="s">
        <v>4</v>
      </c>
      <c r="B3850" s="4" t="s">
        <v>5</v>
      </c>
      <c r="C3850" s="4" t="s">
        <v>6</v>
      </c>
      <c r="D3850" s="4" t="s">
        <v>10</v>
      </c>
    </row>
    <row r="3851" spans="1:9">
      <c r="A3851" t="n">
        <v>31668</v>
      </c>
      <c r="B3851" s="51" t="n">
        <v>29</v>
      </c>
      <c r="C3851" s="7" t="s">
        <v>316</v>
      </c>
      <c r="D3851" s="7" t="n">
        <v>65533</v>
      </c>
    </row>
    <row r="3852" spans="1:9">
      <c r="A3852" t="s">
        <v>4</v>
      </c>
      <c r="B3852" s="4" t="s">
        <v>5</v>
      </c>
      <c r="C3852" s="4" t="s">
        <v>14</v>
      </c>
      <c r="D3852" s="4" t="s">
        <v>10</v>
      </c>
      <c r="E3852" s="4" t="s">
        <v>6</v>
      </c>
    </row>
    <row r="3853" spans="1:9">
      <c r="A3853" t="n">
        <v>31694</v>
      </c>
      <c r="B3853" s="49" t="n">
        <v>51</v>
      </c>
      <c r="C3853" s="7" t="n">
        <v>4</v>
      </c>
      <c r="D3853" s="7" t="n">
        <v>0</v>
      </c>
      <c r="E3853" s="7" t="s">
        <v>66</v>
      </c>
    </row>
    <row r="3854" spans="1:9">
      <c r="A3854" t="s">
        <v>4</v>
      </c>
      <c r="B3854" s="4" t="s">
        <v>5</v>
      </c>
      <c r="C3854" s="4" t="s">
        <v>10</v>
      </c>
    </row>
    <row r="3855" spans="1:9">
      <c r="A3855" t="n">
        <v>31707</v>
      </c>
      <c r="B3855" s="25" t="n">
        <v>16</v>
      </c>
      <c r="C3855" s="7" t="n">
        <v>0</v>
      </c>
    </row>
    <row r="3856" spans="1:9">
      <c r="A3856" t="s">
        <v>4</v>
      </c>
      <c r="B3856" s="4" t="s">
        <v>5</v>
      </c>
      <c r="C3856" s="4" t="s">
        <v>10</v>
      </c>
      <c r="D3856" s="4" t="s">
        <v>28</v>
      </c>
      <c r="E3856" s="4" t="s">
        <v>14</v>
      </c>
      <c r="F3856" s="4" t="s">
        <v>14</v>
      </c>
    </row>
    <row r="3857" spans="1:6">
      <c r="A3857" t="n">
        <v>31710</v>
      </c>
      <c r="B3857" s="50" t="n">
        <v>26</v>
      </c>
      <c r="C3857" s="7" t="n">
        <v>0</v>
      </c>
      <c r="D3857" s="7" t="s">
        <v>317</v>
      </c>
      <c r="E3857" s="7" t="n">
        <v>2</v>
      </c>
      <c r="F3857" s="7" t="n">
        <v>0</v>
      </c>
    </row>
    <row r="3858" spans="1:6">
      <c r="A3858" t="s">
        <v>4</v>
      </c>
      <c r="B3858" s="4" t="s">
        <v>5</v>
      </c>
    </row>
    <row r="3859" spans="1:6">
      <c r="A3859" t="n">
        <v>31752</v>
      </c>
      <c r="B3859" s="23" t="n">
        <v>28</v>
      </c>
    </row>
    <row r="3860" spans="1:6">
      <c r="A3860" t="s">
        <v>4</v>
      </c>
      <c r="B3860" s="4" t="s">
        <v>5</v>
      </c>
      <c r="C3860" s="4" t="s">
        <v>10</v>
      </c>
      <c r="D3860" s="4" t="s">
        <v>14</v>
      </c>
    </row>
    <row r="3861" spans="1:6">
      <c r="A3861" t="n">
        <v>31753</v>
      </c>
      <c r="B3861" s="54" t="n">
        <v>89</v>
      </c>
      <c r="C3861" s="7" t="n">
        <v>65533</v>
      </c>
      <c r="D3861" s="7" t="n">
        <v>1</v>
      </c>
    </row>
    <row r="3862" spans="1:6">
      <c r="A3862" t="s">
        <v>4</v>
      </c>
      <c r="B3862" s="4" t="s">
        <v>5</v>
      </c>
      <c r="C3862" s="4" t="s">
        <v>14</v>
      </c>
      <c r="D3862" s="4" t="s">
        <v>10</v>
      </c>
      <c r="E3862" s="4" t="s">
        <v>10</v>
      </c>
      <c r="F3862" s="4" t="s">
        <v>14</v>
      </c>
    </row>
    <row r="3863" spans="1:6">
      <c r="A3863" t="n">
        <v>31757</v>
      </c>
      <c r="B3863" s="21" t="n">
        <v>25</v>
      </c>
      <c r="C3863" s="7" t="n">
        <v>1</v>
      </c>
      <c r="D3863" s="7" t="n">
        <v>65535</v>
      </c>
      <c r="E3863" s="7" t="n">
        <v>65535</v>
      </c>
      <c r="F3863" s="7" t="n">
        <v>0</v>
      </c>
    </row>
    <row r="3864" spans="1:6">
      <c r="A3864" t="s">
        <v>4</v>
      </c>
      <c r="B3864" s="4" t="s">
        <v>5</v>
      </c>
      <c r="C3864" s="4" t="s">
        <v>6</v>
      </c>
      <c r="D3864" s="4" t="s">
        <v>10</v>
      </c>
    </row>
    <row r="3865" spans="1:6">
      <c r="A3865" t="n">
        <v>31764</v>
      </c>
      <c r="B3865" s="51" t="n">
        <v>29</v>
      </c>
      <c r="C3865" s="7" t="s">
        <v>13</v>
      </c>
      <c r="D3865" s="7" t="n">
        <v>65533</v>
      </c>
    </row>
    <row r="3866" spans="1:6">
      <c r="A3866" t="s">
        <v>4</v>
      </c>
      <c r="B3866" s="4" t="s">
        <v>5</v>
      </c>
      <c r="C3866" s="4" t="s">
        <v>14</v>
      </c>
      <c r="D3866" s="4" t="s">
        <v>10</v>
      </c>
      <c r="E3866" s="4" t="s">
        <v>10</v>
      </c>
    </row>
    <row r="3867" spans="1:6">
      <c r="A3867" t="n">
        <v>31768</v>
      </c>
      <c r="B3867" s="53" t="n">
        <v>50</v>
      </c>
      <c r="C3867" s="7" t="n">
        <v>1</v>
      </c>
      <c r="D3867" s="7" t="n">
        <v>4536</v>
      </c>
      <c r="E3867" s="7" t="n">
        <v>1000</v>
      </c>
    </row>
    <row r="3868" spans="1:6">
      <c r="A3868" t="s">
        <v>4</v>
      </c>
      <c r="B3868" s="4" t="s">
        <v>5</v>
      </c>
      <c r="C3868" s="4" t="s">
        <v>14</v>
      </c>
      <c r="D3868" s="4" t="s">
        <v>10</v>
      </c>
      <c r="E3868" s="4" t="s">
        <v>20</v>
      </c>
    </row>
    <row r="3869" spans="1:6">
      <c r="A3869" t="n">
        <v>31774</v>
      </c>
      <c r="B3869" s="19" t="n">
        <v>58</v>
      </c>
      <c r="C3869" s="7" t="n">
        <v>0</v>
      </c>
      <c r="D3869" s="7" t="n">
        <v>1000</v>
      </c>
      <c r="E3869" s="7" t="n">
        <v>1</v>
      </c>
    </row>
    <row r="3870" spans="1:6">
      <c r="A3870" t="s">
        <v>4</v>
      </c>
      <c r="B3870" s="4" t="s">
        <v>5</v>
      </c>
      <c r="C3870" s="4" t="s">
        <v>14</v>
      </c>
      <c r="D3870" s="4" t="s">
        <v>10</v>
      </c>
    </row>
    <row r="3871" spans="1:6">
      <c r="A3871" t="n">
        <v>31782</v>
      </c>
      <c r="B3871" s="19" t="n">
        <v>58</v>
      </c>
      <c r="C3871" s="7" t="n">
        <v>255</v>
      </c>
      <c r="D3871" s="7" t="n">
        <v>0</v>
      </c>
    </row>
    <row r="3872" spans="1:6">
      <c r="A3872" t="s">
        <v>4</v>
      </c>
      <c r="B3872" s="4" t="s">
        <v>5</v>
      </c>
      <c r="C3872" s="4" t="s">
        <v>14</v>
      </c>
      <c r="D3872" s="4" t="s">
        <v>14</v>
      </c>
      <c r="E3872" s="4" t="s">
        <v>20</v>
      </c>
      <c r="F3872" s="4" t="s">
        <v>20</v>
      </c>
      <c r="G3872" s="4" t="s">
        <v>20</v>
      </c>
      <c r="H3872" s="4" t="s">
        <v>10</v>
      </c>
    </row>
    <row r="3873" spans="1:8">
      <c r="A3873" t="n">
        <v>31786</v>
      </c>
      <c r="B3873" s="48" t="n">
        <v>45</v>
      </c>
      <c r="C3873" s="7" t="n">
        <v>2</v>
      </c>
      <c r="D3873" s="7" t="n">
        <v>3</v>
      </c>
      <c r="E3873" s="7" t="n">
        <v>25.2299995422363</v>
      </c>
      <c r="F3873" s="7" t="n">
        <v>1.33000004291534</v>
      </c>
      <c r="G3873" s="7" t="n">
        <v>-2.91000008583069</v>
      </c>
      <c r="H3873" s="7" t="n">
        <v>0</v>
      </c>
    </row>
    <row r="3874" spans="1:8">
      <c r="A3874" t="s">
        <v>4</v>
      </c>
      <c r="B3874" s="4" t="s">
        <v>5</v>
      </c>
      <c r="C3874" s="4" t="s">
        <v>14</v>
      </c>
      <c r="D3874" s="4" t="s">
        <v>14</v>
      </c>
      <c r="E3874" s="4" t="s">
        <v>20</v>
      </c>
      <c r="F3874" s="4" t="s">
        <v>20</v>
      </c>
      <c r="G3874" s="4" t="s">
        <v>20</v>
      </c>
      <c r="H3874" s="4" t="s">
        <v>10</v>
      </c>
      <c r="I3874" s="4" t="s">
        <v>14</v>
      </c>
    </row>
    <row r="3875" spans="1:8">
      <c r="A3875" t="n">
        <v>31803</v>
      </c>
      <c r="B3875" s="48" t="n">
        <v>45</v>
      </c>
      <c r="C3875" s="7" t="n">
        <v>4</v>
      </c>
      <c r="D3875" s="7" t="n">
        <v>3</v>
      </c>
      <c r="E3875" s="7" t="n">
        <v>10.8100004196167</v>
      </c>
      <c r="F3875" s="7" t="n">
        <v>244.419998168945</v>
      </c>
      <c r="G3875" s="7" t="n">
        <v>0</v>
      </c>
      <c r="H3875" s="7" t="n">
        <v>0</v>
      </c>
      <c r="I3875" s="7" t="n">
        <v>0</v>
      </c>
    </row>
    <row r="3876" spans="1:8">
      <c r="A3876" t="s">
        <v>4</v>
      </c>
      <c r="B3876" s="4" t="s">
        <v>5</v>
      </c>
      <c r="C3876" s="4" t="s">
        <v>14</v>
      </c>
      <c r="D3876" s="4" t="s">
        <v>14</v>
      </c>
      <c r="E3876" s="4" t="s">
        <v>20</v>
      </c>
      <c r="F3876" s="4" t="s">
        <v>10</v>
      </c>
    </row>
    <row r="3877" spans="1:8">
      <c r="A3877" t="n">
        <v>31821</v>
      </c>
      <c r="B3877" s="48" t="n">
        <v>45</v>
      </c>
      <c r="C3877" s="7" t="n">
        <v>5</v>
      </c>
      <c r="D3877" s="7" t="n">
        <v>3</v>
      </c>
      <c r="E3877" s="7" t="n">
        <v>2.40000009536743</v>
      </c>
      <c r="F3877" s="7" t="n">
        <v>0</v>
      </c>
    </row>
    <row r="3878" spans="1:8">
      <c r="A3878" t="s">
        <v>4</v>
      </c>
      <c r="B3878" s="4" t="s">
        <v>5</v>
      </c>
      <c r="C3878" s="4" t="s">
        <v>14</v>
      </c>
      <c r="D3878" s="4" t="s">
        <v>14</v>
      </c>
      <c r="E3878" s="4" t="s">
        <v>20</v>
      </c>
      <c r="F3878" s="4" t="s">
        <v>10</v>
      </c>
    </row>
    <row r="3879" spans="1:8">
      <c r="A3879" t="n">
        <v>31830</v>
      </c>
      <c r="B3879" s="48" t="n">
        <v>45</v>
      </c>
      <c r="C3879" s="7" t="n">
        <v>11</v>
      </c>
      <c r="D3879" s="7" t="n">
        <v>3</v>
      </c>
      <c r="E3879" s="7" t="n">
        <v>34</v>
      </c>
      <c r="F3879" s="7" t="n">
        <v>0</v>
      </c>
    </row>
    <row r="3880" spans="1:8">
      <c r="A3880" t="s">
        <v>4</v>
      </c>
      <c r="B3880" s="4" t="s">
        <v>5</v>
      </c>
      <c r="C3880" s="4" t="s">
        <v>14</v>
      </c>
      <c r="D3880" s="4" t="s">
        <v>14</v>
      </c>
      <c r="E3880" s="4" t="s">
        <v>20</v>
      </c>
      <c r="F3880" s="4" t="s">
        <v>20</v>
      </c>
      <c r="G3880" s="4" t="s">
        <v>20</v>
      </c>
      <c r="H3880" s="4" t="s">
        <v>10</v>
      </c>
    </row>
    <row r="3881" spans="1:8">
      <c r="A3881" t="n">
        <v>31839</v>
      </c>
      <c r="B3881" s="48" t="n">
        <v>45</v>
      </c>
      <c r="C3881" s="7" t="n">
        <v>2</v>
      </c>
      <c r="D3881" s="7" t="n">
        <v>3</v>
      </c>
      <c r="E3881" s="7" t="n">
        <v>25.7199993133545</v>
      </c>
      <c r="F3881" s="7" t="n">
        <v>1.33000004291534</v>
      </c>
      <c r="G3881" s="7" t="n">
        <v>-2.23000001907349</v>
      </c>
      <c r="H3881" s="7" t="n">
        <v>2500</v>
      </c>
    </row>
    <row r="3882" spans="1:8">
      <c r="A3882" t="s">
        <v>4</v>
      </c>
      <c r="B3882" s="4" t="s">
        <v>5</v>
      </c>
      <c r="C3882" s="4" t="s">
        <v>10</v>
      </c>
      <c r="D3882" s="4" t="s">
        <v>20</v>
      </c>
      <c r="E3882" s="4" t="s">
        <v>20</v>
      </c>
      <c r="F3882" s="4" t="s">
        <v>20</v>
      </c>
      <c r="G3882" s="4" t="s">
        <v>10</v>
      </c>
      <c r="H3882" s="4" t="s">
        <v>10</v>
      </c>
    </row>
    <row r="3883" spans="1:8">
      <c r="A3883" t="n">
        <v>31856</v>
      </c>
      <c r="B3883" s="55" t="n">
        <v>60</v>
      </c>
      <c r="C3883" s="7" t="n">
        <v>7019</v>
      </c>
      <c r="D3883" s="7" t="n">
        <v>0</v>
      </c>
      <c r="E3883" s="7" t="n">
        <v>0</v>
      </c>
      <c r="F3883" s="7" t="n">
        <v>0</v>
      </c>
      <c r="G3883" s="7" t="n">
        <v>0</v>
      </c>
      <c r="H3883" s="7" t="n">
        <v>0</v>
      </c>
    </row>
    <row r="3884" spans="1:8">
      <c r="A3884" t="s">
        <v>4</v>
      </c>
      <c r="B3884" s="4" t="s">
        <v>5</v>
      </c>
      <c r="C3884" s="4" t="s">
        <v>10</v>
      </c>
      <c r="D3884" s="4" t="s">
        <v>14</v>
      </c>
      <c r="E3884" s="4" t="s">
        <v>6</v>
      </c>
      <c r="F3884" s="4" t="s">
        <v>20</v>
      </c>
      <c r="G3884" s="4" t="s">
        <v>20</v>
      </c>
      <c r="H3884" s="4" t="s">
        <v>20</v>
      </c>
    </row>
    <row r="3885" spans="1:8">
      <c r="A3885" t="n">
        <v>31875</v>
      </c>
      <c r="B3885" s="47" t="n">
        <v>48</v>
      </c>
      <c r="C3885" s="7" t="n">
        <v>7019</v>
      </c>
      <c r="D3885" s="7" t="n">
        <v>0</v>
      </c>
      <c r="E3885" s="7" t="s">
        <v>27</v>
      </c>
      <c r="F3885" s="7" t="n">
        <v>0</v>
      </c>
      <c r="G3885" s="7" t="n">
        <v>1</v>
      </c>
      <c r="H3885" s="7" t="n">
        <v>0</v>
      </c>
    </row>
    <row r="3886" spans="1:8">
      <c r="A3886" t="s">
        <v>4</v>
      </c>
      <c r="B3886" s="4" t="s">
        <v>5</v>
      </c>
      <c r="C3886" s="4" t="s">
        <v>14</v>
      </c>
      <c r="D3886" s="4" t="s">
        <v>10</v>
      </c>
      <c r="E3886" s="4" t="s">
        <v>6</v>
      </c>
      <c r="F3886" s="4" t="s">
        <v>6</v>
      </c>
      <c r="G3886" s="4" t="s">
        <v>14</v>
      </c>
    </row>
    <row r="3887" spans="1:8">
      <c r="A3887" t="n">
        <v>31899</v>
      </c>
      <c r="B3887" s="77" t="n">
        <v>32</v>
      </c>
      <c r="C3887" s="7" t="n">
        <v>0</v>
      </c>
      <c r="D3887" s="7" t="n">
        <v>7019</v>
      </c>
      <c r="E3887" s="7" t="s">
        <v>13</v>
      </c>
      <c r="F3887" s="7" t="s">
        <v>272</v>
      </c>
      <c r="G3887" s="7" t="n">
        <v>0</v>
      </c>
    </row>
    <row r="3888" spans="1:8">
      <c r="A3888" t="s">
        <v>4</v>
      </c>
      <c r="B3888" s="4" t="s">
        <v>5</v>
      </c>
      <c r="C3888" s="4" t="s">
        <v>10</v>
      </c>
      <c r="D3888" s="4" t="s">
        <v>14</v>
      </c>
      <c r="E3888" s="4" t="s">
        <v>6</v>
      </c>
      <c r="F3888" s="4" t="s">
        <v>20</v>
      </c>
      <c r="G3888" s="4" t="s">
        <v>20</v>
      </c>
      <c r="H3888" s="4" t="s">
        <v>20</v>
      </c>
    </row>
    <row r="3889" spans="1:9">
      <c r="A3889" t="n">
        <v>31924</v>
      </c>
      <c r="B3889" s="47" t="n">
        <v>48</v>
      </c>
      <c r="C3889" s="7" t="n">
        <v>7019</v>
      </c>
      <c r="D3889" s="7" t="n">
        <v>0</v>
      </c>
      <c r="E3889" s="7" t="s">
        <v>318</v>
      </c>
      <c r="F3889" s="7" t="n">
        <v>0</v>
      </c>
      <c r="G3889" s="7" t="n">
        <v>1</v>
      </c>
      <c r="H3889" s="7" t="n">
        <v>0</v>
      </c>
    </row>
    <row r="3890" spans="1:9">
      <c r="A3890" t="s">
        <v>4</v>
      </c>
      <c r="B3890" s="4" t="s">
        <v>5</v>
      </c>
      <c r="C3890" s="4" t="s">
        <v>10</v>
      </c>
      <c r="D3890" s="4" t="s">
        <v>20</v>
      </c>
      <c r="E3890" s="4" t="s">
        <v>20</v>
      </c>
      <c r="F3890" s="4" t="s">
        <v>20</v>
      </c>
      <c r="G3890" s="4" t="s">
        <v>20</v>
      </c>
    </row>
    <row r="3891" spans="1:9">
      <c r="A3891" t="n">
        <v>31956</v>
      </c>
      <c r="B3891" s="44" t="n">
        <v>46</v>
      </c>
      <c r="C3891" s="7" t="n">
        <v>1</v>
      </c>
      <c r="D3891" s="7" t="n">
        <v>25.1599998474121</v>
      </c>
      <c r="E3891" s="7" t="n">
        <v>0</v>
      </c>
      <c r="F3891" s="7" t="n">
        <v>-2.05999994277954</v>
      </c>
      <c r="G3891" s="7" t="n">
        <v>98.5999984741211</v>
      </c>
    </row>
    <row r="3892" spans="1:9">
      <c r="A3892" t="s">
        <v>4</v>
      </c>
      <c r="B3892" s="4" t="s">
        <v>5</v>
      </c>
      <c r="C3892" s="4" t="s">
        <v>10</v>
      </c>
      <c r="D3892" s="4" t="s">
        <v>20</v>
      </c>
      <c r="E3892" s="4" t="s">
        <v>20</v>
      </c>
      <c r="F3892" s="4" t="s">
        <v>20</v>
      </c>
      <c r="G3892" s="4" t="s">
        <v>20</v>
      </c>
    </row>
    <row r="3893" spans="1:9">
      <c r="A3893" t="n">
        <v>31975</v>
      </c>
      <c r="B3893" s="44" t="n">
        <v>46</v>
      </c>
      <c r="C3893" s="7" t="n">
        <v>7019</v>
      </c>
      <c r="D3893" s="7" t="n">
        <v>25.3899993896484</v>
      </c>
      <c r="E3893" s="7" t="n">
        <v>0</v>
      </c>
      <c r="F3893" s="7" t="n">
        <v>-4.07999992370605</v>
      </c>
      <c r="G3893" s="7" t="n">
        <v>348.799987792969</v>
      </c>
    </row>
    <row r="3894" spans="1:9">
      <c r="A3894" t="s">
        <v>4</v>
      </c>
      <c r="B3894" s="4" t="s">
        <v>5</v>
      </c>
      <c r="C3894" s="4" t="s">
        <v>10</v>
      </c>
      <c r="D3894" s="4" t="s">
        <v>9</v>
      </c>
    </row>
    <row r="3895" spans="1:9">
      <c r="A3895" t="n">
        <v>31994</v>
      </c>
      <c r="B3895" s="38" t="n">
        <v>43</v>
      </c>
      <c r="C3895" s="7" t="n">
        <v>0</v>
      </c>
      <c r="D3895" s="7" t="n">
        <v>1</v>
      </c>
    </row>
    <row r="3896" spans="1:9">
      <c r="A3896" t="s">
        <v>4</v>
      </c>
      <c r="B3896" s="4" t="s">
        <v>5</v>
      </c>
      <c r="C3896" s="4" t="s">
        <v>10</v>
      </c>
      <c r="D3896" s="4" t="s">
        <v>10</v>
      </c>
      <c r="E3896" s="4" t="s">
        <v>20</v>
      </c>
      <c r="F3896" s="4" t="s">
        <v>20</v>
      </c>
      <c r="G3896" s="4" t="s">
        <v>20</v>
      </c>
      <c r="H3896" s="4" t="s">
        <v>20</v>
      </c>
      <c r="I3896" s="4" t="s">
        <v>14</v>
      </c>
      <c r="J3896" s="4" t="s">
        <v>10</v>
      </c>
    </row>
    <row r="3897" spans="1:9">
      <c r="A3897" t="n">
        <v>32001</v>
      </c>
      <c r="B3897" s="63" t="n">
        <v>55</v>
      </c>
      <c r="C3897" s="7" t="n">
        <v>7019</v>
      </c>
      <c r="D3897" s="7" t="n">
        <v>65533</v>
      </c>
      <c r="E3897" s="7" t="n">
        <v>25.4400005340576</v>
      </c>
      <c r="F3897" s="7" t="n">
        <v>0</v>
      </c>
      <c r="G3897" s="7" t="n">
        <v>-2.82999992370605</v>
      </c>
      <c r="H3897" s="7" t="n">
        <v>0.800000011920929</v>
      </c>
      <c r="I3897" s="7" t="n">
        <v>1</v>
      </c>
      <c r="J3897" s="7" t="n">
        <v>0</v>
      </c>
    </row>
    <row r="3898" spans="1:9">
      <c r="A3898" t="s">
        <v>4</v>
      </c>
      <c r="B3898" s="4" t="s">
        <v>5</v>
      </c>
      <c r="C3898" s="4" t="s">
        <v>14</v>
      </c>
      <c r="D3898" s="4" t="s">
        <v>10</v>
      </c>
      <c r="E3898" s="4" t="s">
        <v>20</v>
      </c>
    </row>
    <row r="3899" spans="1:9">
      <c r="A3899" t="n">
        <v>32025</v>
      </c>
      <c r="B3899" s="19" t="n">
        <v>58</v>
      </c>
      <c r="C3899" s="7" t="n">
        <v>100</v>
      </c>
      <c r="D3899" s="7" t="n">
        <v>1000</v>
      </c>
      <c r="E3899" s="7" t="n">
        <v>1</v>
      </c>
    </row>
    <row r="3900" spans="1:9">
      <c r="A3900" t="s">
        <v>4</v>
      </c>
      <c r="B3900" s="4" t="s">
        <v>5</v>
      </c>
      <c r="C3900" s="4" t="s">
        <v>14</v>
      </c>
      <c r="D3900" s="4" t="s">
        <v>10</v>
      </c>
    </row>
    <row r="3901" spans="1:9">
      <c r="A3901" t="n">
        <v>32033</v>
      </c>
      <c r="B3901" s="19" t="n">
        <v>58</v>
      </c>
      <c r="C3901" s="7" t="n">
        <v>255</v>
      </c>
      <c r="D3901" s="7" t="n">
        <v>0</v>
      </c>
    </row>
    <row r="3902" spans="1:9">
      <c r="A3902" t="s">
        <v>4</v>
      </c>
      <c r="B3902" s="4" t="s">
        <v>5</v>
      </c>
      <c r="C3902" s="4" t="s">
        <v>10</v>
      </c>
      <c r="D3902" s="4" t="s">
        <v>14</v>
      </c>
    </row>
    <row r="3903" spans="1:9">
      <c r="A3903" t="n">
        <v>32037</v>
      </c>
      <c r="B3903" s="69" t="n">
        <v>56</v>
      </c>
      <c r="C3903" s="7" t="n">
        <v>7019</v>
      </c>
      <c r="D3903" s="7" t="n">
        <v>0</v>
      </c>
    </row>
    <row r="3904" spans="1:9">
      <c r="A3904" t="s">
        <v>4</v>
      </c>
      <c r="B3904" s="4" t="s">
        <v>5</v>
      </c>
      <c r="C3904" s="4" t="s">
        <v>10</v>
      </c>
      <c r="D3904" s="4" t="s">
        <v>20</v>
      </c>
      <c r="E3904" s="4" t="s">
        <v>20</v>
      </c>
      <c r="F3904" s="4" t="s">
        <v>14</v>
      </c>
    </row>
    <row r="3905" spans="1:10">
      <c r="A3905" t="n">
        <v>32041</v>
      </c>
      <c r="B3905" s="71" t="n">
        <v>52</v>
      </c>
      <c r="C3905" s="7" t="n">
        <v>7019</v>
      </c>
      <c r="D3905" s="7" t="n">
        <v>338.799987792969</v>
      </c>
      <c r="E3905" s="7" t="n">
        <v>5</v>
      </c>
      <c r="F3905" s="7" t="n">
        <v>0</v>
      </c>
    </row>
    <row r="3906" spans="1:10">
      <c r="A3906" t="s">
        <v>4</v>
      </c>
      <c r="B3906" s="4" t="s">
        <v>5</v>
      </c>
      <c r="C3906" s="4" t="s">
        <v>10</v>
      </c>
    </row>
    <row r="3907" spans="1:10">
      <c r="A3907" t="n">
        <v>32053</v>
      </c>
      <c r="B3907" s="67" t="n">
        <v>54</v>
      </c>
      <c r="C3907" s="7" t="n">
        <v>7019</v>
      </c>
    </row>
    <row r="3908" spans="1:10">
      <c r="A3908" t="s">
        <v>4</v>
      </c>
      <c r="B3908" s="4" t="s">
        <v>5</v>
      </c>
      <c r="C3908" s="4" t="s">
        <v>14</v>
      </c>
      <c r="D3908" s="4" t="s">
        <v>10</v>
      </c>
      <c r="E3908" s="4" t="s">
        <v>20</v>
      </c>
    </row>
    <row r="3909" spans="1:10">
      <c r="A3909" t="n">
        <v>32056</v>
      </c>
      <c r="B3909" s="19" t="n">
        <v>58</v>
      </c>
      <c r="C3909" s="7" t="n">
        <v>101</v>
      </c>
      <c r="D3909" s="7" t="n">
        <v>1000</v>
      </c>
      <c r="E3909" s="7" t="n">
        <v>1</v>
      </c>
    </row>
    <row r="3910" spans="1:10">
      <c r="A3910" t="s">
        <v>4</v>
      </c>
      <c r="B3910" s="4" t="s">
        <v>5</v>
      </c>
      <c r="C3910" s="4" t="s">
        <v>14</v>
      </c>
      <c r="D3910" s="4" t="s">
        <v>10</v>
      </c>
    </row>
    <row r="3911" spans="1:10">
      <c r="A3911" t="n">
        <v>32064</v>
      </c>
      <c r="B3911" s="19" t="n">
        <v>58</v>
      </c>
      <c r="C3911" s="7" t="n">
        <v>254</v>
      </c>
      <c r="D3911" s="7" t="n">
        <v>0</v>
      </c>
    </row>
    <row r="3912" spans="1:10">
      <c r="A3912" t="s">
        <v>4</v>
      </c>
      <c r="B3912" s="4" t="s">
        <v>5</v>
      </c>
      <c r="C3912" s="4" t="s">
        <v>14</v>
      </c>
    </row>
    <row r="3913" spans="1:10">
      <c r="A3913" t="n">
        <v>32068</v>
      </c>
      <c r="B3913" s="48" t="n">
        <v>45</v>
      </c>
      <c r="C3913" s="7" t="n">
        <v>0</v>
      </c>
    </row>
    <row r="3914" spans="1:10">
      <c r="A3914" t="s">
        <v>4</v>
      </c>
      <c r="B3914" s="4" t="s">
        <v>5</v>
      </c>
      <c r="C3914" s="4" t="s">
        <v>14</v>
      </c>
      <c r="D3914" s="4" t="s">
        <v>14</v>
      </c>
      <c r="E3914" s="4" t="s">
        <v>20</v>
      </c>
      <c r="F3914" s="4" t="s">
        <v>20</v>
      </c>
      <c r="G3914" s="4" t="s">
        <v>20</v>
      </c>
      <c r="H3914" s="4" t="s">
        <v>10</v>
      </c>
    </row>
    <row r="3915" spans="1:10">
      <c r="A3915" t="n">
        <v>32070</v>
      </c>
      <c r="B3915" s="48" t="n">
        <v>45</v>
      </c>
      <c r="C3915" s="7" t="n">
        <v>2</v>
      </c>
      <c r="D3915" s="7" t="n">
        <v>3</v>
      </c>
      <c r="E3915" s="7" t="n">
        <v>25.6000003814697</v>
      </c>
      <c r="F3915" s="7" t="n">
        <v>1.33000004291534</v>
      </c>
      <c r="G3915" s="7" t="n">
        <v>-2.54999995231628</v>
      </c>
      <c r="H3915" s="7" t="n">
        <v>0</v>
      </c>
    </row>
    <row r="3916" spans="1:10">
      <c r="A3916" t="s">
        <v>4</v>
      </c>
      <c r="B3916" s="4" t="s">
        <v>5</v>
      </c>
      <c r="C3916" s="4" t="s">
        <v>14</v>
      </c>
      <c r="D3916" s="4" t="s">
        <v>14</v>
      </c>
      <c r="E3916" s="4" t="s">
        <v>20</v>
      </c>
      <c r="F3916" s="4" t="s">
        <v>20</v>
      </c>
      <c r="G3916" s="4" t="s">
        <v>20</v>
      </c>
      <c r="H3916" s="4" t="s">
        <v>10</v>
      </c>
      <c r="I3916" s="4" t="s">
        <v>14</v>
      </c>
    </row>
    <row r="3917" spans="1:10">
      <c r="A3917" t="n">
        <v>32087</v>
      </c>
      <c r="B3917" s="48" t="n">
        <v>45</v>
      </c>
      <c r="C3917" s="7" t="n">
        <v>4</v>
      </c>
      <c r="D3917" s="7" t="n">
        <v>3</v>
      </c>
      <c r="E3917" s="7" t="n">
        <v>3.83999991416931</v>
      </c>
      <c r="F3917" s="7" t="n">
        <v>298.760009765625</v>
      </c>
      <c r="G3917" s="7" t="n">
        <v>0</v>
      </c>
      <c r="H3917" s="7" t="n">
        <v>0</v>
      </c>
      <c r="I3917" s="7" t="n">
        <v>0</v>
      </c>
    </row>
    <row r="3918" spans="1:10">
      <c r="A3918" t="s">
        <v>4</v>
      </c>
      <c r="B3918" s="4" t="s">
        <v>5</v>
      </c>
      <c r="C3918" s="4" t="s">
        <v>14</v>
      </c>
      <c r="D3918" s="4" t="s">
        <v>14</v>
      </c>
      <c r="E3918" s="4" t="s">
        <v>20</v>
      </c>
      <c r="F3918" s="4" t="s">
        <v>10</v>
      </c>
    </row>
    <row r="3919" spans="1:10">
      <c r="A3919" t="n">
        <v>32105</v>
      </c>
      <c r="B3919" s="48" t="n">
        <v>45</v>
      </c>
      <c r="C3919" s="7" t="n">
        <v>5</v>
      </c>
      <c r="D3919" s="7" t="n">
        <v>3</v>
      </c>
      <c r="E3919" s="7" t="n">
        <v>2</v>
      </c>
      <c r="F3919" s="7" t="n">
        <v>0</v>
      </c>
    </row>
    <row r="3920" spans="1:10">
      <c r="A3920" t="s">
        <v>4</v>
      </c>
      <c r="B3920" s="4" t="s">
        <v>5</v>
      </c>
      <c r="C3920" s="4" t="s">
        <v>14</v>
      </c>
      <c r="D3920" s="4" t="s">
        <v>14</v>
      </c>
      <c r="E3920" s="4" t="s">
        <v>20</v>
      </c>
      <c r="F3920" s="4" t="s">
        <v>10</v>
      </c>
    </row>
    <row r="3921" spans="1:9">
      <c r="A3921" t="n">
        <v>32114</v>
      </c>
      <c r="B3921" s="48" t="n">
        <v>45</v>
      </c>
      <c r="C3921" s="7" t="n">
        <v>5</v>
      </c>
      <c r="D3921" s="7" t="n">
        <v>3</v>
      </c>
      <c r="E3921" s="7" t="n">
        <v>1.89999997615814</v>
      </c>
      <c r="F3921" s="7" t="n">
        <v>2000</v>
      </c>
    </row>
    <row r="3922" spans="1:9">
      <c r="A3922" t="s">
        <v>4</v>
      </c>
      <c r="B3922" s="4" t="s">
        <v>5</v>
      </c>
      <c r="C3922" s="4" t="s">
        <v>14</v>
      </c>
      <c r="D3922" s="4" t="s">
        <v>14</v>
      </c>
      <c r="E3922" s="4" t="s">
        <v>20</v>
      </c>
      <c r="F3922" s="4" t="s">
        <v>10</v>
      </c>
    </row>
    <row r="3923" spans="1:9">
      <c r="A3923" t="n">
        <v>32123</v>
      </c>
      <c r="B3923" s="48" t="n">
        <v>45</v>
      </c>
      <c r="C3923" s="7" t="n">
        <v>11</v>
      </c>
      <c r="D3923" s="7" t="n">
        <v>3</v>
      </c>
      <c r="E3923" s="7" t="n">
        <v>34</v>
      </c>
      <c r="F3923" s="7" t="n">
        <v>0</v>
      </c>
    </row>
    <row r="3924" spans="1:9">
      <c r="A3924" t="s">
        <v>4</v>
      </c>
      <c r="B3924" s="4" t="s">
        <v>5</v>
      </c>
      <c r="C3924" s="4" t="s">
        <v>10</v>
      </c>
      <c r="D3924" s="4" t="s">
        <v>20</v>
      </c>
      <c r="E3924" s="4" t="s">
        <v>20</v>
      </c>
      <c r="F3924" s="4" t="s">
        <v>20</v>
      </c>
      <c r="G3924" s="4" t="s">
        <v>20</v>
      </c>
    </row>
    <row r="3925" spans="1:9">
      <c r="A3925" t="n">
        <v>32132</v>
      </c>
      <c r="B3925" s="44" t="n">
        <v>46</v>
      </c>
      <c r="C3925" s="7" t="n">
        <v>7019</v>
      </c>
      <c r="D3925" s="7" t="n">
        <v>25.4400005340576</v>
      </c>
      <c r="E3925" s="7" t="n">
        <v>0</v>
      </c>
      <c r="F3925" s="7" t="n">
        <v>-2.82999992370605</v>
      </c>
      <c r="G3925" s="7" t="n">
        <v>338.799987792969</v>
      </c>
    </row>
    <row r="3926" spans="1:9">
      <c r="A3926" t="s">
        <v>4</v>
      </c>
      <c r="B3926" s="4" t="s">
        <v>5</v>
      </c>
      <c r="C3926" s="4" t="s">
        <v>10</v>
      </c>
      <c r="D3926" s="4" t="s">
        <v>14</v>
      </c>
      <c r="E3926" s="4" t="s">
        <v>6</v>
      </c>
      <c r="F3926" s="4" t="s">
        <v>20</v>
      </c>
      <c r="G3926" s="4" t="s">
        <v>20</v>
      </c>
      <c r="H3926" s="4" t="s">
        <v>20</v>
      </c>
    </row>
    <row r="3927" spans="1:9">
      <c r="A3927" t="n">
        <v>32151</v>
      </c>
      <c r="B3927" s="47" t="n">
        <v>48</v>
      </c>
      <c r="C3927" s="7" t="n">
        <v>7019</v>
      </c>
      <c r="D3927" s="7" t="n">
        <v>0</v>
      </c>
      <c r="E3927" s="7" t="s">
        <v>290</v>
      </c>
      <c r="F3927" s="7" t="n">
        <v>0</v>
      </c>
      <c r="G3927" s="7" t="n">
        <v>1</v>
      </c>
      <c r="H3927" s="7" t="n">
        <v>0</v>
      </c>
    </row>
    <row r="3928" spans="1:9">
      <c r="A3928" t="s">
        <v>4</v>
      </c>
      <c r="B3928" s="4" t="s">
        <v>5</v>
      </c>
      <c r="C3928" s="4" t="s">
        <v>14</v>
      </c>
      <c r="D3928" s="4" t="s">
        <v>10</v>
      </c>
      <c r="E3928" s="4" t="s">
        <v>6</v>
      </c>
      <c r="F3928" s="4" t="s">
        <v>6</v>
      </c>
      <c r="G3928" s="4" t="s">
        <v>14</v>
      </c>
    </row>
    <row r="3929" spans="1:9">
      <c r="A3929" t="n">
        <v>32177</v>
      </c>
      <c r="B3929" s="77" t="n">
        <v>32</v>
      </c>
      <c r="C3929" s="7" t="n">
        <v>0</v>
      </c>
      <c r="D3929" s="7" t="n">
        <v>7019</v>
      </c>
      <c r="E3929" s="7" t="s">
        <v>13</v>
      </c>
      <c r="F3929" s="7" t="s">
        <v>293</v>
      </c>
      <c r="G3929" s="7" t="n">
        <v>1</v>
      </c>
    </row>
    <row r="3930" spans="1:9">
      <c r="A3930" t="s">
        <v>4</v>
      </c>
      <c r="B3930" s="4" t="s">
        <v>5</v>
      </c>
      <c r="C3930" s="4" t="s">
        <v>14</v>
      </c>
      <c r="D3930" s="4" t="s">
        <v>10</v>
      </c>
      <c r="E3930" s="4" t="s">
        <v>6</v>
      </c>
      <c r="F3930" s="4" t="s">
        <v>6</v>
      </c>
      <c r="G3930" s="4" t="s">
        <v>9</v>
      </c>
      <c r="H3930" s="4" t="s">
        <v>9</v>
      </c>
      <c r="I3930" s="4" t="s">
        <v>9</v>
      </c>
      <c r="J3930" s="4" t="s">
        <v>9</v>
      </c>
      <c r="K3930" s="4" t="s">
        <v>9</v>
      </c>
      <c r="L3930" s="4" t="s">
        <v>9</v>
      </c>
      <c r="M3930" s="4" t="s">
        <v>9</v>
      </c>
      <c r="N3930" s="4" t="s">
        <v>9</v>
      </c>
      <c r="O3930" s="4" t="s">
        <v>9</v>
      </c>
    </row>
    <row r="3931" spans="1:9">
      <c r="A3931" t="n">
        <v>32195</v>
      </c>
      <c r="B3931" s="76" t="n">
        <v>37</v>
      </c>
      <c r="C3931" s="7" t="n">
        <v>1</v>
      </c>
      <c r="D3931" s="7" t="n">
        <v>1</v>
      </c>
      <c r="E3931" s="7" t="s">
        <v>13</v>
      </c>
      <c r="F3931" s="7" t="s">
        <v>293</v>
      </c>
      <c r="G3931" s="7" t="n">
        <v>0</v>
      </c>
      <c r="H3931" s="7" t="n">
        <v>0</v>
      </c>
      <c r="I3931" s="7" t="n">
        <v>0</v>
      </c>
      <c r="J3931" s="7" t="n">
        <v>0</v>
      </c>
      <c r="K3931" s="7" t="n">
        <v>0</v>
      </c>
      <c r="L3931" s="7" t="n">
        <v>0</v>
      </c>
      <c r="M3931" s="7" t="n">
        <v>1065353216</v>
      </c>
      <c r="N3931" s="7" t="n">
        <v>1065353216</v>
      </c>
      <c r="O3931" s="7" t="n">
        <v>1065353216</v>
      </c>
    </row>
    <row r="3932" spans="1:9">
      <c r="A3932" t="s">
        <v>4</v>
      </c>
      <c r="B3932" s="4" t="s">
        <v>5</v>
      </c>
      <c r="C3932" s="4" t="s">
        <v>14</v>
      </c>
      <c r="D3932" s="4" t="s">
        <v>10</v>
      </c>
    </row>
    <row r="3933" spans="1:9">
      <c r="A3933" t="n">
        <v>32248</v>
      </c>
      <c r="B3933" s="16" t="n">
        <v>74</v>
      </c>
      <c r="C3933" s="7" t="n">
        <v>11</v>
      </c>
      <c r="D3933" s="7" t="n">
        <v>65534</v>
      </c>
    </row>
    <row r="3934" spans="1:9">
      <c r="A3934" t="s">
        <v>4</v>
      </c>
      <c r="B3934" s="4" t="s">
        <v>5</v>
      </c>
      <c r="C3934" s="4" t="s">
        <v>10</v>
      </c>
      <c r="D3934" s="4" t="s">
        <v>14</v>
      </c>
      <c r="E3934" s="4" t="s">
        <v>6</v>
      </c>
      <c r="F3934" s="4" t="s">
        <v>20</v>
      </c>
      <c r="G3934" s="4" t="s">
        <v>20</v>
      </c>
      <c r="H3934" s="4" t="s">
        <v>20</v>
      </c>
    </row>
    <row r="3935" spans="1:9">
      <c r="A3935" t="n">
        <v>32252</v>
      </c>
      <c r="B3935" s="47" t="n">
        <v>48</v>
      </c>
      <c r="C3935" s="7" t="n">
        <v>1</v>
      </c>
      <c r="D3935" s="7" t="n">
        <v>0</v>
      </c>
      <c r="E3935" s="7" t="s">
        <v>27</v>
      </c>
      <c r="F3935" s="7" t="n">
        <v>0</v>
      </c>
      <c r="G3935" s="7" t="n">
        <v>1</v>
      </c>
      <c r="H3935" s="7" t="n">
        <v>0</v>
      </c>
    </row>
    <row r="3936" spans="1:9">
      <c r="A3936" t="s">
        <v>4</v>
      </c>
      <c r="B3936" s="4" t="s">
        <v>5</v>
      </c>
      <c r="C3936" s="4" t="s">
        <v>10</v>
      </c>
    </row>
    <row r="3937" spans="1:15">
      <c r="A3937" t="n">
        <v>32276</v>
      </c>
      <c r="B3937" s="25" t="n">
        <v>16</v>
      </c>
      <c r="C3937" s="7" t="n">
        <v>2000</v>
      </c>
    </row>
    <row r="3938" spans="1:15">
      <c r="A3938" t="s">
        <v>4</v>
      </c>
      <c r="B3938" s="4" t="s">
        <v>5</v>
      </c>
      <c r="C3938" s="4" t="s">
        <v>14</v>
      </c>
      <c r="D3938" s="4" t="s">
        <v>10</v>
      </c>
      <c r="E3938" s="4" t="s">
        <v>6</v>
      </c>
    </row>
    <row r="3939" spans="1:15">
      <c r="A3939" t="n">
        <v>32279</v>
      </c>
      <c r="B3939" s="49" t="n">
        <v>51</v>
      </c>
      <c r="C3939" s="7" t="n">
        <v>4</v>
      </c>
      <c r="D3939" s="7" t="n">
        <v>7019</v>
      </c>
      <c r="E3939" s="7" t="s">
        <v>66</v>
      </c>
    </row>
    <row r="3940" spans="1:15">
      <c r="A3940" t="s">
        <v>4</v>
      </c>
      <c r="B3940" s="4" t="s">
        <v>5</v>
      </c>
      <c r="C3940" s="4" t="s">
        <v>10</v>
      </c>
    </row>
    <row r="3941" spans="1:15">
      <c r="A3941" t="n">
        <v>32292</v>
      </c>
      <c r="B3941" s="25" t="n">
        <v>16</v>
      </c>
      <c r="C3941" s="7" t="n">
        <v>0</v>
      </c>
    </row>
    <row r="3942" spans="1:15">
      <c r="A3942" t="s">
        <v>4</v>
      </c>
      <c r="B3942" s="4" t="s">
        <v>5</v>
      </c>
      <c r="C3942" s="4" t="s">
        <v>10</v>
      </c>
      <c r="D3942" s="4" t="s">
        <v>28</v>
      </c>
      <c r="E3942" s="4" t="s">
        <v>14</v>
      </c>
      <c r="F3942" s="4" t="s">
        <v>14</v>
      </c>
      <c r="G3942" s="4" t="s">
        <v>28</v>
      </c>
      <c r="H3942" s="4" t="s">
        <v>14</v>
      </c>
      <c r="I3942" s="4" t="s">
        <v>14</v>
      </c>
    </row>
    <row r="3943" spans="1:15">
      <c r="A3943" t="n">
        <v>32295</v>
      </c>
      <c r="B3943" s="50" t="n">
        <v>26</v>
      </c>
      <c r="C3943" s="7" t="n">
        <v>7019</v>
      </c>
      <c r="D3943" s="7" t="s">
        <v>319</v>
      </c>
      <c r="E3943" s="7" t="n">
        <v>2</v>
      </c>
      <c r="F3943" s="7" t="n">
        <v>3</v>
      </c>
      <c r="G3943" s="7" t="s">
        <v>320</v>
      </c>
      <c r="H3943" s="7" t="n">
        <v>2</v>
      </c>
      <c r="I3943" s="7" t="n">
        <v>0</v>
      </c>
    </row>
    <row r="3944" spans="1:15">
      <c r="A3944" t="s">
        <v>4</v>
      </c>
      <c r="B3944" s="4" t="s">
        <v>5</v>
      </c>
    </row>
    <row r="3945" spans="1:15">
      <c r="A3945" t="n">
        <v>32503</v>
      </c>
      <c r="B3945" s="23" t="n">
        <v>28</v>
      </c>
    </row>
    <row r="3946" spans="1:15">
      <c r="A3946" t="s">
        <v>4</v>
      </c>
      <c r="B3946" s="4" t="s">
        <v>5</v>
      </c>
      <c r="C3946" s="4" t="s">
        <v>14</v>
      </c>
      <c r="D3946" s="4" t="s">
        <v>10</v>
      </c>
      <c r="E3946" s="4" t="s">
        <v>20</v>
      </c>
    </row>
    <row r="3947" spans="1:15">
      <c r="A3947" t="n">
        <v>32504</v>
      </c>
      <c r="B3947" s="19" t="n">
        <v>58</v>
      </c>
      <c r="C3947" s="7" t="n">
        <v>0</v>
      </c>
      <c r="D3947" s="7" t="n">
        <v>300</v>
      </c>
      <c r="E3947" s="7" t="n">
        <v>0.300000011920929</v>
      </c>
    </row>
    <row r="3948" spans="1:15">
      <c r="A3948" t="s">
        <v>4</v>
      </c>
      <c r="B3948" s="4" t="s">
        <v>5</v>
      </c>
      <c r="C3948" s="4" t="s">
        <v>14</v>
      </c>
      <c r="D3948" s="4" t="s">
        <v>10</v>
      </c>
    </row>
    <row r="3949" spans="1:15">
      <c r="A3949" t="n">
        <v>32512</v>
      </c>
      <c r="B3949" s="19" t="n">
        <v>58</v>
      </c>
      <c r="C3949" s="7" t="n">
        <v>255</v>
      </c>
      <c r="D3949" s="7" t="n">
        <v>0</v>
      </c>
    </row>
    <row r="3950" spans="1:15">
      <c r="A3950" t="s">
        <v>4</v>
      </c>
      <c r="B3950" s="4" t="s">
        <v>5</v>
      </c>
      <c r="C3950" s="4" t="s">
        <v>14</v>
      </c>
      <c r="D3950" s="4" t="s">
        <v>10</v>
      </c>
      <c r="E3950" s="4" t="s">
        <v>20</v>
      </c>
      <c r="F3950" s="4" t="s">
        <v>10</v>
      </c>
      <c r="G3950" s="4" t="s">
        <v>9</v>
      </c>
      <c r="H3950" s="4" t="s">
        <v>9</v>
      </c>
      <c r="I3950" s="4" t="s">
        <v>10</v>
      </c>
      <c r="J3950" s="4" t="s">
        <v>10</v>
      </c>
      <c r="K3950" s="4" t="s">
        <v>9</v>
      </c>
      <c r="L3950" s="4" t="s">
        <v>9</v>
      </c>
      <c r="M3950" s="4" t="s">
        <v>9</v>
      </c>
      <c r="N3950" s="4" t="s">
        <v>9</v>
      </c>
      <c r="O3950" s="4" t="s">
        <v>6</v>
      </c>
    </row>
    <row r="3951" spans="1:15">
      <c r="A3951" t="n">
        <v>32516</v>
      </c>
      <c r="B3951" s="53" t="n">
        <v>50</v>
      </c>
      <c r="C3951" s="7" t="n">
        <v>0</v>
      </c>
      <c r="D3951" s="7" t="n">
        <v>12010</v>
      </c>
      <c r="E3951" s="7" t="n">
        <v>1</v>
      </c>
      <c r="F3951" s="7" t="n">
        <v>0</v>
      </c>
      <c r="G3951" s="7" t="n">
        <v>0</v>
      </c>
      <c r="H3951" s="7" t="n">
        <v>0</v>
      </c>
      <c r="I3951" s="7" t="n">
        <v>0</v>
      </c>
      <c r="J3951" s="7" t="n">
        <v>65533</v>
      </c>
      <c r="K3951" s="7" t="n">
        <v>0</v>
      </c>
      <c r="L3951" s="7" t="n">
        <v>0</v>
      </c>
      <c r="M3951" s="7" t="n">
        <v>0</v>
      </c>
      <c r="N3951" s="7" t="n">
        <v>0</v>
      </c>
      <c r="O3951" s="7" t="s">
        <v>13</v>
      </c>
    </row>
    <row r="3952" spans="1:15">
      <c r="A3952" t="s">
        <v>4</v>
      </c>
      <c r="B3952" s="4" t="s">
        <v>5</v>
      </c>
      <c r="C3952" s="4" t="s">
        <v>14</v>
      </c>
      <c r="D3952" s="4" t="s">
        <v>10</v>
      </c>
      <c r="E3952" s="4" t="s">
        <v>10</v>
      </c>
      <c r="F3952" s="4" t="s">
        <v>10</v>
      </c>
      <c r="G3952" s="4" t="s">
        <v>10</v>
      </c>
      <c r="H3952" s="4" t="s">
        <v>14</v>
      </c>
    </row>
    <row r="3953" spans="1:15">
      <c r="A3953" t="n">
        <v>32555</v>
      </c>
      <c r="B3953" s="21" t="n">
        <v>25</v>
      </c>
      <c r="C3953" s="7" t="n">
        <v>5</v>
      </c>
      <c r="D3953" s="7" t="n">
        <v>65535</v>
      </c>
      <c r="E3953" s="7" t="n">
        <v>65535</v>
      </c>
      <c r="F3953" s="7" t="n">
        <v>65535</v>
      </c>
      <c r="G3953" s="7" t="n">
        <v>65535</v>
      </c>
      <c r="H3953" s="7" t="n">
        <v>0</v>
      </c>
    </row>
    <row r="3954" spans="1:15">
      <c r="A3954" t="s">
        <v>4</v>
      </c>
      <c r="B3954" s="4" t="s">
        <v>5</v>
      </c>
      <c r="C3954" s="4" t="s">
        <v>10</v>
      </c>
      <c r="D3954" s="4" t="s">
        <v>14</v>
      </c>
      <c r="E3954" s="4" t="s">
        <v>28</v>
      </c>
      <c r="F3954" s="4" t="s">
        <v>14</v>
      </c>
      <c r="G3954" s="4" t="s">
        <v>14</v>
      </c>
      <c r="H3954" s="4" t="s">
        <v>10</v>
      </c>
      <c r="I3954" s="4" t="s">
        <v>14</v>
      </c>
      <c r="J3954" s="4" t="s">
        <v>28</v>
      </c>
      <c r="K3954" s="4" t="s">
        <v>14</v>
      </c>
      <c r="L3954" s="4" t="s">
        <v>14</v>
      </c>
      <c r="M3954" s="4" t="s">
        <v>14</v>
      </c>
    </row>
    <row r="3955" spans="1:15">
      <c r="A3955" t="n">
        <v>32566</v>
      </c>
      <c r="B3955" s="22" t="n">
        <v>24</v>
      </c>
      <c r="C3955" s="7" t="n">
        <v>65533</v>
      </c>
      <c r="D3955" s="7" t="n">
        <v>7</v>
      </c>
      <c r="E3955" s="7" t="s">
        <v>321</v>
      </c>
      <c r="F3955" s="7" t="n">
        <v>12</v>
      </c>
      <c r="G3955" s="7" t="n">
        <v>16</v>
      </c>
      <c r="H3955" s="7" t="n">
        <v>3576</v>
      </c>
      <c r="I3955" s="7" t="n">
        <v>7</v>
      </c>
      <c r="J3955" s="7" t="s">
        <v>322</v>
      </c>
      <c r="K3955" s="7" t="n">
        <v>6</v>
      </c>
      <c r="L3955" s="7" t="n">
        <v>2</v>
      </c>
      <c r="M3955" s="7" t="n">
        <v>0</v>
      </c>
    </row>
    <row r="3956" spans="1:15">
      <c r="A3956" t="s">
        <v>4</v>
      </c>
      <c r="B3956" s="4" t="s">
        <v>5</v>
      </c>
    </row>
    <row r="3957" spans="1:15">
      <c r="A3957" t="n">
        <v>32588</v>
      </c>
      <c r="B3957" s="23" t="n">
        <v>28</v>
      </c>
    </row>
    <row r="3958" spans="1:15">
      <c r="A3958" t="s">
        <v>4</v>
      </c>
      <c r="B3958" s="4" t="s">
        <v>5</v>
      </c>
      <c r="C3958" s="4" t="s">
        <v>14</v>
      </c>
    </row>
    <row r="3959" spans="1:15">
      <c r="A3959" t="n">
        <v>32589</v>
      </c>
      <c r="B3959" s="24" t="n">
        <v>27</v>
      </c>
      <c r="C3959" s="7" t="n">
        <v>0</v>
      </c>
    </row>
    <row r="3960" spans="1:15">
      <c r="A3960" t="s">
        <v>4</v>
      </c>
      <c r="B3960" s="4" t="s">
        <v>5</v>
      </c>
      <c r="C3960" s="4" t="s">
        <v>14</v>
      </c>
    </row>
    <row r="3961" spans="1:15">
      <c r="A3961" t="n">
        <v>32591</v>
      </c>
      <c r="B3961" s="24" t="n">
        <v>27</v>
      </c>
      <c r="C3961" s="7" t="n">
        <v>1</v>
      </c>
    </row>
    <row r="3962" spans="1:15">
      <c r="A3962" t="s">
        <v>4</v>
      </c>
      <c r="B3962" s="4" t="s">
        <v>5</v>
      </c>
      <c r="C3962" s="4" t="s">
        <v>14</v>
      </c>
      <c r="D3962" s="4" t="s">
        <v>10</v>
      </c>
      <c r="E3962" s="4" t="s">
        <v>10</v>
      </c>
      <c r="F3962" s="4" t="s">
        <v>10</v>
      </c>
      <c r="G3962" s="4" t="s">
        <v>10</v>
      </c>
      <c r="H3962" s="4" t="s">
        <v>14</v>
      </c>
    </row>
    <row r="3963" spans="1:15">
      <c r="A3963" t="n">
        <v>32593</v>
      </c>
      <c r="B3963" s="21" t="n">
        <v>25</v>
      </c>
      <c r="C3963" s="7" t="n">
        <v>5</v>
      </c>
      <c r="D3963" s="7" t="n">
        <v>65535</v>
      </c>
      <c r="E3963" s="7" t="n">
        <v>65535</v>
      </c>
      <c r="F3963" s="7" t="n">
        <v>65535</v>
      </c>
      <c r="G3963" s="7" t="n">
        <v>65535</v>
      </c>
      <c r="H3963" s="7" t="n">
        <v>0</v>
      </c>
    </row>
    <row r="3964" spans="1:15">
      <c r="A3964" t="s">
        <v>4</v>
      </c>
      <c r="B3964" s="4" t="s">
        <v>5</v>
      </c>
      <c r="C3964" s="4" t="s">
        <v>14</v>
      </c>
      <c r="D3964" s="4" t="s">
        <v>10</v>
      </c>
      <c r="E3964" s="4" t="s">
        <v>9</v>
      </c>
    </row>
    <row r="3965" spans="1:15">
      <c r="A3965" t="n">
        <v>32604</v>
      </c>
      <c r="B3965" s="80" t="n">
        <v>101</v>
      </c>
      <c r="C3965" s="7" t="n">
        <v>0</v>
      </c>
      <c r="D3965" s="7" t="n">
        <v>3576</v>
      </c>
      <c r="E3965" s="7" t="n">
        <v>1</v>
      </c>
    </row>
    <row r="3966" spans="1:15">
      <c r="A3966" t="s">
        <v>4</v>
      </c>
      <c r="B3966" s="4" t="s">
        <v>5</v>
      </c>
      <c r="C3966" s="4" t="s">
        <v>14</v>
      </c>
      <c r="D3966" s="4" t="s">
        <v>10</v>
      </c>
      <c r="E3966" s="4" t="s">
        <v>20</v>
      </c>
    </row>
    <row r="3967" spans="1:15">
      <c r="A3967" t="n">
        <v>32612</v>
      </c>
      <c r="B3967" s="19" t="n">
        <v>58</v>
      </c>
      <c r="C3967" s="7" t="n">
        <v>100</v>
      </c>
      <c r="D3967" s="7" t="n">
        <v>300</v>
      </c>
      <c r="E3967" s="7" t="n">
        <v>0.300000011920929</v>
      </c>
    </row>
    <row r="3968" spans="1:15">
      <c r="A3968" t="s">
        <v>4</v>
      </c>
      <c r="B3968" s="4" t="s">
        <v>5</v>
      </c>
      <c r="C3968" s="4" t="s">
        <v>14</v>
      </c>
      <c r="D3968" s="4" t="s">
        <v>10</v>
      </c>
    </row>
    <row r="3969" spans="1:13">
      <c r="A3969" t="n">
        <v>32620</v>
      </c>
      <c r="B3969" s="19" t="n">
        <v>58</v>
      </c>
      <c r="C3969" s="7" t="n">
        <v>255</v>
      </c>
      <c r="D3969" s="7" t="n">
        <v>0</v>
      </c>
    </row>
    <row r="3970" spans="1:13">
      <c r="A3970" t="s">
        <v>4</v>
      </c>
      <c r="B3970" s="4" t="s">
        <v>5</v>
      </c>
      <c r="C3970" s="4" t="s">
        <v>10</v>
      </c>
      <c r="D3970" s="4" t="s">
        <v>20</v>
      </c>
      <c r="E3970" s="4" t="s">
        <v>20</v>
      </c>
      <c r="F3970" s="4" t="s">
        <v>14</v>
      </c>
    </row>
    <row r="3971" spans="1:13">
      <c r="A3971" t="n">
        <v>32624</v>
      </c>
      <c r="B3971" s="71" t="n">
        <v>52</v>
      </c>
      <c r="C3971" s="7" t="n">
        <v>7019</v>
      </c>
      <c r="D3971" s="7" t="n">
        <v>260</v>
      </c>
      <c r="E3971" s="7" t="n">
        <v>10</v>
      </c>
      <c r="F3971" s="7" t="n">
        <v>0</v>
      </c>
    </row>
    <row r="3972" spans="1:13">
      <c r="A3972" t="s">
        <v>4</v>
      </c>
      <c r="B3972" s="4" t="s">
        <v>5</v>
      </c>
      <c r="C3972" s="4" t="s">
        <v>10</v>
      </c>
    </row>
    <row r="3973" spans="1:13">
      <c r="A3973" t="n">
        <v>32636</v>
      </c>
      <c r="B3973" s="67" t="n">
        <v>54</v>
      </c>
      <c r="C3973" s="7" t="n">
        <v>7019</v>
      </c>
    </row>
    <row r="3974" spans="1:13">
      <c r="A3974" t="s">
        <v>4</v>
      </c>
      <c r="B3974" s="4" t="s">
        <v>5</v>
      </c>
      <c r="C3974" s="4" t="s">
        <v>14</v>
      </c>
      <c r="D3974" s="4" t="s">
        <v>10</v>
      </c>
      <c r="E3974" s="4" t="s">
        <v>6</v>
      </c>
      <c r="F3974" s="4" t="s">
        <v>6</v>
      </c>
      <c r="G3974" s="4" t="s">
        <v>14</v>
      </c>
    </row>
    <row r="3975" spans="1:13">
      <c r="A3975" t="n">
        <v>32639</v>
      </c>
      <c r="B3975" s="77" t="n">
        <v>32</v>
      </c>
      <c r="C3975" s="7" t="n">
        <v>0</v>
      </c>
      <c r="D3975" s="7" t="n">
        <v>7019</v>
      </c>
      <c r="E3975" s="7" t="s">
        <v>13</v>
      </c>
      <c r="F3975" s="7" t="s">
        <v>293</v>
      </c>
      <c r="G3975" s="7" t="n">
        <v>0</v>
      </c>
    </row>
    <row r="3976" spans="1:13">
      <c r="A3976" t="s">
        <v>4</v>
      </c>
      <c r="B3976" s="4" t="s">
        <v>5</v>
      </c>
      <c r="C3976" s="4" t="s">
        <v>14</v>
      </c>
      <c r="D3976" s="4" t="s">
        <v>14</v>
      </c>
      <c r="E3976" s="4" t="s">
        <v>20</v>
      </c>
      <c r="F3976" s="4" t="s">
        <v>10</v>
      </c>
    </row>
    <row r="3977" spans="1:13">
      <c r="A3977" t="n">
        <v>32657</v>
      </c>
      <c r="B3977" s="48" t="n">
        <v>45</v>
      </c>
      <c r="C3977" s="7" t="n">
        <v>5</v>
      </c>
      <c r="D3977" s="7" t="n">
        <v>3</v>
      </c>
      <c r="E3977" s="7" t="n">
        <v>2.29999995231628</v>
      </c>
      <c r="F3977" s="7" t="n">
        <v>4000</v>
      </c>
    </row>
    <row r="3978" spans="1:13">
      <c r="A3978" t="s">
        <v>4</v>
      </c>
      <c r="B3978" s="4" t="s">
        <v>5</v>
      </c>
      <c r="C3978" s="4" t="s">
        <v>14</v>
      </c>
      <c r="D3978" s="4" t="s">
        <v>14</v>
      </c>
      <c r="E3978" s="4" t="s">
        <v>20</v>
      </c>
      <c r="F3978" s="4" t="s">
        <v>20</v>
      </c>
      <c r="G3978" s="4" t="s">
        <v>20</v>
      </c>
      <c r="H3978" s="4" t="s">
        <v>10</v>
      </c>
      <c r="I3978" s="4" t="s">
        <v>14</v>
      </c>
    </row>
    <row r="3979" spans="1:13">
      <c r="A3979" t="n">
        <v>32666</v>
      </c>
      <c r="B3979" s="48" t="n">
        <v>45</v>
      </c>
      <c r="C3979" s="7" t="n">
        <v>4</v>
      </c>
      <c r="D3979" s="7" t="n">
        <v>3</v>
      </c>
      <c r="E3979" s="7" t="n">
        <v>3.83999991416931</v>
      </c>
      <c r="F3979" s="7" t="n">
        <v>307.820007324219</v>
      </c>
      <c r="G3979" s="7" t="n">
        <v>0</v>
      </c>
      <c r="H3979" s="7" t="n">
        <v>4000</v>
      </c>
      <c r="I3979" s="7" t="n">
        <v>0</v>
      </c>
    </row>
    <row r="3980" spans="1:13">
      <c r="A3980" t="s">
        <v>4</v>
      </c>
      <c r="B3980" s="4" t="s">
        <v>5</v>
      </c>
      <c r="C3980" s="4" t="s">
        <v>10</v>
      </c>
      <c r="D3980" s="4" t="s">
        <v>10</v>
      </c>
      <c r="E3980" s="4" t="s">
        <v>20</v>
      </c>
      <c r="F3980" s="4" t="s">
        <v>20</v>
      </c>
      <c r="G3980" s="4" t="s">
        <v>20</v>
      </c>
      <c r="H3980" s="4" t="s">
        <v>20</v>
      </c>
      <c r="I3980" s="4" t="s">
        <v>14</v>
      </c>
      <c r="J3980" s="4" t="s">
        <v>10</v>
      </c>
    </row>
    <row r="3981" spans="1:13">
      <c r="A3981" t="n">
        <v>32684</v>
      </c>
      <c r="B3981" s="63" t="n">
        <v>55</v>
      </c>
      <c r="C3981" s="7" t="n">
        <v>7019</v>
      </c>
      <c r="D3981" s="7" t="n">
        <v>65533</v>
      </c>
      <c r="E3981" s="7" t="n">
        <v>22.6800003051758</v>
      </c>
      <c r="F3981" s="7" t="n">
        <v>0</v>
      </c>
      <c r="G3981" s="7" t="n">
        <v>-3.41000008583069</v>
      </c>
      <c r="H3981" s="7" t="n">
        <v>1.20000004768372</v>
      </c>
      <c r="I3981" s="7" t="n">
        <v>1</v>
      </c>
      <c r="J3981" s="7" t="n">
        <v>0</v>
      </c>
    </row>
    <row r="3982" spans="1:13">
      <c r="A3982" t="s">
        <v>4</v>
      </c>
      <c r="B3982" s="4" t="s">
        <v>5</v>
      </c>
      <c r="C3982" s="4" t="s">
        <v>14</v>
      </c>
      <c r="D3982" s="4" t="s">
        <v>14</v>
      </c>
      <c r="E3982" s="4" t="s">
        <v>14</v>
      </c>
      <c r="F3982" s="4" t="s">
        <v>14</v>
      </c>
    </row>
    <row r="3983" spans="1:13">
      <c r="A3983" t="n">
        <v>32708</v>
      </c>
      <c r="B3983" s="10" t="n">
        <v>14</v>
      </c>
      <c r="C3983" s="7" t="n">
        <v>0</v>
      </c>
      <c r="D3983" s="7" t="n">
        <v>1</v>
      </c>
      <c r="E3983" s="7" t="n">
        <v>0</v>
      </c>
      <c r="F3983" s="7" t="n">
        <v>0</v>
      </c>
    </row>
    <row r="3984" spans="1:13">
      <c r="A3984" t="s">
        <v>4</v>
      </c>
      <c r="B3984" s="4" t="s">
        <v>5</v>
      </c>
      <c r="C3984" s="4" t="s">
        <v>10</v>
      </c>
    </row>
    <row r="3985" spans="1:10">
      <c r="A3985" t="n">
        <v>32713</v>
      </c>
      <c r="B3985" s="25" t="n">
        <v>16</v>
      </c>
      <c r="C3985" s="7" t="n">
        <v>1500</v>
      </c>
    </row>
    <row r="3986" spans="1:10">
      <c r="A3986" t="s">
        <v>4</v>
      </c>
      <c r="B3986" s="4" t="s">
        <v>5</v>
      </c>
      <c r="C3986" s="4" t="s">
        <v>10</v>
      </c>
      <c r="D3986" s="4" t="s">
        <v>10</v>
      </c>
      <c r="E3986" s="4" t="s">
        <v>10</v>
      </c>
    </row>
    <row r="3987" spans="1:10">
      <c r="A3987" t="n">
        <v>32716</v>
      </c>
      <c r="B3987" s="65" t="n">
        <v>61</v>
      </c>
      <c r="C3987" s="7" t="n">
        <v>1</v>
      </c>
      <c r="D3987" s="7" t="n">
        <v>65533</v>
      </c>
      <c r="E3987" s="7" t="n">
        <v>1000</v>
      </c>
    </row>
    <row r="3988" spans="1:10">
      <c r="A3988" t="s">
        <v>4</v>
      </c>
      <c r="B3988" s="4" t="s">
        <v>5</v>
      </c>
      <c r="C3988" s="4" t="s">
        <v>10</v>
      </c>
      <c r="D3988" s="4" t="s">
        <v>20</v>
      </c>
      <c r="E3988" s="4" t="s">
        <v>20</v>
      </c>
      <c r="F3988" s="4" t="s">
        <v>14</v>
      </c>
    </row>
    <row r="3989" spans="1:10">
      <c r="A3989" t="n">
        <v>32723</v>
      </c>
      <c r="B3989" s="71" t="n">
        <v>52</v>
      </c>
      <c r="C3989" s="7" t="n">
        <v>1</v>
      </c>
      <c r="D3989" s="7" t="n">
        <v>259.5</v>
      </c>
      <c r="E3989" s="7" t="n">
        <v>10</v>
      </c>
      <c r="F3989" s="7" t="n">
        <v>0</v>
      </c>
    </row>
    <row r="3990" spans="1:10">
      <c r="A3990" t="s">
        <v>4</v>
      </c>
      <c r="B3990" s="4" t="s">
        <v>5</v>
      </c>
      <c r="C3990" s="4" t="s">
        <v>14</v>
      </c>
      <c r="D3990" s="4" t="s">
        <v>10</v>
      </c>
      <c r="E3990" s="4" t="s">
        <v>6</v>
      </c>
    </row>
    <row r="3991" spans="1:10">
      <c r="A3991" t="n">
        <v>32735</v>
      </c>
      <c r="B3991" s="49" t="n">
        <v>51</v>
      </c>
      <c r="C3991" s="7" t="n">
        <v>4</v>
      </c>
      <c r="D3991" s="7" t="n">
        <v>1</v>
      </c>
      <c r="E3991" s="7" t="s">
        <v>135</v>
      </c>
    </row>
    <row r="3992" spans="1:10">
      <c r="A3992" t="s">
        <v>4</v>
      </c>
      <c r="B3992" s="4" t="s">
        <v>5</v>
      </c>
      <c r="C3992" s="4" t="s">
        <v>10</v>
      </c>
    </row>
    <row r="3993" spans="1:10">
      <c r="A3993" t="n">
        <v>32749</v>
      </c>
      <c r="B3993" s="25" t="n">
        <v>16</v>
      </c>
      <c r="C3993" s="7" t="n">
        <v>0</v>
      </c>
    </row>
    <row r="3994" spans="1:10">
      <c r="A3994" t="s">
        <v>4</v>
      </c>
      <c r="B3994" s="4" t="s">
        <v>5</v>
      </c>
      <c r="C3994" s="4" t="s">
        <v>10</v>
      </c>
      <c r="D3994" s="4" t="s">
        <v>28</v>
      </c>
      <c r="E3994" s="4" t="s">
        <v>14</v>
      </c>
      <c r="F3994" s="4" t="s">
        <v>14</v>
      </c>
      <c r="G3994" s="4" t="s">
        <v>28</v>
      </c>
      <c r="H3994" s="4" t="s">
        <v>14</v>
      </c>
      <c r="I3994" s="4" t="s">
        <v>14</v>
      </c>
    </row>
    <row r="3995" spans="1:10">
      <c r="A3995" t="n">
        <v>32752</v>
      </c>
      <c r="B3995" s="50" t="n">
        <v>26</v>
      </c>
      <c r="C3995" s="7" t="n">
        <v>1</v>
      </c>
      <c r="D3995" s="7" t="s">
        <v>323</v>
      </c>
      <c r="E3995" s="7" t="n">
        <v>2</v>
      </c>
      <c r="F3995" s="7" t="n">
        <v>3</v>
      </c>
      <c r="G3995" s="7" t="s">
        <v>324</v>
      </c>
      <c r="H3995" s="7" t="n">
        <v>2</v>
      </c>
      <c r="I3995" s="7" t="n">
        <v>0</v>
      </c>
    </row>
    <row r="3996" spans="1:10">
      <c r="A3996" t="s">
        <v>4</v>
      </c>
      <c r="B3996" s="4" t="s">
        <v>5</v>
      </c>
    </row>
    <row r="3997" spans="1:10">
      <c r="A3997" t="n">
        <v>32810</v>
      </c>
      <c r="B3997" s="23" t="n">
        <v>28</v>
      </c>
    </row>
    <row r="3998" spans="1:10">
      <c r="A3998" t="s">
        <v>4</v>
      </c>
      <c r="B3998" s="4" t="s">
        <v>5</v>
      </c>
      <c r="C3998" s="4" t="s">
        <v>10</v>
      </c>
    </row>
    <row r="3999" spans="1:10">
      <c r="A3999" t="n">
        <v>32811</v>
      </c>
      <c r="B3999" s="25" t="n">
        <v>16</v>
      </c>
      <c r="C3999" s="7" t="n">
        <v>300</v>
      </c>
    </row>
    <row r="4000" spans="1:10">
      <c r="A4000" t="s">
        <v>4</v>
      </c>
      <c r="B4000" s="4" t="s">
        <v>5</v>
      </c>
      <c r="C4000" s="4" t="s">
        <v>14</v>
      </c>
      <c r="D4000" s="4" t="s">
        <v>10</v>
      </c>
      <c r="E4000" s="4" t="s">
        <v>20</v>
      </c>
    </row>
    <row r="4001" spans="1:9">
      <c r="A4001" t="n">
        <v>32814</v>
      </c>
      <c r="B4001" s="19" t="n">
        <v>58</v>
      </c>
      <c r="C4001" s="7" t="n">
        <v>101</v>
      </c>
      <c r="D4001" s="7" t="n">
        <v>1000</v>
      </c>
      <c r="E4001" s="7" t="n">
        <v>1</v>
      </c>
    </row>
    <row r="4002" spans="1:9">
      <c r="A4002" t="s">
        <v>4</v>
      </c>
      <c r="B4002" s="4" t="s">
        <v>5</v>
      </c>
      <c r="C4002" s="4" t="s">
        <v>14</v>
      </c>
      <c r="D4002" s="4" t="s">
        <v>10</v>
      </c>
    </row>
    <row r="4003" spans="1:9">
      <c r="A4003" t="n">
        <v>32822</v>
      </c>
      <c r="B4003" s="19" t="n">
        <v>58</v>
      </c>
      <c r="C4003" s="7" t="n">
        <v>254</v>
      </c>
      <c r="D4003" s="7" t="n">
        <v>0</v>
      </c>
    </row>
    <row r="4004" spans="1:9">
      <c r="A4004" t="s">
        <v>4</v>
      </c>
      <c r="B4004" s="4" t="s">
        <v>5</v>
      </c>
      <c r="C4004" s="4" t="s">
        <v>14</v>
      </c>
    </row>
    <row r="4005" spans="1:9">
      <c r="A4005" t="n">
        <v>32826</v>
      </c>
      <c r="B4005" s="48" t="n">
        <v>45</v>
      </c>
      <c r="C4005" s="7" t="n">
        <v>0</v>
      </c>
    </row>
    <row r="4006" spans="1:9">
      <c r="A4006" t="s">
        <v>4</v>
      </c>
      <c r="B4006" s="4" t="s">
        <v>5</v>
      </c>
      <c r="C4006" s="4" t="s">
        <v>9</v>
      </c>
    </row>
    <row r="4007" spans="1:9">
      <c r="A4007" t="n">
        <v>32828</v>
      </c>
      <c r="B4007" s="52" t="n">
        <v>15</v>
      </c>
      <c r="C4007" s="7" t="n">
        <v>256</v>
      </c>
    </row>
    <row r="4008" spans="1:9">
      <c r="A4008" t="s">
        <v>4</v>
      </c>
      <c r="B4008" s="4" t="s">
        <v>5</v>
      </c>
      <c r="C4008" s="4" t="s">
        <v>10</v>
      </c>
      <c r="D4008" s="4" t="s">
        <v>20</v>
      </c>
      <c r="E4008" s="4" t="s">
        <v>20</v>
      </c>
      <c r="F4008" s="4" t="s">
        <v>14</v>
      </c>
    </row>
    <row r="4009" spans="1:9">
      <c r="A4009" t="n">
        <v>32833</v>
      </c>
      <c r="B4009" s="71" t="n">
        <v>52</v>
      </c>
      <c r="C4009" s="7" t="n">
        <v>0</v>
      </c>
      <c r="D4009" s="7" t="n">
        <v>270</v>
      </c>
      <c r="E4009" s="7" t="n">
        <v>0</v>
      </c>
      <c r="F4009" s="7" t="n">
        <v>0</v>
      </c>
    </row>
    <row r="4010" spans="1:9">
      <c r="A4010" t="s">
        <v>4</v>
      </c>
      <c r="B4010" s="4" t="s">
        <v>5</v>
      </c>
      <c r="C4010" s="4" t="s">
        <v>10</v>
      </c>
      <c r="D4010" s="4" t="s">
        <v>20</v>
      </c>
      <c r="E4010" s="4" t="s">
        <v>20</v>
      </c>
      <c r="F4010" s="4" t="s">
        <v>14</v>
      </c>
    </row>
    <row r="4011" spans="1:9">
      <c r="A4011" t="n">
        <v>32845</v>
      </c>
      <c r="B4011" s="71" t="n">
        <v>52</v>
      </c>
      <c r="C4011" s="7" t="n">
        <v>3</v>
      </c>
      <c r="D4011" s="7" t="n">
        <v>270</v>
      </c>
      <c r="E4011" s="7" t="n">
        <v>0</v>
      </c>
      <c r="F4011" s="7" t="n">
        <v>0</v>
      </c>
    </row>
    <row r="4012" spans="1:9">
      <c r="A4012" t="s">
        <v>4</v>
      </c>
      <c r="B4012" s="4" t="s">
        <v>5</v>
      </c>
      <c r="C4012" s="4" t="s">
        <v>10</v>
      </c>
      <c r="D4012" s="4" t="s">
        <v>20</v>
      </c>
      <c r="E4012" s="4" t="s">
        <v>20</v>
      </c>
      <c r="F4012" s="4" t="s">
        <v>14</v>
      </c>
    </row>
    <row r="4013" spans="1:9">
      <c r="A4013" t="n">
        <v>32857</v>
      </c>
      <c r="B4013" s="71" t="n">
        <v>52</v>
      </c>
      <c r="C4013" s="7" t="n">
        <v>61491</v>
      </c>
      <c r="D4013" s="7" t="n">
        <v>270</v>
      </c>
      <c r="E4013" s="7" t="n">
        <v>0</v>
      </c>
      <c r="F4013" s="7" t="n">
        <v>0</v>
      </c>
    </row>
    <row r="4014" spans="1:9">
      <c r="A4014" t="s">
        <v>4</v>
      </c>
      <c r="B4014" s="4" t="s">
        <v>5</v>
      </c>
      <c r="C4014" s="4" t="s">
        <v>10</v>
      </c>
      <c r="D4014" s="4" t="s">
        <v>20</v>
      </c>
      <c r="E4014" s="4" t="s">
        <v>20</v>
      </c>
      <c r="F4014" s="4" t="s">
        <v>14</v>
      </c>
    </row>
    <row r="4015" spans="1:9">
      <c r="A4015" t="n">
        <v>32869</v>
      </c>
      <c r="B4015" s="71" t="n">
        <v>52</v>
      </c>
      <c r="C4015" s="7" t="n">
        <v>61492</v>
      </c>
      <c r="D4015" s="7" t="n">
        <v>270</v>
      </c>
      <c r="E4015" s="7" t="n">
        <v>0</v>
      </c>
      <c r="F4015" s="7" t="n">
        <v>0</v>
      </c>
    </row>
    <row r="4016" spans="1:9">
      <c r="A4016" t="s">
        <v>4</v>
      </c>
      <c r="B4016" s="4" t="s">
        <v>5</v>
      </c>
      <c r="C4016" s="4" t="s">
        <v>10</v>
      </c>
      <c r="D4016" s="4" t="s">
        <v>20</v>
      </c>
      <c r="E4016" s="4" t="s">
        <v>20</v>
      </c>
      <c r="F4016" s="4" t="s">
        <v>14</v>
      </c>
    </row>
    <row r="4017" spans="1:6">
      <c r="A4017" t="n">
        <v>32881</v>
      </c>
      <c r="B4017" s="71" t="n">
        <v>52</v>
      </c>
      <c r="C4017" s="7" t="n">
        <v>61493</v>
      </c>
      <c r="D4017" s="7" t="n">
        <v>270</v>
      </c>
      <c r="E4017" s="7" t="n">
        <v>0</v>
      </c>
      <c r="F4017" s="7" t="n">
        <v>0</v>
      </c>
    </row>
    <row r="4018" spans="1:6">
      <c r="A4018" t="s">
        <v>4</v>
      </c>
      <c r="B4018" s="4" t="s">
        <v>5</v>
      </c>
      <c r="C4018" s="4" t="s">
        <v>10</v>
      </c>
      <c r="D4018" s="4" t="s">
        <v>20</v>
      </c>
      <c r="E4018" s="4" t="s">
        <v>20</v>
      </c>
      <c r="F4018" s="4" t="s">
        <v>14</v>
      </c>
    </row>
    <row r="4019" spans="1:6">
      <c r="A4019" t="n">
        <v>32893</v>
      </c>
      <c r="B4019" s="71" t="n">
        <v>52</v>
      </c>
      <c r="C4019" s="7" t="n">
        <v>61494</v>
      </c>
      <c r="D4019" s="7" t="n">
        <v>270</v>
      </c>
      <c r="E4019" s="7" t="n">
        <v>0</v>
      </c>
      <c r="F4019" s="7" t="n">
        <v>0</v>
      </c>
    </row>
    <row r="4020" spans="1:6">
      <c r="A4020" t="s">
        <v>4</v>
      </c>
      <c r="B4020" s="4" t="s">
        <v>5</v>
      </c>
      <c r="C4020" s="4" t="s">
        <v>14</v>
      </c>
      <c r="D4020" s="4" t="s">
        <v>14</v>
      </c>
      <c r="E4020" s="4" t="s">
        <v>20</v>
      </c>
      <c r="F4020" s="4" t="s">
        <v>20</v>
      </c>
      <c r="G4020" s="4" t="s">
        <v>20</v>
      </c>
      <c r="H4020" s="4" t="s">
        <v>10</v>
      </c>
    </row>
    <row r="4021" spans="1:6">
      <c r="A4021" t="n">
        <v>32905</v>
      </c>
      <c r="B4021" s="48" t="n">
        <v>45</v>
      </c>
      <c r="C4021" s="7" t="n">
        <v>2</v>
      </c>
      <c r="D4021" s="7" t="n">
        <v>3</v>
      </c>
      <c r="E4021" s="7" t="n">
        <v>9.32999992370605</v>
      </c>
      <c r="F4021" s="7" t="n">
        <v>1.36000001430511</v>
      </c>
      <c r="G4021" s="7" t="n">
        <v>-1.95000004768372</v>
      </c>
      <c r="H4021" s="7" t="n">
        <v>0</v>
      </c>
    </row>
    <row r="4022" spans="1:6">
      <c r="A4022" t="s">
        <v>4</v>
      </c>
      <c r="B4022" s="4" t="s">
        <v>5</v>
      </c>
      <c r="C4022" s="4" t="s">
        <v>14</v>
      </c>
      <c r="D4022" s="4" t="s">
        <v>14</v>
      </c>
      <c r="E4022" s="4" t="s">
        <v>20</v>
      </c>
      <c r="F4022" s="4" t="s">
        <v>20</v>
      </c>
      <c r="G4022" s="4" t="s">
        <v>20</v>
      </c>
      <c r="H4022" s="4" t="s">
        <v>10</v>
      </c>
      <c r="I4022" s="4" t="s">
        <v>14</v>
      </c>
    </row>
    <row r="4023" spans="1:6">
      <c r="A4023" t="n">
        <v>32922</v>
      </c>
      <c r="B4023" s="48" t="n">
        <v>45</v>
      </c>
      <c r="C4023" s="7" t="n">
        <v>4</v>
      </c>
      <c r="D4023" s="7" t="n">
        <v>3</v>
      </c>
      <c r="E4023" s="7" t="n">
        <v>359.339996337891</v>
      </c>
      <c r="F4023" s="7" t="n">
        <v>56.5200004577637</v>
      </c>
      <c r="G4023" s="7" t="n">
        <v>0</v>
      </c>
      <c r="H4023" s="7" t="n">
        <v>0</v>
      </c>
      <c r="I4023" s="7" t="n">
        <v>0</v>
      </c>
    </row>
    <row r="4024" spans="1:6">
      <c r="A4024" t="s">
        <v>4</v>
      </c>
      <c r="B4024" s="4" t="s">
        <v>5</v>
      </c>
      <c r="C4024" s="4" t="s">
        <v>14</v>
      </c>
      <c r="D4024" s="4" t="s">
        <v>14</v>
      </c>
      <c r="E4024" s="4" t="s">
        <v>20</v>
      </c>
      <c r="F4024" s="4" t="s">
        <v>10</v>
      </c>
    </row>
    <row r="4025" spans="1:6">
      <c r="A4025" t="n">
        <v>32940</v>
      </c>
      <c r="B4025" s="48" t="n">
        <v>45</v>
      </c>
      <c r="C4025" s="7" t="n">
        <v>5</v>
      </c>
      <c r="D4025" s="7" t="n">
        <v>3</v>
      </c>
      <c r="E4025" s="7" t="n">
        <v>2.40000009536743</v>
      </c>
      <c r="F4025" s="7" t="n">
        <v>0</v>
      </c>
    </row>
    <row r="4026" spans="1:6">
      <c r="A4026" t="s">
        <v>4</v>
      </c>
      <c r="B4026" s="4" t="s">
        <v>5</v>
      </c>
      <c r="C4026" s="4" t="s">
        <v>14</v>
      </c>
      <c r="D4026" s="4" t="s">
        <v>14</v>
      </c>
      <c r="E4026" s="4" t="s">
        <v>20</v>
      </c>
      <c r="F4026" s="4" t="s">
        <v>10</v>
      </c>
    </row>
    <row r="4027" spans="1:6">
      <c r="A4027" t="n">
        <v>32949</v>
      </c>
      <c r="B4027" s="48" t="n">
        <v>45</v>
      </c>
      <c r="C4027" s="7" t="n">
        <v>11</v>
      </c>
      <c r="D4027" s="7" t="n">
        <v>3</v>
      </c>
      <c r="E4027" s="7" t="n">
        <v>32.2999992370605</v>
      </c>
      <c r="F4027" s="7" t="n">
        <v>0</v>
      </c>
    </row>
    <row r="4028" spans="1:6">
      <c r="A4028" t="s">
        <v>4</v>
      </c>
      <c r="B4028" s="4" t="s">
        <v>5</v>
      </c>
      <c r="C4028" s="4" t="s">
        <v>14</v>
      </c>
      <c r="D4028" s="4" t="s">
        <v>14</v>
      </c>
      <c r="E4028" s="4" t="s">
        <v>20</v>
      </c>
      <c r="F4028" s="4" t="s">
        <v>10</v>
      </c>
    </row>
    <row r="4029" spans="1:6">
      <c r="A4029" t="n">
        <v>32958</v>
      </c>
      <c r="B4029" s="48" t="n">
        <v>45</v>
      </c>
      <c r="C4029" s="7" t="n">
        <v>5</v>
      </c>
      <c r="D4029" s="7" t="n">
        <v>3</v>
      </c>
      <c r="E4029" s="7" t="n">
        <v>2.09999990463257</v>
      </c>
      <c r="F4029" s="7" t="n">
        <v>2000</v>
      </c>
    </row>
    <row r="4030" spans="1:6">
      <c r="A4030" t="s">
        <v>4</v>
      </c>
      <c r="B4030" s="4" t="s">
        <v>5</v>
      </c>
      <c r="C4030" s="4" t="s">
        <v>10</v>
      </c>
      <c r="D4030" s="4" t="s">
        <v>14</v>
      </c>
    </row>
    <row r="4031" spans="1:6">
      <c r="A4031" t="n">
        <v>32967</v>
      </c>
      <c r="B4031" s="69" t="n">
        <v>56</v>
      </c>
      <c r="C4031" s="7" t="n">
        <v>7019</v>
      </c>
      <c r="D4031" s="7" t="n">
        <v>1</v>
      </c>
    </row>
    <row r="4032" spans="1:6">
      <c r="A4032" t="s">
        <v>4</v>
      </c>
      <c r="B4032" s="4" t="s">
        <v>5</v>
      </c>
      <c r="C4032" s="4" t="s">
        <v>10</v>
      </c>
      <c r="D4032" s="4" t="s">
        <v>9</v>
      </c>
    </row>
    <row r="4033" spans="1:9">
      <c r="A4033" t="n">
        <v>32971</v>
      </c>
      <c r="B4033" s="41" t="n">
        <v>44</v>
      </c>
      <c r="C4033" s="7" t="n">
        <v>0</v>
      </c>
      <c r="D4033" s="7" t="n">
        <v>1</v>
      </c>
    </row>
    <row r="4034" spans="1:9">
      <c r="A4034" t="s">
        <v>4</v>
      </c>
      <c r="B4034" s="4" t="s">
        <v>5</v>
      </c>
      <c r="C4034" s="4" t="s">
        <v>10</v>
      </c>
      <c r="D4034" s="4" t="s">
        <v>20</v>
      </c>
      <c r="E4034" s="4" t="s">
        <v>20</v>
      </c>
      <c r="F4034" s="4" t="s">
        <v>20</v>
      </c>
      <c r="G4034" s="4" t="s">
        <v>20</v>
      </c>
    </row>
    <row r="4035" spans="1:9">
      <c r="A4035" t="n">
        <v>32978</v>
      </c>
      <c r="B4035" s="44" t="n">
        <v>46</v>
      </c>
      <c r="C4035" s="7" t="n">
        <v>7019</v>
      </c>
      <c r="D4035" s="7" t="n">
        <v>9.34000015258789</v>
      </c>
      <c r="E4035" s="7" t="n">
        <v>0</v>
      </c>
      <c r="F4035" s="7" t="n">
        <v>-1.98000001907349</v>
      </c>
      <c r="G4035" s="7" t="n">
        <v>272.899993896484</v>
      </c>
    </row>
    <row r="4036" spans="1:9">
      <c r="A4036" t="s">
        <v>4</v>
      </c>
      <c r="B4036" s="4" t="s">
        <v>5</v>
      </c>
      <c r="C4036" s="4" t="s">
        <v>10</v>
      </c>
    </row>
    <row r="4037" spans="1:9">
      <c r="A4037" t="n">
        <v>32997</v>
      </c>
      <c r="B4037" s="25" t="n">
        <v>16</v>
      </c>
      <c r="C4037" s="7" t="n">
        <v>800</v>
      </c>
    </row>
    <row r="4038" spans="1:9">
      <c r="A4038" t="s">
        <v>4</v>
      </c>
      <c r="B4038" s="4" t="s">
        <v>5</v>
      </c>
      <c r="C4038" s="4" t="s">
        <v>14</v>
      </c>
      <c r="D4038" s="4" t="s">
        <v>10</v>
      </c>
    </row>
    <row r="4039" spans="1:9">
      <c r="A4039" t="n">
        <v>33000</v>
      </c>
      <c r="B4039" s="19" t="n">
        <v>58</v>
      </c>
      <c r="C4039" s="7" t="n">
        <v>255</v>
      </c>
      <c r="D4039" s="7" t="n">
        <v>0</v>
      </c>
    </row>
    <row r="4040" spans="1:9">
      <c r="A4040" t="s">
        <v>4</v>
      </c>
      <c r="B4040" s="4" t="s">
        <v>5</v>
      </c>
      <c r="C4040" s="4" t="s">
        <v>10</v>
      </c>
      <c r="D4040" s="4" t="s">
        <v>20</v>
      </c>
      <c r="E4040" s="4" t="s">
        <v>20</v>
      </c>
      <c r="F4040" s="4" t="s">
        <v>20</v>
      </c>
      <c r="G4040" s="4" t="s">
        <v>10</v>
      </c>
      <c r="H4040" s="4" t="s">
        <v>10</v>
      </c>
    </row>
    <row r="4041" spans="1:9">
      <c r="A4041" t="n">
        <v>33004</v>
      </c>
      <c r="B4041" s="55" t="n">
        <v>60</v>
      </c>
      <c r="C4041" s="7" t="n">
        <v>7019</v>
      </c>
      <c r="D4041" s="7" t="n">
        <v>30</v>
      </c>
      <c r="E4041" s="7" t="n">
        <v>0</v>
      </c>
      <c r="F4041" s="7" t="n">
        <v>0</v>
      </c>
      <c r="G4041" s="7" t="n">
        <v>600</v>
      </c>
      <c r="H4041" s="7" t="n">
        <v>0</v>
      </c>
    </row>
    <row r="4042" spans="1:9">
      <c r="A4042" t="s">
        <v>4</v>
      </c>
      <c r="B4042" s="4" t="s">
        <v>5</v>
      </c>
      <c r="C4042" s="4" t="s">
        <v>14</v>
      </c>
      <c r="D4042" s="4" t="s">
        <v>10</v>
      </c>
      <c r="E4042" s="4" t="s">
        <v>6</v>
      </c>
    </row>
    <row r="4043" spans="1:9">
      <c r="A4043" t="n">
        <v>33023</v>
      </c>
      <c r="B4043" s="49" t="n">
        <v>51</v>
      </c>
      <c r="C4043" s="7" t="n">
        <v>4</v>
      </c>
      <c r="D4043" s="7" t="n">
        <v>7019</v>
      </c>
      <c r="E4043" s="7" t="s">
        <v>66</v>
      </c>
    </row>
    <row r="4044" spans="1:9">
      <c r="A4044" t="s">
        <v>4</v>
      </c>
      <c r="B4044" s="4" t="s">
        <v>5</v>
      </c>
      <c r="C4044" s="4" t="s">
        <v>10</v>
      </c>
    </row>
    <row r="4045" spans="1:9">
      <c r="A4045" t="n">
        <v>33036</v>
      </c>
      <c r="B4045" s="25" t="n">
        <v>16</v>
      </c>
      <c r="C4045" s="7" t="n">
        <v>0</v>
      </c>
    </row>
    <row r="4046" spans="1:9">
      <c r="A4046" t="s">
        <v>4</v>
      </c>
      <c r="B4046" s="4" t="s">
        <v>5</v>
      </c>
      <c r="C4046" s="4" t="s">
        <v>10</v>
      </c>
      <c r="D4046" s="4" t="s">
        <v>28</v>
      </c>
      <c r="E4046" s="4" t="s">
        <v>14</v>
      </c>
      <c r="F4046" s="4" t="s">
        <v>14</v>
      </c>
      <c r="G4046" s="4" t="s">
        <v>28</v>
      </c>
      <c r="H4046" s="4" t="s">
        <v>14</v>
      </c>
      <c r="I4046" s="4" t="s">
        <v>14</v>
      </c>
    </row>
    <row r="4047" spans="1:9">
      <c r="A4047" t="n">
        <v>33039</v>
      </c>
      <c r="B4047" s="50" t="n">
        <v>26</v>
      </c>
      <c r="C4047" s="7" t="n">
        <v>7019</v>
      </c>
      <c r="D4047" s="7" t="s">
        <v>325</v>
      </c>
      <c r="E4047" s="7" t="n">
        <v>2</v>
      </c>
      <c r="F4047" s="7" t="n">
        <v>3</v>
      </c>
      <c r="G4047" s="7" t="s">
        <v>326</v>
      </c>
      <c r="H4047" s="7" t="n">
        <v>2</v>
      </c>
      <c r="I4047" s="7" t="n">
        <v>0</v>
      </c>
    </row>
    <row r="4048" spans="1:9">
      <c r="A4048" t="s">
        <v>4</v>
      </c>
      <c r="B4048" s="4" t="s">
        <v>5</v>
      </c>
    </row>
    <row r="4049" spans="1:9">
      <c r="A4049" t="n">
        <v>33241</v>
      </c>
      <c r="B4049" s="23" t="n">
        <v>28</v>
      </c>
    </row>
    <row r="4050" spans="1:9">
      <c r="A4050" t="s">
        <v>4</v>
      </c>
      <c r="B4050" s="4" t="s">
        <v>5</v>
      </c>
      <c r="C4050" s="4" t="s">
        <v>10</v>
      </c>
      <c r="D4050" s="4" t="s">
        <v>20</v>
      </c>
      <c r="E4050" s="4" t="s">
        <v>20</v>
      </c>
      <c r="F4050" s="4" t="s">
        <v>20</v>
      </c>
      <c r="G4050" s="4" t="s">
        <v>10</v>
      </c>
      <c r="H4050" s="4" t="s">
        <v>10</v>
      </c>
    </row>
    <row r="4051" spans="1:9">
      <c r="A4051" t="n">
        <v>33242</v>
      </c>
      <c r="B4051" s="55" t="n">
        <v>60</v>
      </c>
      <c r="C4051" s="7" t="n">
        <v>7019</v>
      </c>
      <c r="D4051" s="7" t="n">
        <v>0</v>
      </c>
      <c r="E4051" s="7" t="n">
        <v>0</v>
      </c>
      <c r="F4051" s="7" t="n">
        <v>0</v>
      </c>
      <c r="G4051" s="7" t="n">
        <v>600</v>
      </c>
      <c r="H4051" s="7" t="n">
        <v>0</v>
      </c>
    </row>
    <row r="4052" spans="1:9">
      <c r="A4052" t="s">
        <v>4</v>
      </c>
      <c r="B4052" s="4" t="s">
        <v>5</v>
      </c>
      <c r="C4052" s="4" t="s">
        <v>10</v>
      </c>
    </row>
    <row r="4053" spans="1:9">
      <c r="A4053" t="n">
        <v>33261</v>
      </c>
      <c r="B4053" s="25" t="n">
        <v>16</v>
      </c>
      <c r="C4053" s="7" t="n">
        <v>900</v>
      </c>
    </row>
    <row r="4054" spans="1:9">
      <c r="A4054" t="s">
        <v>4</v>
      </c>
      <c r="B4054" s="4" t="s">
        <v>5</v>
      </c>
      <c r="C4054" s="4" t="s">
        <v>10</v>
      </c>
      <c r="D4054" s="4" t="s">
        <v>10</v>
      </c>
      <c r="E4054" s="4" t="s">
        <v>20</v>
      </c>
      <c r="F4054" s="4" t="s">
        <v>20</v>
      </c>
      <c r="G4054" s="4" t="s">
        <v>20</v>
      </c>
      <c r="H4054" s="4" t="s">
        <v>20</v>
      </c>
      <c r="I4054" s="4" t="s">
        <v>14</v>
      </c>
      <c r="J4054" s="4" t="s">
        <v>10</v>
      </c>
    </row>
    <row r="4055" spans="1:9">
      <c r="A4055" t="n">
        <v>33264</v>
      </c>
      <c r="B4055" s="63" t="n">
        <v>55</v>
      </c>
      <c r="C4055" s="7" t="n">
        <v>7019</v>
      </c>
      <c r="D4055" s="7" t="n">
        <v>65533</v>
      </c>
      <c r="E4055" s="7" t="n">
        <v>5.13000011444092</v>
      </c>
      <c r="F4055" s="7" t="n">
        <v>0</v>
      </c>
      <c r="G4055" s="7" t="n">
        <v>-1.76999998092651</v>
      </c>
      <c r="H4055" s="7" t="n">
        <v>1.20000004768372</v>
      </c>
      <c r="I4055" s="7" t="n">
        <v>1</v>
      </c>
      <c r="J4055" s="7" t="n">
        <v>0</v>
      </c>
    </row>
    <row r="4056" spans="1:9">
      <c r="A4056" t="s">
        <v>4</v>
      </c>
      <c r="B4056" s="4" t="s">
        <v>5</v>
      </c>
      <c r="C4056" s="4" t="s">
        <v>6</v>
      </c>
      <c r="D4056" s="4" t="s">
        <v>6</v>
      </c>
    </row>
    <row r="4057" spans="1:9">
      <c r="A4057" t="n">
        <v>33288</v>
      </c>
      <c r="B4057" s="29" t="n">
        <v>70</v>
      </c>
      <c r="C4057" s="7" t="s">
        <v>107</v>
      </c>
      <c r="D4057" s="7" t="s">
        <v>37</v>
      </c>
    </row>
    <row r="4058" spans="1:9">
      <c r="A4058" t="s">
        <v>4</v>
      </c>
      <c r="B4058" s="4" t="s">
        <v>5</v>
      </c>
      <c r="C4058" s="4" t="s">
        <v>10</v>
      </c>
    </row>
    <row r="4059" spans="1:9">
      <c r="A4059" t="n">
        <v>33302</v>
      </c>
      <c r="B4059" s="25" t="n">
        <v>16</v>
      </c>
      <c r="C4059" s="7" t="n">
        <v>1600</v>
      </c>
    </row>
    <row r="4060" spans="1:9">
      <c r="A4060" t="s">
        <v>4</v>
      </c>
      <c r="B4060" s="4" t="s">
        <v>5</v>
      </c>
      <c r="C4060" s="4" t="s">
        <v>6</v>
      </c>
      <c r="D4060" s="4" t="s">
        <v>6</v>
      </c>
    </row>
    <row r="4061" spans="1:9">
      <c r="A4061" t="n">
        <v>33305</v>
      </c>
      <c r="B4061" s="29" t="n">
        <v>70</v>
      </c>
      <c r="C4061" s="7" t="s">
        <v>107</v>
      </c>
      <c r="D4061" s="7" t="s">
        <v>38</v>
      </c>
    </row>
    <row r="4062" spans="1:9">
      <c r="A4062" t="s">
        <v>4</v>
      </c>
      <c r="B4062" s="4" t="s">
        <v>5</v>
      </c>
      <c r="C4062" s="4" t="s">
        <v>10</v>
      </c>
    </row>
    <row r="4063" spans="1:9">
      <c r="A4063" t="n">
        <v>33320</v>
      </c>
      <c r="B4063" s="25" t="n">
        <v>16</v>
      </c>
      <c r="C4063" s="7" t="n">
        <v>1300</v>
      </c>
    </row>
    <row r="4064" spans="1:9">
      <c r="A4064" t="s">
        <v>4</v>
      </c>
      <c r="B4064" s="4" t="s">
        <v>5</v>
      </c>
      <c r="C4064" s="4" t="s">
        <v>14</v>
      </c>
      <c r="D4064" s="4" t="s">
        <v>10</v>
      </c>
      <c r="E4064" s="4" t="s">
        <v>20</v>
      </c>
    </row>
    <row r="4065" spans="1:10">
      <c r="A4065" t="n">
        <v>33323</v>
      </c>
      <c r="B4065" s="19" t="n">
        <v>58</v>
      </c>
      <c r="C4065" s="7" t="n">
        <v>101</v>
      </c>
      <c r="D4065" s="7" t="n">
        <v>800</v>
      </c>
      <c r="E4065" s="7" t="n">
        <v>1</v>
      </c>
    </row>
    <row r="4066" spans="1:10">
      <c r="A4066" t="s">
        <v>4</v>
      </c>
      <c r="B4066" s="4" t="s">
        <v>5</v>
      </c>
      <c r="C4066" s="4" t="s">
        <v>14</v>
      </c>
      <c r="D4066" s="4" t="s">
        <v>10</v>
      </c>
    </row>
    <row r="4067" spans="1:10">
      <c r="A4067" t="n">
        <v>33331</v>
      </c>
      <c r="B4067" s="19" t="n">
        <v>58</v>
      </c>
      <c r="C4067" s="7" t="n">
        <v>254</v>
      </c>
      <c r="D4067" s="7" t="n">
        <v>0</v>
      </c>
    </row>
    <row r="4068" spans="1:10">
      <c r="A4068" t="s">
        <v>4</v>
      </c>
      <c r="B4068" s="4" t="s">
        <v>5</v>
      </c>
      <c r="C4068" s="4" t="s">
        <v>14</v>
      </c>
      <c r="D4068" s="4" t="s">
        <v>14</v>
      </c>
      <c r="E4068" s="4" t="s">
        <v>20</v>
      </c>
      <c r="F4068" s="4" t="s">
        <v>20</v>
      </c>
      <c r="G4068" s="4" t="s">
        <v>20</v>
      </c>
      <c r="H4068" s="4" t="s">
        <v>10</v>
      </c>
    </row>
    <row r="4069" spans="1:10">
      <c r="A4069" t="n">
        <v>33335</v>
      </c>
      <c r="B4069" s="48" t="n">
        <v>45</v>
      </c>
      <c r="C4069" s="7" t="n">
        <v>2</v>
      </c>
      <c r="D4069" s="7" t="n">
        <v>3</v>
      </c>
      <c r="E4069" s="7" t="n">
        <v>21.9500007629395</v>
      </c>
      <c r="F4069" s="7" t="n">
        <v>1.27999997138977</v>
      </c>
      <c r="G4069" s="7" t="n">
        <v>-2.11999988555908</v>
      </c>
      <c r="H4069" s="7" t="n">
        <v>0</v>
      </c>
    </row>
    <row r="4070" spans="1:10">
      <c r="A4070" t="s">
        <v>4</v>
      </c>
      <c r="B4070" s="4" t="s">
        <v>5</v>
      </c>
      <c r="C4070" s="4" t="s">
        <v>14</v>
      </c>
      <c r="D4070" s="4" t="s">
        <v>14</v>
      </c>
      <c r="E4070" s="4" t="s">
        <v>20</v>
      </c>
      <c r="F4070" s="4" t="s">
        <v>20</v>
      </c>
      <c r="G4070" s="4" t="s">
        <v>20</v>
      </c>
      <c r="H4070" s="4" t="s">
        <v>10</v>
      </c>
      <c r="I4070" s="4" t="s">
        <v>14</v>
      </c>
    </row>
    <row r="4071" spans="1:10">
      <c r="A4071" t="n">
        <v>33352</v>
      </c>
      <c r="B4071" s="48" t="n">
        <v>45</v>
      </c>
      <c r="C4071" s="7" t="n">
        <v>4</v>
      </c>
      <c r="D4071" s="7" t="n">
        <v>3</v>
      </c>
      <c r="E4071" s="7" t="n">
        <v>3.53999996185303</v>
      </c>
      <c r="F4071" s="7" t="n">
        <v>252.130004882813</v>
      </c>
      <c r="G4071" s="7" t="n">
        <v>0</v>
      </c>
      <c r="H4071" s="7" t="n">
        <v>0</v>
      </c>
      <c r="I4071" s="7" t="n">
        <v>0</v>
      </c>
    </row>
    <row r="4072" spans="1:10">
      <c r="A4072" t="s">
        <v>4</v>
      </c>
      <c r="B4072" s="4" t="s">
        <v>5</v>
      </c>
      <c r="C4072" s="4" t="s">
        <v>14</v>
      </c>
      <c r="D4072" s="4" t="s">
        <v>14</v>
      </c>
      <c r="E4072" s="4" t="s">
        <v>20</v>
      </c>
      <c r="F4072" s="4" t="s">
        <v>10</v>
      </c>
    </row>
    <row r="4073" spans="1:10">
      <c r="A4073" t="n">
        <v>33370</v>
      </c>
      <c r="B4073" s="48" t="n">
        <v>45</v>
      </c>
      <c r="C4073" s="7" t="n">
        <v>5</v>
      </c>
      <c r="D4073" s="7" t="n">
        <v>3</v>
      </c>
      <c r="E4073" s="7" t="n">
        <v>4.69999980926514</v>
      </c>
      <c r="F4073" s="7" t="n">
        <v>0</v>
      </c>
    </row>
    <row r="4074" spans="1:10">
      <c r="A4074" t="s">
        <v>4</v>
      </c>
      <c r="B4074" s="4" t="s">
        <v>5</v>
      </c>
      <c r="C4074" s="4" t="s">
        <v>14</v>
      </c>
      <c r="D4074" s="4" t="s">
        <v>14</v>
      </c>
      <c r="E4074" s="4" t="s">
        <v>20</v>
      </c>
      <c r="F4074" s="4" t="s">
        <v>10</v>
      </c>
    </row>
    <row r="4075" spans="1:10">
      <c r="A4075" t="n">
        <v>33379</v>
      </c>
      <c r="B4075" s="48" t="n">
        <v>45</v>
      </c>
      <c r="C4075" s="7" t="n">
        <v>11</v>
      </c>
      <c r="D4075" s="7" t="n">
        <v>3</v>
      </c>
      <c r="E4075" s="7" t="n">
        <v>34</v>
      </c>
      <c r="F4075" s="7" t="n">
        <v>0</v>
      </c>
    </row>
    <row r="4076" spans="1:10">
      <c r="A4076" t="s">
        <v>4</v>
      </c>
      <c r="B4076" s="4" t="s">
        <v>5</v>
      </c>
      <c r="C4076" s="4" t="s">
        <v>14</v>
      </c>
      <c r="D4076" s="4" t="s">
        <v>14</v>
      </c>
      <c r="E4076" s="4" t="s">
        <v>20</v>
      </c>
      <c r="F4076" s="4" t="s">
        <v>20</v>
      </c>
      <c r="G4076" s="4" t="s">
        <v>20</v>
      </c>
      <c r="H4076" s="4" t="s">
        <v>10</v>
      </c>
    </row>
    <row r="4077" spans="1:10">
      <c r="A4077" t="n">
        <v>33388</v>
      </c>
      <c r="B4077" s="48" t="n">
        <v>45</v>
      </c>
      <c r="C4077" s="7" t="n">
        <v>2</v>
      </c>
      <c r="D4077" s="7" t="n">
        <v>3</v>
      </c>
      <c r="E4077" s="7" t="n">
        <v>23.9400005340576</v>
      </c>
      <c r="F4077" s="7" t="n">
        <v>1.27999997138977</v>
      </c>
      <c r="G4077" s="7" t="n">
        <v>-2.09999990463257</v>
      </c>
      <c r="H4077" s="7" t="n">
        <v>5000</v>
      </c>
    </row>
    <row r="4078" spans="1:10">
      <c r="A4078" t="s">
        <v>4</v>
      </c>
      <c r="B4078" s="4" t="s">
        <v>5</v>
      </c>
      <c r="C4078" s="4" t="s">
        <v>14</v>
      </c>
      <c r="D4078" s="4" t="s">
        <v>10</v>
      </c>
      <c r="E4078" s="4" t="s">
        <v>6</v>
      </c>
      <c r="F4078" s="4" t="s">
        <v>6</v>
      </c>
      <c r="G4078" s="4" t="s">
        <v>6</v>
      </c>
      <c r="H4078" s="4" t="s">
        <v>6</v>
      </c>
    </row>
    <row r="4079" spans="1:10">
      <c r="A4079" t="n">
        <v>33405</v>
      </c>
      <c r="B4079" s="49" t="n">
        <v>51</v>
      </c>
      <c r="C4079" s="7" t="n">
        <v>3</v>
      </c>
      <c r="D4079" s="7" t="n">
        <v>0</v>
      </c>
      <c r="E4079" s="7" t="s">
        <v>221</v>
      </c>
      <c r="F4079" s="7" t="s">
        <v>327</v>
      </c>
      <c r="G4079" s="7" t="s">
        <v>82</v>
      </c>
      <c r="H4079" s="7" t="s">
        <v>81</v>
      </c>
    </row>
    <row r="4080" spans="1:10">
      <c r="A4080" t="s">
        <v>4</v>
      </c>
      <c r="B4080" s="4" t="s">
        <v>5</v>
      </c>
      <c r="C4080" s="4" t="s">
        <v>14</v>
      </c>
      <c r="D4080" s="4" t="s">
        <v>10</v>
      </c>
      <c r="E4080" s="4" t="s">
        <v>6</v>
      </c>
      <c r="F4080" s="4" t="s">
        <v>6</v>
      </c>
      <c r="G4080" s="4" t="s">
        <v>6</v>
      </c>
      <c r="H4080" s="4" t="s">
        <v>6</v>
      </c>
    </row>
    <row r="4081" spans="1:9">
      <c r="A4081" t="n">
        <v>33418</v>
      </c>
      <c r="B4081" s="49" t="n">
        <v>51</v>
      </c>
      <c r="C4081" s="7" t="n">
        <v>3</v>
      </c>
      <c r="D4081" s="7" t="n">
        <v>3</v>
      </c>
      <c r="E4081" s="7" t="s">
        <v>221</v>
      </c>
      <c r="F4081" s="7" t="s">
        <v>327</v>
      </c>
      <c r="G4081" s="7" t="s">
        <v>82</v>
      </c>
      <c r="H4081" s="7" t="s">
        <v>81</v>
      </c>
    </row>
    <row r="4082" spans="1:9">
      <c r="A4082" t="s">
        <v>4</v>
      </c>
      <c r="B4082" s="4" t="s">
        <v>5</v>
      </c>
      <c r="C4082" s="4" t="s">
        <v>14</v>
      </c>
      <c r="D4082" s="4" t="s">
        <v>10</v>
      </c>
      <c r="E4082" s="4" t="s">
        <v>6</v>
      </c>
      <c r="F4082" s="4" t="s">
        <v>6</v>
      </c>
      <c r="G4082" s="4" t="s">
        <v>6</v>
      </c>
      <c r="H4082" s="4" t="s">
        <v>6</v>
      </c>
    </row>
    <row r="4083" spans="1:9">
      <c r="A4083" t="n">
        <v>33431</v>
      </c>
      <c r="B4083" s="49" t="n">
        <v>51</v>
      </c>
      <c r="C4083" s="7" t="n">
        <v>3</v>
      </c>
      <c r="D4083" s="7" t="n">
        <v>61491</v>
      </c>
      <c r="E4083" s="7" t="s">
        <v>221</v>
      </c>
      <c r="F4083" s="7" t="s">
        <v>327</v>
      </c>
      <c r="G4083" s="7" t="s">
        <v>82</v>
      </c>
      <c r="H4083" s="7" t="s">
        <v>81</v>
      </c>
    </row>
    <row r="4084" spans="1:9">
      <c r="A4084" t="s">
        <v>4</v>
      </c>
      <c r="B4084" s="4" t="s">
        <v>5</v>
      </c>
      <c r="C4084" s="4" t="s">
        <v>14</v>
      </c>
      <c r="D4084" s="4" t="s">
        <v>10</v>
      </c>
      <c r="E4084" s="4" t="s">
        <v>6</v>
      </c>
      <c r="F4084" s="4" t="s">
        <v>6</v>
      </c>
      <c r="G4084" s="4" t="s">
        <v>6</v>
      </c>
      <c r="H4084" s="4" t="s">
        <v>6</v>
      </c>
    </row>
    <row r="4085" spans="1:9">
      <c r="A4085" t="n">
        <v>33444</v>
      </c>
      <c r="B4085" s="49" t="n">
        <v>51</v>
      </c>
      <c r="C4085" s="7" t="n">
        <v>3</v>
      </c>
      <c r="D4085" s="7" t="n">
        <v>61492</v>
      </c>
      <c r="E4085" s="7" t="s">
        <v>221</v>
      </c>
      <c r="F4085" s="7" t="s">
        <v>327</v>
      </c>
      <c r="G4085" s="7" t="s">
        <v>82</v>
      </c>
      <c r="H4085" s="7" t="s">
        <v>81</v>
      </c>
    </row>
    <row r="4086" spans="1:9">
      <c r="A4086" t="s">
        <v>4</v>
      </c>
      <c r="B4086" s="4" t="s">
        <v>5</v>
      </c>
      <c r="C4086" s="4" t="s">
        <v>14</v>
      </c>
      <c r="D4086" s="4" t="s">
        <v>10</v>
      </c>
      <c r="E4086" s="4" t="s">
        <v>6</v>
      </c>
      <c r="F4086" s="4" t="s">
        <v>6</v>
      </c>
      <c r="G4086" s="4" t="s">
        <v>6</v>
      </c>
      <c r="H4086" s="4" t="s">
        <v>6</v>
      </c>
    </row>
    <row r="4087" spans="1:9">
      <c r="A4087" t="n">
        <v>33457</v>
      </c>
      <c r="B4087" s="49" t="n">
        <v>51</v>
      </c>
      <c r="C4087" s="7" t="n">
        <v>3</v>
      </c>
      <c r="D4087" s="7" t="n">
        <v>61493</v>
      </c>
      <c r="E4087" s="7" t="s">
        <v>221</v>
      </c>
      <c r="F4087" s="7" t="s">
        <v>327</v>
      </c>
      <c r="G4087" s="7" t="s">
        <v>82</v>
      </c>
      <c r="H4087" s="7" t="s">
        <v>81</v>
      </c>
    </row>
    <row r="4088" spans="1:9">
      <c r="A4088" t="s">
        <v>4</v>
      </c>
      <c r="B4088" s="4" t="s">
        <v>5</v>
      </c>
      <c r="C4088" s="4" t="s">
        <v>14</v>
      </c>
      <c r="D4088" s="4" t="s">
        <v>10</v>
      </c>
      <c r="E4088" s="4" t="s">
        <v>6</v>
      </c>
      <c r="F4088" s="4" t="s">
        <v>6</v>
      </c>
      <c r="G4088" s="4" t="s">
        <v>6</v>
      </c>
      <c r="H4088" s="4" t="s">
        <v>6</v>
      </c>
    </row>
    <row r="4089" spans="1:9">
      <c r="A4089" t="n">
        <v>33470</v>
      </c>
      <c r="B4089" s="49" t="n">
        <v>51</v>
      </c>
      <c r="C4089" s="7" t="n">
        <v>3</v>
      </c>
      <c r="D4089" s="7" t="n">
        <v>61494</v>
      </c>
      <c r="E4089" s="7" t="s">
        <v>221</v>
      </c>
      <c r="F4089" s="7" t="s">
        <v>327</v>
      </c>
      <c r="G4089" s="7" t="s">
        <v>82</v>
      </c>
      <c r="H4089" s="7" t="s">
        <v>81</v>
      </c>
    </row>
    <row r="4090" spans="1:9">
      <c r="A4090" t="s">
        <v>4</v>
      </c>
      <c r="B4090" s="4" t="s">
        <v>5</v>
      </c>
      <c r="C4090" s="4" t="s">
        <v>14</v>
      </c>
      <c r="D4090" s="4" t="s">
        <v>10</v>
      </c>
      <c r="E4090" s="4" t="s">
        <v>6</v>
      </c>
      <c r="F4090" s="4" t="s">
        <v>6</v>
      </c>
      <c r="G4090" s="4" t="s">
        <v>6</v>
      </c>
      <c r="H4090" s="4" t="s">
        <v>6</v>
      </c>
    </row>
    <row r="4091" spans="1:9">
      <c r="A4091" t="n">
        <v>33483</v>
      </c>
      <c r="B4091" s="49" t="n">
        <v>51</v>
      </c>
      <c r="C4091" s="7" t="n">
        <v>3</v>
      </c>
      <c r="D4091" s="7" t="n">
        <v>1</v>
      </c>
      <c r="E4091" s="7" t="s">
        <v>327</v>
      </c>
      <c r="F4091" s="7" t="s">
        <v>106</v>
      </c>
      <c r="G4091" s="7" t="s">
        <v>82</v>
      </c>
      <c r="H4091" s="7" t="s">
        <v>81</v>
      </c>
    </row>
    <row r="4092" spans="1:9">
      <c r="A4092" t="s">
        <v>4</v>
      </c>
      <c r="B4092" s="4" t="s">
        <v>5</v>
      </c>
      <c r="C4092" s="4" t="s">
        <v>10</v>
      </c>
    </row>
    <row r="4093" spans="1:9">
      <c r="A4093" t="n">
        <v>33496</v>
      </c>
      <c r="B4093" s="25" t="n">
        <v>16</v>
      </c>
      <c r="C4093" s="7" t="n">
        <v>500</v>
      </c>
    </row>
    <row r="4094" spans="1:9">
      <c r="A4094" t="s">
        <v>4</v>
      </c>
      <c r="B4094" s="4" t="s">
        <v>5</v>
      </c>
      <c r="C4094" s="4" t="s">
        <v>10</v>
      </c>
      <c r="D4094" s="4" t="s">
        <v>14</v>
      </c>
      <c r="E4094" s="4" t="s">
        <v>20</v>
      </c>
      <c r="F4094" s="4" t="s">
        <v>10</v>
      </c>
    </row>
    <row r="4095" spans="1:9">
      <c r="A4095" t="n">
        <v>33499</v>
      </c>
      <c r="B4095" s="57" t="n">
        <v>59</v>
      </c>
      <c r="C4095" s="7" t="n">
        <v>0</v>
      </c>
      <c r="D4095" s="7" t="n">
        <v>8</v>
      </c>
      <c r="E4095" s="7" t="n">
        <v>0.150000005960464</v>
      </c>
      <c r="F4095" s="7" t="n">
        <v>0</v>
      </c>
    </row>
    <row r="4096" spans="1:9">
      <c r="A4096" t="s">
        <v>4</v>
      </c>
      <c r="B4096" s="4" t="s">
        <v>5</v>
      </c>
      <c r="C4096" s="4" t="s">
        <v>10</v>
      </c>
      <c r="D4096" s="4" t="s">
        <v>14</v>
      </c>
      <c r="E4096" s="4" t="s">
        <v>20</v>
      </c>
      <c r="F4096" s="4" t="s">
        <v>10</v>
      </c>
    </row>
    <row r="4097" spans="1:8">
      <c r="A4097" t="n">
        <v>33509</v>
      </c>
      <c r="B4097" s="57" t="n">
        <v>59</v>
      </c>
      <c r="C4097" s="7" t="n">
        <v>3</v>
      </c>
      <c r="D4097" s="7" t="n">
        <v>8</v>
      </c>
      <c r="E4097" s="7" t="n">
        <v>0.150000005960464</v>
      </c>
      <c r="F4097" s="7" t="n">
        <v>0</v>
      </c>
    </row>
    <row r="4098" spans="1:8">
      <c r="A4098" t="s">
        <v>4</v>
      </c>
      <c r="B4098" s="4" t="s">
        <v>5</v>
      </c>
      <c r="C4098" s="4" t="s">
        <v>10</v>
      </c>
      <c r="D4098" s="4" t="s">
        <v>14</v>
      </c>
      <c r="E4098" s="4" t="s">
        <v>20</v>
      </c>
      <c r="F4098" s="4" t="s">
        <v>10</v>
      </c>
    </row>
    <row r="4099" spans="1:8">
      <c r="A4099" t="n">
        <v>33519</v>
      </c>
      <c r="B4099" s="57" t="n">
        <v>59</v>
      </c>
      <c r="C4099" s="7" t="n">
        <v>61491</v>
      </c>
      <c r="D4099" s="7" t="n">
        <v>8</v>
      </c>
      <c r="E4099" s="7" t="n">
        <v>0.150000005960464</v>
      </c>
      <c r="F4099" s="7" t="n">
        <v>0</v>
      </c>
    </row>
    <row r="4100" spans="1:8">
      <c r="A4100" t="s">
        <v>4</v>
      </c>
      <c r="B4100" s="4" t="s">
        <v>5</v>
      </c>
      <c r="C4100" s="4" t="s">
        <v>10</v>
      </c>
      <c r="D4100" s="4" t="s">
        <v>14</v>
      </c>
      <c r="E4100" s="4" t="s">
        <v>20</v>
      </c>
      <c r="F4100" s="4" t="s">
        <v>10</v>
      </c>
    </row>
    <row r="4101" spans="1:8">
      <c r="A4101" t="n">
        <v>33529</v>
      </c>
      <c r="B4101" s="57" t="n">
        <v>59</v>
      </c>
      <c r="C4101" s="7" t="n">
        <v>61492</v>
      </c>
      <c r="D4101" s="7" t="n">
        <v>8</v>
      </c>
      <c r="E4101" s="7" t="n">
        <v>0.150000005960464</v>
      </c>
      <c r="F4101" s="7" t="n">
        <v>0</v>
      </c>
    </row>
    <row r="4102" spans="1:8">
      <c r="A4102" t="s">
        <v>4</v>
      </c>
      <c r="B4102" s="4" t="s">
        <v>5</v>
      </c>
      <c r="C4102" s="4" t="s">
        <v>10</v>
      </c>
      <c r="D4102" s="4" t="s">
        <v>14</v>
      </c>
      <c r="E4102" s="4" t="s">
        <v>20</v>
      </c>
      <c r="F4102" s="4" t="s">
        <v>10</v>
      </c>
    </row>
    <row r="4103" spans="1:8">
      <c r="A4103" t="n">
        <v>33539</v>
      </c>
      <c r="B4103" s="57" t="n">
        <v>59</v>
      </c>
      <c r="C4103" s="7" t="n">
        <v>61493</v>
      </c>
      <c r="D4103" s="7" t="n">
        <v>8</v>
      </c>
      <c r="E4103" s="7" t="n">
        <v>0.150000005960464</v>
      </c>
      <c r="F4103" s="7" t="n">
        <v>0</v>
      </c>
    </row>
    <row r="4104" spans="1:8">
      <c r="A4104" t="s">
        <v>4</v>
      </c>
      <c r="B4104" s="4" t="s">
        <v>5</v>
      </c>
      <c r="C4104" s="4" t="s">
        <v>10</v>
      </c>
      <c r="D4104" s="4" t="s">
        <v>14</v>
      </c>
      <c r="E4104" s="4" t="s">
        <v>20</v>
      </c>
      <c r="F4104" s="4" t="s">
        <v>10</v>
      </c>
    </row>
    <row r="4105" spans="1:8">
      <c r="A4105" t="n">
        <v>33549</v>
      </c>
      <c r="B4105" s="57" t="n">
        <v>59</v>
      </c>
      <c r="C4105" s="7" t="n">
        <v>61494</v>
      </c>
      <c r="D4105" s="7" t="n">
        <v>8</v>
      </c>
      <c r="E4105" s="7" t="n">
        <v>0.150000005960464</v>
      </c>
      <c r="F4105" s="7" t="n">
        <v>0</v>
      </c>
    </row>
    <row r="4106" spans="1:8">
      <c r="A4106" t="s">
        <v>4</v>
      </c>
      <c r="B4106" s="4" t="s">
        <v>5</v>
      </c>
      <c r="C4106" s="4" t="s">
        <v>14</v>
      </c>
      <c r="D4106" s="4" t="s">
        <v>10</v>
      </c>
    </row>
    <row r="4107" spans="1:8">
      <c r="A4107" t="n">
        <v>33559</v>
      </c>
      <c r="B4107" s="48" t="n">
        <v>45</v>
      </c>
      <c r="C4107" s="7" t="n">
        <v>7</v>
      </c>
      <c r="D4107" s="7" t="n">
        <v>255</v>
      </c>
    </row>
    <row r="4108" spans="1:8">
      <c r="A4108" t="s">
        <v>4</v>
      </c>
      <c r="B4108" s="4" t="s">
        <v>5</v>
      </c>
      <c r="C4108" s="4" t="s">
        <v>10</v>
      </c>
      <c r="D4108" s="4" t="s">
        <v>14</v>
      </c>
      <c r="E4108" s="4" t="s">
        <v>20</v>
      </c>
      <c r="F4108" s="4" t="s">
        <v>10</v>
      </c>
    </row>
    <row r="4109" spans="1:8">
      <c r="A4109" t="n">
        <v>33563</v>
      </c>
      <c r="B4109" s="57" t="n">
        <v>59</v>
      </c>
      <c r="C4109" s="7" t="n">
        <v>0</v>
      </c>
      <c r="D4109" s="7" t="n">
        <v>255</v>
      </c>
      <c r="E4109" s="7" t="n">
        <v>0</v>
      </c>
      <c r="F4109" s="7" t="n">
        <v>0</v>
      </c>
    </row>
    <row r="4110" spans="1:8">
      <c r="A4110" t="s">
        <v>4</v>
      </c>
      <c r="B4110" s="4" t="s">
        <v>5</v>
      </c>
      <c r="C4110" s="4" t="s">
        <v>10</v>
      </c>
      <c r="D4110" s="4" t="s">
        <v>14</v>
      </c>
      <c r="E4110" s="4" t="s">
        <v>20</v>
      </c>
      <c r="F4110" s="4" t="s">
        <v>10</v>
      </c>
    </row>
    <row r="4111" spans="1:8">
      <c r="A4111" t="n">
        <v>33573</v>
      </c>
      <c r="B4111" s="57" t="n">
        <v>59</v>
      </c>
      <c r="C4111" s="7" t="n">
        <v>3</v>
      </c>
      <c r="D4111" s="7" t="n">
        <v>255</v>
      </c>
      <c r="E4111" s="7" t="n">
        <v>0</v>
      </c>
      <c r="F4111" s="7" t="n">
        <v>0</v>
      </c>
    </row>
    <row r="4112" spans="1:8">
      <c r="A4112" t="s">
        <v>4</v>
      </c>
      <c r="B4112" s="4" t="s">
        <v>5</v>
      </c>
      <c r="C4112" s="4" t="s">
        <v>10</v>
      </c>
      <c r="D4112" s="4" t="s">
        <v>14</v>
      </c>
      <c r="E4112" s="4" t="s">
        <v>20</v>
      </c>
      <c r="F4112" s="4" t="s">
        <v>10</v>
      </c>
    </row>
    <row r="4113" spans="1:6">
      <c r="A4113" t="n">
        <v>33583</v>
      </c>
      <c r="B4113" s="57" t="n">
        <v>59</v>
      </c>
      <c r="C4113" s="7" t="n">
        <v>61491</v>
      </c>
      <c r="D4113" s="7" t="n">
        <v>255</v>
      </c>
      <c r="E4113" s="7" t="n">
        <v>0</v>
      </c>
      <c r="F4113" s="7" t="n">
        <v>0</v>
      </c>
    </row>
    <row r="4114" spans="1:6">
      <c r="A4114" t="s">
        <v>4</v>
      </c>
      <c r="B4114" s="4" t="s">
        <v>5</v>
      </c>
      <c r="C4114" s="4" t="s">
        <v>10</v>
      </c>
      <c r="D4114" s="4" t="s">
        <v>14</v>
      </c>
      <c r="E4114" s="4" t="s">
        <v>20</v>
      </c>
      <c r="F4114" s="4" t="s">
        <v>10</v>
      </c>
    </row>
    <row r="4115" spans="1:6">
      <c r="A4115" t="n">
        <v>33593</v>
      </c>
      <c r="B4115" s="57" t="n">
        <v>59</v>
      </c>
      <c r="C4115" s="7" t="n">
        <v>61492</v>
      </c>
      <c r="D4115" s="7" t="n">
        <v>255</v>
      </c>
      <c r="E4115" s="7" t="n">
        <v>0</v>
      </c>
      <c r="F4115" s="7" t="n">
        <v>0</v>
      </c>
    </row>
    <row r="4116" spans="1:6">
      <c r="A4116" t="s">
        <v>4</v>
      </c>
      <c r="B4116" s="4" t="s">
        <v>5</v>
      </c>
      <c r="C4116" s="4" t="s">
        <v>10</v>
      </c>
      <c r="D4116" s="4" t="s">
        <v>14</v>
      </c>
      <c r="E4116" s="4" t="s">
        <v>20</v>
      </c>
      <c r="F4116" s="4" t="s">
        <v>10</v>
      </c>
    </row>
    <row r="4117" spans="1:6">
      <c r="A4117" t="n">
        <v>33603</v>
      </c>
      <c r="B4117" s="57" t="n">
        <v>59</v>
      </c>
      <c r="C4117" s="7" t="n">
        <v>61493</v>
      </c>
      <c r="D4117" s="7" t="n">
        <v>255</v>
      </c>
      <c r="E4117" s="7" t="n">
        <v>0</v>
      </c>
      <c r="F4117" s="7" t="n">
        <v>0</v>
      </c>
    </row>
    <row r="4118" spans="1:6">
      <c r="A4118" t="s">
        <v>4</v>
      </c>
      <c r="B4118" s="4" t="s">
        <v>5</v>
      </c>
      <c r="C4118" s="4" t="s">
        <v>10</v>
      </c>
      <c r="D4118" s="4" t="s">
        <v>14</v>
      </c>
      <c r="E4118" s="4" t="s">
        <v>20</v>
      </c>
      <c r="F4118" s="4" t="s">
        <v>10</v>
      </c>
    </row>
    <row r="4119" spans="1:6">
      <c r="A4119" t="n">
        <v>33613</v>
      </c>
      <c r="B4119" s="57" t="n">
        <v>59</v>
      </c>
      <c r="C4119" s="7" t="n">
        <v>61494</v>
      </c>
      <c r="D4119" s="7" t="n">
        <v>255</v>
      </c>
      <c r="E4119" s="7" t="n">
        <v>0</v>
      </c>
      <c r="F4119" s="7" t="n">
        <v>0</v>
      </c>
    </row>
    <row r="4120" spans="1:6">
      <c r="A4120" t="s">
        <v>4</v>
      </c>
      <c r="B4120" s="4" t="s">
        <v>5</v>
      </c>
      <c r="C4120" s="4" t="s">
        <v>14</v>
      </c>
      <c r="D4120" s="4" t="s">
        <v>10</v>
      </c>
      <c r="E4120" s="4" t="s">
        <v>6</v>
      </c>
    </row>
    <row r="4121" spans="1:6">
      <c r="A4121" t="n">
        <v>33623</v>
      </c>
      <c r="B4121" s="49" t="n">
        <v>51</v>
      </c>
      <c r="C4121" s="7" t="n">
        <v>4</v>
      </c>
      <c r="D4121" s="7" t="n">
        <v>0</v>
      </c>
      <c r="E4121" s="7" t="s">
        <v>252</v>
      </c>
    </row>
    <row r="4122" spans="1:6">
      <c r="A4122" t="s">
        <v>4</v>
      </c>
      <c r="B4122" s="4" t="s">
        <v>5</v>
      </c>
      <c r="C4122" s="4" t="s">
        <v>10</v>
      </c>
    </row>
    <row r="4123" spans="1:6">
      <c r="A4123" t="n">
        <v>33636</v>
      </c>
      <c r="B4123" s="25" t="n">
        <v>16</v>
      </c>
      <c r="C4123" s="7" t="n">
        <v>0</v>
      </c>
    </row>
    <row r="4124" spans="1:6">
      <c r="A4124" t="s">
        <v>4</v>
      </c>
      <c r="B4124" s="4" t="s">
        <v>5</v>
      </c>
      <c r="C4124" s="4" t="s">
        <v>10</v>
      </c>
      <c r="D4124" s="4" t="s">
        <v>28</v>
      </c>
      <c r="E4124" s="4" t="s">
        <v>14</v>
      </c>
      <c r="F4124" s="4" t="s">
        <v>14</v>
      </c>
    </row>
    <row r="4125" spans="1:6">
      <c r="A4125" t="n">
        <v>33639</v>
      </c>
      <c r="B4125" s="50" t="n">
        <v>26</v>
      </c>
      <c r="C4125" s="7" t="n">
        <v>0</v>
      </c>
      <c r="D4125" s="7" t="s">
        <v>328</v>
      </c>
      <c r="E4125" s="7" t="n">
        <v>2</v>
      </c>
      <c r="F4125" s="7" t="n">
        <v>0</v>
      </c>
    </row>
    <row r="4126" spans="1:6">
      <c r="A4126" t="s">
        <v>4</v>
      </c>
      <c r="B4126" s="4" t="s">
        <v>5</v>
      </c>
    </row>
    <row r="4127" spans="1:6">
      <c r="A4127" t="n">
        <v>33689</v>
      </c>
      <c r="B4127" s="23" t="n">
        <v>28</v>
      </c>
    </row>
    <row r="4128" spans="1:6">
      <c r="A4128" t="s">
        <v>4</v>
      </c>
      <c r="B4128" s="4" t="s">
        <v>5</v>
      </c>
      <c r="C4128" s="4" t="s">
        <v>14</v>
      </c>
      <c r="D4128" s="4" t="s">
        <v>10</v>
      </c>
      <c r="E4128" s="4" t="s">
        <v>6</v>
      </c>
      <c r="F4128" s="4" t="s">
        <v>6</v>
      </c>
      <c r="G4128" s="4" t="s">
        <v>6</v>
      </c>
      <c r="H4128" s="4" t="s">
        <v>6</v>
      </c>
    </row>
    <row r="4129" spans="1:8">
      <c r="A4129" t="n">
        <v>33690</v>
      </c>
      <c r="B4129" s="49" t="n">
        <v>51</v>
      </c>
      <c r="C4129" s="7" t="n">
        <v>3</v>
      </c>
      <c r="D4129" s="7" t="n">
        <v>1</v>
      </c>
      <c r="E4129" s="7" t="s">
        <v>329</v>
      </c>
      <c r="F4129" s="7" t="s">
        <v>106</v>
      </c>
      <c r="G4129" s="7" t="s">
        <v>82</v>
      </c>
      <c r="H4129" s="7" t="s">
        <v>81</v>
      </c>
    </row>
    <row r="4130" spans="1:8">
      <c r="A4130" t="s">
        <v>4</v>
      </c>
      <c r="B4130" s="4" t="s">
        <v>5</v>
      </c>
      <c r="C4130" s="4" t="s">
        <v>10</v>
      </c>
      <c r="D4130" s="4" t="s">
        <v>6</v>
      </c>
      <c r="E4130" s="4" t="s">
        <v>14</v>
      </c>
      <c r="F4130" s="4" t="s">
        <v>14</v>
      </c>
      <c r="G4130" s="4" t="s">
        <v>14</v>
      </c>
      <c r="H4130" s="4" t="s">
        <v>14</v>
      </c>
      <c r="I4130" s="4" t="s">
        <v>14</v>
      </c>
      <c r="J4130" s="4" t="s">
        <v>20</v>
      </c>
      <c r="K4130" s="4" t="s">
        <v>20</v>
      </c>
      <c r="L4130" s="4" t="s">
        <v>20</v>
      </c>
      <c r="M4130" s="4" t="s">
        <v>20</v>
      </c>
      <c r="N4130" s="4" t="s">
        <v>14</v>
      </c>
    </row>
    <row r="4131" spans="1:8">
      <c r="A4131" t="n">
        <v>33703</v>
      </c>
      <c r="B4131" s="73" t="n">
        <v>34</v>
      </c>
      <c r="C4131" s="7" t="n">
        <v>1</v>
      </c>
      <c r="D4131" s="7" t="s">
        <v>330</v>
      </c>
      <c r="E4131" s="7" t="n">
        <v>1</v>
      </c>
      <c r="F4131" s="7" t="n">
        <v>0</v>
      </c>
      <c r="G4131" s="7" t="n">
        <v>0</v>
      </c>
      <c r="H4131" s="7" t="n">
        <v>0</v>
      </c>
      <c r="I4131" s="7" t="n">
        <v>1</v>
      </c>
      <c r="J4131" s="7" t="n">
        <v>0.300000011920929</v>
      </c>
      <c r="K4131" s="7" t="n">
        <v>-0.0333333350718021</v>
      </c>
      <c r="L4131" s="7" t="n">
        <v>-0.0333333350718021</v>
      </c>
      <c r="M4131" s="7" t="n">
        <v>-0.0333333350718021</v>
      </c>
      <c r="N4131" s="7" t="n">
        <v>0</v>
      </c>
    </row>
    <row r="4132" spans="1:8">
      <c r="A4132" t="s">
        <v>4</v>
      </c>
      <c r="B4132" s="4" t="s">
        <v>5</v>
      </c>
      <c r="C4132" s="4" t="s">
        <v>10</v>
      </c>
      <c r="D4132" s="4" t="s">
        <v>6</v>
      </c>
      <c r="E4132" s="4" t="s">
        <v>14</v>
      </c>
      <c r="F4132" s="4" t="s">
        <v>14</v>
      </c>
      <c r="G4132" s="4" t="s">
        <v>14</v>
      </c>
      <c r="H4132" s="4" t="s">
        <v>14</v>
      </c>
      <c r="I4132" s="4" t="s">
        <v>14</v>
      </c>
      <c r="J4132" s="4" t="s">
        <v>20</v>
      </c>
      <c r="K4132" s="4" t="s">
        <v>20</v>
      </c>
      <c r="L4132" s="4" t="s">
        <v>20</v>
      </c>
      <c r="M4132" s="4" t="s">
        <v>20</v>
      </c>
      <c r="N4132" s="4" t="s">
        <v>14</v>
      </c>
    </row>
    <row r="4133" spans="1:8">
      <c r="A4133" t="n">
        <v>33736</v>
      </c>
      <c r="B4133" s="73" t="n">
        <v>34</v>
      </c>
      <c r="C4133" s="7" t="n">
        <v>1</v>
      </c>
      <c r="D4133" s="7" t="s">
        <v>331</v>
      </c>
      <c r="E4133" s="7" t="n">
        <v>1</v>
      </c>
      <c r="F4133" s="7" t="n">
        <v>0</v>
      </c>
      <c r="G4133" s="7" t="n">
        <v>0</v>
      </c>
      <c r="H4133" s="7" t="n">
        <v>0</v>
      </c>
      <c r="I4133" s="7" t="n">
        <v>0</v>
      </c>
      <c r="J4133" s="7" t="n">
        <v>0.300000011920929</v>
      </c>
      <c r="K4133" s="7" t="n">
        <v>-0.0333333350718021</v>
      </c>
      <c r="L4133" s="7" t="n">
        <v>-0.0333333350718021</v>
      </c>
      <c r="M4133" s="7" t="n">
        <v>-0.0333333350718021</v>
      </c>
      <c r="N4133" s="7" t="n">
        <v>1</v>
      </c>
    </row>
    <row r="4134" spans="1:8">
      <c r="A4134" t="s">
        <v>4</v>
      </c>
      <c r="B4134" s="4" t="s">
        <v>5</v>
      </c>
      <c r="C4134" s="4" t="s">
        <v>10</v>
      </c>
    </row>
    <row r="4135" spans="1:8">
      <c r="A4135" t="n">
        <v>33768</v>
      </c>
      <c r="B4135" s="25" t="n">
        <v>16</v>
      </c>
      <c r="C4135" s="7" t="n">
        <v>300</v>
      </c>
    </row>
    <row r="4136" spans="1:8">
      <c r="A4136" t="s">
        <v>4</v>
      </c>
      <c r="B4136" s="4" t="s">
        <v>5</v>
      </c>
      <c r="C4136" s="4" t="s">
        <v>10</v>
      </c>
      <c r="D4136" s="4" t="s">
        <v>6</v>
      </c>
      <c r="E4136" s="4" t="s">
        <v>14</v>
      </c>
      <c r="F4136" s="4" t="s">
        <v>14</v>
      </c>
      <c r="G4136" s="4" t="s">
        <v>14</v>
      </c>
      <c r="H4136" s="4" t="s">
        <v>14</v>
      </c>
      <c r="I4136" s="4" t="s">
        <v>14</v>
      </c>
      <c r="J4136" s="4" t="s">
        <v>20</v>
      </c>
      <c r="K4136" s="4" t="s">
        <v>20</v>
      </c>
      <c r="L4136" s="4" t="s">
        <v>20</v>
      </c>
      <c r="M4136" s="4" t="s">
        <v>20</v>
      </c>
      <c r="N4136" s="4" t="s">
        <v>14</v>
      </c>
    </row>
    <row r="4137" spans="1:8">
      <c r="A4137" t="n">
        <v>33771</v>
      </c>
      <c r="B4137" s="73" t="n">
        <v>34</v>
      </c>
      <c r="C4137" s="7" t="n">
        <v>1</v>
      </c>
      <c r="D4137" s="7" t="s">
        <v>332</v>
      </c>
      <c r="E4137" s="7" t="n">
        <v>0</v>
      </c>
      <c r="F4137" s="7" t="n">
        <v>0</v>
      </c>
      <c r="G4137" s="7" t="n">
        <v>0</v>
      </c>
      <c r="H4137" s="7" t="n">
        <v>1</v>
      </c>
      <c r="I4137" s="7" t="n">
        <v>0</v>
      </c>
      <c r="J4137" s="7" t="n">
        <v>-2</v>
      </c>
      <c r="K4137" s="7" t="n">
        <v>-0.0333333350718021</v>
      </c>
      <c r="L4137" s="7" t="n">
        <v>-0.0333333350718021</v>
      </c>
      <c r="M4137" s="7" t="n">
        <v>-0.0333333350718021</v>
      </c>
      <c r="N4137" s="7" t="n">
        <v>0</v>
      </c>
    </row>
    <row r="4138" spans="1:8">
      <c r="A4138" t="s">
        <v>4</v>
      </c>
      <c r="B4138" s="4" t="s">
        <v>5</v>
      </c>
      <c r="C4138" s="4" t="s">
        <v>10</v>
      </c>
      <c r="D4138" s="4" t="s">
        <v>9</v>
      </c>
    </row>
    <row r="4139" spans="1:8">
      <c r="A4139" t="n">
        <v>33803</v>
      </c>
      <c r="B4139" s="81" t="n">
        <v>98</v>
      </c>
      <c r="C4139" s="7" t="n">
        <v>1</v>
      </c>
      <c r="D4139" s="7" t="n">
        <v>1061997773</v>
      </c>
    </row>
    <row r="4140" spans="1:8">
      <c r="A4140" t="s">
        <v>4</v>
      </c>
      <c r="B4140" s="4" t="s">
        <v>5</v>
      </c>
      <c r="C4140" s="4" t="s">
        <v>10</v>
      </c>
    </row>
    <row r="4141" spans="1:8">
      <c r="A4141" t="n">
        <v>33810</v>
      </c>
      <c r="B4141" s="25" t="n">
        <v>16</v>
      </c>
      <c r="C4141" s="7" t="n">
        <v>100</v>
      </c>
    </row>
    <row r="4142" spans="1:8">
      <c r="A4142" t="s">
        <v>4</v>
      </c>
      <c r="B4142" s="4" t="s">
        <v>5</v>
      </c>
      <c r="C4142" s="4" t="s">
        <v>14</v>
      </c>
      <c r="D4142" s="4" t="s">
        <v>14</v>
      </c>
      <c r="E4142" s="4" t="s">
        <v>20</v>
      </c>
      <c r="F4142" s="4" t="s">
        <v>10</v>
      </c>
    </row>
    <row r="4143" spans="1:8">
      <c r="A4143" t="n">
        <v>33813</v>
      </c>
      <c r="B4143" s="48" t="n">
        <v>45</v>
      </c>
      <c r="C4143" s="7" t="n">
        <v>5</v>
      </c>
      <c r="D4143" s="7" t="n">
        <v>3</v>
      </c>
      <c r="E4143" s="7" t="n">
        <v>5</v>
      </c>
      <c r="F4143" s="7" t="n">
        <v>6000</v>
      </c>
    </row>
    <row r="4144" spans="1:8">
      <c r="A4144" t="s">
        <v>4</v>
      </c>
      <c r="B4144" s="4" t="s">
        <v>5</v>
      </c>
      <c r="C4144" s="4" t="s">
        <v>14</v>
      </c>
      <c r="D4144" s="4" t="s">
        <v>20</v>
      </c>
      <c r="E4144" s="4" t="s">
        <v>20</v>
      </c>
      <c r="F4144" s="4" t="s">
        <v>20</v>
      </c>
    </row>
    <row r="4145" spans="1:14">
      <c r="A4145" t="n">
        <v>33822</v>
      </c>
      <c r="B4145" s="48" t="n">
        <v>45</v>
      </c>
      <c r="C4145" s="7" t="n">
        <v>9</v>
      </c>
      <c r="D4145" s="7" t="n">
        <v>0.0199999995529652</v>
      </c>
      <c r="E4145" s="7" t="n">
        <v>0.0199999995529652</v>
      </c>
      <c r="F4145" s="7" t="n">
        <v>1.79999995231628</v>
      </c>
    </row>
    <row r="4146" spans="1:14">
      <c r="A4146" t="s">
        <v>4</v>
      </c>
      <c r="B4146" s="4" t="s">
        <v>5</v>
      </c>
      <c r="C4146" s="4" t="s">
        <v>14</v>
      </c>
      <c r="D4146" s="4" t="s">
        <v>10</v>
      </c>
      <c r="E4146" s="4" t="s">
        <v>6</v>
      </c>
    </row>
    <row r="4147" spans="1:14">
      <c r="A4147" t="n">
        <v>33836</v>
      </c>
      <c r="B4147" s="49" t="n">
        <v>51</v>
      </c>
      <c r="C4147" s="7" t="n">
        <v>4</v>
      </c>
      <c r="D4147" s="7" t="n">
        <v>1</v>
      </c>
      <c r="E4147" s="7" t="s">
        <v>333</v>
      </c>
    </row>
    <row r="4148" spans="1:14">
      <c r="A4148" t="s">
        <v>4</v>
      </c>
      <c r="B4148" s="4" t="s">
        <v>5</v>
      </c>
      <c r="C4148" s="4" t="s">
        <v>10</v>
      </c>
    </row>
    <row r="4149" spans="1:14">
      <c r="A4149" t="n">
        <v>33850</v>
      </c>
      <c r="B4149" s="25" t="n">
        <v>16</v>
      </c>
      <c r="C4149" s="7" t="n">
        <v>0</v>
      </c>
    </row>
    <row r="4150" spans="1:14">
      <c r="A4150" t="s">
        <v>4</v>
      </c>
      <c r="B4150" s="4" t="s">
        <v>5</v>
      </c>
      <c r="C4150" s="4" t="s">
        <v>10</v>
      </c>
      <c r="D4150" s="4" t="s">
        <v>28</v>
      </c>
      <c r="E4150" s="4" t="s">
        <v>14</v>
      </c>
      <c r="F4150" s="4" t="s">
        <v>14</v>
      </c>
      <c r="G4150" s="4" t="s">
        <v>14</v>
      </c>
    </row>
    <row r="4151" spans="1:14">
      <c r="A4151" t="n">
        <v>33853</v>
      </c>
      <c r="B4151" s="50" t="n">
        <v>26</v>
      </c>
      <c r="C4151" s="7" t="n">
        <v>1</v>
      </c>
      <c r="D4151" s="7" t="s">
        <v>334</v>
      </c>
      <c r="E4151" s="7" t="n">
        <v>8</v>
      </c>
      <c r="F4151" s="7" t="n">
        <v>2</v>
      </c>
      <c r="G4151" s="7" t="n">
        <v>0</v>
      </c>
    </row>
    <row r="4152" spans="1:14">
      <c r="A4152" t="s">
        <v>4</v>
      </c>
      <c r="B4152" s="4" t="s">
        <v>5</v>
      </c>
      <c r="C4152" s="4" t="s">
        <v>10</v>
      </c>
    </row>
    <row r="4153" spans="1:14">
      <c r="A4153" t="n">
        <v>33912</v>
      </c>
      <c r="B4153" s="25" t="n">
        <v>16</v>
      </c>
      <c r="C4153" s="7" t="n">
        <v>3500</v>
      </c>
    </row>
    <row r="4154" spans="1:14">
      <c r="A4154" t="s">
        <v>4</v>
      </c>
      <c r="B4154" s="4" t="s">
        <v>5</v>
      </c>
      <c r="C4154" s="4" t="s">
        <v>10</v>
      </c>
      <c r="D4154" s="4" t="s">
        <v>14</v>
      </c>
    </row>
    <row r="4155" spans="1:14">
      <c r="A4155" t="n">
        <v>33915</v>
      </c>
      <c r="B4155" s="54" t="n">
        <v>89</v>
      </c>
      <c r="C4155" s="7" t="n">
        <v>65533</v>
      </c>
      <c r="D4155" s="7" t="n">
        <v>0</v>
      </c>
    </row>
    <row r="4156" spans="1:14">
      <c r="A4156" t="s">
        <v>4</v>
      </c>
      <c r="B4156" s="4" t="s">
        <v>5</v>
      </c>
      <c r="C4156" s="4" t="s">
        <v>14</v>
      </c>
      <c r="D4156" s="4" t="s">
        <v>10</v>
      </c>
      <c r="E4156" s="4" t="s">
        <v>20</v>
      </c>
    </row>
    <row r="4157" spans="1:14">
      <c r="A4157" t="n">
        <v>33919</v>
      </c>
      <c r="B4157" s="19" t="n">
        <v>58</v>
      </c>
      <c r="C4157" s="7" t="n">
        <v>0</v>
      </c>
      <c r="D4157" s="7" t="n">
        <v>1000</v>
      </c>
      <c r="E4157" s="7" t="n">
        <v>1</v>
      </c>
    </row>
    <row r="4158" spans="1:14">
      <c r="A4158" t="s">
        <v>4</v>
      </c>
      <c r="B4158" s="4" t="s">
        <v>5</v>
      </c>
      <c r="C4158" s="4" t="s">
        <v>14</v>
      </c>
      <c r="D4158" s="4" t="s">
        <v>10</v>
      </c>
    </row>
    <row r="4159" spans="1:14">
      <c r="A4159" t="n">
        <v>33927</v>
      </c>
      <c r="B4159" s="19" t="n">
        <v>58</v>
      </c>
      <c r="C4159" s="7" t="n">
        <v>255</v>
      </c>
      <c r="D4159" s="7" t="n">
        <v>0</v>
      </c>
    </row>
    <row r="4160" spans="1:14">
      <c r="A4160" t="s">
        <v>4</v>
      </c>
      <c r="B4160" s="4" t="s">
        <v>5</v>
      </c>
      <c r="C4160" s="4" t="s">
        <v>14</v>
      </c>
    </row>
    <row r="4161" spans="1:7">
      <c r="A4161" t="n">
        <v>33931</v>
      </c>
      <c r="B4161" s="48" t="n">
        <v>45</v>
      </c>
      <c r="C4161" s="7" t="n">
        <v>0</v>
      </c>
    </row>
    <row r="4162" spans="1:7">
      <c r="A4162" t="s">
        <v>4</v>
      </c>
      <c r="B4162" s="4" t="s">
        <v>5</v>
      </c>
      <c r="C4162" s="4" t="s">
        <v>10</v>
      </c>
      <c r="D4162" s="4" t="s">
        <v>20</v>
      </c>
      <c r="E4162" s="4" t="s">
        <v>20</v>
      </c>
      <c r="F4162" s="4" t="s">
        <v>20</v>
      </c>
      <c r="G4162" s="4" t="s">
        <v>20</v>
      </c>
    </row>
    <row r="4163" spans="1:7">
      <c r="A4163" t="n">
        <v>33933</v>
      </c>
      <c r="B4163" s="44" t="n">
        <v>46</v>
      </c>
      <c r="C4163" s="7" t="n">
        <v>7019</v>
      </c>
      <c r="D4163" s="7" t="n">
        <v>-31.1100006103516</v>
      </c>
      <c r="E4163" s="7" t="n">
        <v>0</v>
      </c>
      <c r="F4163" s="7" t="n">
        <v>0.449999988079071</v>
      </c>
      <c r="G4163" s="7" t="n">
        <v>270.299987792969</v>
      </c>
    </row>
    <row r="4164" spans="1:7">
      <c r="A4164" t="s">
        <v>4</v>
      </c>
      <c r="B4164" s="4" t="s">
        <v>5</v>
      </c>
      <c r="C4164" s="4" t="s">
        <v>10</v>
      </c>
      <c r="D4164" s="4" t="s">
        <v>20</v>
      </c>
      <c r="E4164" s="4" t="s">
        <v>20</v>
      </c>
      <c r="F4164" s="4" t="s">
        <v>20</v>
      </c>
      <c r="G4164" s="4" t="s">
        <v>10</v>
      </c>
      <c r="H4164" s="4" t="s">
        <v>10</v>
      </c>
    </row>
    <row r="4165" spans="1:7">
      <c r="A4165" t="n">
        <v>33952</v>
      </c>
      <c r="B4165" s="55" t="n">
        <v>60</v>
      </c>
      <c r="C4165" s="7" t="n">
        <v>7019</v>
      </c>
      <c r="D4165" s="7" t="n">
        <v>0</v>
      </c>
      <c r="E4165" s="7" t="n">
        <v>-15</v>
      </c>
      <c r="F4165" s="7" t="n">
        <v>0</v>
      </c>
      <c r="G4165" s="7" t="n">
        <v>0</v>
      </c>
      <c r="H4165" s="7" t="n">
        <v>0</v>
      </c>
    </row>
    <row r="4166" spans="1:7">
      <c r="A4166" t="s">
        <v>4</v>
      </c>
      <c r="B4166" s="4" t="s">
        <v>5</v>
      </c>
      <c r="C4166" s="4" t="s">
        <v>10</v>
      </c>
    </row>
    <row r="4167" spans="1:7">
      <c r="A4167" t="n">
        <v>33971</v>
      </c>
      <c r="B4167" s="25" t="n">
        <v>16</v>
      </c>
      <c r="C4167" s="7" t="n">
        <v>1500</v>
      </c>
    </row>
    <row r="4168" spans="1:7">
      <c r="A4168" t="s">
        <v>4</v>
      </c>
      <c r="B4168" s="4" t="s">
        <v>5</v>
      </c>
      <c r="C4168" s="4" t="s">
        <v>14</v>
      </c>
      <c r="D4168" s="4" t="s">
        <v>14</v>
      </c>
      <c r="E4168" s="4" t="s">
        <v>20</v>
      </c>
      <c r="F4168" s="4" t="s">
        <v>20</v>
      </c>
      <c r="G4168" s="4" t="s">
        <v>20</v>
      </c>
      <c r="H4168" s="4" t="s">
        <v>10</v>
      </c>
    </row>
    <row r="4169" spans="1:7">
      <c r="A4169" t="n">
        <v>33974</v>
      </c>
      <c r="B4169" s="48" t="n">
        <v>45</v>
      </c>
      <c r="C4169" s="7" t="n">
        <v>2</v>
      </c>
      <c r="D4169" s="7" t="n">
        <v>3</v>
      </c>
      <c r="E4169" s="7" t="n">
        <v>-32.0200004577637</v>
      </c>
      <c r="F4169" s="7" t="n">
        <v>2</v>
      </c>
      <c r="G4169" s="7" t="n">
        <v>0.649999976158142</v>
      </c>
      <c r="H4169" s="7" t="n">
        <v>0</v>
      </c>
    </row>
    <row r="4170" spans="1:7">
      <c r="A4170" t="s">
        <v>4</v>
      </c>
      <c r="B4170" s="4" t="s">
        <v>5</v>
      </c>
      <c r="C4170" s="4" t="s">
        <v>14</v>
      </c>
      <c r="D4170" s="4" t="s">
        <v>14</v>
      </c>
      <c r="E4170" s="4" t="s">
        <v>20</v>
      </c>
      <c r="F4170" s="4" t="s">
        <v>20</v>
      </c>
      <c r="G4170" s="4" t="s">
        <v>20</v>
      </c>
      <c r="H4170" s="4" t="s">
        <v>10</v>
      </c>
    </row>
    <row r="4171" spans="1:7">
      <c r="A4171" t="n">
        <v>33991</v>
      </c>
      <c r="B4171" s="48" t="n">
        <v>45</v>
      </c>
      <c r="C4171" s="7" t="n">
        <v>2</v>
      </c>
      <c r="D4171" s="7" t="n">
        <v>3</v>
      </c>
      <c r="E4171" s="7" t="n">
        <v>-32.0200004577637</v>
      </c>
      <c r="F4171" s="7" t="n">
        <v>1.4099999666214</v>
      </c>
      <c r="G4171" s="7" t="n">
        <v>0.649999976158142</v>
      </c>
      <c r="H4171" s="7" t="n">
        <v>3000</v>
      </c>
    </row>
    <row r="4172" spans="1:7">
      <c r="A4172" t="s">
        <v>4</v>
      </c>
      <c r="B4172" s="4" t="s">
        <v>5</v>
      </c>
      <c r="C4172" s="4" t="s">
        <v>14</v>
      </c>
      <c r="D4172" s="4" t="s">
        <v>14</v>
      </c>
      <c r="E4172" s="4" t="s">
        <v>20</v>
      </c>
      <c r="F4172" s="4" t="s">
        <v>20</v>
      </c>
      <c r="G4172" s="4" t="s">
        <v>20</v>
      </c>
      <c r="H4172" s="4" t="s">
        <v>10</v>
      </c>
      <c r="I4172" s="4" t="s">
        <v>14</v>
      </c>
    </row>
    <row r="4173" spans="1:7">
      <c r="A4173" t="n">
        <v>34008</v>
      </c>
      <c r="B4173" s="48" t="n">
        <v>45</v>
      </c>
      <c r="C4173" s="7" t="n">
        <v>4</v>
      </c>
      <c r="D4173" s="7" t="n">
        <v>3</v>
      </c>
      <c r="E4173" s="7" t="n">
        <v>355.920013427734</v>
      </c>
      <c r="F4173" s="7" t="n">
        <v>130.830001831055</v>
      </c>
      <c r="G4173" s="7" t="n">
        <v>0</v>
      </c>
      <c r="H4173" s="7" t="n">
        <v>0</v>
      </c>
      <c r="I4173" s="7" t="n">
        <v>0</v>
      </c>
    </row>
    <row r="4174" spans="1:7">
      <c r="A4174" t="s">
        <v>4</v>
      </c>
      <c r="B4174" s="4" t="s">
        <v>5</v>
      </c>
      <c r="C4174" s="4" t="s">
        <v>14</v>
      </c>
      <c r="D4174" s="4" t="s">
        <v>14</v>
      </c>
      <c r="E4174" s="4" t="s">
        <v>20</v>
      </c>
      <c r="F4174" s="4" t="s">
        <v>10</v>
      </c>
    </row>
    <row r="4175" spans="1:7">
      <c r="A4175" t="n">
        <v>34026</v>
      </c>
      <c r="B4175" s="48" t="n">
        <v>45</v>
      </c>
      <c r="C4175" s="7" t="n">
        <v>5</v>
      </c>
      <c r="D4175" s="7" t="n">
        <v>3</v>
      </c>
      <c r="E4175" s="7" t="n">
        <v>3.29999995231628</v>
      </c>
      <c r="F4175" s="7" t="n">
        <v>0</v>
      </c>
    </row>
    <row r="4176" spans="1:7">
      <c r="A4176" t="s">
        <v>4</v>
      </c>
      <c r="B4176" s="4" t="s">
        <v>5</v>
      </c>
      <c r="C4176" s="4" t="s">
        <v>14</v>
      </c>
      <c r="D4176" s="4" t="s">
        <v>14</v>
      </c>
      <c r="E4176" s="4" t="s">
        <v>20</v>
      </c>
      <c r="F4176" s="4" t="s">
        <v>10</v>
      </c>
    </row>
    <row r="4177" spans="1:9">
      <c r="A4177" t="n">
        <v>34035</v>
      </c>
      <c r="B4177" s="48" t="n">
        <v>45</v>
      </c>
      <c r="C4177" s="7" t="n">
        <v>11</v>
      </c>
      <c r="D4177" s="7" t="n">
        <v>3</v>
      </c>
      <c r="E4177" s="7" t="n">
        <v>34</v>
      </c>
      <c r="F4177" s="7" t="n">
        <v>0</v>
      </c>
    </row>
    <row r="4178" spans="1:9">
      <c r="A4178" t="s">
        <v>4</v>
      </c>
      <c r="B4178" s="4" t="s">
        <v>5</v>
      </c>
      <c r="C4178" s="4" t="s">
        <v>10</v>
      </c>
      <c r="D4178" s="4" t="s">
        <v>14</v>
      </c>
      <c r="E4178" s="4" t="s">
        <v>6</v>
      </c>
      <c r="F4178" s="4" t="s">
        <v>20</v>
      </c>
      <c r="G4178" s="4" t="s">
        <v>20</v>
      </c>
      <c r="H4178" s="4" t="s">
        <v>20</v>
      </c>
    </row>
    <row r="4179" spans="1:9">
      <c r="A4179" t="n">
        <v>34044</v>
      </c>
      <c r="B4179" s="47" t="n">
        <v>48</v>
      </c>
      <c r="C4179" s="7" t="n">
        <v>7019</v>
      </c>
      <c r="D4179" s="7" t="n">
        <v>0</v>
      </c>
      <c r="E4179" s="7" t="s">
        <v>290</v>
      </c>
      <c r="F4179" s="7" t="n">
        <v>0</v>
      </c>
      <c r="G4179" s="7" t="n">
        <v>1</v>
      </c>
      <c r="H4179" s="7" t="n">
        <v>0</v>
      </c>
    </row>
    <row r="4180" spans="1:9">
      <c r="A4180" t="s">
        <v>4</v>
      </c>
      <c r="B4180" s="4" t="s">
        <v>5</v>
      </c>
      <c r="C4180" s="4" t="s">
        <v>14</v>
      </c>
      <c r="D4180" s="4" t="s">
        <v>10</v>
      </c>
      <c r="E4180" s="4" t="s">
        <v>6</v>
      </c>
      <c r="F4180" s="4" t="s">
        <v>6</v>
      </c>
      <c r="G4180" s="4" t="s">
        <v>14</v>
      </c>
    </row>
    <row r="4181" spans="1:9">
      <c r="A4181" t="n">
        <v>34070</v>
      </c>
      <c r="B4181" s="77" t="n">
        <v>32</v>
      </c>
      <c r="C4181" s="7" t="n">
        <v>0</v>
      </c>
      <c r="D4181" s="7" t="n">
        <v>7019</v>
      </c>
      <c r="E4181" s="7" t="s">
        <v>13</v>
      </c>
      <c r="F4181" s="7" t="s">
        <v>293</v>
      </c>
      <c r="G4181" s="7" t="n">
        <v>1</v>
      </c>
    </row>
    <row r="4182" spans="1:9">
      <c r="A4182" t="s">
        <v>4</v>
      </c>
      <c r="B4182" s="4" t="s">
        <v>5</v>
      </c>
      <c r="C4182" s="4" t="s">
        <v>14</v>
      </c>
      <c r="D4182" s="4" t="s">
        <v>10</v>
      </c>
      <c r="E4182" s="4" t="s">
        <v>20</v>
      </c>
    </row>
    <row r="4183" spans="1:9">
      <c r="A4183" t="n">
        <v>34088</v>
      </c>
      <c r="B4183" s="19" t="n">
        <v>58</v>
      </c>
      <c r="C4183" s="7" t="n">
        <v>100</v>
      </c>
      <c r="D4183" s="7" t="n">
        <v>1000</v>
      </c>
      <c r="E4183" s="7" t="n">
        <v>1</v>
      </c>
    </row>
    <row r="4184" spans="1:9">
      <c r="A4184" t="s">
        <v>4</v>
      </c>
      <c r="B4184" s="4" t="s">
        <v>5</v>
      </c>
      <c r="C4184" s="4" t="s">
        <v>14</v>
      </c>
      <c r="D4184" s="4" t="s">
        <v>10</v>
      </c>
    </row>
    <row r="4185" spans="1:9">
      <c r="A4185" t="n">
        <v>34096</v>
      </c>
      <c r="B4185" s="19" t="n">
        <v>58</v>
      </c>
      <c r="C4185" s="7" t="n">
        <v>255</v>
      </c>
      <c r="D4185" s="7" t="n">
        <v>0</v>
      </c>
    </row>
    <row r="4186" spans="1:9">
      <c r="A4186" t="s">
        <v>4</v>
      </c>
      <c r="B4186" s="4" t="s">
        <v>5</v>
      </c>
      <c r="C4186" s="4" t="s">
        <v>14</v>
      </c>
      <c r="D4186" s="4" t="s">
        <v>10</v>
      </c>
      <c r="E4186" s="4" t="s">
        <v>14</v>
      </c>
    </row>
    <row r="4187" spans="1:9">
      <c r="A4187" t="n">
        <v>34100</v>
      </c>
      <c r="B4187" s="14" t="n">
        <v>49</v>
      </c>
      <c r="C4187" s="7" t="n">
        <v>1</v>
      </c>
      <c r="D4187" s="7" t="n">
        <v>4000</v>
      </c>
      <c r="E4187" s="7" t="n">
        <v>0</v>
      </c>
    </row>
    <row r="4188" spans="1:9">
      <c r="A4188" t="s">
        <v>4</v>
      </c>
      <c r="B4188" s="4" t="s">
        <v>5</v>
      </c>
      <c r="C4188" s="4" t="s">
        <v>14</v>
      </c>
      <c r="D4188" s="4" t="s">
        <v>10</v>
      </c>
    </row>
    <row r="4189" spans="1:9">
      <c r="A4189" t="n">
        <v>34105</v>
      </c>
      <c r="B4189" s="14" t="n">
        <v>49</v>
      </c>
      <c r="C4189" s="7" t="n">
        <v>6</v>
      </c>
      <c r="D4189" s="7" t="n">
        <v>1</v>
      </c>
    </row>
    <row r="4190" spans="1:9">
      <c r="A4190" t="s">
        <v>4</v>
      </c>
      <c r="B4190" s="4" t="s">
        <v>5</v>
      </c>
      <c r="C4190" s="4" t="s">
        <v>14</v>
      </c>
      <c r="D4190" s="4" t="s">
        <v>10</v>
      </c>
    </row>
    <row r="4191" spans="1:9">
      <c r="A4191" t="n">
        <v>34109</v>
      </c>
      <c r="B4191" s="48" t="n">
        <v>45</v>
      </c>
      <c r="C4191" s="7" t="n">
        <v>7</v>
      </c>
      <c r="D4191" s="7" t="n">
        <v>255</v>
      </c>
    </row>
    <row r="4192" spans="1:9">
      <c r="A4192" t="s">
        <v>4</v>
      </c>
      <c r="B4192" s="4" t="s">
        <v>5</v>
      </c>
      <c r="C4192" s="4" t="s">
        <v>10</v>
      </c>
      <c r="D4192" s="4" t="s">
        <v>14</v>
      </c>
      <c r="E4192" s="4" t="s">
        <v>20</v>
      </c>
      <c r="F4192" s="4" t="s">
        <v>10</v>
      </c>
    </row>
    <row r="4193" spans="1:8">
      <c r="A4193" t="n">
        <v>34113</v>
      </c>
      <c r="B4193" s="57" t="n">
        <v>59</v>
      </c>
      <c r="C4193" s="7" t="n">
        <v>7019</v>
      </c>
      <c r="D4193" s="7" t="n">
        <v>13</v>
      </c>
      <c r="E4193" s="7" t="n">
        <v>0.150000005960464</v>
      </c>
      <c r="F4193" s="7" t="n">
        <v>0</v>
      </c>
    </row>
    <row r="4194" spans="1:8">
      <c r="A4194" t="s">
        <v>4</v>
      </c>
      <c r="B4194" s="4" t="s">
        <v>5</v>
      </c>
      <c r="C4194" s="4" t="s">
        <v>10</v>
      </c>
    </row>
    <row r="4195" spans="1:8">
      <c r="A4195" t="n">
        <v>34123</v>
      </c>
      <c r="B4195" s="25" t="n">
        <v>16</v>
      </c>
      <c r="C4195" s="7" t="n">
        <v>1000</v>
      </c>
    </row>
    <row r="4196" spans="1:8">
      <c r="A4196" t="s">
        <v>4</v>
      </c>
      <c r="B4196" s="4" t="s">
        <v>5</v>
      </c>
      <c r="C4196" s="4" t="s">
        <v>14</v>
      </c>
      <c r="D4196" s="4" t="s">
        <v>10</v>
      </c>
      <c r="E4196" s="4" t="s">
        <v>6</v>
      </c>
    </row>
    <row r="4197" spans="1:8">
      <c r="A4197" t="n">
        <v>34126</v>
      </c>
      <c r="B4197" s="49" t="n">
        <v>51</v>
      </c>
      <c r="C4197" s="7" t="n">
        <v>4</v>
      </c>
      <c r="D4197" s="7" t="n">
        <v>7019</v>
      </c>
      <c r="E4197" s="7" t="s">
        <v>66</v>
      </c>
    </row>
    <row r="4198" spans="1:8">
      <c r="A4198" t="s">
        <v>4</v>
      </c>
      <c r="B4198" s="4" t="s">
        <v>5</v>
      </c>
      <c r="C4198" s="4" t="s">
        <v>10</v>
      </c>
    </row>
    <row r="4199" spans="1:8">
      <c r="A4199" t="n">
        <v>34139</v>
      </c>
      <c r="B4199" s="25" t="n">
        <v>16</v>
      </c>
      <c r="C4199" s="7" t="n">
        <v>0</v>
      </c>
    </row>
    <row r="4200" spans="1:8">
      <c r="A4200" t="s">
        <v>4</v>
      </c>
      <c r="B4200" s="4" t="s">
        <v>5</v>
      </c>
      <c r="C4200" s="4" t="s">
        <v>10</v>
      </c>
      <c r="D4200" s="4" t="s">
        <v>28</v>
      </c>
      <c r="E4200" s="4" t="s">
        <v>14</v>
      </c>
      <c r="F4200" s="4" t="s">
        <v>14</v>
      </c>
      <c r="G4200" s="4" t="s">
        <v>28</v>
      </c>
      <c r="H4200" s="4" t="s">
        <v>14</v>
      </c>
      <c r="I4200" s="4" t="s">
        <v>14</v>
      </c>
    </row>
    <row r="4201" spans="1:8">
      <c r="A4201" t="n">
        <v>34142</v>
      </c>
      <c r="B4201" s="50" t="n">
        <v>26</v>
      </c>
      <c r="C4201" s="7" t="n">
        <v>7019</v>
      </c>
      <c r="D4201" s="7" t="s">
        <v>335</v>
      </c>
      <c r="E4201" s="7" t="n">
        <v>2</v>
      </c>
      <c r="F4201" s="7" t="n">
        <v>3</v>
      </c>
      <c r="G4201" s="7" t="s">
        <v>336</v>
      </c>
      <c r="H4201" s="7" t="n">
        <v>2</v>
      </c>
      <c r="I4201" s="7" t="n">
        <v>0</v>
      </c>
    </row>
    <row r="4202" spans="1:8">
      <c r="A4202" t="s">
        <v>4</v>
      </c>
      <c r="B4202" s="4" t="s">
        <v>5</v>
      </c>
    </row>
    <row r="4203" spans="1:8">
      <c r="A4203" t="n">
        <v>34235</v>
      </c>
      <c r="B4203" s="23" t="n">
        <v>28</v>
      </c>
    </row>
    <row r="4204" spans="1:8">
      <c r="A4204" t="s">
        <v>4</v>
      </c>
      <c r="B4204" s="4" t="s">
        <v>5</v>
      </c>
      <c r="C4204" s="4" t="s">
        <v>14</v>
      </c>
      <c r="D4204" s="4" t="s">
        <v>10</v>
      </c>
      <c r="E4204" s="4" t="s">
        <v>20</v>
      </c>
      <c r="F4204" s="4" t="s">
        <v>10</v>
      </c>
      <c r="G4204" s="4" t="s">
        <v>9</v>
      </c>
      <c r="H4204" s="4" t="s">
        <v>9</v>
      </c>
      <c r="I4204" s="4" t="s">
        <v>10</v>
      </c>
      <c r="J4204" s="4" t="s">
        <v>10</v>
      </c>
      <c r="K4204" s="4" t="s">
        <v>9</v>
      </c>
      <c r="L4204" s="4" t="s">
        <v>9</v>
      </c>
      <c r="M4204" s="4" t="s">
        <v>9</v>
      </c>
      <c r="N4204" s="4" t="s">
        <v>9</v>
      </c>
      <c r="O4204" s="4" t="s">
        <v>6</v>
      </c>
    </row>
    <row r="4205" spans="1:8">
      <c r="A4205" t="n">
        <v>34236</v>
      </c>
      <c r="B4205" s="53" t="n">
        <v>50</v>
      </c>
      <c r="C4205" s="7" t="n">
        <v>0</v>
      </c>
      <c r="D4205" s="7" t="n">
        <v>2264</v>
      </c>
      <c r="E4205" s="7" t="n">
        <v>0.5</v>
      </c>
      <c r="F4205" s="7" t="n">
        <v>0</v>
      </c>
      <c r="G4205" s="7" t="n">
        <v>0</v>
      </c>
      <c r="H4205" s="7" t="n">
        <v>0</v>
      </c>
      <c r="I4205" s="7" t="n">
        <v>0</v>
      </c>
      <c r="J4205" s="7" t="n">
        <v>65533</v>
      </c>
      <c r="K4205" s="7" t="n">
        <v>0</v>
      </c>
      <c r="L4205" s="7" t="n">
        <v>0</v>
      </c>
      <c r="M4205" s="7" t="n">
        <v>0</v>
      </c>
      <c r="N4205" s="7" t="n">
        <v>0</v>
      </c>
      <c r="O4205" s="7" t="s">
        <v>13</v>
      </c>
    </row>
    <row r="4206" spans="1:8">
      <c r="A4206" t="s">
        <v>4</v>
      </c>
      <c r="B4206" s="4" t="s">
        <v>5</v>
      </c>
      <c r="C4206" s="4" t="s">
        <v>14</v>
      </c>
      <c r="D4206" s="4" t="s">
        <v>14</v>
      </c>
    </row>
    <row r="4207" spans="1:8">
      <c r="A4207" t="n">
        <v>34275</v>
      </c>
      <c r="B4207" s="14" t="n">
        <v>49</v>
      </c>
      <c r="C4207" s="7" t="n">
        <v>2</v>
      </c>
      <c r="D4207" s="7" t="n">
        <v>0</v>
      </c>
    </row>
    <row r="4208" spans="1:8">
      <c r="A4208" t="s">
        <v>4</v>
      </c>
      <c r="B4208" s="4" t="s">
        <v>5</v>
      </c>
      <c r="C4208" s="4" t="s">
        <v>14</v>
      </c>
      <c r="D4208" s="4" t="s">
        <v>10</v>
      </c>
      <c r="E4208" s="4" t="s">
        <v>9</v>
      </c>
      <c r="F4208" s="4" t="s">
        <v>10</v>
      </c>
      <c r="G4208" s="4" t="s">
        <v>9</v>
      </c>
      <c r="H4208" s="4" t="s">
        <v>14</v>
      </c>
    </row>
    <row r="4209" spans="1:15">
      <c r="A4209" t="n">
        <v>34278</v>
      </c>
      <c r="B4209" s="14" t="n">
        <v>49</v>
      </c>
      <c r="C4209" s="7" t="n">
        <v>0</v>
      </c>
      <c r="D4209" s="7" t="n">
        <v>629</v>
      </c>
      <c r="E4209" s="7" t="n">
        <v>1065353216</v>
      </c>
      <c r="F4209" s="7" t="n">
        <v>0</v>
      </c>
      <c r="G4209" s="7" t="n">
        <v>0</v>
      </c>
      <c r="H4209" s="7" t="n">
        <v>0</v>
      </c>
    </row>
    <row r="4210" spans="1:15">
      <c r="A4210" t="s">
        <v>4</v>
      </c>
      <c r="B4210" s="4" t="s">
        <v>5</v>
      </c>
      <c r="C4210" s="4" t="s">
        <v>10</v>
      </c>
    </row>
    <row r="4211" spans="1:15">
      <c r="A4211" t="n">
        <v>34293</v>
      </c>
      <c r="B4211" s="25" t="n">
        <v>16</v>
      </c>
      <c r="C4211" s="7" t="n">
        <v>2500</v>
      </c>
    </row>
    <row r="4212" spans="1:15">
      <c r="A4212" t="s">
        <v>4</v>
      </c>
      <c r="B4212" s="4" t="s">
        <v>5</v>
      </c>
      <c r="C4212" s="4" t="s">
        <v>6</v>
      </c>
      <c r="D4212" s="4" t="s">
        <v>6</v>
      </c>
    </row>
    <row r="4213" spans="1:15">
      <c r="A4213" t="n">
        <v>34296</v>
      </c>
      <c r="B4213" s="29" t="n">
        <v>70</v>
      </c>
      <c r="C4213" s="7" t="s">
        <v>337</v>
      </c>
      <c r="D4213" s="7" t="s">
        <v>37</v>
      </c>
    </row>
    <row r="4214" spans="1:15">
      <c r="A4214" t="s">
        <v>4</v>
      </c>
      <c r="B4214" s="4" t="s">
        <v>5</v>
      </c>
      <c r="C4214" s="4" t="s">
        <v>10</v>
      </c>
    </row>
    <row r="4215" spans="1:15">
      <c r="A4215" t="n">
        <v>34313</v>
      </c>
      <c r="B4215" s="25" t="n">
        <v>16</v>
      </c>
      <c r="C4215" s="7" t="n">
        <v>300</v>
      </c>
    </row>
    <row r="4216" spans="1:15">
      <c r="A4216" t="s">
        <v>4</v>
      </c>
      <c r="B4216" s="4" t="s">
        <v>5</v>
      </c>
      <c r="C4216" s="4" t="s">
        <v>14</v>
      </c>
      <c r="D4216" s="4" t="s">
        <v>10</v>
      </c>
      <c r="E4216" s="4" t="s">
        <v>20</v>
      </c>
    </row>
    <row r="4217" spans="1:15">
      <c r="A4217" t="n">
        <v>34316</v>
      </c>
      <c r="B4217" s="19" t="n">
        <v>58</v>
      </c>
      <c r="C4217" s="7" t="n">
        <v>0</v>
      </c>
      <c r="D4217" s="7" t="n">
        <v>2000</v>
      </c>
      <c r="E4217" s="7" t="n">
        <v>1</v>
      </c>
    </row>
    <row r="4218" spans="1:15">
      <c r="A4218" t="s">
        <v>4</v>
      </c>
      <c r="B4218" s="4" t="s">
        <v>5</v>
      </c>
      <c r="C4218" s="4" t="s">
        <v>14</v>
      </c>
      <c r="D4218" s="4" t="s">
        <v>10</v>
      </c>
    </row>
    <row r="4219" spans="1:15">
      <c r="A4219" t="n">
        <v>34324</v>
      </c>
      <c r="B4219" s="19" t="n">
        <v>58</v>
      </c>
      <c r="C4219" s="7" t="n">
        <v>255</v>
      </c>
      <c r="D4219" s="7" t="n">
        <v>0</v>
      </c>
    </row>
    <row r="4220" spans="1:15">
      <c r="A4220" t="s">
        <v>4</v>
      </c>
      <c r="B4220" s="4" t="s">
        <v>5</v>
      </c>
      <c r="C4220" s="4" t="s">
        <v>10</v>
      </c>
    </row>
    <row r="4221" spans="1:15">
      <c r="A4221" t="n">
        <v>34328</v>
      </c>
      <c r="B4221" s="25" t="n">
        <v>16</v>
      </c>
      <c r="C4221" s="7" t="n">
        <v>2000</v>
      </c>
    </row>
    <row r="4222" spans="1:15">
      <c r="A4222" t="s">
        <v>4</v>
      </c>
      <c r="B4222" s="4" t="s">
        <v>5</v>
      </c>
      <c r="C4222" s="4" t="s">
        <v>14</v>
      </c>
      <c r="D4222" s="4" t="s">
        <v>14</v>
      </c>
      <c r="E4222" s="4" t="s">
        <v>14</v>
      </c>
      <c r="F4222" s="4" t="s">
        <v>20</v>
      </c>
      <c r="G4222" s="4" t="s">
        <v>20</v>
      </c>
      <c r="H4222" s="4" t="s">
        <v>20</v>
      </c>
      <c r="I4222" s="4" t="s">
        <v>20</v>
      </c>
      <c r="J4222" s="4" t="s">
        <v>20</v>
      </c>
    </row>
    <row r="4223" spans="1:15">
      <c r="A4223" t="n">
        <v>34331</v>
      </c>
      <c r="B4223" s="45" t="n">
        <v>76</v>
      </c>
      <c r="C4223" s="7" t="n">
        <v>0</v>
      </c>
      <c r="D4223" s="7" t="n">
        <v>3</v>
      </c>
      <c r="E4223" s="7" t="n">
        <v>0</v>
      </c>
      <c r="F4223" s="7" t="n">
        <v>1</v>
      </c>
      <c r="G4223" s="7" t="n">
        <v>1</v>
      </c>
      <c r="H4223" s="7" t="n">
        <v>1</v>
      </c>
      <c r="I4223" s="7" t="n">
        <v>1</v>
      </c>
      <c r="J4223" s="7" t="n">
        <v>1000</v>
      </c>
    </row>
    <row r="4224" spans="1:15">
      <c r="A4224" t="s">
        <v>4</v>
      </c>
      <c r="B4224" s="4" t="s">
        <v>5</v>
      </c>
      <c r="C4224" s="4" t="s">
        <v>14</v>
      </c>
      <c r="D4224" s="4" t="s">
        <v>14</v>
      </c>
    </row>
    <row r="4225" spans="1:10">
      <c r="A4225" t="n">
        <v>34355</v>
      </c>
      <c r="B4225" s="46" t="n">
        <v>77</v>
      </c>
      <c r="C4225" s="7" t="n">
        <v>0</v>
      </c>
      <c r="D4225" s="7" t="n">
        <v>3</v>
      </c>
    </row>
    <row r="4226" spans="1:10">
      <c r="A4226" t="s">
        <v>4</v>
      </c>
      <c r="B4226" s="4" t="s">
        <v>5</v>
      </c>
      <c r="C4226" s="4" t="s">
        <v>10</v>
      </c>
    </row>
    <row r="4227" spans="1:10">
      <c r="A4227" t="n">
        <v>34358</v>
      </c>
      <c r="B4227" s="25" t="n">
        <v>16</v>
      </c>
      <c r="C4227" s="7" t="n">
        <v>2000</v>
      </c>
    </row>
    <row r="4228" spans="1:10">
      <c r="A4228" t="s">
        <v>4</v>
      </c>
      <c r="B4228" s="4" t="s">
        <v>5</v>
      </c>
      <c r="C4228" s="4" t="s">
        <v>14</v>
      </c>
      <c r="D4228" s="4" t="s">
        <v>10</v>
      </c>
      <c r="E4228" s="4" t="s">
        <v>20</v>
      </c>
      <c r="F4228" s="4" t="s">
        <v>10</v>
      </c>
      <c r="G4228" s="4" t="s">
        <v>9</v>
      </c>
      <c r="H4228" s="4" t="s">
        <v>9</v>
      </c>
      <c r="I4228" s="4" t="s">
        <v>10</v>
      </c>
      <c r="J4228" s="4" t="s">
        <v>10</v>
      </c>
      <c r="K4228" s="4" t="s">
        <v>9</v>
      </c>
      <c r="L4228" s="4" t="s">
        <v>9</v>
      </c>
      <c r="M4228" s="4" t="s">
        <v>9</v>
      </c>
      <c r="N4228" s="4" t="s">
        <v>9</v>
      </c>
      <c r="O4228" s="4" t="s">
        <v>6</v>
      </c>
    </row>
    <row r="4229" spans="1:10">
      <c r="A4229" t="n">
        <v>34361</v>
      </c>
      <c r="B4229" s="53" t="n">
        <v>50</v>
      </c>
      <c r="C4229" s="7" t="n">
        <v>0</v>
      </c>
      <c r="D4229" s="7" t="n">
        <v>4561</v>
      </c>
      <c r="E4229" s="7" t="n">
        <v>0.800000011920929</v>
      </c>
      <c r="F4229" s="7" t="n">
        <v>0</v>
      </c>
      <c r="G4229" s="7" t="n">
        <v>0</v>
      </c>
      <c r="H4229" s="7" t="n">
        <v>-1054867456</v>
      </c>
      <c r="I4229" s="7" t="n">
        <v>0</v>
      </c>
      <c r="J4229" s="7" t="n">
        <v>65533</v>
      </c>
      <c r="K4229" s="7" t="n">
        <v>0</v>
      </c>
      <c r="L4229" s="7" t="n">
        <v>0</v>
      </c>
      <c r="M4229" s="7" t="n">
        <v>0</v>
      </c>
      <c r="N4229" s="7" t="n">
        <v>0</v>
      </c>
      <c r="O4229" s="7" t="s">
        <v>13</v>
      </c>
    </row>
    <row r="4230" spans="1:10">
      <c r="A4230" t="s">
        <v>4</v>
      </c>
      <c r="B4230" s="4" t="s">
        <v>5</v>
      </c>
      <c r="C4230" s="4" t="s">
        <v>14</v>
      </c>
      <c r="D4230" s="4" t="s">
        <v>14</v>
      </c>
      <c r="E4230" s="4" t="s">
        <v>14</v>
      </c>
      <c r="F4230" s="4" t="s">
        <v>20</v>
      </c>
      <c r="G4230" s="4" t="s">
        <v>20</v>
      </c>
      <c r="H4230" s="4" t="s">
        <v>20</v>
      </c>
      <c r="I4230" s="4" t="s">
        <v>20</v>
      </c>
      <c r="J4230" s="4" t="s">
        <v>20</v>
      </c>
    </row>
    <row r="4231" spans="1:10">
      <c r="A4231" t="n">
        <v>34400</v>
      </c>
      <c r="B4231" s="45" t="n">
        <v>76</v>
      </c>
      <c r="C4231" s="7" t="n">
        <v>1</v>
      </c>
      <c r="D4231" s="7" t="n">
        <v>3</v>
      </c>
      <c r="E4231" s="7" t="n">
        <v>0</v>
      </c>
      <c r="F4231" s="7" t="n">
        <v>1</v>
      </c>
      <c r="G4231" s="7" t="n">
        <v>1</v>
      </c>
      <c r="H4231" s="7" t="n">
        <v>1</v>
      </c>
      <c r="I4231" s="7" t="n">
        <v>1</v>
      </c>
      <c r="J4231" s="7" t="n">
        <v>1000</v>
      </c>
    </row>
    <row r="4232" spans="1:10">
      <c r="A4232" t="s">
        <v>4</v>
      </c>
      <c r="B4232" s="4" t="s">
        <v>5</v>
      </c>
      <c r="C4232" s="4" t="s">
        <v>14</v>
      </c>
      <c r="D4232" s="4" t="s">
        <v>14</v>
      </c>
    </row>
    <row r="4233" spans="1:10">
      <c r="A4233" t="n">
        <v>34424</v>
      </c>
      <c r="B4233" s="46" t="n">
        <v>77</v>
      </c>
      <c r="C4233" s="7" t="n">
        <v>1</v>
      </c>
      <c r="D4233" s="7" t="n">
        <v>3</v>
      </c>
    </row>
    <row r="4234" spans="1:10">
      <c r="A4234" t="s">
        <v>4</v>
      </c>
      <c r="B4234" s="4" t="s">
        <v>5</v>
      </c>
      <c r="C4234" s="4" t="s">
        <v>14</v>
      </c>
      <c r="D4234" s="4" t="s">
        <v>14</v>
      </c>
      <c r="E4234" s="4" t="s">
        <v>14</v>
      </c>
      <c r="F4234" s="4" t="s">
        <v>20</v>
      </c>
      <c r="G4234" s="4" t="s">
        <v>20</v>
      </c>
      <c r="H4234" s="4" t="s">
        <v>20</v>
      </c>
      <c r="I4234" s="4" t="s">
        <v>20</v>
      </c>
      <c r="J4234" s="4" t="s">
        <v>20</v>
      </c>
    </row>
    <row r="4235" spans="1:10">
      <c r="A4235" t="n">
        <v>34427</v>
      </c>
      <c r="B4235" s="45" t="n">
        <v>76</v>
      </c>
      <c r="C4235" s="7" t="n">
        <v>0</v>
      </c>
      <c r="D4235" s="7" t="n">
        <v>3</v>
      </c>
      <c r="E4235" s="7" t="n">
        <v>0</v>
      </c>
      <c r="F4235" s="7" t="n">
        <v>1</v>
      </c>
      <c r="G4235" s="7" t="n">
        <v>1</v>
      </c>
      <c r="H4235" s="7" t="n">
        <v>1</v>
      </c>
      <c r="I4235" s="7" t="n">
        <v>0</v>
      </c>
      <c r="J4235" s="7" t="n">
        <v>0</v>
      </c>
    </row>
    <row r="4236" spans="1:10">
      <c r="A4236" t="s">
        <v>4</v>
      </c>
      <c r="B4236" s="4" t="s">
        <v>5</v>
      </c>
      <c r="C4236" s="4" t="s">
        <v>10</v>
      </c>
    </row>
    <row r="4237" spans="1:10">
      <c r="A4237" t="n">
        <v>34451</v>
      </c>
      <c r="B4237" s="25" t="n">
        <v>16</v>
      </c>
      <c r="C4237" s="7" t="n">
        <v>1800</v>
      </c>
    </row>
    <row r="4238" spans="1:10">
      <c r="A4238" t="s">
        <v>4</v>
      </c>
      <c r="B4238" s="4" t="s">
        <v>5</v>
      </c>
      <c r="C4238" s="4" t="s">
        <v>14</v>
      </c>
      <c r="D4238" s="4" t="s">
        <v>14</v>
      </c>
      <c r="E4238" s="4" t="s">
        <v>14</v>
      </c>
      <c r="F4238" s="4" t="s">
        <v>20</v>
      </c>
      <c r="G4238" s="4" t="s">
        <v>20</v>
      </c>
      <c r="H4238" s="4" t="s">
        <v>20</v>
      </c>
      <c r="I4238" s="4" t="s">
        <v>20</v>
      </c>
      <c r="J4238" s="4" t="s">
        <v>20</v>
      </c>
    </row>
    <row r="4239" spans="1:10">
      <c r="A4239" t="n">
        <v>34454</v>
      </c>
      <c r="B4239" s="45" t="n">
        <v>76</v>
      </c>
      <c r="C4239" s="7" t="n">
        <v>2</v>
      </c>
      <c r="D4239" s="7" t="n">
        <v>3</v>
      </c>
      <c r="E4239" s="7" t="n">
        <v>0</v>
      </c>
      <c r="F4239" s="7" t="n">
        <v>1</v>
      </c>
      <c r="G4239" s="7" t="n">
        <v>1</v>
      </c>
      <c r="H4239" s="7" t="n">
        <v>1</v>
      </c>
      <c r="I4239" s="7" t="n">
        <v>1</v>
      </c>
      <c r="J4239" s="7" t="n">
        <v>600</v>
      </c>
    </row>
    <row r="4240" spans="1:10">
      <c r="A4240" t="s">
        <v>4</v>
      </c>
      <c r="B4240" s="4" t="s">
        <v>5</v>
      </c>
      <c r="C4240" s="4" t="s">
        <v>14</v>
      </c>
      <c r="D4240" s="4" t="s">
        <v>14</v>
      </c>
    </row>
    <row r="4241" spans="1:15">
      <c r="A4241" t="n">
        <v>34478</v>
      </c>
      <c r="B4241" s="46" t="n">
        <v>77</v>
      </c>
      <c r="C4241" s="7" t="n">
        <v>2</v>
      </c>
      <c r="D4241" s="7" t="n">
        <v>3</v>
      </c>
    </row>
    <row r="4242" spans="1:15">
      <c r="A4242" t="s">
        <v>4</v>
      </c>
      <c r="B4242" s="4" t="s">
        <v>5</v>
      </c>
      <c r="C4242" s="4" t="s">
        <v>10</v>
      </c>
    </row>
    <row r="4243" spans="1:15">
      <c r="A4243" t="n">
        <v>34481</v>
      </c>
      <c r="B4243" s="25" t="n">
        <v>16</v>
      </c>
      <c r="C4243" s="7" t="n">
        <v>300</v>
      </c>
    </row>
    <row r="4244" spans="1:15">
      <c r="A4244" t="s">
        <v>4</v>
      </c>
      <c r="B4244" s="4" t="s">
        <v>5</v>
      </c>
      <c r="C4244" s="4" t="s">
        <v>14</v>
      </c>
      <c r="D4244" s="4" t="s">
        <v>10</v>
      </c>
      <c r="E4244" s="4" t="s">
        <v>10</v>
      </c>
      <c r="F4244" s="4" t="s">
        <v>10</v>
      </c>
      <c r="G4244" s="4" t="s">
        <v>10</v>
      </c>
      <c r="H4244" s="4" t="s">
        <v>14</v>
      </c>
    </row>
    <row r="4245" spans="1:15">
      <c r="A4245" t="n">
        <v>34484</v>
      </c>
      <c r="B4245" s="21" t="n">
        <v>25</v>
      </c>
      <c r="C4245" s="7" t="n">
        <v>5</v>
      </c>
      <c r="D4245" s="7" t="n">
        <v>730</v>
      </c>
      <c r="E4245" s="7" t="n">
        <v>500</v>
      </c>
      <c r="F4245" s="7" t="n">
        <v>65535</v>
      </c>
      <c r="G4245" s="7" t="n">
        <v>65535</v>
      </c>
      <c r="H4245" s="7" t="n">
        <v>0</v>
      </c>
    </row>
    <row r="4246" spans="1:15">
      <c r="A4246" t="s">
        <v>4</v>
      </c>
      <c r="B4246" s="4" t="s">
        <v>5</v>
      </c>
      <c r="C4246" s="4" t="s">
        <v>10</v>
      </c>
      <c r="D4246" s="4" t="s">
        <v>14</v>
      </c>
      <c r="E4246" s="4" t="s">
        <v>28</v>
      </c>
      <c r="F4246" s="4" t="s">
        <v>14</v>
      </c>
      <c r="G4246" s="4" t="s">
        <v>14</v>
      </c>
    </row>
    <row r="4247" spans="1:15">
      <c r="A4247" t="n">
        <v>34495</v>
      </c>
      <c r="B4247" s="22" t="n">
        <v>24</v>
      </c>
      <c r="C4247" s="7" t="n">
        <v>65533</v>
      </c>
      <c r="D4247" s="7" t="n">
        <v>11</v>
      </c>
      <c r="E4247" s="7" t="s">
        <v>338</v>
      </c>
      <c r="F4247" s="7" t="n">
        <v>2</v>
      </c>
      <c r="G4247" s="7" t="n">
        <v>0</v>
      </c>
    </row>
    <row r="4248" spans="1:15">
      <c r="A4248" t="s">
        <v>4</v>
      </c>
      <c r="B4248" s="4" t="s">
        <v>5</v>
      </c>
    </row>
    <row r="4249" spans="1:15">
      <c r="A4249" t="n">
        <v>34522</v>
      </c>
      <c r="B4249" s="23" t="n">
        <v>28</v>
      </c>
    </row>
    <row r="4250" spans="1:15">
      <c r="A4250" t="s">
        <v>4</v>
      </c>
      <c r="B4250" s="4" t="s">
        <v>5</v>
      </c>
      <c r="C4250" s="4" t="s">
        <v>14</v>
      </c>
    </row>
    <row r="4251" spans="1:15">
      <c r="A4251" t="n">
        <v>34523</v>
      </c>
      <c r="B4251" s="24" t="n">
        <v>27</v>
      </c>
      <c r="C4251" s="7" t="n">
        <v>0</v>
      </c>
    </row>
    <row r="4252" spans="1:15">
      <c r="A4252" t="s">
        <v>4</v>
      </c>
      <c r="B4252" s="4" t="s">
        <v>5</v>
      </c>
      <c r="C4252" s="4" t="s">
        <v>14</v>
      </c>
    </row>
    <row r="4253" spans="1:15">
      <c r="A4253" t="n">
        <v>34525</v>
      </c>
      <c r="B4253" s="24" t="n">
        <v>27</v>
      </c>
      <c r="C4253" s="7" t="n">
        <v>1</v>
      </c>
    </row>
    <row r="4254" spans="1:15">
      <c r="A4254" t="s">
        <v>4</v>
      </c>
      <c r="B4254" s="4" t="s">
        <v>5</v>
      </c>
      <c r="C4254" s="4" t="s">
        <v>14</v>
      </c>
      <c r="D4254" s="4" t="s">
        <v>10</v>
      </c>
      <c r="E4254" s="4" t="s">
        <v>10</v>
      </c>
      <c r="F4254" s="4" t="s">
        <v>10</v>
      </c>
      <c r="G4254" s="4" t="s">
        <v>10</v>
      </c>
      <c r="H4254" s="4" t="s">
        <v>14</v>
      </c>
    </row>
    <row r="4255" spans="1:15">
      <c r="A4255" t="n">
        <v>34527</v>
      </c>
      <c r="B4255" s="21" t="n">
        <v>25</v>
      </c>
      <c r="C4255" s="7" t="n">
        <v>5</v>
      </c>
      <c r="D4255" s="7" t="n">
        <v>65535</v>
      </c>
      <c r="E4255" s="7" t="n">
        <v>65535</v>
      </c>
      <c r="F4255" s="7" t="n">
        <v>65535</v>
      </c>
      <c r="G4255" s="7" t="n">
        <v>65535</v>
      </c>
      <c r="H4255" s="7" t="n">
        <v>0</v>
      </c>
    </row>
    <row r="4256" spans="1:15">
      <c r="A4256" t="s">
        <v>4</v>
      </c>
      <c r="B4256" s="4" t="s">
        <v>5</v>
      </c>
      <c r="C4256" s="4" t="s">
        <v>10</v>
      </c>
    </row>
    <row r="4257" spans="1:8">
      <c r="A4257" t="n">
        <v>34538</v>
      </c>
      <c r="B4257" s="25" t="n">
        <v>16</v>
      </c>
      <c r="C4257" s="7" t="n">
        <v>300</v>
      </c>
    </row>
    <row r="4258" spans="1:8">
      <c r="A4258" t="s">
        <v>4</v>
      </c>
      <c r="B4258" s="4" t="s">
        <v>5</v>
      </c>
      <c r="C4258" s="4" t="s">
        <v>14</v>
      </c>
      <c r="D4258" s="4" t="s">
        <v>10</v>
      </c>
      <c r="E4258" s="4" t="s">
        <v>10</v>
      </c>
      <c r="F4258" s="4" t="s">
        <v>14</v>
      </c>
    </row>
    <row r="4259" spans="1:8">
      <c r="A4259" t="n">
        <v>34541</v>
      </c>
      <c r="B4259" s="21" t="n">
        <v>25</v>
      </c>
      <c r="C4259" s="7" t="n">
        <v>1</v>
      </c>
      <c r="D4259" s="7" t="n">
        <v>260</v>
      </c>
      <c r="E4259" s="7" t="n">
        <v>640</v>
      </c>
      <c r="F4259" s="7" t="n">
        <v>1</v>
      </c>
    </row>
    <row r="4260" spans="1:8">
      <c r="A4260" t="s">
        <v>4</v>
      </c>
      <c r="B4260" s="4" t="s">
        <v>5</v>
      </c>
      <c r="C4260" s="4" t="s">
        <v>14</v>
      </c>
      <c r="D4260" s="4" t="s">
        <v>10</v>
      </c>
      <c r="E4260" s="4" t="s">
        <v>6</v>
      </c>
    </row>
    <row r="4261" spans="1:8">
      <c r="A4261" t="n">
        <v>34548</v>
      </c>
      <c r="B4261" s="49" t="n">
        <v>51</v>
      </c>
      <c r="C4261" s="7" t="n">
        <v>4</v>
      </c>
      <c r="D4261" s="7" t="n">
        <v>7019</v>
      </c>
      <c r="E4261" s="7" t="s">
        <v>69</v>
      </c>
    </row>
    <row r="4262" spans="1:8">
      <c r="A4262" t="s">
        <v>4</v>
      </c>
      <c r="B4262" s="4" t="s">
        <v>5</v>
      </c>
      <c r="C4262" s="4" t="s">
        <v>10</v>
      </c>
    </row>
    <row r="4263" spans="1:8">
      <c r="A4263" t="n">
        <v>34562</v>
      </c>
      <c r="B4263" s="25" t="n">
        <v>16</v>
      </c>
      <c r="C4263" s="7" t="n">
        <v>0</v>
      </c>
    </row>
    <row r="4264" spans="1:8">
      <c r="A4264" t="s">
        <v>4</v>
      </c>
      <c r="B4264" s="4" t="s">
        <v>5</v>
      </c>
      <c r="C4264" s="4" t="s">
        <v>10</v>
      </c>
      <c r="D4264" s="4" t="s">
        <v>28</v>
      </c>
      <c r="E4264" s="4" t="s">
        <v>14</v>
      </c>
      <c r="F4264" s="4" t="s">
        <v>14</v>
      </c>
      <c r="G4264" s="4" t="s">
        <v>28</v>
      </c>
      <c r="H4264" s="4" t="s">
        <v>14</v>
      </c>
      <c r="I4264" s="4" t="s">
        <v>14</v>
      </c>
      <c r="J4264" s="4" t="s">
        <v>28</v>
      </c>
      <c r="K4264" s="4" t="s">
        <v>14</v>
      </c>
      <c r="L4264" s="4" t="s">
        <v>14</v>
      </c>
    </row>
    <row r="4265" spans="1:8">
      <c r="A4265" t="n">
        <v>34565</v>
      </c>
      <c r="B4265" s="50" t="n">
        <v>26</v>
      </c>
      <c r="C4265" s="7" t="n">
        <v>7019</v>
      </c>
      <c r="D4265" s="7" t="s">
        <v>339</v>
      </c>
      <c r="E4265" s="7" t="n">
        <v>2</v>
      </c>
      <c r="F4265" s="7" t="n">
        <v>3</v>
      </c>
      <c r="G4265" s="7" t="s">
        <v>340</v>
      </c>
      <c r="H4265" s="7" t="n">
        <v>2</v>
      </c>
      <c r="I4265" s="7" t="n">
        <v>3</v>
      </c>
      <c r="J4265" s="7" t="s">
        <v>341</v>
      </c>
      <c r="K4265" s="7" t="n">
        <v>2</v>
      </c>
      <c r="L4265" s="7" t="n">
        <v>0</v>
      </c>
    </row>
    <row r="4266" spans="1:8">
      <c r="A4266" t="s">
        <v>4</v>
      </c>
      <c r="B4266" s="4" t="s">
        <v>5</v>
      </c>
    </row>
    <row r="4267" spans="1:8">
      <c r="A4267" t="n">
        <v>34799</v>
      </c>
      <c r="B4267" s="23" t="n">
        <v>28</v>
      </c>
    </row>
    <row r="4268" spans="1:8">
      <c r="A4268" t="s">
        <v>4</v>
      </c>
      <c r="B4268" s="4" t="s">
        <v>5</v>
      </c>
      <c r="C4268" s="4" t="s">
        <v>10</v>
      </c>
      <c r="D4268" s="4" t="s">
        <v>14</v>
      </c>
    </row>
    <row r="4269" spans="1:8">
      <c r="A4269" t="n">
        <v>34800</v>
      </c>
      <c r="B4269" s="54" t="n">
        <v>89</v>
      </c>
      <c r="C4269" s="7" t="n">
        <v>65533</v>
      </c>
      <c r="D4269" s="7" t="n">
        <v>1</v>
      </c>
    </row>
    <row r="4270" spans="1:8">
      <c r="A4270" t="s">
        <v>4</v>
      </c>
      <c r="B4270" s="4" t="s">
        <v>5</v>
      </c>
      <c r="C4270" s="4" t="s">
        <v>14</v>
      </c>
      <c r="D4270" s="4" t="s">
        <v>10</v>
      </c>
      <c r="E4270" s="4" t="s">
        <v>10</v>
      </c>
      <c r="F4270" s="4" t="s">
        <v>14</v>
      </c>
    </row>
    <row r="4271" spans="1:8">
      <c r="A4271" t="n">
        <v>34804</v>
      </c>
      <c r="B4271" s="21" t="n">
        <v>25</v>
      </c>
      <c r="C4271" s="7" t="n">
        <v>1</v>
      </c>
      <c r="D4271" s="7" t="n">
        <v>65535</v>
      </c>
      <c r="E4271" s="7" t="n">
        <v>65535</v>
      </c>
      <c r="F4271" s="7" t="n">
        <v>0</v>
      </c>
    </row>
    <row r="4272" spans="1:8">
      <c r="A4272" t="s">
        <v>4</v>
      </c>
      <c r="B4272" s="4" t="s">
        <v>5</v>
      </c>
      <c r="C4272" s="4" t="s">
        <v>10</v>
      </c>
    </row>
    <row r="4273" spans="1:12">
      <c r="A4273" t="n">
        <v>34811</v>
      </c>
      <c r="B4273" s="25" t="n">
        <v>16</v>
      </c>
      <c r="C4273" s="7" t="n">
        <v>300</v>
      </c>
    </row>
    <row r="4274" spans="1:12">
      <c r="A4274" t="s">
        <v>4</v>
      </c>
      <c r="B4274" s="4" t="s">
        <v>5</v>
      </c>
      <c r="C4274" s="4" t="s">
        <v>14</v>
      </c>
      <c r="D4274" s="4" t="s">
        <v>10</v>
      </c>
      <c r="E4274" s="4" t="s">
        <v>14</v>
      </c>
    </row>
    <row r="4275" spans="1:12">
      <c r="A4275" t="n">
        <v>34814</v>
      </c>
      <c r="B4275" s="14" t="n">
        <v>49</v>
      </c>
      <c r="C4275" s="7" t="n">
        <v>1</v>
      </c>
      <c r="D4275" s="7" t="n">
        <v>4000</v>
      </c>
      <c r="E4275" s="7" t="n">
        <v>0</v>
      </c>
    </row>
    <row r="4276" spans="1:12">
      <c r="A4276" t="s">
        <v>4</v>
      </c>
      <c r="B4276" s="4" t="s">
        <v>5</v>
      </c>
      <c r="C4276" s="4" t="s">
        <v>14</v>
      </c>
      <c r="D4276" s="4" t="s">
        <v>10</v>
      </c>
      <c r="E4276" s="4" t="s">
        <v>10</v>
      </c>
    </row>
    <row r="4277" spans="1:12">
      <c r="A4277" t="n">
        <v>34819</v>
      </c>
      <c r="B4277" s="53" t="n">
        <v>50</v>
      </c>
      <c r="C4277" s="7" t="n">
        <v>1</v>
      </c>
      <c r="D4277" s="7" t="n">
        <v>2264</v>
      </c>
      <c r="E4277" s="7" t="n">
        <v>4000</v>
      </c>
    </row>
    <row r="4278" spans="1:12">
      <c r="A4278" t="s">
        <v>4</v>
      </c>
      <c r="B4278" s="4" t="s">
        <v>5</v>
      </c>
      <c r="C4278" s="4" t="s">
        <v>14</v>
      </c>
      <c r="D4278" s="4" t="s">
        <v>14</v>
      </c>
      <c r="E4278" s="4" t="s">
        <v>14</v>
      </c>
      <c r="F4278" s="4" t="s">
        <v>20</v>
      </c>
      <c r="G4278" s="4" t="s">
        <v>20</v>
      </c>
      <c r="H4278" s="4" t="s">
        <v>20</v>
      </c>
      <c r="I4278" s="4" t="s">
        <v>20</v>
      </c>
      <c r="J4278" s="4" t="s">
        <v>20</v>
      </c>
    </row>
    <row r="4279" spans="1:12">
      <c r="A4279" t="n">
        <v>34825</v>
      </c>
      <c r="B4279" s="45" t="n">
        <v>76</v>
      </c>
      <c r="C4279" s="7" t="n">
        <v>2</v>
      </c>
      <c r="D4279" s="7" t="n">
        <v>3</v>
      </c>
      <c r="E4279" s="7" t="n">
        <v>0</v>
      </c>
      <c r="F4279" s="7" t="n">
        <v>1</v>
      </c>
      <c r="G4279" s="7" t="n">
        <v>1</v>
      </c>
      <c r="H4279" s="7" t="n">
        <v>1</v>
      </c>
      <c r="I4279" s="7" t="n">
        <v>0</v>
      </c>
      <c r="J4279" s="7" t="n">
        <v>2000</v>
      </c>
    </row>
    <row r="4280" spans="1:12">
      <c r="A4280" t="s">
        <v>4</v>
      </c>
      <c r="B4280" s="4" t="s">
        <v>5</v>
      </c>
      <c r="C4280" s="4" t="s">
        <v>14</v>
      </c>
      <c r="D4280" s="4" t="s">
        <v>14</v>
      </c>
      <c r="E4280" s="4" t="s">
        <v>14</v>
      </c>
      <c r="F4280" s="4" t="s">
        <v>20</v>
      </c>
      <c r="G4280" s="4" t="s">
        <v>20</v>
      </c>
      <c r="H4280" s="4" t="s">
        <v>20</v>
      </c>
      <c r="I4280" s="4" t="s">
        <v>20</v>
      </c>
      <c r="J4280" s="4" t="s">
        <v>20</v>
      </c>
    </row>
    <row r="4281" spans="1:12">
      <c r="A4281" t="n">
        <v>34849</v>
      </c>
      <c r="B4281" s="45" t="n">
        <v>76</v>
      </c>
      <c r="C4281" s="7" t="n">
        <v>1</v>
      </c>
      <c r="D4281" s="7" t="n">
        <v>3</v>
      </c>
      <c r="E4281" s="7" t="n">
        <v>0</v>
      </c>
      <c r="F4281" s="7" t="n">
        <v>1</v>
      </c>
      <c r="G4281" s="7" t="n">
        <v>1</v>
      </c>
      <c r="H4281" s="7" t="n">
        <v>1</v>
      </c>
      <c r="I4281" s="7" t="n">
        <v>0</v>
      </c>
      <c r="J4281" s="7" t="n">
        <v>2000</v>
      </c>
    </row>
    <row r="4282" spans="1:12">
      <c r="A4282" t="s">
        <v>4</v>
      </c>
      <c r="B4282" s="4" t="s">
        <v>5</v>
      </c>
      <c r="C4282" s="4" t="s">
        <v>14</v>
      </c>
      <c r="D4282" s="4" t="s">
        <v>14</v>
      </c>
    </row>
    <row r="4283" spans="1:12">
      <c r="A4283" t="n">
        <v>34873</v>
      </c>
      <c r="B4283" s="46" t="n">
        <v>77</v>
      </c>
      <c r="C4283" s="7" t="n">
        <v>1</v>
      </c>
      <c r="D4283" s="7" t="n">
        <v>3</v>
      </c>
    </row>
    <row r="4284" spans="1:12">
      <c r="A4284" t="s">
        <v>4</v>
      </c>
      <c r="B4284" s="4" t="s">
        <v>5</v>
      </c>
      <c r="C4284" s="4" t="s">
        <v>10</v>
      </c>
    </row>
    <row r="4285" spans="1:12">
      <c r="A4285" t="n">
        <v>34876</v>
      </c>
      <c r="B4285" s="25" t="n">
        <v>16</v>
      </c>
      <c r="C4285" s="7" t="n">
        <v>800</v>
      </c>
    </row>
    <row r="4286" spans="1:12">
      <c r="A4286" t="s">
        <v>4</v>
      </c>
      <c r="B4286" s="4" t="s">
        <v>5</v>
      </c>
      <c r="C4286" s="4" t="s">
        <v>14</v>
      </c>
      <c r="D4286" s="4" t="s">
        <v>10</v>
      </c>
      <c r="E4286" s="4" t="s">
        <v>20</v>
      </c>
    </row>
    <row r="4287" spans="1:12">
      <c r="A4287" t="n">
        <v>34879</v>
      </c>
      <c r="B4287" s="19" t="n">
        <v>58</v>
      </c>
      <c r="C4287" s="7" t="n">
        <v>0</v>
      </c>
      <c r="D4287" s="7" t="n">
        <v>1000</v>
      </c>
      <c r="E4287" s="7" t="n">
        <v>1</v>
      </c>
    </row>
    <row r="4288" spans="1:12">
      <c r="A4288" t="s">
        <v>4</v>
      </c>
      <c r="B4288" s="4" t="s">
        <v>5</v>
      </c>
      <c r="C4288" s="4" t="s">
        <v>14</v>
      </c>
      <c r="D4288" s="4" t="s">
        <v>10</v>
      </c>
    </row>
    <row r="4289" spans="1:10">
      <c r="A4289" t="n">
        <v>34887</v>
      </c>
      <c r="B4289" s="19" t="n">
        <v>58</v>
      </c>
      <c r="C4289" s="7" t="n">
        <v>255</v>
      </c>
      <c r="D4289" s="7" t="n">
        <v>0</v>
      </c>
    </row>
    <row r="4290" spans="1:10">
      <c r="A4290" t="s">
        <v>4</v>
      </c>
      <c r="B4290" s="4" t="s">
        <v>5</v>
      </c>
      <c r="C4290" s="4" t="s">
        <v>14</v>
      </c>
      <c r="D4290" s="4" t="s">
        <v>14</v>
      </c>
    </row>
    <row r="4291" spans="1:10">
      <c r="A4291" t="n">
        <v>34891</v>
      </c>
      <c r="B4291" s="14" t="n">
        <v>49</v>
      </c>
      <c r="C4291" s="7" t="n">
        <v>2</v>
      </c>
      <c r="D4291" s="7" t="n">
        <v>0</v>
      </c>
    </row>
    <row r="4292" spans="1:10">
      <c r="A4292" t="s">
        <v>4</v>
      </c>
      <c r="B4292" s="4" t="s">
        <v>5</v>
      </c>
      <c r="C4292" s="4" t="s">
        <v>14</v>
      </c>
      <c r="D4292" s="4" t="s">
        <v>10</v>
      </c>
      <c r="E4292" s="4" t="s">
        <v>10</v>
      </c>
      <c r="F4292" s="4" t="s">
        <v>10</v>
      </c>
      <c r="G4292" s="4" t="s">
        <v>10</v>
      </c>
      <c r="H4292" s="4" t="s">
        <v>14</v>
      </c>
    </row>
    <row r="4293" spans="1:10">
      <c r="A4293" t="n">
        <v>34894</v>
      </c>
      <c r="B4293" s="21" t="n">
        <v>25</v>
      </c>
      <c r="C4293" s="7" t="n">
        <v>5</v>
      </c>
      <c r="D4293" s="7" t="n">
        <v>65535</v>
      </c>
      <c r="E4293" s="7" t="n">
        <v>65535</v>
      </c>
      <c r="F4293" s="7" t="n">
        <v>65535</v>
      </c>
      <c r="G4293" s="7" t="n">
        <v>65535</v>
      </c>
      <c r="H4293" s="7" t="n">
        <v>0</v>
      </c>
    </row>
    <row r="4294" spans="1:10">
      <c r="A4294" t="s">
        <v>4</v>
      </c>
      <c r="B4294" s="4" t="s">
        <v>5</v>
      </c>
      <c r="C4294" s="4" t="s">
        <v>14</v>
      </c>
      <c r="D4294" s="4" t="s">
        <v>10</v>
      </c>
      <c r="E4294" s="4" t="s">
        <v>20</v>
      </c>
      <c r="F4294" s="4" t="s">
        <v>10</v>
      </c>
      <c r="G4294" s="4" t="s">
        <v>9</v>
      </c>
      <c r="H4294" s="4" t="s">
        <v>9</v>
      </c>
      <c r="I4294" s="4" t="s">
        <v>10</v>
      </c>
      <c r="J4294" s="4" t="s">
        <v>10</v>
      </c>
      <c r="K4294" s="4" t="s">
        <v>9</v>
      </c>
      <c r="L4294" s="4" t="s">
        <v>9</v>
      </c>
      <c r="M4294" s="4" t="s">
        <v>9</v>
      </c>
      <c r="N4294" s="4" t="s">
        <v>9</v>
      </c>
      <c r="O4294" s="4" t="s">
        <v>6</v>
      </c>
    </row>
    <row r="4295" spans="1:10">
      <c r="A4295" t="n">
        <v>34905</v>
      </c>
      <c r="B4295" s="53" t="n">
        <v>50</v>
      </c>
      <c r="C4295" s="7" t="n">
        <v>0</v>
      </c>
      <c r="D4295" s="7" t="n">
        <v>12101</v>
      </c>
      <c r="E4295" s="7" t="n">
        <v>1</v>
      </c>
      <c r="F4295" s="7" t="n">
        <v>0</v>
      </c>
      <c r="G4295" s="7" t="n">
        <v>0</v>
      </c>
      <c r="H4295" s="7" t="n">
        <v>0</v>
      </c>
      <c r="I4295" s="7" t="n">
        <v>0</v>
      </c>
      <c r="J4295" s="7" t="n">
        <v>65533</v>
      </c>
      <c r="K4295" s="7" t="n">
        <v>0</v>
      </c>
      <c r="L4295" s="7" t="n">
        <v>0</v>
      </c>
      <c r="M4295" s="7" t="n">
        <v>0</v>
      </c>
      <c r="N4295" s="7" t="n">
        <v>0</v>
      </c>
      <c r="O4295" s="7" t="s">
        <v>13</v>
      </c>
    </row>
    <row r="4296" spans="1:10">
      <c r="A4296" t="s">
        <v>4</v>
      </c>
      <c r="B4296" s="4" t="s">
        <v>5</v>
      </c>
      <c r="C4296" s="4" t="s">
        <v>10</v>
      </c>
      <c r="D4296" s="4" t="s">
        <v>14</v>
      </c>
      <c r="E4296" s="4" t="s">
        <v>28</v>
      </c>
      <c r="F4296" s="4" t="s">
        <v>14</v>
      </c>
      <c r="G4296" s="4" t="s">
        <v>14</v>
      </c>
      <c r="H4296" s="4" t="s">
        <v>14</v>
      </c>
    </row>
    <row r="4297" spans="1:10">
      <c r="A4297" t="n">
        <v>34944</v>
      </c>
      <c r="B4297" s="22" t="n">
        <v>24</v>
      </c>
      <c r="C4297" s="7" t="n">
        <v>65533</v>
      </c>
      <c r="D4297" s="7" t="n">
        <v>12</v>
      </c>
      <c r="E4297" s="7" t="s">
        <v>342</v>
      </c>
      <c r="F4297" s="7" t="n">
        <v>6</v>
      </c>
      <c r="G4297" s="7" t="n">
        <v>2</v>
      </c>
      <c r="H4297" s="7" t="n">
        <v>0</v>
      </c>
    </row>
    <row r="4298" spans="1:10">
      <c r="A4298" t="s">
        <v>4</v>
      </c>
      <c r="B4298" s="4" t="s">
        <v>5</v>
      </c>
    </row>
    <row r="4299" spans="1:10">
      <c r="A4299" t="n">
        <v>34997</v>
      </c>
      <c r="B4299" s="23" t="n">
        <v>28</v>
      </c>
    </row>
    <row r="4300" spans="1:10">
      <c r="A4300" t="s">
        <v>4</v>
      </c>
      <c r="B4300" s="4" t="s">
        <v>5</v>
      </c>
      <c r="C4300" s="4" t="s">
        <v>14</v>
      </c>
    </row>
    <row r="4301" spans="1:10">
      <c r="A4301" t="n">
        <v>34998</v>
      </c>
      <c r="B4301" s="24" t="n">
        <v>27</v>
      </c>
      <c r="C4301" s="7" t="n">
        <v>0</v>
      </c>
    </row>
    <row r="4302" spans="1:10">
      <c r="A4302" t="s">
        <v>4</v>
      </c>
      <c r="B4302" s="4" t="s">
        <v>5</v>
      </c>
      <c r="C4302" s="4" t="s">
        <v>14</v>
      </c>
    </row>
    <row r="4303" spans="1:10">
      <c r="A4303" t="n">
        <v>35000</v>
      </c>
      <c r="B4303" s="24" t="n">
        <v>27</v>
      </c>
      <c r="C4303" s="7" t="n">
        <v>1</v>
      </c>
    </row>
    <row r="4304" spans="1:10">
      <c r="A4304" t="s">
        <v>4</v>
      </c>
      <c r="B4304" s="4" t="s">
        <v>5</v>
      </c>
      <c r="C4304" s="4" t="s">
        <v>14</v>
      </c>
      <c r="D4304" s="4" t="s">
        <v>10</v>
      </c>
      <c r="E4304" s="4" t="s">
        <v>10</v>
      </c>
      <c r="F4304" s="4" t="s">
        <v>10</v>
      </c>
      <c r="G4304" s="4" t="s">
        <v>10</v>
      </c>
      <c r="H4304" s="4" t="s">
        <v>14</v>
      </c>
    </row>
    <row r="4305" spans="1:15">
      <c r="A4305" t="n">
        <v>35002</v>
      </c>
      <c r="B4305" s="21" t="n">
        <v>25</v>
      </c>
      <c r="C4305" s="7" t="n">
        <v>5</v>
      </c>
      <c r="D4305" s="7" t="n">
        <v>65535</v>
      </c>
      <c r="E4305" s="7" t="n">
        <v>65535</v>
      </c>
      <c r="F4305" s="7" t="n">
        <v>65535</v>
      </c>
      <c r="G4305" s="7" t="n">
        <v>65535</v>
      </c>
      <c r="H4305" s="7" t="n">
        <v>0</v>
      </c>
    </row>
    <row r="4306" spans="1:15">
      <c r="A4306" t="s">
        <v>4</v>
      </c>
      <c r="B4306" s="4" t="s">
        <v>5</v>
      </c>
      <c r="C4306" s="4" t="s">
        <v>14</v>
      </c>
    </row>
    <row r="4307" spans="1:15">
      <c r="A4307" t="n">
        <v>35013</v>
      </c>
      <c r="B4307" s="58" t="n">
        <v>78</v>
      </c>
      <c r="C4307" s="7" t="n">
        <v>255</v>
      </c>
    </row>
    <row r="4308" spans="1:15">
      <c r="A4308" t="s">
        <v>4</v>
      </c>
      <c r="B4308" s="4" t="s">
        <v>5</v>
      </c>
      <c r="C4308" s="4" t="s">
        <v>14</v>
      </c>
      <c r="D4308" s="4" t="s">
        <v>10</v>
      </c>
      <c r="E4308" s="4" t="s">
        <v>14</v>
      </c>
    </row>
    <row r="4309" spans="1:15">
      <c r="A4309" t="n">
        <v>35015</v>
      </c>
      <c r="B4309" s="42" t="n">
        <v>36</v>
      </c>
      <c r="C4309" s="7" t="n">
        <v>9</v>
      </c>
      <c r="D4309" s="7" t="n">
        <v>7019</v>
      </c>
      <c r="E4309" s="7" t="n">
        <v>0</v>
      </c>
    </row>
    <row r="4310" spans="1:15">
      <c r="A4310" t="s">
        <v>4</v>
      </c>
      <c r="B4310" s="4" t="s">
        <v>5</v>
      </c>
      <c r="C4310" s="4" t="s">
        <v>14</v>
      </c>
      <c r="D4310" s="4" t="s">
        <v>10</v>
      </c>
      <c r="E4310" s="4" t="s">
        <v>14</v>
      </c>
    </row>
    <row r="4311" spans="1:15">
      <c r="A4311" t="n">
        <v>35020</v>
      </c>
      <c r="B4311" s="42" t="n">
        <v>36</v>
      </c>
      <c r="C4311" s="7" t="n">
        <v>9</v>
      </c>
      <c r="D4311" s="7" t="n">
        <v>1</v>
      </c>
      <c r="E4311" s="7" t="n">
        <v>0</v>
      </c>
    </row>
    <row r="4312" spans="1:15">
      <c r="A4312" t="s">
        <v>4</v>
      </c>
      <c r="B4312" s="4" t="s">
        <v>5</v>
      </c>
      <c r="C4312" s="4" t="s">
        <v>10</v>
      </c>
    </row>
    <row r="4313" spans="1:15">
      <c r="A4313" t="n">
        <v>35025</v>
      </c>
      <c r="B4313" s="11" t="n">
        <v>12</v>
      </c>
      <c r="C4313" s="7" t="n">
        <v>9530</v>
      </c>
    </row>
    <row r="4314" spans="1:15">
      <c r="A4314" t="s">
        <v>4</v>
      </c>
      <c r="B4314" s="4" t="s">
        <v>5</v>
      </c>
      <c r="C4314" s="4" t="s">
        <v>10</v>
      </c>
      <c r="D4314" s="4" t="s">
        <v>14</v>
      </c>
      <c r="E4314" s="4" t="s">
        <v>14</v>
      </c>
    </row>
    <row r="4315" spans="1:15">
      <c r="A4315" t="n">
        <v>35028</v>
      </c>
      <c r="B4315" s="59" t="n">
        <v>104</v>
      </c>
      <c r="C4315" s="7" t="n">
        <v>26</v>
      </c>
      <c r="D4315" s="7" t="n">
        <v>3</v>
      </c>
      <c r="E4315" s="7" t="n">
        <v>2</v>
      </c>
    </row>
    <row r="4316" spans="1:15">
      <c r="A4316" t="s">
        <v>4</v>
      </c>
      <c r="B4316" s="4" t="s">
        <v>5</v>
      </c>
    </row>
    <row r="4317" spans="1:15">
      <c r="A4317" t="n">
        <v>35033</v>
      </c>
      <c r="B4317" s="5" t="n">
        <v>1</v>
      </c>
    </row>
    <row r="4318" spans="1:15">
      <c r="A4318" t="s">
        <v>4</v>
      </c>
      <c r="B4318" s="4" t="s">
        <v>5</v>
      </c>
      <c r="C4318" s="4" t="s">
        <v>10</v>
      </c>
      <c r="D4318" s="4" t="s">
        <v>14</v>
      </c>
      <c r="E4318" s="4" t="s">
        <v>10</v>
      </c>
    </row>
    <row r="4319" spans="1:15">
      <c r="A4319" t="n">
        <v>35034</v>
      </c>
      <c r="B4319" s="59" t="n">
        <v>104</v>
      </c>
      <c r="C4319" s="7" t="n">
        <v>26</v>
      </c>
      <c r="D4319" s="7" t="n">
        <v>1</v>
      </c>
      <c r="E4319" s="7" t="n">
        <v>7</v>
      </c>
    </row>
    <row r="4320" spans="1:15">
      <c r="A4320" t="s">
        <v>4</v>
      </c>
      <c r="B4320" s="4" t="s">
        <v>5</v>
      </c>
    </row>
    <row r="4321" spans="1:8">
      <c r="A4321" t="n">
        <v>35040</v>
      </c>
      <c r="B4321" s="5" t="n">
        <v>1</v>
      </c>
    </row>
    <row r="4322" spans="1:8">
      <c r="A4322" t="s">
        <v>4</v>
      </c>
      <c r="B4322" s="4" t="s">
        <v>5</v>
      </c>
      <c r="C4322" s="4" t="s">
        <v>14</v>
      </c>
      <c r="D4322" s="4" t="s">
        <v>10</v>
      </c>
      <c r="E4322" s="4" t="s">
        <v>9</v>
      </c>
    </row>
    <row r="4323" spans="1:8">
      <c r="A4323" t="n">
        <v>35041</v>
      </c>
      <c r="B4323" s="80" t="n">
        <v>101</v>
      </c>
      <c r="C4323" s="7" t="n">
        <v>1</v>
      </c>
      <c r="D4323" s="7" t="n">
        <v>161</v>
      </c>
      <c r="E4323" s="7" t="n">
        <v>99</v>
      </c>
    </row>
    <row r="4324" spans="1:8">
      <c r="A4324" t="s">
        <v>4</v>
      </c>
      <c r="B4324" s="4" t="s">
        <v>5</v>
      </c>
      <c r="C4324" s="4" t="s">
        <v>14</v>
      </c>
      <c r="D4324" s="4" t="s">
        <v>10</v>
      </c>
      <c r="E4324" s="4" t="s">
        <v>9</v>
      </c>
    </row>
    <row r="4325" spans="1:8">
      <c r="A4325" t="n">
        <v>35049</v>
      </c>
      <c r="B4325" s="80" t="n">
        <v>101</v>
      </c>
      <c r="C4325" s="7" t="n">
        <v>1</v>
      </c>
      <c r="D4325" s="7" t="n">
        <v>162</v>
      </c>
      <c r="E4325" s="7" t="n">
        <v>99</v>
      </c>
    </row>
    <row r="4326" spans="1:8">
      <c r="A4326" t="s">
        <v>4</v>
      </c>
      <c r="B4326" s="4" t="s">
        <v>5</v>
      </c>
      <c r="C4326" s="4" t="s">
        <v>14</v>
      </c>
      <c r="D4326" s="4" t="s">
        <v>10</v>
      </c>
      <c r="E4326" s="4" t="s">
        <v>9</v>
      </c>
    </row>
    <row r="4327" spans="1:8">
      <c r="A4327" t="n">
        <v>35057</v>
      </c>
      <c r="B4327" s="80" t="n">
        <v>101</v>
      </c>
      <c r="C4327" s="7" t="n">
        <v>1</v>
      </c>
      <c r="D4327" s="7" t="n">
        <v>163</v>
      </c>
      <c r="E4327" s="7" t="n">
        <v>99</v>
      </c>
    </row>
    <row r="4328" spans="1:8">
      <c r="A4328" t="s">
        <v>4</v>
      </c>
      <c r="B4328" s="4" t="s">
        <v>5</v>
      </c>
      <c r="C4328" s="4" t="s">
        <v>10</v>
      </c>
      <c r="D4328" s="4" t="s">
        <v>20</v>
      </c>
      <c r="E4328" s="4" t="s">
        <v>20</v>
      </c>
      <c r="F4328" s="4" t="s">
        <v>20</v>
      </c>
      <c r="G4328" s="4" t="s">
        <v>20</v>
      </c>
    </row>
    <row r="4329" spans="1:8">
      <c r="A4329" t="n">
        <v>35065</v>
      </c>
      <c r="B4329" s="44" t="n">
        <v>46</v>
      </c>
      <c r="C4329" s="7" t="n">
        <v>61456</v>
      </c>
      <c r="D4329" s="7" t="n">
        <v>-0.349999994039536</v>
      </c>
      <c r="E4329" s="7" t="n">
        <v>0.00999999977648258</v>
      </c>
      <c r="F4329" s="7" t="n">
        <v>-2.33999991416931</v>
      </c>
      <c r="G4329" s="7" t="n">
        <v>313.899993896484</v>
      </c>
    </row>
    <row r="4330" spans="1:8">
      <c r="A4330" t="s">
        <v>4</v>
      </c>
      <c r="B4330" s="4" t="s">
        <v>5</v>
      </c>
      <c r="C4330" s="4" t="s">
        <v>14</v>
      </c>
      <c r="D4330" s="4" t="s">
        <v>14</v>
      </c>
      <c r="E4330" s="4" t="s">
        <v>20</v>
      </c>
      <c r="F4330" s="4" t="s">
        <v>20</v>
      </c>
      <c r="G4330" s="4" t="s">
        <v>20</v>
      </c>
      <c r="H4330" s="4" t="s">
        <v>10</v>
      </c>
      <c r="I4330" s="4" t="s">
        <v>14</v>
      </c>
    </row>
    <row r="4331" spans="1:8">
      <c r="A4331" t="n">
        <v>35084</v>
      </c>
      <c r="B4331" s="48" t="n">
        <v>45</v>
      </c>
      <c r="C4331" s="7" t="n">
        <v>4</v>
      </c>
      <c r="D4331" s="7" t="n">
        <v>3</v>
      </c>
      <c r="E4331" s="7" t="n">
        <v>7</v>
      </c>
      <c r="F4331" s="7" t="n">
        <v>313.989990234375</v>
      </c>
      <c r="G4331" s="7" t="n">
        <v>0</v>
      </c>
      <c r="H4331" s="7" t="n">
        <v>0</v>
      </c>
      <c r="I4331" s="7" t="n">
        <v>0</v>
      </c>
    </row>
    <row r="4332" spans="1:8">
      <c r="A4332" t="s">
        <v>4</v>
      </c>
      <c r="B4332" s="4" t="s">
        <v>5</v>
      </c>
      <c r="C4332" s="4" t="s">
        <v>14</v>
      </c>
      <c r="D4332" s="4" t="s">
        <v>6</v>
      </c>
    </row>
    <row r="4333" spans="1:8">
      <c r="A4333" t="n">
        <v>35102</v>
      </c>
      <c r="B4333" s="8" t="n">
        <v>2</v>
      </c>
      <c r="C4333" s="7" t="n">
        <v>10</v>
      </c>
      <c r="D4333" s="7" t="s">
        <v>85</v>
      </c>
    </row>
    <row r="4334" spans="1:8">
      <c r="A4334" t="s">
        <v>4</v>
      </c>
      <c r="B4334" s="4" t="s">
        <v>5</v>
      </c>
      <c r="C4334" s="4" t="s">
        <v>10</v>
      </c>
    </row>
    <row r="4335" spans="1:8">
      <c r="A4335" t="n">
        <v>35117</v>
      </c>
      <c r="B4335" s="25" t="n">
        <v>16</v>
      </c>
      <c r="C4335" s="7" t="n">
        <v>0</v>
      </c>
    </row>
    <row r="4336" spans="1:8">
      <c r="A4336" t="s">
        <v>4</v>
      </c>
      <c r="B4336" s="4" t="s">
        <v>5</v>
      </c>
      <c r="C4336" s="4" t="s">
        <v>14</v>
      </c>
      <c r="D4336" s="4" t="s">
        <v>10</v>
      </c>
    </row>
    <row r="4337" spans="1:9">
      <c r="A4337" t="n">
        <v>35120</v>
      </c>
      <c r="B4337" s="19" t="n">
        <v>58</v>
      </c>
      <c r="C4337" s="7" t="n">
        <v>105</v>
      </c>
      <c r="D4337" s="7" t="n">
        <v>300</v>
      </c>
    </row>
    <row r="4338" spans="1:9">
      <c r="A4338" t="s">
        <v>4</v>
      </c>
      <c r="B4338" s="4" t="s">
        <v>5</v>
      </c>
      <c r="C4338" s="4" t="s">
        <v>20</v>
      </c>
      <c r="D4338" s="4" t="s">
        <v>10</v>
      </c>
    </row>
    <row r="4339" spans="1:9">
      <c r="A4339" t="n">
        <v>35124</v>
      </c>
      <c r="B4339" s="34" t="n">
        <v>103</v>
      </c>
      <c r="C4339" s="7" t="n">
        <v>1</v>
      </c>
      <c r="D4339" s="7" t="n">
        <v>300</v>
      </c>
    </row>
    <row r="4340" spans="1:9">
      <c r="A4340" t="s">
        <v>4</v>
      </c>
      <c r="B4340" s="4" t="s">
        <v>5</v>
      </c>
      <c r="C4340" s="4" t="s">
        <v>14</v>
      </c>
      <c r="D4340" s="4" t="s">
        <v>10</v>
      </c>
    </row>
    <row r="4341" spans="1:9">
      <c r="A4341" t="n">
        <v>35131</v>
      </c>
      <c r="B4341" s="36" t="n">
        <v>72</v>
      </c>
      <c r="C4341" s="7" t="n">
        <v>4</v>
      </c>
      <c r="D4341" s="7" t="n">
        <v>0</v>
      </c>
    </row>
    <row r="4342" spans="1:9">
      <c r="A4342" t="s">
        <v>4</v>
      </c>
      <c r="B4342" s="4" t="s">
        <v>5</v>
      </c>
      <c r="C4342" s="4" t="s">
        <v>9</v>
      </c>
    </row>
    <row r="4343" spans="1:9">
      <c r="A4343" t="n">
        <v>35135</v>
      </c>
      <c r="B4343" s="52" t="n">
        <v>15</v>
      </c>
      <c r="C4343" s="7" t="n">
        <v>1073741824</v>
      </c>
    </row>
    <row r="4344" spans="1:9">
      <c r="A4344" t="s">
        <v>4</v>
      </c>
      <c r="B4344" s="4" t="s">
        <v>5</v>
      </c>
      <c r="C4344" s="4" t="s">
        <v>14</v>
      </c>
    </row>
    <row r="4345" spans="1:9">
      <c r="A4345" t="n">
        <v>35140</v>
      </c>
      <c r="B4345" s="35" t="n">
        <v>64</v>
      </c>
      <c r="C4345" s="7" t="n">
        <v>3</v>
      </c>
    </row>
    <row r="4346" spans="1:9">
      <c r="A4346" t="s">
        <v>4</v>
      </c>
      <c r="B4346" s="4" t="s">
        <v>5</v>
      </c>
      <c r="C4346" s="4" t="s">
        <v>14</v>
      </c>
      <c r="D4346" s="4" t="s">
        <v>14</v>
      </c>
      <c r="E4346" s="4" t="s">
        <v>10</v>
      </c>
    </row>
    <row r="4347" spans="1:9">
      <c r="A4347" t="n">
        <v>35142</v>
      </c>
      <c r="B4347" s="48" t="n">
        <v>45</v>
      </c>
      <c r="C4347" s="7" t="n">
        <v>8</v>
      </c>
      <c r="D4347" s="7" t="n">
        <v>1</v>
      </c>
      <c r="E4347" s="7" t="n">
        <v>0</v>
      </c>
    </row>
    <row r="4348" spans="1:9">
      <c r="A4348" t="s">
        <v>4</v>
      </c>
      <c r="B4348" s="4" t="s">
        <v>5</v>
      </c>
      <c r="C4348" s="4" t="s">
        <v>10</v>
      </c>
    </row>
    <row r="4349" spans="1:9">
      <c r="A4349" t="n">
        <v>35147</v>
      </c>
      <c r="B4349" s="60" t="n">
        <v>13</v>
      </c>
      <c r="C4349" s="7" t="n">
        <v>6409</v>
      </c>
    </row>
    <row r="4350" spans="1:9">
      <c r="A4350" t="s">
        <v>4</v>
      </c>
      <c r="B4350" s="4" t="s">
        <v>5</v>
      </c>
      <c r="C4350" s="4" t="s">
        <v>10</v>
      </c>
    </row>
    <row r="4351" spans="1:9">
      <c r="A4351" t="n">
        <v>35150</v>
      </c>
      <c r="B4351" s="60" t="n">
        <v>13</v>
      </c>
      <c r="C4351" s="7" t="n">
        <v>6408</v>
      </c>
    </row>
    <row r="4352" spans="1:9">
      <c r="A4352" t="s">
        <v>4</v>
      </c>
      <c r="B4352" s="4" t="s">
        <v>5</v>
      </c>
      <c r="C4352" s="4" t="s">
        <v>10</v>
      </c>
    </row>
    <row r="4353" spans="1:5">
      <c r="A4353" t="n">
        <v>35153</v>
      </c>
      <c r="B4353" s="11" t="n">
        <v>12</v>
      </c>
      <c r="C4353" s="7" t="n">
        <v>6464</v>
      </c>
    </row>
    <row r="4354" spans="1:5">
      <c r="A4354" t="s">
        <v>4</v>
      </c>
      <c r="B4354" s="4" t="s">
        <v>5</v>
      </c>
      <c r="C4354" s="4" t="s">
        <v>10</v>
      </c>
    </row>
    <row r="4355" spans="1:5">
      <c r="A4355" t="n">
        <v>35156</v>
      </c>
      <c r="B4355" s="60" t="n">
        <v>13</v>
      </c>
      <c r="C4355" s="7" t="n">
        <v>6465</v>
      </c>
    </row>
    <row r="4356" spans="1:5">
      <c r="A4356" t="s">
        <v>4</v>
      </c>
      <c r="B4356" s="4" t="s">
        <v>5</v>
      </c>
      <c r="C4356" s="4" t="s">
        <v>10</v>
      </c>
    </row>
    <row r="4357" spans="1:5">
      <c r="A4357" t="n">
        <v>35159</v>
      </c>
      <c r="B4357" s="60" t="n">
        <v>13</v>
      </c>
      <c r="C4357" s="7" t="n">
        <v>6466</v>
      </c>
    </row>
    <row r="4358" spans="1:5">
      <c r="A4358" t="s">
        <v>4</v>
      </c>
      <c r="B4358" s="4" t="s">
        <v>5</v>
      </c>
      <c r="C4358" s="4" t="s">
        <v>10</v>
      </c>
    </row>
    <row r="4359" spans="1:5">
      <c r="A4359" t="n">
        <v>35162</v>
      </c>
      <c r="B4359" s="60" t="n">
        <v>13</v>
      </c>
      <c r="C4359" s="7" t="n">
        <v>6467</v>
      </c>
    </row>
    <row r="4360" spans="1:5">
      <c r="A4360" t="s">
        <v>4</v>
      </c>
      <c r="B4360" s="4" t="s">
        <v>5</v>
      </c>
      <c r="C4360" s="4" t="s">
        <v>10</v>
      </c>
    </row>
    <row r="4361" spans="1:5">
      <c r="A4361" t="n">
        <v>35165</v>
      </c>
      <c r="B4361" s="60" t="n">
        <v>13</v>
      </c>
      <c r="C4361" s="7" t="n">
        <v>6468</v>
      </c>
    </row>
    <row r="4362" spans="1:5">
      <c r="A4362" t="s">
        <v>4</v>
      </c>
      <c r="B4362" s="4" t="s">
        <v>5</v>
      </c>
      <c r="C4362" s="4" t="s">
        <v>10</v>
      </c>
    </row>
    <row r="4363" spans="1:5">
      <c r="A4363" t="n">
        <v>35168</v>
      </c>
      <c r="B4363" s="60" t="n">
        <v>13</v>
      </c>
      <c r="C4363" s="7" t="n">
        <v>6469</v>
      </c>
    </row>
    <row r="4364" spans="1:5">
      <c r="A4364" t="s">
        <v>4</v>
      </c>
      <c r="B4364" s="4" t="s">
        <v>5</v>
      </c>
      <c r="C4364" s="4" t="s">
        <v>10</v>
      </c>
    </row>
    <row r="4365" spans="1:5">
      <c r="A4365" t="n">
        <v>35171</v>
      </c>
      <c r="B4365" s="60" t="n">
        <v>13</v>
      </c>
      <c r="C4365" s="7" t="n">
        <v>6470</v>
      </c>
    </row>
    <row r="4366" spans="1:5">
      <c r="A4366" t="s">
        <v>4</v>
      </c>
      <c r="B4366" s="4" t="s">
        <v>5</v>
      </c>
      <c r="C4366" s="4" t="s">
        <v>10</v>
      </c>
    </row>
    <row r="4367" spans="1:5">
      <c r="A4367" t="n">
        <v>35174</v>
      </c>
      <c r="B4367" s="60" t="n">
        <v>13</v>
      </c>
      <c r="C4367" s="7" t="n">
        <v>6471</v>
      </c>
    </row>
    <row r="4368" spans="1:5">
      <c r="A4368" t="s">
        <v>4</v>
      </c>
      <c r="B4368" s="4" t="s">
        <v>5</v>
      </c>
      <c r="C4368" s="4" t="s">
        <v>14</v>
      </c>
    </row>
    <row r="4369" spans="1:3">
      <c r="A4369" t="n">
        <v>35177</v>
      </c>
      <c r="B4369" s="26" t="n">
        <v>23</v>
      </c>
      <c r="C4369" s="7" t="n">
        <v>0</v>
      </c>
    </row>
    <row r="4370" spans="1:3">
      <c r="A4370" t="s">
        <v>4</v>
      </c>
      <c r="B4370" s="4" t="s">
        <v>5</v>
      </c>
      <c r="C4370" s="4" t="s">
        <v>6</v>
      </c>
      <c r="D4370" s="4" t="s">
        <v>6</v>
      </c>
      <c r="E4370" s="4" t="s">
        <v>14</v>
      </c>
    </row>
    <row r="4371" spans="1:3">
      <c r="A4371" t="n">
        <v>35179</v>
      </c>
      <c r="B4371" s="30" t="n">
        <v>30</v>
      </c>
      <c r="C4371" s="7" t="s">
        <v>343</v>
      </c>
      <c r="D4371" s="7" t="s">
        <v>344</v>
      </c>
      <c r="E4371" s="7" t="n">
        <v>0</v>
      </c>
    </row>
    <row r="4372" spans="1:3">
      <c r="A4372" t="s">
        <v>4</v>
      </c>
      <c r="B4372" s="4" t="s">
        <v>5</v>
      </c>
    </row>
    <row r="4373" spans="1:3">
      <c r="A4373" t="n">
        <v>35198</v>
      </c>
      <c r="B4373" s="5" t="n">
        <v>1</v>
      </c>
    </row>
    <row r="4374" spans="1:3" s="3" customFormat="1" customHeight="0">
      <c r="A4374" s="3" t="s">
        <v>2</v>
      </c>
      <c r="B4374" s="3" t="s">
        <v>345</v>
      </c>
    </row>
    <row r="4375" spans="1:3">
      <c r="A4375" t="s">
        <v>4</v>
      </c>
      <c r="B4375" s="4" t="s">
        <v>5</v>
      </c>
      <c r="C4375" s="4" t="s">
        <v>10</v>
      </c>
      <c r="D4375" s="4" t="s">
        <v>10</v>
      </c>
      <c r="E4375" s="4" t="s">
        <v>9</v>
      </c>
      <c r="F4375" s="4" t="s">
        <v>6</v>
      </c>
      <c r="G4375" s="4" t="s">
        <v>8</v>
      </c>
      <c r="H4375" s="4" t="s">
        <v>10</v>
      </c>
      <c r="I4375" s="4" t="s">
        <v>10</v>
      </c>
      <c r="J4375" s="4" t="s">
        <v>9</v>
      </c>
      <c r="K4375" s="4" t="s">
        <v>6</v>
      </c>
      <c r="L4375" s="4" t="s">
        <v>8</v>
      </c>
      <c r="M4375" s="4" t="s">
        <v>10</v>
      </c>
      <c r="N4375" s="4" t="s">
        <v>10</v>
      </c>
      <c r="O4375" s="4" t="s">
        <v>9</v>
      </c>
      <c r="P4375" s="4" t="s">
        <v>6</v>
      </c>
      <c r="Q4375" s="4" t="s">
        <v>8</v>
      </c>
      <c r="R4375" s="4" t="s">
        <v>10</v>
      </c>
      <c r="S4375" s="4" t="s">
        <v>10</v>
      </c>
      <c r="T4375" s="4" t="s">
        <v>9</v>
      </c>
      <c r="U4375" s="4" t="s">
        <v>6</v>
      </c>
      <c r="V4375" s="4" t="s">
        <v>8</v>
      </c>
      <c r="W4375" s="4" t="s">
        <v>10</v>
      </c>
      <c r="X4375" s="4" t="s">
        <v>10</v>
      </c>
      <c r="Y4375" s="4" t="s">
        <v>9</v>
      </c>
      <c r="Z4375" s="4" t="s">
        <v>6</v>
      </c>
      <c r="AA4375" s="4" t="s">
        <v>8</v>
      </c>
      <c r="AB4375" s="4" t="s">
        <v>10</v>
      </c>
      <c r="AC4375" s="4" t="s">
        <v>10</v>
      </c>
      <c r="AD4375" s="4" t="s">
        <v>9</v>
      </c>
      <c r="AE4375" s="4" t="s">
        <v>6</v>
      </c>
      <c r="AF4375" s="4" t="s">
        <v>8</v>
      </c>
      <c r="AG4375" s="4" t="s">
        <v>10</v>
      </c>
      <c r="AH4375" s="4" t="s">
        <v>10</v>
      </c>
      <c r="AI4375" s="4" t="s">
        <v>9</v>
      </c>
      <c r="AJ4375" s="4" t="s">
        <v>6</v>
      </c>
      <c r="AK4375" s="4" t="s">
        <v>8</v>
      </c>
      <c r="AL4375" s="4" t="s">
        <v>10</v>
      </c>
      <c r="AM4375" s="4" t="s">
        <v>10</v>
      </c>
      <c r="AN4375" s="4" t="s">
        <v>9</v>
      </c>
      <c r="AO4375" s="4" t="s">
        <v>6</v>
      </c>
      <c r="AP4375" s="4" t="s">
        <v>8</v>
      </c>
      <c r="AQ4375" s="4" t="s">
        <v>10</v>
      </c>
      <c r="AR4375" s="4" t="s">
        <v>10</v>
      </c>
      <c r="AS4375" s="4" t="s">
        <v>9</v>
      </c>
      <c r="AT4375" s="4" t="s">
        <v>6</v>
      </c>
      <c r="AU4375" s="4" t="s">
        <v>8</v>
      </c>
      <c r="AV4375" s="4" t="s">
        <v>10</v>
      </c>
      <c r="AW4375" s="4" t="s">
        <v>10</v>
      </c>
      <c r="AX4375" s="4" t="s">
        <v>9</v>
      </c>
      <c r="AY4375" s="4" t="s">
        <v>6</v>
      </c>
      <c r="AZ4375" s="4" t="s">
        <v>8</v>
      </c>
      <c r="BA4375" s="4" t="s">
        <v>10</v>
      </c>
      <c r="BB4375" s="4" t="s">
        <v>10</v>
      </c>
      <c r="BC4375" s="4" t="s">
        <v>9</v>
      </c>
      <c r="BD4375" s="4" t="s">
        <v>6</v>
      </c>
      <c r="BE4375" s="4" t="s">
        <v>8</v>
      </c>
      <c r="BF4375" s="4" t="s">
        <v>10</v>
      </c>
      <c r="BG4375" s="4" t="s">
        <v>10</v>
      </c>
      <c r="BH4375" s="4" t="s">
        <v>9</v>
      </c>
      <c r="BI4375" s="4" t="s">
        <v>6</v>
      </c>
      <c r="BJ4375" s="4" t="s">
        <v>8</v>
      </c>
      <c r="BK4375" s="4" t="s">
        <v>10</v>
      </c>
      <c r="BL4375" s="4" t="s">
        <v>10</v>
      </c>
      <c r="BM4375" s="4" t="s">
        <v>9</v>
      </c>
      <c r="BN4375" s="4" t="s">
        <v>6</v>
      </c>
      <c r="BO4375" s="4" t="s">
        <v>8</v>
      </c>
      <c r="BP4375" s="4" t="s">
        <v>10</v>
      </c>
      <c r="BQ4375" s="4" t="s">
        <v>10</v>
      </c>
      <c r="BR4375" s="4" t="s">
        <v>9</v>
      </c>
      <c r="BS4375" s="4" t="s">
        <v>6</v>
      </c>
      <c r="BT4375" s="4" t="s">
        <v>8</v>
      </c>
      <c r="BU4375" s="4" t="s">
        <v>10</v>
      </c>
      <c r="BV4375" s="4" t="s">
        <v>10</v>
      </c>
      <c r="BW4375" s="4" t="s">
        <v>9</v>
      </c>
      <c r="BX4375" s="4" t="s">
        <v>6</v>
      </c>
      <c r="BY4375" s="4" t="s">
        <v>8</v>
      </c>
      <c r="BZ4375" s="4" t="s">
        <v>10</v>
      </c>
      <c r="CA4375" s="4" t="s">
        <v>10</v>
      </c>
      <c r="CB4375" s="4" t="s">
        <v>9</v>
      </c>
      <c r="CC4375" s="4" t="s">
        <v>6</v>
      </c>
      <c r="CD4375" s="4" t="s">
        <v>8</v>
      </c>
    </row>
    <row r="4376" spans="1:3">
      <c r="A4376" t="n">
        <v>35200</v>
      </c>
      <c r="B4376" s="82" t="n">
        <v>257</v>
      </c>
      <c r="C4376" s="7" t="n">
        <v>7</v>
      </c>
      <c r="D4376" s="7" t="n">
        <v>65533</v>
      </c>
      <c r="E4376" s="7" t="n">
        <v>62998</v>
      </c>
      <c r="F4376" s="7" t="s">
        <v>13</v>
      </c>
      <c r="G4376" s="7" t="n">
        <f t="normal" ca="1">32-LENB(INDIRECT(ADDRESS(4376,6)))</f>
        <v>0</v>
      </c>
      <c r="H4376" s="7" t="n">
        <v>7</v>
      </c>
      <c r="I4376" s="7" t="n">
        <v>65533</v>
      </c>
      <c r="J4376" s="7" t="n">
        <v>62999</v>
      </c>
      <c r="K4376" s="7" t="s">
        <v>13</v>
      </c>
      <c r="L4376" s="7" t="n">
        <f t="normal" ca="1">32-LENB(INDIRECT(ADDRESS(4376,11)))</f>
        <v>0</v>
      </c>
      <c r="M4376" s="7" t="n">
        <v>7</v>
      </c>
      <c r="N4376" s="7" t="n">
        <v>65533</v>
      </c>
      <c r="O4376" s="7" t="n">
        <v>63000</v>
      </c>
      <c r="P4376" s="7" t="s">
        <v>13</v>
      </c>
      <c r="Q4376" s="7" t="n">
        <f t="normal" ca="1">32-LENB(INDIRECT(ADDRESS(4376,16)))</f>
        <v>0</v>
      </c>
      <c r="R4376" s="7" t="n">
        <v>7</v>
      </c>
      <c r="S4376" s="7" t="n">
        <v>65533</v>
      </c>
      <c r="T4376" s="7" t="n">
        <v>63001</v>
      </c>
      <c r="U4376" s="7" t="s">
        <v>13</v>
      </c>
      <c r="V4376" s="7" t="n">
        <f t="normal" ca="1">32-LENB(INDIRECT(ADDRESS(4376,21)))</f>
        <v>0</v>
      </c>
      <c r="W4376" s="7" t="n">
        <v>7</v>
      </c>
      <c r="X4376" s="7" t="n">
        <v>65533</v>
      </c>
      <c r="Y4376" s="7" t="n">
        <v>63002</v>
      </c>
      <c r="Z4376" s="7" t="s">
        <v>13</v>
      </c>
      <c r="AA4376" s="7" t="n">
        <f t="normal" ca="1">32-LENB(INDIRECT(ADDRESS(4376,26)))</f>
        <v>0</v>
      </c>
      <c r="AB4376" s="7" t="n">
        <v>7</v>
      </c>
      <c r="AC4376" s="7" t="n">
        <v>65533</v>
      </c>
      <c r="AD4376" s="7" t="n">
        <v>63003</v>
      </c>
      <c r="AE4376" s="7" t="s">
        <v>13</v>
      </c>
      <c r="AF4376" s="7" t="n">
        <f t="normal" ca="1">32-LENB(INDIRECT(ADDRESS(4376,31)))</f>
        <v>0</v>
      </c>
      <c r="AG4376" s="7" t="n">
        <v>7</v>
      </c>
      <c r="AH4376" s="7" t="n">
        <v>65533</v>
      </c>
      <c r="AI4376" s="7" t="n">
        <v>63004</v>
      </c>
      <c r="AJ4376" s="7" t="s">
        <v>13</v>
      </c>
      <c r="AK4376" s="7" t="n">
        <f t="normal" ca="1">32-LENB(INDIRECT(ADDRESS(4376,36)))</f>
        <v>0</v>
      </c>
      <c r="AL4376" s="7" t="n">
        <v>7</v>
      </c>
      <c r="AM4376" s="7" t="n">
        <v>65533</v>
      </c>
      <c r="AN4376" s="7" t="n">
        <v>63005</v>
      </c>
      <c r="AO4376" s="7" t="s">
        <v>13</v>
      </c>
      <c r="AP4376" s="7" t="n">
        <f t="normal" ca="1">32-LENB(INDIRECT(ADDRESS(4376,41)))</f>
        <v>0</v>
      </c>
      <c r="AQ4376" s="7" t="n">
        <v>4</v>
      </c>
      <c r="AR4376" s="7" t="n">
        <v>65533</v>
      </c>
      <c r="AS4376" s="7" t="n">
        <v>2081</v>
      </c>
      <c r="AT4376" s="7" t="s">
        <v>13</v>
      </c>
      <c r="AU4376" s="7" t="n">
        <f t="normal" ca="1">32-LENB(INDIRECT(ADDRESS(4376,46)))</f>
        <v>0</v>
      </c>
      <c r="AV4376" s="7" t="n">
        <v>7</v>
      </c>
      <c r="AW4376" s="7" t="n">
        <v>65533</v>
      </c>
      <c r="AX4376" s="7" t="n">
        <v>63006</v>
      </c>
      <c r="AY4376" s="7" t="s">
        <v>13</v>
      </c>
      <c r="AZ4376" s="7" t="n">
        <f t="normal" ca="1">32-LENB(INDIRECT(ADDRESS(4376,51)))</f>
        <v>0</v>
      </c>
      <c r="BA4376" s="7" t="n">
        <v>7</v>
      </c>
      <c r="BB4376" s="7" t="n">
        <v>65533</v>
      </c>
      <c r="BC4376" s="7" t="n">
        <v>63007</v>
      </c>
      <c r="BD4376" s="7" t="s">
        <v>13</v>
      </c>
      <c r="BE4376" s="7" t="n">
        <f t="normal" ca="1">32-LENB(INDIRECT(ADDRESS(4376,56)))</f>
        <v>0</v>
      </c>
      <c r="BF4376" s="7" t="n">
        <v>7</v>
      </c>
      <c r="BG4376" s="7" t="n">
        <v>65533</v>
      </c>
      <c r="BH4376" s="7" t="n">
        <v>63008</v>
      </c>
      <c r="BI4376" s="7" t="s">
        <v>13</v>
      </c>
      <c r="BJ4376" s="7" t="n">
        <f t="normal" ca="1">32-LENB(INDIRECT(ADDRESS(4376,61)))</f>
        <v>0</v>
      </c>
      <c r="BK4376" s="7" t="n">
        <v>7</v>
      </c>
      <c r="BL4376" s="7" t="n">
        <v>65533</v>
      </c>
      <c r="BM4376" s="7" t="n">
        <v>63009</v>
      </c>
      <c r="BN4376" s="7" t="s">
        <v>13</v>
      </c>
      <c r="BO4376" s="7" t="n">
        <f t="normal" ca="1">32-LENB(INDIRECT(ADDRESS(4376,66)))</f>
        <v>0</v>
      </c>
      <c r="BP4376" s="7" t="n">
        <v>4</v>
      </c>
      <c r="BQ4376" s="7" t="n">
        <v>65533</v>
      </c>
      <c r="BR4376" s="7" t="n">
        <v>4014</v>
      </c>
      <c r="BS4376" s="7" t="s">
        <v>13</v>
      </c>
      <c r="BT4376" s="7" t="n">
        <f t="normal" ca="1">32-LENB(INDIRECT(ADDRESS(4376,71)))</f>
        <v>0</v>
      </c>
      <c r="BU4376" s="7" t="n">
        <v>7</v>
      </c>
      <c r="BV4376" s="7" t="n">
        <v>65533</v>
      </c>
      <c r="BW4376" s="7" t="n">
        <v>63010</v>
      </c>
      <c r="BX4376" s="7" t="s">
        <v>13</v>
      </c>
      <c r="BY4376" s="7" t="n">
        <f t="normal" ca="1">32-LENB(INDIRECT(ADDRESS(4376,76)))</f>
        <v>0</v>
      </c>
      <c r="BZ4376" s="7" t="n">
        <v>0</v>
      </c>
      <c r="CA4376" s="7" t="n">
        <v>65533</v>
      </c>
      <c r="CB4376" s="7" t="n">
        <v>0</v>
      </c>
      <c r="CC4376" s="7" t="s">
        <v>13</v>
      </c>
      <c r="CD4376" s="7" t="n">
        <f t="normal" ca="1">32-LENB(INDIRECT(ADDRESS(4376,81)))</f>
        <v>0</v>
      </c>
    </row>
    <row r="4377" spans="1:3">
      <c r="A4377" t="s">
        <v>4</v>
      </c>
      <c r="B4377" s="4" t="s">
        <v>5</v>
      </c>
    </row>
    <row r="4378" spans="1:3">
      <c r="A4378" t="n">
        <v>35840</v>
      </c>
      <c r="B4378" s="5" t="n">
        <v>1</v>
      </c>
    </row>
    <row r="4379" spans="1:3" s="3" customFormat="1" customHeight="0">
      <c r="A4379" s="3" t="s">
        <v>2</v>
      </c>
      <c r="B4379" s="3" t="s">
        <v>346</v>
      </c>
    </row>
    <row r="4380" spans="1:3">
      <c r="A4380" t="s">
        <v>4</v>
      </c>
      <c r="B4380" s="4" t="s">
        <v>5</v>
      </c>
      <c r="C4380" s="4" t="s">
        <v>10</v>
      </c>
      <c r="D4380" s="4" t="s">
        <v>10</v>
      </c>
      <c r="E4380" s="4" t="s">
        <v>9</v>
      </c>
      <c r="F4380" s="4" t="s">
        <v>6</v>
      </c>
      <c r="G4380" s="4" t="s">
        <v>8</v>
      </c>
      <c r="H4380" s="4" t="s">
        <v>10</v>
      </c>
      <c r="I4380" s="4" t="s">
        <v>10</v>
      </c>
      <c r="J4380" s="4" t="s">
        <v>9</v>
      </c>
      <c r="K4380" s="4" t="s">
        <v>6</v>
      </c>
      <c r="L4380" s="4" t="s">
        <v>8</v>
      </c>
      <c r="M4380" s="4" t="s">
        <v>10</v>
      </c>
      <c r="N4380" s="4" t="s">
        <v>10</v>
      </c>
      <c r="O4380" s="4" t="s">
        <v>9</v>
      </c>
      <c r="P4380" s="4" t="s">
        <v>6</v>
      </c>
      <c r="Q4380" s="4" t="s">
        <v>8</v>
      </c>
      <c r="R4380" s="4" t="s">
        <v>10</v>
      </c>
      <c r="S4380" s="4" t="s">
        <v>10</v>
      </c>
      <c r="T4380" s="4" t="s">
        <v>9</v>
      </c>
      <c r="U4380" s="4" t="s">
        <v>6</v>
      </c>
      <c r="V4380" s="4" t="s">
        <v>8</v>
      </c>
      <c r="W4380" s="4" t="s">
        <v>10</v>
      </c>
      <c r="X4380" s="4" t="s">
        <v>10</v>
      </c>
      <c r="Y4380" s="4" t="s">
        <v>9</v>
      </c>
      <c r="Z4380" s="4" t="s">
        <v>6</v>
      </c>
      <c r="AA4380" s="4" t="s">
        <v>8</v>
      </c>
      <c r="AB4380" s="4" t="s">
        <v>10</v>
      </c>
      <c r="AC4380" s="4" t="s">
        <v>10</v>
      </c>
      <c r="AD4380" s="4" t="s">
        <v>9</v>
      </c>
      <c r="AE4380" s="4" t="s">
        <v>6</v>
      </c>
      <c r="AF4380" s="4" t="s">
        <v>8</v>
      </c>
      <c r="AG4380" s="4" t="s">
        <v>10</v>
      </c>
      <c r="AH4380" s="4" t="s">
        <v>10</v>
      </c>
      <c r="AI4380" s="4" t="s">
        <v>9</v>
      </c>
      <c r="AJ4380" s="4" t="s">
        <v>6</v>
      </c>
      <c r="AK4380" s="4" t="s">
        <v>8</v>
      </c>
      <c r="AL4380" s="4" t="s">
        <v>10</v>
      </c>
      <c r="AM4380" s="4" t="s">
        <v>10</v>
      </c>
      <c r="AN4380" s="4" t="s">
        <v>9</v>
      </c>
      <c r="AO4380" s="4" t="s">
        <v>6</v>
      </c>
      <c r="AP4380" s="4" t="s">
        <v>8</v>
      </c>
      <c r="AQ4380" s="4" t="s">
        <v>10</v>
      </c>
      <c r="AR4380" s="4" t="s">
        <v>10</v>
      </c>
      <c r="AS4380" s="4" t="s">
        <v>9</v>
      </c>
      <c r="AT4380" s="4" t="s">
        <v>6</v>
      </c>
      <c r="AU4380" s="4" t="s">
        <v>8</v>
      </c>
      <c r="AV4380" s="4" t="s">
        <v>10</v>
      </c>
      <c r="AW4380" s="4" t="s">
        <v>10</v>
      </c>
      <c r="AX4380" s="4" t="s">
        <v>9</v>
      </c>
      <c r="AY4380" s="4" t="s">
        <v>6</v>
      </c>
      <c r="AZ4380" s="4" t="s">
        <v>8</v>
      </c>
      <c r="BA4380" s="4" t="s">
        <v>10</v>
      </c>
      <c r="BB4380" s="4" t="s">
        <v>10</v>
      </c>
      <c r="BC4380" s="4" t="s">
        <v>9</v>
      </c>
      <c r="BD4380" s="4" t="s">
        <v>6</v>
      </c>
      <c r="BE4380" s="4" t="s">
        <v>8</v>
      </c>
      <c r="BF4380" s="4" t="s">
        <v>10</v>
      </c>
      <c r="BG4380" s="4" t="s">
        <v>10</v>
      </c>
      <c r="BH4380" s="4" t="s">
        <v>9</v>
      </c>
      <c r="BI4380" s="4" t="s">
        <v>6</v>
      </c>
      <c r="BJ4380" s="4" t="s">
        <v>8</v>
      </c>
      <c r="BK4380" s="4" t="s">
        <v>10</v>
      </c>
      <c r="BL4380" s="4" t="s">
        <v>10</v>
      </c>
      <c r="BM4380" s="4" t="s">
        <v>9</v>
      </c>
      <c r="BN4380" s="4" t="s">
        <v>6</v>
      </c>
      <c r="BO4380" s="4" t="s">
        <v>8</v>
      </c>
      <c r="BP4380" s="4" t="s">
        <v>10</v>
      </c>
      <c r="BQ4380" s="4" t="s">
        <v>10</v>
      </c>
      <c r="BR4380" s="4" t="s">
        <v>9</v>
      </c>
      <c r="BS4380" s="4" t="s">
        <v>6</v>
      </c>
      <c r="BT4380" s="4" t="s">
        <v>8</v>
      </c>
      <c r="BU4380" s="4" t="s">
        <v>10</v>
      </c>
      <c r="BV4380" s="4" t="s">
        <v>10</v>
      </c>
      <c r="BW4380" s="4" t="s">
        <v>9</v>
      </c>
      <c r="BX4380" s="4" t="s">
        <v>6</v>
      </c>
      <c r="BY4380" s="4" t="s">
        <v>8</v>
      </c>
      <c r="BZ4380" s="4" t="s">
        <v>10</v>
      </c>
      <c r="CA4380" s="4" t="s">
        <v>10</v>
      </c>
      <c r="CB4380" s="4" t="s">
        <v>9</v>
      </c>
      <c r="CC4380" s="4" t="s">
        <v>6</v>
      </c>
      <c r="CD4380" s="4" t="s">
        <v>8</v>
      </c>
      <c r="CE4380" s="4" t="s">
        <v>10</v>
      </c>
      <c r="CF4380" s="4" t="s">
        <v>10</v>
      </c>
      <c r="CG4380" s="4" t="s">
        <v>9</v>
      </c>
      <c r="CH4380" s="4" t="s">
        <v>6</v>
      </c>
      <c r="CI4380" s="4" t="s">
        <v>8</v>
      </c>
      <c r="CJ4380" s="4" t="s">
        <v>10</v>
      </c>
      <c r="CK4380" s="4" t="s">
        <v>10</v>
      </c>
      <c r="CL4380" s="4" t="s">
        <v>9</v>
      </c>
      <c r="CM4380" s="4" t="s">
        <v>6</v>
      </c>
      <c r="CN4380" s="4" t="s">
        <v>8</v>
      </c>
      <c r="CO4380" s="4" t="s">
        <v>10</v>
      </c>
      <c r="CP4380" s="4" t="s">
        <v>10</v>
      </c>
      <c r="CQ4380" s="4" t="s">
        <v>9</v>
      </c>
      <c r="CR4380" s="4" t="s">
        <v>6</v>
      </c>
      <c r="CS4380" s="4" t="s">
        <v>8</v>
      </c>
      <c r="CT4380" s="4" t="s">
        <v>10</v>
      </c>
      <c r="CU4380" s="4" t="s">
        <v>10</v>
      </c>
      <c r="CV4380" s="4" t="s">
        <v>9</v>
      </c>
      <c r="CW4380" s="4" t="s">
        <v>6</v>
      </c>
      <c r="CX4380" s="4" t="s">
        <v>8</v>
      </c>
      <c r="CY4380" s="4" t="s">
        <v>10</v>
      </c>
      <c r="CZ4380" s="4" t="s">
        <v>10</v>
      </c>
      <c r="DA4380" s="4" t="s">
        <v>9</v>
      </c>
      <c r="DB4380" s="4" t="s">
        <v>6</v>
      </c>
      <c r="DC4380" s="4" t="s">
        <v>8</v>
      </c>
      <c r="DD4380" s="4" t="s">
        <v>10</v>
      </c>
      <c r="DE4380" s="4" t="s">
        <v>10</v>
      </c>
      <c r="DF4380" s="4" t="s">
        <v>9</v>
      </c>
      <c r="DG4380" s="4" t="s">
        <v>6</v>
      </c>
      <c r="DH4380" s="4" t="s">
        <v>8</v>
      </c>
      <c r="DI4380" s="4" t="s">
        <v>10</v>
      </c>
      <c r="DJ4380" s="4" t="s">
        <v>10</v>
      </c>
      <c r="DK4380" s="4" t="s">
        <v>9</v>
      </c>
      <c r="DL4380" s="4" t="s">
        <v>6</v>
      </c>
      <c r="DM4380" s="4" t="s">
        <v>8</v>
      </c>
      <c r="DN4380" s="4" t="s">
        <v>10</v>
      </c>
      <c r="DO4380" s="4" t="s">
        <v>10</v>
      </c>
      <c r="DP4380" s="4" t="s">
        <v>9</v>
      </c>
      <c r="DQ4380" s="4" t="s">
        <v>6</v>
      </c>
      <c r="DR4380" s="4" t="s">
        <v>8</v>
      </c>
      <c r="DS4380" s="4" t="s">
        <v>10</v>
      </c>
      <c r="DT4380" s="4" t="s">
        <v>10</v>
      </c>
      <c r="DU4380" s="4" t="s">
        <v>9</v>
      </c>
      <c r="DV4380" s="4" t="s">
        <v>6</v>
      </c>
      <c r="DW4380" s="4" t="s">
        <v>8</v>
      </c>
      <c r="DX4380" s="4" t="s">
        <v>10</v>
      </c>
      <c r="DY4380" s="4" t="s">
        <v>10</v>
      </c>
      <c r="DZ4380" s="4" t="s">
        <v>9</v>
      </c>
      <c r="EA4380" s="4" t="s">
        <v>6</v>
      </c>
      <c r="EB4380" s="4" t="s">
        <v>8</v>
      </c>
      <c r="EC4380" s="4" t="s">
        <v>10</v>
      </c>
      <c r="ED4380" s="4" t="s">
        <v>10</v>
      </c>
      <c r="EE4380" s="4" t="s">
        <v>9</v>
      </c>
      <c r="EF4380" s="4" t="s">
        <v>6</v>
      </c>
      <c r="EG4380" s="4" t="s">
        <v>8</v>
      </c>
      <c r="EH4380" s="4" t="s">
        <v>10</v>
      </c>
      <c r="EI4380" s="4" t="s">
        <v>10</v>
      </c>
      <c r="EJ4380" s="4" t="s">
        <v>9</v>
      </c>
      <c r="EK4380" s="4" t="s">
        <v>6</v>
      </c>
      <c r="EL4380" s="4" t="s">
        <v>8</v>
      </c>
      <c r="EM4380" s="4" t="s">
        <v>10</v>
      </c>
      <c r="EN4380" s="4" t="s">
        <v>10</v>
      </c>
      <c r="EO4380" s="4" t="s">
        <v>9</v>
      </c>
      <c r="EP4380" s="4" t="s">
        <v>6</v>
      </c>
      <c r="EQ4380" s="4" t="s">
        <v>8</v>
      </c>
      <c r="ER4380" s="4" t="s">
        <v>10</v>
      </c>
      <c r="ES4380" s="4" t="s">
        <v>10</v>
      </c>
      <c r="ET4380" s="4" t="s">
        <v>9</v>
      </c>
      <c r="EU4380" s="4" t="s">
        <v>6</v>
      </c>
      <c r="EV4380" s="4" t="s">
        <v>8</v>
      </c>
      <c r="EW4380" s="4" t="s">
        <v>10</v>
      </c>
      <c r="EX4380" s="4" t="s">
        <v>10</v>
      </c>
      <c r="EY4380" s="4" t="s">
        <v>9</v>
      </c>
      <c r="EZ4380" s="4" t="s">
        <v>6</v>
      </c>
      <c r="FA4380" s="4" t="s">
        <v>8</v>
      </c>
      <c r="FB4380" s="4" t="s">
        <v>10</v>
      </c>
      <c r="FC4380" s="4" t="s">
        <v>10</v>
      </c>
      <c r="FD4380" s="4" t="s">
        <v>9</v>
      </c>
      <c r="FE4380" s="4" t="s">
        <v>6</v>
      </c>
      <c r="FF4380" s="4" t="s">
        <v>8</v>
      </c>
      <c r="FG4380" s="4" t="s">
        <v>10</v>
      </c>
      <c r="FH4380" s="4" t="s">
        <v>10</v>
      </c>
      <c r="FI4380" s="4" t="s">
        <v>9</v>
      </c>
      <c r="FJ4380" s="4" t="s">
        <v>6</v>
      </c>
      <c r="FK4380" s="4" t="s">
        <v>8</v>
      </c>
      <c r="FL4380" s="4" t="s">
        <v>10</v>
      </c>
      <c r="FM4380" s="4" t="s">
        <v>10</v>
      </c>
      <c r="FN4380" s="4" t="s">
        <v>9</v>
      </c>
      <c r="FO4380" s="4" t="s">
        <v>6</v>
      </c>
      <c r="FP4380" s="4" t="s">
        <v>8</v>
      </c>
      <c r="FQ4380" s="4" t="s">
        <v>10</v>
      </c>
      <c r="FR4380" s="4" t="s">
        <v>10</v>
      </c>
      <c r="FS4380" s="4" t="s">
        <v>9</v>
      </c>
      <c r="FT4380" s="4" t="s">
        <v>6</v>
      </c>
      <c r="FU4380" s="4" t="s">
        <v>8</v>
      </c>
      <c r="FV4380" s="4" t="s">
        <v>10</v>
      </c>
      <c r="FW4380" s="4" t="s">
        <v>10</v>
      </c>
      <c r="FX4380" s="4" t="s">
        <v>9</v>
      </c>
      <c r="FY4380" s="4" t="s">
        <v>6</v>
      </c>
      <c r="FZ4380" s="4" t="s">
        <v>8</v>
      </c>
      <c r="GA4380" s="4" t="s">
        <v>10</v>
      </c>
      <c r="GB4380" s="4" t="s">
        <v>10</v>
      </c>
      <c r="GC4380" s="4" t="s">
        <v>9</v>
      </c>
      <c r="GD4380" s="4" t="s">
        <v>6</v>
      </c>
      <c r="GE4380" s="4" t="s">
        <v>8</v>
      </c>
      <c r="GF4380" s="4" t="s">
        <v>10</v>
      </c>
      <c r="GG4380" s="4" t="s">
        <v>10</v>
      </c>
      <c r="GH4380" s="4" t="s">
        <v>9</v>
      </c>
      <c r="GI4380" s="4" t="s">
        <v>6</v>
      </c>
      <c r="GJ4380" s="4" t="s">
        <v>8</v>
      </c>
      <c r="GK4380" s="4" t="s">
        <v>10</v>
      </c>
      <c r="GL4380" s="4" t="s">
        <v>10</v>
      </c>
      <c r="GM4380" s="4" t="s">
        <v>9</v>
      </c>
      <c r="GN4380" s="4" t="s">
        <v>6</v>
      </c>
      <c r="GO4380" s="4" t="s">
        <v>8</v>
      </c>
      <c r="GP4380" s="4" t="s">
        <v>10</v>
      </c>
      <c r="GQ4380" s="4" t="s">
        <v>10</v>
      </c>
      <c r="GR4380" s="4" t="s">
        <v>9</v>
      </c>
      <c r="GS4380" s="4" t="s">
        <v>6</v>
      </c>
      <c r="GT4380" s="4" t="s">
        <v>8</v>
      </c>
      <c r="GU4380" s="4" t="s">
        <v>10</v>
      </c>
      <c r="GV4380" s="4" t="s">
        <v>10</v>
      </c>
      <c r="GW4380" s="4" t="s">
        <v>9</v>
      </c>
      <c r="GX4380" s="4" t="s">
        <v>6</v>
      </c>
      <c r="GY4380" s="4" t="s">
        <v>8</v>
      </c>
      <c r="GZ4380" s="4" t="s">
        <v>10</v>
      </c>
      <c r="HA4380" s="4" t="s">
        <v>10</v>
      </c>
      <c r="HB4380" s="4" t="s">
        <v>9</v>
      </c>
      <c r="HC4380" s="4" t="s">
        <v>6</v>
      </c>
      <c r="HD4380" s="4" t="s">
        <v>8</v>
      </c>
      <c r="HE4380" s="4" t="s">
        <v>10</v>
      </c>
      <c r="HF4380" s="4" t="s">
        <v>10</v>
      </c>
      <c r="HG4380" s="4" t="s">
        <v>9</v>
      </c>
      <c r="HH4380" s="4" t="s">
        <v>6</v>
      </c>
      <c r="HI4380" s="4" t="s">
        <v>8</v>
      </c>
      <c r="HJ4380" s="4" t="s">
        <v>10</v>
      </c>
      <c r="HK4380" s="4" t="s">
        <v>10</v>
      </c>
      <c r="HL4380" s="4" t="s">
        <v>9</v>
      </c>
      <c r="HM4380" s="4" t="s">
        <v>6</v>
      </c>
      <c r="HN4380" s="4" t="s">
        <v>8</v>
      </c>
      <c r="HO4380" s="4" t="s">
        <v>10</v>
      </c>
      <c r="HP4380" s="4" t="s">
        <v>10</v>
      </c>
      <c r="HQ4380" s="4" t="s">
        <v>9</v>
      </c>
      <c r="HR4380" s="4" t="s">
        <v>6</v>
      </c>
      <c r="HS4380" s="4" t="s">
        <v>8</v>
      </c>
      <c r="HT4380" s="4" t="s">
        <v>10</v>
      </c>
      <c r="HU4380" s="4" t="s">
        <v>10</v>
      </c>
      <c r="HV4380" s="4" t="s">
        <v>9</v>
      </c>
      <c r="HW4380" s="4" t="s">
        <v>6</v>
      </c>
      <c r="HX4380" s="4" t="s">
        <v>8</v>
      </c>
      <c r="HY4380" s="4" t="s">
        <v>10</v>
      </c>
      <c r="HZ4380" s="4" t="s">
        <v>10</v>
      </c>
      <c r="IA4380" s="4" t="s">
        <v>9</v>
      </c>
      <c r="IB4380" s="4" t="s">
        <v>6</v>
      </c>
      <c r="IC4380" s="4" t="s">
        <v>8</v>
      </c>
      <c r="ID4380" s="4" t="s">
        <v>10</v>
      </c>
      <c r="IE4380" s="4" t="s">
        <v>10</v>
      </c>
      <c r="IF4380" s="4" t="s">
        <v>9</v>
      </c>
      <c r="IG4380" s="4" t="s">
        <v>6</v>
      </c>
      <c r="IH4380" s="4" t="s">
        <v>8</v>
      </c>
      <c r="II4380" s="4" t="s">
        <v>10</v>
      </c>
      <c r="IJ4380" s="4" t="s">
        <v>10</v>
      </c>
      <c r="IK4380" s="4" t="s">
        <v>9</v>
      </c>
      <c r="IL4380" s="4" t="s">
        <v>6</v>
      </c>
      <c r="IM4380" s="4" t="s">
        <v>8</v>
      </c>
      <c r="IN4380" s="4" t="s">
        <v>10</v>
      </c>
      <c r="IO4380" s="4" t="s">
        <v>10</v>
      </c>
      <c r="IP4380" s="4" t="s">
        <v>9</v>
      </c>
      <c r="IQ4380" s="4" t="s">
        <v>6</v>
      </c>
      <c r="IR4380" s="4" t="s">
        <v>8</v>
      </c>
      <c r="IS4380" s="4" t="s">
        <v>10</v>
      </c>
      <c r="IT4380" s="4" t="s">
        <v>10</v>
      </c>
      <c r="IU4380" s="4" t="s">
        <v>9</v>
      </c>
      <c r="IV4380" s="4" t="s">
        <v>6</v>
      </c>
      <c r="IW4380" s="4" t="s">
        <v>8</v>
      </c>
      <c r="IX4380" s="4" t="s">
        <v>10</v>
      </c>
      <c r="IY4380" s="4" t="s">
        <v>10</v>
      </c>
      <c r="IZ4380" s="4" t="s">
        <v>9</v>
      </c>
      <c r="JA4380" s="4" t="s">
        <v>6</v>
      </c>
      <c r="JB4380" s="4" t="s">
        <v>8</v>
      </c>
      <c r="JC4380" s="4" t="s">
        <v>10</v>
      </c>
      <c r="JD4380" s="4" t="s">
        <v>10</v>
      </c>
      <c r="JE4380" s="4" t="s">
        <v>9</v>
      </c>
      <c r="JF4380" s="4" t="s">
        <v>6</v>
      </c>
      <c r="JG4380" s="4" t="s">
        <v>8</v>
      </c>
      <c r="JH4380" s="4" t="s">
        <v>10</v>
      </c>
      <c r="JI4380" s="4" t="s">
        <v>10</v>
      </c>
      <c r="JJ4380" s="4" t="s">
        <v>9</v>
      </c>
      <c r="JK4380" s="4" t="s">
        <v>6</v>
      </c>
      <c r="JL4380" s="4" t="s">
        <v>8</v>
      </c>
      <c r="JM4380" s="4" t="s">
        <v>10</v>
      </c>
      <c r="JN4380" s="4" t="s">
        <v>10</v>
      </c>
      <c r="JO4380" s="4" t="s">
        <v>9</v>
      </c>
      <c r="JP4380" s="4" t="s">
        <v>6</v>
      </c>
      <c r="JQ4380" s="4" t="s">
        <v>8</v>
      </c>
      <c r="JR4380" s="4" t="s">
        <v>10</v>
      </c>
      <c r="JS4380" s="4" t="s">
        <v>10</v>
      </c>
      <c r="JT4380" s="4" t="s">
        <v>9</v>
      </c>
      <c r="JU4380" s="4" t="s">
        <v>6</v>
      </c>
      <c r="JV4380" s="4" t="s">
        <v>8</v>
      </c>
      <c r="JW4380" s="4" t="s">
        <v>10</v>
      </c>
      <c r="JX4380" s="4" t="s">
        <v>10</v>
      </c>
      <c r="JY4380" s="4" t="s">
        <v>9</v>
      </c>
      <c r="JZ4380" s="4" t="s">
        <v>6</v>
      </c>
      <c r="KA4380" s="4" t="s">
        <v>8</v>
      </c>
      <c r="KB4380" s="4" t="s">
        <v>10</v>
      </c>
      <c r="KC4380" s="4" t="s">
        <v>10</v>
      </c>
      <c r="KD4380" s="4" t="s">
        <v>9</v>
      </c>
      <c r="KE4380" s="4" t="s">
        <v>6</v>
      </c>
      <c r="KF4380" s="4" t="s">
        <v>8</v>
      </c>
      <c r="KG4380" s="4" t="s">
        <v>10</v>
      </c>
      <c r="KH4380" s="4" t="s">
        <v>10</v>
      </c>
      <c r="KI4380" s="4" t="s">
        <v>9</v>
      </c>
      <c r="KJ4380" s="4" t="s">
        <v>6</v>
      </c>
      <c r="KK4380" s="4" t="s">
        <v>8</v>
      </c>
      <c r="KL4380" s="4" t="s">
        <v>10</v>
      </c>
      <c r="KM4380" s="4" t="s">
        <v>10</v>
      </c>
      <c r="KN4380" s="4" t="s">
        <v>9</v>
      </c>
      <c r="KO4380" s="4" t="s">
        <v>6</v>
      </c>
      <c r="KP4380" s="4" t="s">
        <v>8</v>
      </c>
      <c r="KQ4380" s="4" t="s">
        <v>10</v>
      </c>
      <c r="KR4380" s="4" t="s">
        <v>10</v>
      </c>
      <c r="KS4380" s="4" t="s">
        <v>9</v>
      </c>
      <c r="KT4380" s="4" t="s">
        <v>6</v>
      </c>
      <c r="KU4380" s="4" t="s">
        <v>8</v>
      </c>
      <c r="KV4380" s="4" t="s">
        <v>10</v>
      </c>
      <c r="KW4380" s="4" t="s">
        <v>10</v>
      </c>
      <c r="KX4380" s="4" t="s">
        <v>9</v>
      </c>
      <c r="KY4380" s="4" t="s">
        <v>6</v>
      </c>
      <c r="KZ4380" s="4" t="s">
        <v>8</v>
      </c>
      <c r="LA4380" s="4" t="s">
        <v>10</v>
      </c>
      <c r="LB4380" s="4" t="s">
        <v>10</v>
      </c>
      <c r="LC4380" s="4" t="s">
        <v>9</v>
      </c>
      <c r="LD4380" s="4" t="s">
        <v>6</v>
      </c>
      <c r="LE4380" s="4" t="s">
        <v>8</v>
      </c>
      <c r="LF4380" s="4" t="s">
        <v>10</v>
      </c>
      <c r="LG4380" s="4" t="s">
        <v>10</v>
      </c>
      <c r="LH4380" s="4" t="s">
        <v>9</v>
      </c>
      <c r="LI4380" s="4" t="s">
        <v>6</v>
      </c>
      <c r="LJ4380" s="4" t="s">
        <v>8</v>
      </c>
      <c r="LK4380" s="4" t="s">
        <v>10</v>
      </c>
      <c r="LL4380" s="4" t="s">
        <v>10</v>
      </c>
      <c r="LM4380" s="4" t="s">
        <v>9</v>
      </c>
      <c r="LN4380" s="4" t="s">
        <v>6</v>
      </c>
      <c r="LO4380" s="4" t="s">
        <v>8</v>
      </c>
      <c r="LP4380" s="4" t="s">
        <v>10</v>
      </c>
      <c r="LQ4380" s="4" t="s">
        <v>10</v>
      </c>
      <c r="LR4380" s="4" t="s">
        <v>9</v>
      </c>
      <c r="LS4380" s="4" t="s">
        <v>6</v>
      </c>
      <c r="LT4380" s="4" t="s">
        <v>8</v>
      </c>
      <c r="LU4380" s="4" t="s">
        <v>10</v>
      </c>
      <c r="LV4380" s="4" t="s">
        <v>10</v>
      </c>
      <c r="LW4380" s="4" t="s">
        <v>9</v>
      </c>
      <c r="LX4380" s="4" t="s">
        <v>6</v>
      </c>
      <c r="LY4380" s="4" t="s">
        <v>8</v>
      </c>
      <c r="LZ4380" s="4" t="s">
        <v>10</v>
      </c>
      <c r="MA4380" s="4" t="s">
        <v>10</v>
      </c>
      <c r="MB4380" s="4" t="s">
        <v>9</v>
      </c>
      <c r="MC4380" s="4" t="s">
        <v>6</v>
      </c>
      <c r="MD4380" s="4" t="s">
        <v>8</v>
      </c>
      <c r="ME4380" s="4" t="s">
        <v>10</v>
      </c>
      <c r="MF4380" s="4" t="s">
        <v>10</v>
      </c>
      <c r="MG4380" s="4" t="s">
        <v>9</v>
      </c>
      <c r="MH4380" s="4" t="s">
        <v>6</v>
      </c>
      <c r="MI4380" s="4" t="s">
        <v>8</v>
      </c>
      <c r="MJ4380" s="4" t="s">
        <v>10</v>
      </c>
      <c r="MK4380" s="4" t="s">
        <v>10</v>
      </c>
      <c r="ML4380" s="4" t="s">
        <v>9</v>
      </c>
      <c r="MM4380" s="4" t="s">
        <v>6</v>
      </c>
      <c r="MN4380" s="4" t="s">
        <v>8</v>
      </c>
      <c r="MO4380" s="4" t="s">
        <v>10</v>
      </c>
      <c r="MP4380" s="4" t="s">
        <v>10</v>
      </c>
      <c r="MQ4380" s="4" t="s">
        <v>9</v>
      </c>
      <c r="MR4380" s="4" t="s">
        <v>6</v>
      </c>
      <c r="MS4380" s="4" t="s">
        <v>8</v>
      </c>
    </row>
    <row r="4381" spans="1:3">
      <c r="A4381" t="n">
        <v>35856</v>
      </c>
      <c r="B4381" s="82" t="n">
        <v>257</v>
      </c>
      <c r="C4381" s="7" t="n">
        <v>3</v>
      </c>
      <c r="D4381" s="7" t="n">
        <v>65533</v>
      </c>
      <c r="E4381" s="7" t="n">
        <v>0</v>
      </c>
      <c r="F4381" s="7" t="s">
        <v>89</v>
      </c>
      <c r="G4381" s="7" t="n">
        <f t="normal" ca="1">32-LENB(INDIRECT(ADDRESS(4381,6)))</f>
        <v>0</v>
      </c>
      <c r="H4381" s="7" t="n">
        <v>3</v>
      </c>
      <c r="I4381" s="7" t="n">
        <v>65533</v>
      </c>
      <c r="J4381" s="7" t="n">
        <v>0</v>
      </c>
      <c r="K4381" s="7" t="s">
        <v>90</v>
      </c>
      <c r="L4381" s="7" t="n">
        <f t="normal" ca="1">32-LENB(INDIRECT(ADDRESS(4381,11)))</f>
        <v>0</v>
      </c>
      <c r="M4381" s="7" t="n">
        <v>7</v>
      </c>
      <c r="N4381" s="7" t="n">
        <v>65533</v>
      </c>
      <c r="O4381" s="7" t="n">
        <v>63011</v>
      </c>
      <c r="P4381" s="7" t="s">
        <v>13</v>
      </c>
      <c r="Q4381" s="7" t="n">
        <f t="normal" ca="1">32-LENB(INDIRECT(ADDRESS(4381,16)))</f>
        <v>0</v>
      </c>
      <c r="R4381" s="7" t="n">
        <v>7</v>
      </c>
      <c r="S4381" s="7" t="n">
        <v>65533</v>
      </c>
      <c r="T4381" s="7" t="n">
        <v>63012</v>
      </c>
      <c r="U4381" s="7" t="s">
        <v>13</v>
      </c>
      <c r="V4381" s="7" t="n">
        <f t="normal" ca="1">32-LENB(INDIRECT(ADDRESS(4381,21)))</f>
        <v>0</v>
      </c>
      <c r="W4381" s="7" t="n">
        <v>7</v>
      </c>
      <c r="X4381" s="7" t="n">
        <v>65533</v>
      </c>
      <c r="Y4381" s="7" t="n">
        <v>63013</v>
      </c>
      <c r="Z4381" s="7" t="s">
        <v>13</v>
      </c>
      <c r="AA4381" s="7" t="n">
        <f t="normal" ca="1">32-LENB(INDIRECT(ADDRESS(4381,26)))</f>
        <v>0</v>
      </c>
      <c r="AB4381" s="7" t="n">
        <v>7</v>
      </c>
      <c r="AC4381" s="7" t="n">
        <v>65533</v>
      </c>
      <c r="AD4381" s="7" t="n">
        <v>63014</v>
      </c>
      <c r="AE4381" s="7" t="s">
        <v>13</v>
      </c>
      <c r="AF4381" s="7" t="n">
        <f t="normal" ca="1">32-LENB(INDIRECT(ADDRESS(4381,31)))</f>
        <v>0</v>
      </c>
      <c r="AG4381" s="7" t="n">
        <v>7</v>
      </c>
      <c r="AH4381" s="7" t="n">
        <v>65533</v>
      </c>
      <c r="AI4381" s="7" t="n">
        <v>63015</v>
      </c>
      <c r="AJ4381" s="7" t="s">
        <v>13</v>
      </c>
      <c r="AK4381" s="7" t="n">
        <f t="normal" ca="1">32-LENB(INDIRECT(ADDRESS(4381,36)))</f>
        <v>0</v>
      </c>
      <c r="AL4381" s="7" t="n">
        <v>7</v>
      </c>
      <c r="AM4381" s="7" t="n">
        <v>65533</v>
      </c>
      <c r="AN4381" s="7" t="n">
        <v>63016</v>
      </c>
      <c r="AO4381" s="7" t="s">
        <v>13</v>
      </c>
      <c r="AP4381" s="7" t="n">
        <f t="normal" ca="1">32-LENB(INDIRECT(ADDRESS(4381,41)))</f>
        <v>0</v>
      </c>
      <c r="AQ4381" s="7" t="n">
        <v>7</v>
      </c>
      <c r="AR4381" s="7" t="n">
        <v>65533</v>
      </c>
      <c r="AS4381" s="7" t="n">
        <v>63017</v>
      </c>
      <c r="AT4381" s="7" t="s">
        <v>13</v>
      </c>
      <c r="AU4381" s="7" t="n">
        <f t="normal" ca="1">32-LENB(INDIRECT(ADDRESS(4381,46)))</f>
        <v>0</v>
      </c>
      <c r="AV4381" s="7" t="n">
        <v>7</v>
      </c>
      <c r="AW4381" s="7" t="n">
        <v>65533</v>
      </c>
      <c r="AX4381" s="7" t="n">
        <v>63018</v>
      </c>
      <c r="AY4381" s="7" t="s">
        <v>13</v>
      </c>
      <c r="AZ4381" s="7" t="n">
        <f t="normal" ca="1">32-LENB(INDIRECT(ADDRESS(4381,51)))</f>
        <v>0</v>
      </c>
      <c r="BA4381" s="7" t="n">
        <v>7</v>
      </c>
      <c r="BB4381" s="7" t="n">
        <v>65533</v>
      </c>
      <c r="BC4381" s="7" t="n">
        <v>63019</v>
      </c>
      <c r="BD4381" s="7" t="s">
        <v>13</v>
      </c>
      <c r="BE4381" s="7" t="n">
        <f t="normal" ca="1">32-LENB(INDIRECT(ADDRESS(4381,56)))</f>
        <v>0</v>
      </c>
      <c r="BF4381" s="7" t="n">
        <v>7</v>
      </c>
      <c r="BG4381" s="7" t="n">
        <v>65533</v>
      </c>
      <c r="BH4381" s="7" t="n">
        <v>63020</v>
      </c>
      <c r="BI4381" s="7" t="s">
        <v>13</v>
      </c>
      <c r="BJ4381" s="7" t="n">
        <f t="normal" ca="1">32-LENB(INDIRECT(ADDRESS(4381,61)))</f>
        <v>0</v>
      </c>
      <c r="BK4381" s="7" t="n">
        <v>7</v>
      </c>
      <c r="BL4381" s="7" t="n">
        <v>65533</v>
      </c>
      <c r="BM4381" s="7" t="n">
        <v>63021</v>
      </c>
      <c r="BN4381" s="7" t="s">
        <v>13</v>
      </c>
      <c r="BO4381" s="7" t="n">
        <f t="normal" ca="1">32-LENB(INDIRECT(ADDRESS(4381,66)))</f>
        <v>0</v>
      </c>
      <c r="BP4381" s="7" t="n">
        <v>7</v>
      </c>
      <c r="BQ4381" s="7" t="n">
        <v>65533</v>
      </c>
      <c r="BR4381" s="7" t="n">
        <v>63022</v>
      </c>
      <c r="BS4381" s="7" t="s">
        <v>13</v>
      </c>
      <c r="BT4381" s="7" t="n">
        <f t="normal" ca="1">32-LENB(INDIRECT(ADDRESS(4381,71)))</f>
        <v>0</v>
      </c>
      <c r="BU4381" s="7" t="n">
        <v>7</v>
      </c>
      <c r="BV4381" s="7" t="n">
        <v>65533</v>
      </c>
      <c r="BW4381" s="7" t="n">
        <v>63023</v>
      </c>
      <c r="BX4381" s="7" t="s">
        <v>13</v>
      </c>
      <c r="BY4381" s="7" t="n">
        <f t="normal" ca="1">32-LENB(INDIRECT(ADDRESS(4381,76)))</f>
        <v>0</v>
      </c>
      <c r="BZ4381" s="7" t="n">
        <v>7</v>
      </c>
      <c r="CA4381" s="7" t="n">
        <v>65533</v>
      </c>
      <c r="CB4381" s="7" t="n">
        <v>63024</v>
      </c>
      <c r="CC4381" s="7" t="s">
        <v>13</v>
      </c>
      <c r="CD4381" s="7" t="n">
        <f t="normal" ca="1">32-LENB(INDIRECT(ADDRESS(4381,81)))</f>
        <v>0</v>
      </c>
      <c r="CE4381" s="7" t="n">
        <v>7</v>
      </c>
      <c r="CF4381" s="7" t="n">
        <v>65533</v>
      </c>
      <c r="CG4381" s="7" t="n">
        <v>63025</v>
      </c>
      <c r="CH4381" s="7" t="s">
        <v>13</v>
      </c>
      <c r="CI4381" s="7" t="n">
        <f t="normal" ca="1">32-LENB(INDIRECT(ADDRESS(4381,86)))</f>
        <v>0</v>
      </c>
      <c r="CJ4381" s="7" t="n">
        <v>7</v>
      </c>
      <c r="CK4381" s="7" t="n">
        <v>65533</v>
      </c>
      <c r="CL4381" s="7" t="n">
        <v>63026</v>
      </c>
      <c r="CM4381" s="7" t="s">
        <v>13</v>
      </c>
      <c r="CN4381" s="7" t="n">
        <f t="normal" ca="1">32-LENB(INDIRECT(ADDRESS(4381,91)))</f>
        <v>0</v>
      </c>
      <c r="CO4381" s="7" t="n">
        <v>7</v>
      </c>
      <c r="CP4381" s="7" t="n">
        <v>65533</v>
      </c>
      <c r="CQ4381" s="7" t="n">
        <v>63027</v>
      </c>
      <c r="CR4381" s="7" t="s">
        <v>13</v>
      </c>
      <c r="CS4381" s="7" t="n">
        <f t="normal" ca="1">32-LENB(INDIRECT(ADDRESS(4381,96)))</f>
        <v>0</v>
      </c>
      <c r="CT4381" s="7" t="n">
        <v>7</v>
      </c>
      <c r="CU4381" s="7" t="n">
        <v>65533</v>
      </c>
      <c r="CV4381" s="7" t="n">
        <v>63028</v>
      </c>
      <c r="CW4381" s="7" t="s">
        <v>13</v>
      </c>
      <c r="CX4381" s="7" t="n">
        <f t="normal" ca="1">32-LENB(INDIRECT(ADDRESS(4381,101)))</f>
        <v>0</v>
      </c>
      <c r="CY4381" s="7" t="n">
        <v>7</v>
      </c>
      <c r="CZ4381" s="7" t="n">
        <v>65533</v>
      </c>
      <c r="DA4381" s="7" t="n">
        <v>63029</v>
      </c>
      <c r="DB4381" s="7" t="s">
        <v>13</v>
      </c>
      <c r="DC4381" s="7" t="n">
        <f t="normal" ca="1">32-LENB(INDIRECT(ADDRESS(4381,106)))</f>
        <v>0</v>
      </c>
      <c r="DD4381" s="7" t="n">
        <v>7</v>
      </c>
      <c r="DE4381" s="7" t="n">
        <v>65533</v>
      </c>
      <c r="DF4381" s="7" t="n">
        <v>63030</v>
      </c>
      <c r="DG4381" s="7" t="s">
        <v>13</v>
      </c>
      <c r="DH4381" s="7" t="n">
        <f t="normal" ca="1">32-LENB(INDIRECT(ADDRESS(4381,111)))</f>
        <v>0</v>
      </c>
      <c r="DI4381" s="7" t="n">
        <v>7</v>
      </c>
      <c r="DJ4381" s="7" t="n">
        <v>65533</v>
      </c>
      <c r="DK4381" s="7" t="n">
        <v>63031</v>
      </c>
      <c r="DL4381" s="7" t="s">
        <v>13</v>
      </c>
      <c r="DM4381" s="7" t="n">
        <f t="normal" ca="1">32-LENB(INDIRECT(ADDRESS(4381,116)))</f>
        <v>0</v>
      </c>
      <c r="DN4381" s="7" t="n">
        <v>7</v>
      </c>
      <c r="DO4381" s="7" t="n">
        <v>65533</v>
      </c>
      <c r="DP4381" s="7" t="n">
        <v>63032</v>
      </c>
      <c r="DQ4381" s="7" t="s">
        <v>13</v>
      </c>
      <c r="DR4381" s="7" t="n">
        <f t="normal" ca="1">32-LENB(INDIRECT(ADDRESS(4381,121)))</f>
        <v>0</v>
      </c>
      <c r="DS4381" s="7" t="n">
        <v>7</v>
      </c>
      <c r="DT4381" s="7" t="n">
        <v>65533</v>
      </c>
      <c r="DU4381" s="7" t="n">
        <v>63033</v>
      </c>
      <c r="DV4381" s="7" t="s">
        <v>13</v>
      </c>
      <c r="DW4381" s="7" t="n">
        <f t="normal" ca="1">32-LENB(INDIRECT(ADDRESS(4381,126)))</f>
        <v>0</v>
      </c>
      <c r="DX4381" s="7" t="n">
        <v>7</v>
      </c>
      <c r="DY4381" s="7" t="n">
        <v>65533</v>
      </c>
      <c r="DZ4381" s="7" t="n">
        <v>63034</v>
      </c>
      <c r="EA4381" s="7" t="s">
        <v>13</v>
      </c>
      <c r="EB4381" s="7" t="n">
        <f t="normal" ca="1">32-LENB(INDIRECT(ADDRESS(4381,131)))</f>
        <v>0</v>
      </c>
      <c r="EC4381" s="7" t="n">
        <v>7</v>
      </c>
      <c r="ED4381" s="7" t="n">
        <v>65533</v>
      </c>
      <c r="EE4381" s="7" t="n">
        <v>63035</v>
      </c>
      <c r="EF4381" s="7" t="s">
        <v>13</v>
      </c>
      <c r="EG4381" s="7" t="n">
        <f t="normal" ca="1">32-LENB(INDIRECT(ADDRESS(4381,136)))</f>
        <v>0</v>
      </c>
      <c r="EH4381" s="7" t="n">
        <v>7</v>
      </c>
      <c r="EI4381" s="7" t="n">
        <v>65533</v>
      </c>
      <c r="EJ4381" s="7" t="n">
        <v>63036</v>
      </c>
      <c r="EK4381" s="7" t="s">
        <v>13</v>
      </c>
      <c r="EL4381" s="7" t="n">
        <f t="normal" ca="1">32-LENB(INDIRECT(ADDRESS(4381,141)))</f>
        <v>0</v>
      </c>
      <c r="EM4381" s="7" t="n">
        <v>7</v>
      </c>
      <c r="EN4381" s="7" t="n">
        <v>65533</v>
      </c>
      <c r="EO4381" s="7" t="n">
        <v>63037</v>
      </c>
      <c r="EP4381" s="7" t="s">
        <v>13</v>
      </c>
      <c r="EQ4381" s="7" t="n">
        <f t="normal" ca="1">32-LENB(INDIRECT(ADDRESS(4381,146)))</f>
        <v>0</v>
      </c>
      <c r="ER4381" s="7" t="n">
        <v>7</v>
      </c>
      <c r="ES4381" s="7" t="n">
        <v>65533</v>
      </c>
      <c r="ET4381" s="7" t="n">
        <v>63038</v>
      </c>
      <c r="EU4381" s="7" t="s">
        <v>13</v>
      </c>
      <c r="EV4381" s="7" t="n">
        <f t="normal" ca="1">32-LENB(INDIRECT(ADDRESS(4381,151)))</f>
        <v>0</v>
      </c>
      <c r="EW4381" s="7" t="n">
        <v>7</v>
      </c>
      <c r="EX4381" s="7" t="n">
        <v>65533</v>
      </c>
      <c r="EY4381" s="7" t="n">
        <v>63039</v>
      </c>
      <c r="EZ4381" s="7" t="s">
        <v>13</v>
      </c>
      <c r="FA4381" s="7" t="n">
        <f t="normal" ca="1">32-LENB(INDIRECT(ADDRESS(4381,156)))</f>
        <v>0</v>
      </c>
      <c r="FB4381" s="7" t="n">
        <v>7</v>
      </c>
      <c r="FC4381" s="7" t="n">
        <v>65533</v>
      </c>
      <c r="FD4381" s="7" t="n">
        <v>63040</v>
      </c>
      <c r="FE4381" s="7" t="s">
        <v>13</v>
      </c>
      <c r="FF4381" s="7" t="n">
        <f t="normal" ca="1">32-LENB(INDIRECT(ADDRESS(4381,161)))</f>
        <v>0</v>
      </c>
      <c r="FG4381" s="7" t="n">
        <v>7</v>
      </c>
      <c r="FH4381" s="7" t="n">
        <v>65533</v>
      </c>
      <c r="FI4381" s="7" t="n">
        <v>63041</v>
      </c>
      <c r="FJ4381" s="7" t="s">
        <v>13</v>
      </c>
      <c r="FK4381" s="7" t="n">
        <f t="normal" ca="1">32-LENB(INDIRECT(ADDRESS(4381,166)))</f>
        <v>0</v>
      </c>
      <c r="FL4381" s="7" t="n">
        <v>7</v>
      </c>
      <c r="FM4381" s="7" t="n">
        <v>65533</v>
      </c>
      <c r="FN4381" s="7" t="n">
        <v>63042</v>
      </c>
      <c r="FO4381" s="7" t="s">
        <v>13</v>
      </c>
      <c r="FP4381" s="7" t="n">
        <f t="normal" ca="1">32-LENB(INDIRECT(ADDRESS(4381,171)))</f>
        <v>0</v>
      </c>
      <c r="FQ4381" s="7" t="n">
        <v>7</v>
      </c>
      <c r="FR4381" s="7" t="n">
        <v>65533</v>
      </c>
      <c r="FS4381" s="7" t="n">
        <v>63043</v>
      </c>
      <c r="FT4381" s="7" t="s">
        <v>13</v>
      </c>
      <c r="FU4381" s="7" t="n">
        <f t="normal" ca="1">32-LENB(INDIRECT(ADDRESS(4381,176)))</f>
        <v>0</v>
      </c>
      <c r="FV4381" s="7" t="n">
        <v>7</v>
      </c>
      <c r="FW4381" s="7" t="n">
        <v>65533</v>
      </c>
      <c r="FX4381" s="7" t="n">
        <v>63044</v>
      </c>
      <c r="FY4381" s="7" t="s">
        <v>13</v>
      </c>
      <c r="FZ4381" s="7" t="n">
        <f t="normal" ca="1">32-LENB(INDIRECT(ADDRESS(4381,181)))</f>
        <v>0</v>
      </c>
      <c r="GA4381" s="7" t="n">
        <v>7</v>
      </c>
      <c r="GB4381" s="7" t="n">
        <v>65533</v>
      </c>
      <c r="GC4381" s="7" t="n">
        <v>63045</v>
      </c>
      <c r="GD4381" s="7" t="s">
        <v>13</v>
      </c>
      <c r="GE4381" s="7" t="n">
        <f t="normal" ca="1">32-LENB(INDIRECT(ADDRESS(4381,186)))</f>
        <v>0</v>
      </c>
      <c r="GF4381" s="7" t="n">
        <v>4</v>
      </c>
      <c r="GG4381" s="7" t="n">
        <v>65533</v>
      </c>
      <c r="GH4381" s="7" t="n">
        <v>4152</v>
      </c>
      <c r="GI4381" s="7" t="s">
        <v>13</v>
      </c>
      <c r="GJ4381" s="7" t="n">
        <f t="normal" ca="1">32-LENB(INDIRECT(ADDRESS(4381,191)))</f>
        <v>0</v>
      </c>
      <c r="GK4381" s="7" t="n">
        <v>4</v>
      </c>
      <c r="GL4381" s="7" t="n">
        <v>65533</v>
      </c>
      <c r="GM4381" s="7" t="n">
        <v>2038</v>
      </c>
      <c r="GN4381" s="7" t="s">
        <v>13</v>
      </c>
      <c r="GO4381" s="7" t="n">
        <f t="normal" ca="1">32-LENB(INDIRECT(ADDRESS(4381,196)))</f>
        <v>0</v>
      </c>
      <c r="GP4381" s="7" t="n">
        <v>7</v>
      </c>
      <c r="GQ4381" s="7" t="n">
        <v>65533</v>
      </c>
      <c r="GR4381" s="7" t="n">
        <v>63046</v>
      </c>
      <c r="GS4381" s="7" t="s">
        <v>13</v>
      </c>
      <c r="GT4381" s="7" t="n">
        <f t="normal" ca="1">32-LENB(INDIRECT(ADDRESS(4381,201)))</f>
        <v>0</v>
      </c>
      <c r="GU4381" s="7" t="n">
        <v>7</v>
      </c>
      <c r="GV4381" s="7" t="n">
        <v>65533</v>
      </c>
      <c r="GW4381" s="7" t="n">
        <v>63047</v>
      </c>
      <c r="GX4381" s="7" t="s">
        <v>13</v>
      </c>
      <c r="GY4381" s="7" t="n">
        <f t="normal" ca="1">32-LENB(INDIRECT(ADDRESS(4381,206)))</f>
        <v>0</v>
      </c>
      <c r="GZ4381" s="7" t="n">
        <v>7</v>
      </c>
      <c r="HA4381" s="7" t="n">
        <v>65533</v>
      </c>
      <c r="HB4381" s="7" t="n">
        <v>63048</v>
      </c>
      <c r="HC4381" s="7" t="s">
        <v>13</v>
      </c>
      <c r="HD4381" s="7" t="n">
        <f t="normal" ca="1">32-LENB(INDIRECT(ADDRESS(4381,211)))</f>
        <v>0</v>
      </c>
      <c r="HE4381" s="7" t="n">
        <v>7</v>
      </c>
      <c r="HF4381" s="7" t="n">
        <v>65533</v>
      </c>
      <c r="HG4381" s="7" t="n">
        <v>63049</v>
      </c>
      <c r="HH4381" s="7" t="s">
        <v>13</v>
      </c>
      <c r="HI4381" s="7" t="n">
        <f t="normal" ca="1">32-LENB(INDIRECT(ADDRESS(4381,216)))</f>
        <v>0</v>
      </c>
      <c r="HJ4381" s="7" t="n">
        <v>4</v>
      </c>
      <c r="HK4381" s="7" t="n">
        <v>65533</v>
      </c>
      <c r="HL4381" s="7" t="n">
        <v>2245</v>
      </c>
      <c r="HM4381" s="7" t="s">
        <v>13</v>
      </c>
      <c r="HN4381" s="7" t="n">
        <f t="normal" ca="1">32-LENB(INDIRECT(ADDRESS(4381,221)))</f>
        <v>0</v>
      </c>
      <c r="HO4381" s="7" t="n">
        <v>7</v>
      </c>
      <c r="HP4381" s="7" t="n">
        <v>65533</v>
      </c>
      <c r="HQ4381" s="7" t="n">
        <v>63050</v>
      </c>
      <c r="HR4381" s="7" t="s">
        <v>13</v>
      </c>
      <c r="HS4381" s="7" t="n">
        <f t="normal" ca="1">32-LENB(INDIRECT(ADDRESS(4381,226)))</f>
        <v>0</v>
      </c>
      <c r="HT4381" s="7" t="n">
        <v>7</v>
      </c>
      <c r="HU4381" s="7" t="n">
        <v>65533</v>
      </c>
      <c r="HV4381" s="7" t="n">
        <v>63051</v>
      </c>
      <c r="HW4381" s="7" t="s">
        <v>13</v>
      </c>
      <c r="HX4381" s="7" t="n">
        <f t="normal" ca="1">32-LENB(INDIRECT(ADDRESS(4381,231)))</f>
        <v>0</v>
      </c>
      <c r="HY4381" s="7" t="n">
        <v>7</v>
      </c>
      <c r="HZ4381" s="7" t="n">
        <v>65533</v>
      </c>
      <c r="IA4381" s="7" t="n">
        <v>63052</v>
      </c>
      <c r="IB4381" s="7" t="s">
        <v>13</v>
      </c>
      <c r="IC4381" s="7" t="n">
        <f t="normal" ca="1">32-LENB(INDIRECT(ADDRESS(4381,236)))</f>
        <v>0</v>
      </c>
      <c r="ID4381" s="7" t="n">
        <v>4</v>
      </c>
      <c r="IE4381" s="7" t="n">
        <v>65533</v>
      </c>
      <c r="IF4381" s="7" t="n">
        <v>2038</v>
      </c>
      <c r="IG4381" s="7" t="s">
        <v>13</v>
      </c>
      <c r="IH4381" s="7" t="n">
        <f t="normal" ca="1">32-LENB(INDIRECT(ADDRESS(4381,241)))</f>
        <v>0</v>
      </c>
      <c r="II4381" s="7" t="n">
        <v>4</v>
      </c>
      <c r="IJ4381" s="7" t="n">
        <v>65533</v>
      </c>
      <c r="IK4381" s="7" t="n">
        <v>2038</v>
      </c>
      <c r="IL4381" s="7" t="s">
        <v>13</v>
      </c>
      <c r="IM4381" s="7" t="n">
        <f t="normal" ca="1">32-LENB(INDIRECT(ADDRESS(4381,246)))</f>
        <v>0</v>
      </c>
      <c r="IN4381" s="7" t="n">
        <v>4</v>
      </c>
      <c r="IO4381" s="7" t="n">
        <v>65533</v>
      </c>
      <c r="IP4381" s="7" t="n">
        <v>2038</v>
      </c>
      <c r="IQ4381" s="7" t="s">
        <v>13</v>
      </c>
      <c r="IR4381" s="7" t="n">
        <f t="normal" ca="1">32-LENB(INDIRECT(ADDRESS(4381,251)))</f>
        <v>0</v>
      </c>
      <c r="IS4381" s="7" t="n">
        <v>4</v>
      </c>
      <c r="IT4381" s="7" t="n">
        <v>65533</v>
      </c>
      <c r="IU4381" s="7" t="n">
        <v>2038</v>
      </c>
      <c r="IV4381" s="7" t="s">
        <v>13</v>
      </c>
      <c r="IW4381" s="7" t="n">
        <f t="normal" ca="1">32-LENB(INDIRECT(ADDRESS(4381,256)))</f>
        <v>0</v>
      </c>
      <c r="IX4381" s="7" t="n">
        <v>4</v>
      </c>
      <c r="IY4381" s="7" t="n">
        <v>65533</v>
      </c>
      <c r="IZ4381" s="7" t="n">
        <v>1901</v>
      </c>
      <c r="JA4381" s="7" t="s">
        <v>13</v>
      </c>
      <c r="JB4381" s="7" t="n">
        <f t="normal" ca="1">32-LENB(INDIRECT(ADDRESS(4381,261)))</f>
        <v>0</v>
      </c>
      <c r="JC4381" s="7" t="n">
        <v>4</v>
      </c>
      <c r="JD4381" s="7" t="n">
        <v>65533</v>
      </c>
      <c r="JE4381" s="7" t="n">
        <v>2119</v>
      </c>
      <c r="JF4381" s="7" t="s">
        <v>13</v>
      </c>
      <c r="JG4381" s="7" t="n">
        <f t="normal" ca="1">32-LENB(INDIRECT(ADDRESS(4381,266)))</f>
        <v>0</v>
      </c>
      <c r="JH4381" s="7" t="n">
        <v>7</v>
      </c>
      <c r="JI4381" s="7" t="n">
        <v>65533</v>
      </c>
      <c r="JJ4381" s="7" t="n">
        <v>63053</v>
      </c>
      <c r="JK4381" s="7" t="s">
        <v>13</v>
      </c>
      <c r="JL4381" s="7" t="n">
        <f t="normal" ca="1">32-LENB(INDIRECT(ADDRESS(4381,271)))</f>
        <v>0</v>
      </c>
      <c r="JM4381" s="7" t="n">
        <v>7</v>
      </c>
      <c r="JN4381" s="7" t="n">
        <v>65533</v>
      </c>
      <c r="JO4381" s="7" t="n">
        <v>63054</v>
      </c>
      <c r="JP4381" s="7" t="s">
        <v>13</v>
      </c>
      <c r="JQ4381" s="7" t="n">
        <f t="normal" ca="1">32-LENB(INDIRECT(ADDRESS(4381,276)))</f>
        <v>0</v>
      </c>
      <c r="JR4381" s="7" t="n">
        <v>7</v>
      </c>
      <c r="JS4381" s="7" t="n">
        <v>65533</v>
      </c>
      <c r="JT4381" s="7" t="n">
        <v>63055</v>
      </c>
      <c r="JU4381" s="7" t="s">
        <v>13</v>
      </c>
      <c r="JV4381" s="7" t="n">
        <f t="normal" ca="1">32-LENB(INDIRECT(ADDRESS(4381,281)))</f>
        <v>0</v>
      </c>
      <c r="JW4381" s="7" t="n">
        <v>7</v>
      </c>
      <c r="JX4381" s="7" t="n">
        <v>65533</v>
      </c>
      <c r="JY4381" s="7" t="n">
        <v>63056</v>
      </c>
      <c r="JZ4381" s="7" t="s">
        <v>13</v>
      </c>
      <c r="KA4381" s="7" t="n">
        <f t="normal" ca="1">32-LENB(INDIRECT(ADDRESS(4381,286)))</f>
        <v>0</v>
      </c>
      <c r="KB4381" s="7" t="n">
        <v>7</v>
      </c>
      <c r="KC4381" s="7" t="n">
        <v>65533</v>
      </c>
      <c r="KD4381" s="7" t="n">
        <v>63057</v>
      </c>
      <c r="KE4381" s="7" t="s">
        <v>13</v>
      </c>
      <c r="KF4381" s="7" t="n">
        <f t="normal" ca="1">32-LENB(INDIRECT(ADDRESS(4381,291)))</f>
        <v>0</v>
      </c>
      <c r="KG4381" s="7" t="n">
        <v>7</v>
      </c>
      <c r="KH4381" s="7" t="n">
        <v>65533</v>
      </c>
      <c r="KI4381" s="7" t="n">
        <v>63058</v>
      </c>
      <c r="KJ4381" s="7" t="s">
        <v>13</v>
      </c>
      <c r="KK4381" s="7" t="n">
        <f t="normal" ca="1">32-LENB(INDIRECT(ADDRESS(4381,296)))</f>
        <v>0</v>
      </c>
      <c r="KL4381" s="7" t="n">
        <v>7</v>
      </c>
      <c r="KM4381" s="7" t="n">
        <v>65533</v>
      </c>
      <c r="KN4381" s="7" t="n">
        <v>63059</v>
      </c>
      <c r="KO4381" s="7" t="s">
        <v>13</v>
      </c>
      <c r="KP4381" s="7" t="n">
        <f t="normal" ca="1">32-LENB(INDIRECT(ADDRESS(4381,301)))</f>
        <v>0</v>
      </c>
      <c r="KQ4381" s="7" t="n">
        <v>7</v>
      </c>
      <c r="KR4381" s="7" t="n">
        <v>65533</v>
      </c>
      <c r="KS4381" s="7" t="n">
        <v>63060</v>
      </c>
      <c r="KT4381" s="7" t="s">
        <v>13</v>
      </c>
      <c r="KU4381" s="7" t="n">
        <f t="normal" ca="1">32-LENB(INDIRECT(ADDRESS(4381,306)))</f>
        <v>0</v>
      </c>
      <c r="KV4381" s="7" t="n">
        <v>7</v>
      </c>
      <c r="KW4381" s="7" t="n">
        <v>65533</v>
      </c>
      <c r="KX4381" s="7" t="n">
        <v>63061</v>
      </c>
      <c r="KY4381" s="7" t="s">
        <v>13</v>
      </c>
      <c r="KZ4381" s="7" t="n">
        <f t="normal" ca="1">32-LENB(INDIRECT(ADDRESS(4381,311)))</f>
        <v>0</v>
      </c>
      <c r="LA4381" s="7" t="n">
        <v>7</v>
      </c>
      <c r="LB4381" s="7" t="n">
        <v>65533</v>
      </c>
      <c r="LC4381" s="7" t="n">
        <v>63062</v>
      </c>
      <c r="LD4381" s="7" t="s">
        <v>13</v>
      </c>
      <c r="LE4381" s="7" t="n">
        <f t="normal" ca="1">32-LENB(INDIRECT(ADDRESS(4381,316)))</f>
        <v>0</v>
      </c>
      <c r="LF4381" s="7" t="n">
        <v>7</v>
      </c>
      <c r="LG4381" s="7" t="n">
        <v>65533</v>
      </c>
      <c r="LH4381" s="7" t="n">
        <v>63063</v>
      </c>
      <c r="LI4381" s="7" t="s">
        <v>13</v>
      </c>
      <c r="LJ4381" s="7" t="n">
        <f t="normal" ca="1">32-LENB(INDIRECT(ADDRESS(4381,321)))</f>
        <v>0</v>
      </c>
      <c r="LK4381" s="7" t="n">
        <v>4</v>
      </c>
      <c r="LL4381" s="7" t="n">
        <v>65533</v>
      </c>
      <c r="LM4381" s="7" t="n">
        <v>2245</v>
      </c>
      <c r="LN4381" s="7" t="s">
        <v>13</v>
      </c>
      <c r="LO4381" s="7" t="n">
        <f t="normal" ca="1">32-LENB(INDIRECT(ADDRESS(4381,326)))</f>
        <v>0</v>
      </c>
      <c r="LP4381" s="7" t="n">
        <v>7</v>
      </c>
      <c r="LQ4381" s="7" t="n">
        <v>65533</v>
      </c>
      <c r="LR4381" s="7" t="n">
        <v>63064</v>
      </c>
      <c r="LS4381" s="7" t="s">
        <v>13</v>
      </c>
      <c r="LT4381" s="7" t="n">
        <f t="normal" ca="1">32-LENB(INDIRECT(ADDRESS(4381,331)))</f>
        <v>0</v>
      </c>
      <c r="LU4381" s="7" t="n">
        <v>7</v>
      </c>
      <c r="LV4381" s="7" t="n">
        <v>65533</v>
      </c>
      <c r="LW4381" s="7" t="n">
        <v>63065</v>
      </c>
      <c r="LX4381" s="7" t="s">
        <v>13</v>
      </c>
      <c r="LY4381" s="7" t="n">
        <f t="normal" ca="1">32-LENB(INDIRECT(ADDRESS(4381,336)))</f>
        <v>0</v>
      </c>
      <c r="LZ4381" s="7" t="n">
        <v>7</v>
      </c>
      <c r="MA4381" s="7" t="n">
        <v>65533</v>
      </c>
      <c r="MB4381" s="7" t="n">
        <v>63066</v>
      </c>
      <c r="MC4381" s="7" t="s">
        <v>13</v>
      </c>
      <c r="MD4381" s="7" t="n">
        <f t="normal" ca="1">32-LENB(INDIRECT(ADDRESS(4381,341)))</f>
        <v>0</v>
      </c>
      <c r="ME4381" s="7" t="n">
        <v>7</v>
      </c>
      <c r="MF4381" s="7" t="n">
        <v>65533</v>
      </c>
      <c r="MG4381" s="7" t="n">
        <v>63067</v>
      </c>
      <c r="MH4381" s="7" t="s">
        <v>13</v>
      </c>
      <c r="MI4381" s="7" t="n">
        <f t="normal" ca="1">32-LENB(INDIRECT(ADDRESS(4381,346)))</f>
        <v>0</v>
      </c>
      <c r="MJ4381" s="7" t="n">
        <v>7</v>
      </c>
      <c r="MK4381" s="7" t="n">
        <v>65533</v>
      </c>
      <c r="ML4381" s="7" t="n">
        <v>63068</v>
      </c>
      <c r="MM4381" s="7" t="s">
        <v>13</v>
      </c>
      <c r="MN4381" s="7" t="n">
        <f t="normal" ca="1">32-LENB(INDIRECT(ADDRESS(4381,351)))</f>
        <v>0</v>
      </c>
      <c r="MO4381" s="7" t="n">
        <v>0</v>
      </c>
      <c r="MP4381" s="7" t="n">
        <v>65533</v>
      </c>
      <c r="MQ4381" s="7" t="n">
        <v>0</v>
      </c>
      <c r="MR4381" s="7" t="s">
        <v>13</v>
      </c>
      <c r="MS4381" s="7" t="n">
        <f t="normal" ca="1">32-LENB(INDIRECT(ADDRESS(4381,356)))</f>
        <v>0</v>
      </c>
    </row>
    <row r="4382" spans="1:3">
      <c r="A4382" t="s">
        <v>4</v>
      </c>
      <c r="B4382" s="4" t="s">
        <v>5</v>
      </c>
    </row>
    <row r="4383" spans="1:3">
      <c r="A4383" t="n">
        <v>38696</v>
      </c>
      <c r="B4383" s="5" t="n">
        <v>1</v>
      </c>
    </row>
    <row r="4384" spans="1:3" s="3" customFormat="1" customHeight="0">
      <c r="A4384" s="3" t="s">
        <v>2</v>
      </c>
      <c r="B4384" s="3" t="s">
        <v>347</v>
      </c>
    </row>
    <row r="4385" spans="1:272">
      <c r="A4385" t="s">
        <v>4</v>
      </c>
      <c r="B4385" s="4" t="s">
        <v>5</v>
      </c>
      <c r="C4385" s="4" t="s">
        <v>10</v>
      </c>
      <c r="D4385" s="4" t="s">
        <v>10</v>
      </c>
      <c r="E4385" s="4" t="s">
        <v>9</v>
      </c>
      <c r="F4385" s="4" t="s">
        <v>6</v>
      </c>
      <c r="G4385" s="4" t="s">
        <v>8</v>
      </c>
      <c r="H4385" s="4" t="s">
        <v>10</v>
      </c>
      <c r="I4385" s="4" t="s">
        <v>10</v>
      </c>
      <c r="J4385" s="4" t="s">
        <v>9</v>
      </c>
      <c r="K4385" s="4" t="s">
        <v>6</v>
      </c>
      <c r="L4385" s="4" t="s">
        <v>8</v>
      </c>
      <c r="M4385" s="4" t="s">
        <v>10</v>
      </c>
      <c r="N4385" s="4" t="s">
        <v>10</v>
      </c>
      <c r="O4385" s="4" t="s">
        <v>9</v>
      </c>
      <c r="P4385" s="4" t="s">
        <v>6</v>
      </c>
      <c r="Q4385" s="4" t="s">
        <v>8</v>
      </c>
      <c r="R4385" s="4" t="s">
        <v>10</v>
      </c>
      <c r="S4385" s="4" t="s">
        <v>10</v>
      </c>
      <c r="T4385" s="4" t="s">
        <v>9</v>
      </c>
      <c r="U4385" s="4" t="s">
        <v>6</v>
      </c>
      <c r="V4385" s="4" t="s">
        <v>8</v>
      </c>
      <c r="W4385" s="4" t="s">
        <v>10</v>
      </c>
      <c r="X4385" s="4" t="s">
        <v>10</v>
      </c>
      <c r="Y4385" s="4" t="s">
        <v>9</v>
      </c>
      <c r="Z4385" s="4" t="s">
        <v>6</v>
      </c>
      <c r="AA4385" s="4" t="s">
        <v>8</v>
      </c>
      <c r="AB4385" s="4" t="s">
        <v>10</v>
      </c>
      <c r="AC4385" s="4" t="s">
        <v>10</v>
      </c>
      <c r="AD4385" s="4" t="s">
        <v>9</v>
      </c>
      <c r="AE4385" s="4" t="s">
        <v>6</v>
      </c>
      <c r="AF4385" s="4" t="s">
        <v>8</v>
      </c>
      <c r="AG4385" s="4" t="s">
        <v>10</v>
      </c>
      <c r="AH4385" s="4" t="s">
        <v>10</v>
      </c>
      <c r="AI4385" s="4" t="s">
        <v>9</v>
      </c>
      <c r="AJ4385" s="4" t="s">
        <v>6</v>
      </c>
      <c r="AK4385" s="4" t="s">
        <v>8</v>
      </c>
      <c r="AL4385" s="4" t="s">
        <v>10</v>
      </c>
      <c r="AM4385" s="4" t="s">
        <v>10</v>
      </c>
      <c r="AN4385" s="4" t="s">
        <v>9</v>
      </c>
      <c r="AO4385" s="4" t="s">
        <v>6</v>
      </c>
      <c r="AP4385" s="4" t="s">
        <v>8</v>
      </c>
      <c r="AQ4385" s="4" t="s">
        <v>10</v>
      </c>
      <c r="AR4385" s="4" t="s">
        <v>10</v>
      </c>
      <c r="AS4385" s="4" t="s">
        <v>9</v>
      </c>
      <c r="AT4385" s="4" t="s">
        <v>6</v>
      </c>
      <c r="AU4385" s="4" t="s">
        <v>8</v>
      </c>
      <c r="AV4385" s="4" t="s">
        <v>10</v>
      </c>
      <c r="AW4385" s="4" t="s">
        <v>10</v>
      </c>
      <c r="AX4385" s="4" t="s">
        <v>9</v>
      </c>
      <c r="AY4385" s="4" t="s">
        <v>6</v>
      </c>
      <c r="AZ4385" s="4" t="s">
        <v>8</v>
      </c>
      <c r="BA4385" s="4" t="s">
        <v>10</v>
      </c>
      <c r="BB4385" s="4" t="s">
        <v>10</v>
      </c>
      <c r="BC4385" s="4" t="s">
        <v>9</v>
      </c>
      <c r="BD4385" s="4" t="s">
        <v>6</v>
      </c>
      <c r="BE4385" s="4" t="s">
        <v>8</v>
      </c>
      <c r="BF4385" s="4" t="s">
        <v>10</v>
      </c>
      <c r="BG4385" s="4" t="s">
        <v>10</v>
      </c>
      <c r="BH4385" s="4" t="s">
        <v>9</v>
      </c>
      <c r="BI4385" s="4" t="s">
        <v>6</v>
      </c>
      <c r="BJ4385" s="4" t="s">
        <v>8</v>
      </c>
      <c r="BK4385" s="4" t="s">
        <v>10</v>
      </c>
      <c r="BL4385" s="4" t="s">
        <v>10</v>
      </c>
      <c r="BM4385" s="4" t="s">
        <v>9</v>
      </c>
      <c r="BN4385" s="4" t="s">
        <v>6</v>
      </c>
      <c r="BO4385" s="4" t="s">
        <v>8</v>
      </c>
      <c r="BP4385" s="4" t="s">
        <v>10</v>
      </c>
      <c r="BQ4385" s="4" t="s">
        <v>10</v>
      </c>
      <c r="BR4385" s="4" t="s">
        <v>9</v>
      </c>
      <c r="BS4385" s="4" t="s">
        <v>6</v>
      </c>
      <c r="BT4385" s="4" t="s">
        <v>8</v>
      </c>
      <c r="BU4385" s="4" t="s">
        <v>10</v>
      </c>
      <c r="BV4385" s="4" t="s">
        <v>10</v>
      </c>
      <c r="BW4385" s="4" t="s">
        <v>9</v>
      </c>
      <c r="BX4385" s="4" t="s">
        <v>6</v>
      </c>
      <c r="BY4385" s="4" t="s">
        <v>8</v>
      </c>
      <c r="BZ4385" s="4" t="s">
        <v>10</v>
      </c>
      <c r="CA4385" s="4" t="s">
        <v>10</v>
      </c>
      <c r="CB4385" s="4" t="s">
        <v>9</v>
      </c>
      <c r="CC4385" s="4" t="s">
        <v>6</v>
      </c>
      <c r="CD4385" s="4" t="s">
        <v>8</v>
      </c>
      <c r="CE4385" s="4" t="s">
        <v>10</v>
      </c>
      <c r="CF4385" s="4" t="s">
        <v>10</v>
      </c>
      <c r="CG4385" s="4" t="s">
        <v>9</v>
      </c>
      <c r="CH4385" s="4" t="s">
        <v>6</v>
      </c>
      <c r="CI4385" s="4" t="s">
        <v>8</v>
      </c>
      <c r="CJ4385" s="4" t="s">
        <v>10</v>
      </c>
      <c r="CK4385" s="4" t="s">
        <v>10</v>
      </c>
      <c r="CL4385" s="4" t="s">
        <v>9</v>
      </c>
      <c r="CM4385" s="4" t="s">
        <v>6</v>
      </c>
      <c r="CN4385" s="4" t="s">
        <v>8</v>
      </c>
      <c r="CO4385" s="4" t="s">
        <v>10</v>
      </c>
      <c r="CP4385" s="4" t="s">
        <v>10</v>
      </c>
      <c r="CQ4385" s="4" t="s">
        <v>9</v>
      </c>
      <c r="CR4385" s="4" t="s">
        <v>6</v>
      </c>
      <c r="CS4385" s="4" t="s">
        <v>8</v>
      </c>
      <c r="CT4385" s="4" t="s">
        <v>10</v>
      </c>
      <c r="CU4385" s="4" t="s">
        <v>10</v>
      </c>
      <c r="CV4385" s="4" t="s">
        <v>9</v>
      </c>
      <c r="CW4385" s="4" t="s">
        <v>6</v>
      </c>
      <c r="CX4385" s="4" t="s">
        <v>8</v>
      </c>
      <c r="CY4385" s="4" t="s">
        <v>10</v>
      </c>
      <c r="CZ4385" s="4" t="s">
        <v>10</v>
      </c>
      <c r="DA4385" s="4" t="s">
        <v>9</v>
      </c>
      <c r="DB4385" s="4" t="s">
        <v>6</v>
      </c>
      <c r="DC4385" s="4" t="s">
        <v>8</v>
      </c>
      <c r="DD4385" s="4" t="s">
        <v>10</v>
      </c>
      <c r="DE4385" s="4" t="s">
        <v>10</v>
      </c>
      <c r="DF4385" s="4" t="s">
        <v>9</v>
      </c>
      <c r="DG4385" s="4" t="s">
        <v>6</v>
      </c>
      <c r="DH4385" s="4" t="s">
        <v>8</v>
      </c>
      <c r="DI4385" s="4" t="s">
        <v>10</v>
      </c>
      <c r="DJ4385" s="4" t="s">
        <v>10</v>
      </c>
      <c r="DK4385" s="4" t="s">
        <v>9</v>
      </c>
      <c r="DL4385" s="4" t="s">
        <v>6</v>
      </c>
      <c r="DM4385" s="4" t="s">
        <v>8</v>
      </c>
      <c r="DN4385" s="4" t="s">
        <v>10</v>
      </c>
      <c r="DO4385" s="4" t="s">
        <v>10</v>
      </c>
      <c r="DP4385" s="4" t="s">
        <v>9</v>
      </c>
      <c r="DQ4385" s="4" t="s">
        <v>6</v>
      </c>
      <c r="DR4385" s="4" t="s">
        <v>8</v>
      </c>
      <c r="DS4385" s="4" t="s">
        <v>10</v>
      </c>
      <c r="DT4385" s="4" t="s">
        <v>10</v>
      </c>
      <c r="DU4385" s="4" t="s">
        <v>9</v>
      </c>
      <c r="DV4385" s="4" t="s">
        <v>6</v>
      </c>
      <c r="DW4385" s="4" t="s">
        <v>8</v>
      </c>
      <c r="DX4385" s="4" t="s">
        <v>10</v>
      </c>
      <c r="DY4385" s="4" t="s">
        <v>10</v>
      </c>
      <c r="DZ4385" s="4" t="s">
        <v>9</v>
      </c>
      <c r="EA4385" s="4" t="s">
        <v>6</v>
      </c>
      <c r="EB4385" s="4" t="s">
        <v>8</v>
      </c>
      <c r="EC4385" s="4" t="s">
        <v>10</v>
      </c>
      <c r="ED4385" s="4" t="s">
        <v>10</v>
      </c>
      <c r="EE4385" s="4" t="s">
        <v>9</v>
      </c>
      <c r="EF4385" s="4" t="s">
        <v>6</v>
      </c>
      <c r="EG4385" s="4" t="s">
        <v>8</v>
      </c>
      <c r="EH4385" s="4" t="s">
        <v>10</v>
      </c>
      <c r="EI4385" s="4" t="s">
        <v>10</v>
      </c>
      <c r="EJ4385" s="4" t="s">
        <v>9</v>
      </c>
      <c r="EK4385" s="4" t="s">
        <v>6</v>
      </c>
      <c r="EL4385" s="4" t="s">
        <v>8</v>
      </c>
      <c r="EM4385" s="4" t="s">
        <v>10</v>
      </c>
      <c r="EN4385" s="4" t="s">
        <v>10</v>
      </c>
      <c r="EO4385" s="4" t="s">
        <v>9</v>
      </c>
      <c r="EP4385" s="4" t="s">
        <v>6</v>
      </c>
      <c r="EQ4385" s="4" t="s">
        <v>8</v>
      </c>
      <c r="ER4385" s="4" t="s">
        <v>10</v>
      </c>
      <c r="ES4385" s="4" t="s">
        <v>10</v>
      </c>
      <c r="ET4385" s="4" t="s">
        <v>9</v>
      </c>
      <c r="EU4385" s="4" t="s">
        <v>6</v>
      </c>
      <c r="EV4385" s="4" t="s">
        <v>8</v>
      </c>
      <c r="EW4385" s="4" t="s">
        <v>10</v>
      </c>
      <c r="EX4385" s="4" t="s">
        <v>10</v>
      </c>
      <c r="EY4385" s="4" t="s">
        <v>9</v>
      </c>
      <c r="EZ4385" s="4" t="s">
        <v>6</v>
      </c>
      <c r="FA4385" s="4" t="s">
        <v>8</v>
      </c>
      <c r="FB4385" s="4" t="s">
        <v>10</v>
      </c>
      <c r="FC4385" s="4" t="s">
        <v>10</v>
      </c>
      <c r="FD4385" s="4" t="s">
        <v>9</v>
      </c>
      <c r="FE4385" s="4" t="s">
        <v>6</v>
      </c>
      <c r="FF4385" s="4" t="s">
        <v>8</v>
      </c>
      <c r="FG4385" s="4" t="s">
        <v>10</v>
      </c>
      <c r="FH4385" s="4" t="s">
        <v>10</v>
      </c>
      <c r="FI4385" s="4" t="s">
        <v>9</v>
      </c>
      <c r="FJ4385" s="4" t="s">
        <v>6</v>
      </c>
      <c r="FK4385" s="4" t="s">
        <v>8</v>
      </c>
      <c r="FL4385" s="4" t="s">
        <v>10</v>
      </c>
      <c r="FM4385" s="4" t="s">
        <v>10</v>
      </c>
      <c r="FN4385" s="4" t="s">
        <v>9</v>
      </c>
      <c r="FO4385" s="4" t="s">
        <v>6</v>
      </c>
      <c r="FP4385" s="4" t="s">
        <v>8</v>
      </c>
      <c r="FQ4385" s="4" t="s">
        <v>10</v>
      </c>
      <c r="FR4385" s="4" t="s">
        <v>10</v>
      </c>
      <c r="FS4385" s="4" t="s">
        <v>9</v>
      </c>
      <c r="FT4385" s="4" t="s">
        <v>6</v>
      </c>
      <c r="FU4385" s="4" t="s">
        <v>8</v>
      </c>
      <c r="FV4385" s="4" t="s">
        <v>10</v>
      </c>
      <c r="FW4385" s="4" t="s">
        <v>10</v>
      </c>
      <c r="FX4385" s="4" t="s">
        <v>9</v>
      </c>
      <c r="FY4385" s="4" t="s">
        <v>6</v>
      </c>
      <c r="FZ4385" s="4" t="s">
        <v>8</v>
      </c>
      <c r="GA4385" s="4" t="s">
        <v>10</v>
      </c>
      <c r="GB4385" s="4" t="s">
        <v>10</v>
      </c>
      <c r="GC4385" s="4" t="s">
        <v>9</v>
      </c>
      <c r="GD4385" s="4" t="s">
        <v>6</v>
      </c>
      <c r="GE4385" s="4" t="s">
        <v>8</v>
      </c>
      <c r="GF4385" s="4" t="s">
        <v>10</v>
      </c>
      <c r="GG4385" s="4" t="s">
        <v>10</v>
      </c>
      <c r="GH4385" s="4" t="s">
        <v>9</v>
      </c>
      <c r="GI4385" s="4" t="s">
        <v>6</v>
      </c>
      <c r="GJ4385" s="4" t="s">
        <v>8</v>
      </c>
      <c r="GK4385" s="4" t="s">
        <v>10</v>
      </c>
      <c r="GL4385" s="4" t="s">
        <v>10</v>
      </c>
      <c r="GM4385" s="4" t="s">
        <v>9</v>
      </c>
      <c r="GN4385" s="4" t="s">
        <v>6</v>
      </c>
      <c r="GO4385" s="4" t="s">
        <v>8</v>
      </c>
      <c r="GP4385" s="4" t="s">
        <v>10</v>
      </c>
      <c r="GQ4385" s="4" t="s">
        <v>10</v>
      </c>
      <c r="GR4385" s="4" t="s">
        <v>9</v>
      </c>
      <c r="GS4385" s="4" t="s">
        <v>6</v>
      </c>
      <c r="GT4385" s="4" t="s">
        <v>8</v>
      </c>
      <c r="GU4385" s="4" t="s">
        <v>10</v>
      </c>
      <c r="GV4385" s="4" t="s">
        <v>10</v>
      </c>
      <c r="GW4385" s="4" t="s">
        <v>9</v>
      </c>
      <c r="GX4385" s="4" t="s">
        <v>6</v>
      </c>
      <c r="GY4385" s="4" t="s">
        <v>8</v>
      </c>
      <c r="GZ4385" s="4" t="s">
        <v>10</v>
      </c>
      <c r="HA4385" s="4" t="s">
        <v>10</v>
      </c>
      <c r="HB4385" s="4" t="s">
        <v>9</v>
      </c>
      <c r="HC4385" s="4" t="s">
        <v>6</v>
      </c>
      <c r="HD4385" s="4" t="s">
        <v>8</v>
      </c>
      <c r="HE4385" s="4" t="s">
        <v>10</v>
      </c>
      <c r="HF4385" s="4" t="s">
        <v>10</v>
      </c>
      <c r="HG4385" s="4" t="s">
        <v>9</v>
      </c>
      <c r="HH4385" s="4" t="s">
        <v>6</v>
      </c>
      <c r="HI4385" s="4" t="s">
        <v>8</v>
      </c>
      <c r="HJ4385" s="4" t="s">
        <v>10</v>
      </c>
      <c r="HK4385" s="4" t="s">
        <v>10</v>
      </c>
      <c r="HL4385" s="4" t="s">
        <v>9</v>
      </c>
      <c r="HM4385" s="4" t="s">
        <v>6</v>
      </c>
      <c r="HN4385" s="4" t="s">
        <v>8</v>
      </c>
      <c r="HO4385" s="4" t="s">
        <v>10</v>
      </c>
      <c r="HP4385" s="4" t="s">
        <v>10</v>
      </c>
      <c r="HQ4385" s="4" t="s">
        <v>9</v>
      </c>
      <c r="HR4385" s="4" t="s">
        <v>6</v>
      </c>
      <c r="HS4385" s="4" t="s">
        <v>8</v>
      </c>
      <c r="HT4385" s="4" t="s">
        <v>10</v>
      </c>
      <c r="HU4385" s="4" t="s">
        <v>10</v>
      </c>
      <c r="HV4385" s="4" t="s">
        <v>9</v>
      </c>
      <c r="HW4385" s="4" t="s">
        <v>6</v>
      </c>
      <c r="HX4385" s="4" t="s">
        <v>8</v>
      </c>
      <c r="HY4385" s="4" t="s">
        <v>10</v>
      </c>
      <c r="HZ4385" s="4" t="s">
        <v>10</v>
      </c>
      <c r="IA4385" s="4" t="s">
        <v>9</v>
      </c>
      <c r="IB4385" s="4" t="s">
        <v>6</v>
      </c>
      <c r="IC4385" s="4" t="s">
        <v>8</v>
      </c>
      <c r="ID4385" s="4" t="s">
        <v>10</v>
      </c>
      <c r="IE4385" s="4" t="s">
        <v>10</v>
      </c>
      <c r="IF4385" s="4" t="s">
        <v>9</v>
      </c>
      <c r="IG4385" s="4" t="s">
        <v>6</v>
      </c>
      <c r="IH4385" s="4" t="s">
        <v>8</v>
      </c>
      <c r="II4385" s="4" t="s">
        <v>10</v>
      </c>
      <c r="IJ4385" s="4" t="s">
        <v>10</v>
      </c>
      <c r="IK4385" s="4" t="s">
        <v>9</v>
      </c>
      <c r="IL4385" s="4" t="s">
        <v>6</v>
      </c>
      <c r="IM4385" s="4" t="s">
        <v>8</v>
      </c>
      <c r="IN4385" s="4" t="s">
        <v>10</v>
      </c>
      <c r="IO4385" s="4" t="s">
        <v>10</v>
      </c>
      <c r="IP4385" s="4" t="s">
        <v>9</v>
      </c>
      <c r="IQ4385" s="4" t="s">
        <v>6</v>
      </c>
      <c r="IR4385" s="4" t="s">
        <v>8</v>
      </c>
      <c r="IS4385" s="4" t="s">
        <v>10</v>
      </c>
      <c r="IT4385" s="4" t="s">
        <v>10</v>
      </c>
      <c r="IU4385" s="4" t="s">
        <v>9</v>
      </c>
      <c r="IV4385" s="4" t="s">
        <v>6</v>
      </c>
      <c r="IW4385" s="4" t="s">
        <v>8</v>
      </c>
      <c r="IX4385" s="4" t="s">
        <v>10</v>
      </c>
      <c r="IY4385" s="4" t="s">
        <v>10</v>
      </c>
      <c r="IZ4385" s="4" t="s">
        <v>9</v>
      </c>
      <c r="JA4385" s="4" t="s">
        <v>6</v>
      </c>
      <c r="JB4385" s="4" t="s">
        <v>8</v>
      </c>
      <c r="JC4385" s="4" t="s">
        <v>10</v>
      </c>
      <c r="JD4385" s="4" t="s">
        <v>10</v>
      </c>
      <c r="JE4385" s="4" t="s">
        <v>9</v>
      </c>
      <c r="JF4385" s="4" t="s">
        <v>6</v>
      </c>
      <c r="JG4385" s="4" t="s">
        <v>8</v>
      </c>
      <c r="JH4385" s="4" t="s">
        <v>10</v>
      </c>
      <c r="JI4385" s="4" t="s">
        <v>10</v>
      </c>
      <c r="JJ4385" s="4" t="s">
        <v>9</v>
      </c>
      <c r="JK4385" s="4" t="s">
        <v>6</v>
      </c>
      <c r="JL4385" s="4" t="s">
        <v>8</v>
      </c>
    </row>
    <row r="4386" spans="1:272">
      <c r="A4386" t="n">
        <v>38704</v>
      </c>
      <c r="B4386" s="82" t="n">
        <v>257</v>
      </c>
      <c r="C4386" s="7" t="n">
        <v>7</v>
      </c>
      <c r="D4386" s="7" t="n">
        <v>65533</v>
      </c>
      <c r="E4386" s="7" t="n">
        <v>63069</v>
      </c>
      <c r="F4386" s="7" t="s">
        <v>13</v>
      </c>
      <c r="G4386" s="7" t="n">
        <f t="normal" ca="1">32-LENB(INDIRECT(ADDRESS(4386,6)))</f>
        <v>0</v>
      </c>
      <c r="H4386" s="7" t="n">
        <v>7</v>
      </c>
      <c r="I4386" s="7" t="n">
        <v>65533</v>
      </c>
      <c r="J4386" s="7" t="n">
        <v>63070</v>
      </c>
      <c r="K4386" s="7" t="s">
        <v>13</v>
      </c>
      <c r="L4386" s="7" t="n">
        <f t="normal" ca="1">32-LENB(INDIRECT(ADDRESS(4386,11)))</f>
        <v>0</v>
      </c>
      <c r="M4386" s="7" t="n">
        <v>7</v>
      </c>
      <c r="N4386" s="7" t="n">
        <v>65533</v>
      </c>
      <c r="O4386" s="7" t="n">
        <v>63071</v>
      </c>
      <c r="P4386" s="7" t="s">
        <v>13</v>
      </c>
      <c r="Q4386" s="7" t="n">
        <f t="normal" ca="1">32-LENB(INDIRECT(ADDRESS(4386,16)))</f>
        <v>0</v>
      </c>
      <c r="R4386" s="7" t="n">
        <v>7</v>
      </c>
      <c r="S4386" s="7" t="n">
        <v>65533</v>
      </c>
      <c r="T4386" s="7" t="n">
        <v>63072</v>
      </c>
      <c r="U4386" s="7" t="s">
        <v>13</v>
      </c>
      <c r="V4386" s="7" t="n">
        <f t="normal" ca="1">32-LENB(INDIRECT(ADDRESS(4386,21)))</f>
        <v>0</v>
      </c>
      <c r="W4386" s="7" t="n">
        <v>7</v>
      </c>
      <c r="X4386" s="7" t="n">
        <v>65533</v>
      </c>
      <c r="Y4386" s="7" t="n">
        <v>63073</v>
      </c>
      <c r="Z4386" s="7" t="s">
        <v>13</v>
      </c>
      <c r="AA4386" s="7" t="n">
        <f t="normal" ca="1">32-LENB(INDIRECT(ADDRESS(4386,26)))</f>
        <v>0</v>
      </c>
      <c r="AB4386" s="7" t="n">
        <v>7</v>
      </c>
      <c r="AC4386" s="7" t="n">
        <v>65533</v>
      </c>
      <c r="AD4386" s="7" t="n">
        <v>63074</v>
      </c>
      <c r="AE4386" s="7" t="s">
        <v>13</v>
      </c>
      <c r="AF4386" s="7" t="n">
        <f t="normal" ca="1">32-LENB(INDIRECT(ADDRESS(4386,31)))</f>
        <v>0</v>
      </c>
      <c r="AG4386" s="7" t="n">
        <v>7</v>
      </c>
      <c r="AH4386" s="7" t="n">
        <v>65533</v>
      </c>
      <c r="AI4386" s="7" t="n">
        <v>63075</v>
      </c>
      <c r="AJ4386" s="7" t="s">
        <v>13</v>
      </c>
      <c r="AK4386" s="7" t="n">
        <f t="normal" ca="1">32-LENB(INDIRECT(ADDRESS(4386,36)))</f>
        <v>0</v>
      </c>
      <c r="AL4386" s="7" t="n">
        <v>7</v>
      </c>
      <c r="AM4386" s="7" t="n">
        <v>65533</v>
      </c>
      <c r="AN4386" s="7" t="n">
        <v>63076</v>
      </c>
      <c r="AO4386" s="7" t="s">
        <v>13</v>
      </c>
      <c r="AP4386" s="7" t="n">
        <f t="normal" ca="1">32-LENB(INDIRECT(ADDRESS(4386,41)))</f>
        <v>0</v>
      </c>
      <c r="AQ4386" s="7" t="n">
        <v>7</v>
      </c>
      <c r="AR4386" s="7" t="n">
        <v>65533</v>
      </c>
      <c r="AS4386" s="7" t="n">
        <v>63077</v>
      </c>
      <c r="AT4386" s="7" t="s">
        <v>13</v>
      </c>
      <c r="AU4386" s="7" t="n">
        <f t="normal" ca="1">32-LENB(INDIRECT(ADDRESS(4386,46)))</f>
        <v>0</v>
      </c>
      <c r="AV4386" s="7" t="n">
        <v>7</v>
      </c>
      <c r="AW4386" s="7" t="n">
        <v>65533</v>
      </c>
      <c r="AX4386" s="7" t="n">
        <v>63078</v>
      </c>
      <c r="AY4386" s="7" t="s">
        <v>13</v>
      </c>
      <c r="AZ4386" s="7" t="n">
        <f t="normal" ca="1">32-LENB(INDIRECT(ADDRESS(4386,51)))</f>
        <v>0</v>
      </c>
      <c r="BA4386" s="7" t="n">
        <v>7</v>
      </c>
      <c r="BB4386" s="7" t="n">
        <v>65533</v>
      </c>
      <c r="BC4386" s="7" t="n">
        <v>63079</v>
      </c>
      <c r="BD4386" s="7" t="s">
        <v>13</v>
      </c>
      <c r="BE4386" s="7" t="n">
        <f t="normal" ca="1">32-LENB(INDIRECT(ADDRESS(4386,56)))</f>
        <v>0</v>
      </c>
      <c r="BF4386" s="7" t="n">
        <v>7</v>
      </c>
      <c r="BG4386" s="7" t="n">
        <v>65533</v>
      </c>
      <c r="BH4386" s="7" t="n">
        <v>63080</v>
      </c>
      <c r="BI4386" s="7" t="s">
        <v>13</v>
      </c>
      <c r="BJ4386" s="7" t="n">
        <f t="normal" ca="1">32-LENB(INDIRECT(ADDRESS(4386,61)))</f>
        <v>0</v>
      </c>
      <c r="BK4386" s="7" t="n">
        <v>7</v>
      </c>
      <c r="BL4386" s="7" t="n">
        <v>65533</v>
      </c>
      <c r="BM4386" s="7" t="n">
        <v>63081</v>
      </c>
      <c r="BN4386" s="7" t="s">
        <v>13</v>
      </c>
      <c r="BO4386" s="7" t="n">
        <f t="normal" ca="1">32-LENB(INDIRECT(ADDRESS(4386,66)))</f>
        <v>0</v>
      </c>
      <c r="BP4386" s="7" t="n">
        <v>7</v>
      </c>
      <c r="BQ4386" s="7" t="n">
        <v>65533</v>
      </c>
      <c r="BR4386" s="7" t="n">
        <v>63082</v>
      </c>
      <c r="BS4386" s="7" t="s">
        <v>13</v>
      </c>
      <c r="BT4386" s="7" t="n">
        <f t="normal" ca="1">32-LENB(INDIRECT(ADDRESS(4386,71)))</f>
        <v>0</v>
      </c>
      <c r="BU4386" s="7" t="n">
        <v>7</v>
      </c>
      <c r="BV4386" s="7" t="n">
        <v>65533</v>
      </c>
      <c r="BW4386" s="7" t="n">
        <v>63083</v>
      </c>
      <c r="BX4386" s="7" t="s">
        <v>13</v>
      </c>
      <c r="BY4386" s="7" t="n">
        <f t="normal" ca="1">32-LENB(INDIRECT(ADDRESS(4386,76)))</f>
        <v>0</v>
      </c>
      <c r="BZ4386" s="7" t="n">
        <v>7</v>
      </c>
      <c r="CA4386" s="7" t="n">
        <v>65533</v>
      </c>
      <c r="CB4386" s="7" t="n">
        <v>63084</v>
      </c>
      <c r="CC4386" s="7" t="s">
        <v>13</v>
      </c>
      <c r="CD4386" s="7" t="n">
        <f t="normal" ca="1">32-LENB(INDIRECT(ADDRESS(4386,81)))</f>
        <v>0</v>
      </c>
      <c r="CE4386" s="7" t="n">
        <v>7</v>
      </c>
      <c r="CF4386" s="7" t="n">
        <v>65533</v>
      </c>
      <c r="CG4386" s="7" t="n">
        <v>63085</v>
      </c>
      <c r="CH4386" s="7" t="s">
        <v>13</v>
      </c>
      <c r="CI4386" s="7" t="n">
        <f t="normal" ca="1">32-LENB(INDIRECT(ADDRESS(4386,86)))</f>
        <v>0</v>
      </c>
      <c r="CJ4386" s="7" t="n">
        <v>7</v>
      </c>
      <c r="CK4386" s="7" t="n">
        <v>65533</v>
      </c>
      <c r="CL4386" s="7" t="n">
        <v>63086</v>
      </c>
      <c r="CM4386" s="7" t="s">
        <v>13</v>
      </c>
      <c r="CN4386" s="7" t="n">
        <f t="normal" ca="1">32-LENB(INDIRECT(ADDRESS(4386,91)))</f>
        <v>0</v>
      </c>
      <c r="CO4386" s="7" t="n">
        <v>7</v>
      </c>
      <c r="CP4386" s="7" t="n">
        <v>65533</v>
      </c>
      <c r="CQ4386" s="7" t="n">
        <v>63087</v>
      </c>
      <c r="CR4386" s="7" t="s">
        <v>13</v>
      </c>
      <c r="CS4386" s="7" t="n">
        <f t="normal" ca="1">32-LENB(INDIRECT(ADDRESS(4386,96)))</f>
        <v>0</v>
      </c>
      <c r="CT4386" s="7" t="n">
        <v>7</v>
      </c>
      <c r="CU4386" s="7" t="n">
        <v>65533</v>
      </c>
      <c r="CV4386" s="7" t="n">
        <v>63088</v>
      </c>
      <c r="CW4386" s="7" t="s">
        <v>13</v>
      </c>
      <c r="CX4386" s="7" t="n">
        <f t="normal" ca="1">32-LENB(INDIRECT(ADDRESS(4386,101)))</f>
        <v>0</v>
      </c>
      <c r="CY4386" s="7" t="n">
        <v>7</v>
      </c>
      <c r="CZ4386" s="7" t="n">
        <v>65533</v>
      </c>
      <c r="DA4386" s="7" t="n">
        <v>63089</v>
      </c>
      <c r="DB4386" s="7" t="s">
        <v>13</v>
      </c>
      <c r="DC4386" s="7" t="n">
        <f t="normal" ca="1">32-LENB(INDIRECT(ADDRESS(4386,106)))</f>
        <v>0</v>
      </c>
      <c r="DD4386" s="7" t="n">
        <v>7</v>
      </c>
      <c r="DE4386" s="7" t="n">
        <v>65533</v>
      </c>
      <c r="DF4386" s="7" t="n">
        <v>63090</v>
      </c>
      <c r="DG4386" s="7" t="s">
        <v>13</v>
      </c>
      <c r="DH4386" s="7" t="n">
        <f t="normal" ca="1">32-LENB(INDIRECT(ADDRESS(4386,111)))</f>
        <v>0</v>
      </c>
      <c r="DI4386" s="7" t="n">
        <v>7</v>
      </c>
      <c r="DJ4386" s="7" t="n">
        <v>65533</v>
      </c>
      <c r="DK4386" s="7" t="n">
        <v>63091</v>
      </c>
      <c r="DL4386" s="7" t="s">
        <v>13</v>
      </c>
      <c r="DM4386" s="7" t="n">
        <f t="normal" ca="1">32-LENB(INDIRECT(ADDRESS(4386,116)))</f>
        <v>0</v>
      </c>
      <c r="DN4386" s="7" t="n">
        <v>7</v>
      </c>
      <c r="DO4386" s="7" t="n">
        <v>65533</v>
      </c>
      <c r="DP4386" s="7" t="n">
        <v>63092</v>
      </c>
      <c r="DQ4386" s="7" t="s">
        <v>13</v>
      </c>
      <c r="DR4386" s="7" t="n">
        <f t="normal" ca="1">32-LENB(INDIRECT(ADDRESS(4386,121)))</f>
        <v>0</v>
      </c>
      <c r="DS4386" s="7" t="n">
        <v>7</v>
      </c>
      <c r="DT4386" s="7" t="n">
        <v>65533</v>
      </c>
      <c r="DU4386" s="7" t="n">
        <v>63093</v>
      </c>
      <c r="DV4386" s="7" t="s">
        <v>13</v>
      </c>
      <c r="DW4386" s="7" t="n">
        <f t="normal" ca="1">32-LENB(INDIRECT(ADDRESS(4386,126)))</f>
        <v>0</v>
      </c>
      <c r="DX4386" s="7" t="n">
        <v>7</v>
      </c>
      <c r="DY4386" s="7" t="n">
        <v>65533</v>
      </c>
      <c r="DZ4386" s="7" t="n">
        <v>63094</v>
      </c>
      <c r="EA4386" s="7" t="s">
        <v>13</v>
      </c>
      <c r="EB4386" s="7" t="n">
        <f t="normal" ca="1">32-LENB(INDIRECT(ADDRESS(4386,131)))</f>
        <v>0</v>
      </c>
      <c r="EC4386" s="7" t="n">
        <v>7</v>
      </c>
      <c r="ED4386" s="7" t="n">
        <v>65533</v>
      </c>
      <c r="EE4386" s="7" t="n">
        <v>63095</v>
      </c>
      <c r="EF4386" s="7" t="s">
        <v>13</v>
      </c>
      <c r="EG4386" s="7" t="n">
        <f t="normal" ca="1">32-LENB(INDIRECT(ADDRESS(4386,136)))</f>
        <v>0</v>
      </c>
      <c r="EH4386" s="7" t="n">
        <v>7</v>
      </c>
      <c r="EI4386" s="7" t="n">
        <v>65533</v>
      </c>
      <c r="EJ4386" s="7" t="n">
        <v>63096</v>
      </c>
      <c r="EK4386" s="7" t="s">
        <v>13</v>
      </c>
      <c r="EL4386" s="7" t="n">
        <f t="normal" ca="1">32-LENB(INDIRECT(ADDRESS(4386,141)))</f>
        <v>0</v>
      </c>
      <c r="EM4386" s="7" t="n">
        <v>7</v>
      </c>
      <c r="EN4386" s="7" t="n">
        <v>65533</v>
      </c>
      <c r="EO4386" s="7" t="n">
        <v>63097</v>
      </c>
      <c r="EP4386" s="7" t="s">
        <v>13</v>
      </c>
      <c r="EQ4386" s="7" t="n">
        <f t="normal" ca="1">32-LENB(INDIRECT(ADDRESS(4386,146)))</f>
        <v>0</v>
      </c>
      <c r="ER4386" s="7" t="n">
        <v>7</v>
      </c>
      <c r="ES4386" s="7" t="n">
        <v>65533</v>
      </c>
      <c r="ET4386" s="7" t="n">
        <v>63098</v>
      </c>
      <c r="EU4386" s="7" t="s">
        <v>13</v>
      </c>
      <c r="EV4386" s="7" t="n">
        <f t="normal" ca="1">32-LENB(INDIRECT(ADDRESS(4386,151)))</f>
        <v>0</v>
      </c>
      <c r="EW4386" s="7" t="n">
        <v>7</v>
      </c>
      <c r="EX4386" s="7" t="n">
        <v>65533</v>
      </c>
      <c r="EY4386" s="7" t="n">
        <v>63099</v>
      </c>
      <c r="EZ4386" s="7" t="s">
        <v>13</v>
      </c>
      <c r="FA4386" s="7" t="n">
        <f t="normal" ca="1">32-LENB(INDIRECT(ADDRESS(4386,156)))</f>
        <v>0</v>
      </c>
      <c r="FB4386" s="7" t="n">
        <v>4</v>
      </c>
      <c r="FC4386" s="7" t="n">
        <v>65533</v>
      </c>
      <c r="FD4386" s="7" t="n">
        <v>4271</v>
      </c>
      <c r="FE4386" s="7" t="s">
        <v>13</v>
      </c>
      <c r="FF4386" s="7" t="n">
        <f t="normal" ca="1">32-LENB(INDIRECT(ADDRESS(4386,161)))</f>
        <v>0</v>
      </c>
      <c r="FG4386" s="7" t="n">
        <v>4</v>
      </c>
      <c r="FH4386" s="7" t="n">
        <v>65533</v>
      </c>
      <c r="FI4386" s="7" t="n">
        <v>4271</v>
      </c>
      <c r="FJ4386" s="7" t="s">
        <v>13</v>
      </c>
      <c r="FK4386" s="7" t="n">
        <f t="normal" ca="1">32-LENB(INDIRECT(ADDRESS(4386,166)))</f>
        <v>0</v>
      </c>
      <c r="FL4386" s="7" t="n">
        <v>7</v>
      </c>
      <c r="FM4386" s="7" t="n">
        <v>65533</v>
      </c>
      <c r="FN4386" s="7" t="n">
        <v>63100</v>
      </c>
      <c r="FO4386" s="7" t="s">
        <v>13</v>
      </c>
      <c r="FP4386" s="7" t="n">
        <f t="normal" ca="1">32-LENB(INDIRECT(ADDRESS(4386,171)))</f>
        <v>0</v>
      </c>
      <c r="FQ4386" s="7" t="n">
        <v>4</v>
      </c>
      <c r="FR4386" s="7" t="n">
        <v>65533</v>
      </c>
      <c r="FS4386" s="7" t="n">
        <v>4275</v>
      </c>
      <c r="FT4386" s="7" t="s">
        <v>13</v>
      </c>
      <c r="FU4386" s="7" t="n">
        <f t="normal" ca="1">32-LENB(INDIRECT(ADDRESS(4386,176)))</f>
        <v>0</v>
      </c>
      <c r="FV4386" s="7" t="n">
        <v>7</v>
      </c>
      <c r="FW4386" s="7" t="n">
        <v>65533</v>
      </c>
      <c r="FX4386" s="7" t="n">
        <v>63101</v>
      </c>
      <c r="FY4386" s="7" t="s">
        <v>13</v>
      </c>
      <c r="FZ4386" s="7" t="n">
        <f t="normal" ca="1">32-LENB(INDIRECT(ADDRESS(4386,181)))</f>
        <v>0</v>
      </c>
      <c r="GA4386" s="7" t="n">
        <v>4</v>
      </c>
      <c r="GB4386" s="7" t="n">
        <v>65533</v>
      </c>
      <c r="GC4386" s="7" t="n">
        <v>2015</v>
      </c>
      <c r="GD4386" s="7" t="s">
        <v>13</v>
      </c>
      <c r="GE4386" s="7" t="n">
        <f t="normal" ca="1">32-LENB(INDIRECT(ADDRESS(4386,186)))</f>
        <v>0</v>
      </c>
      <c r="GF4386" s="7" t="n">
        <v>4</v>
      </c>
      <c r="GG4386" s="7" t="n">
        <v>65533</v>
      </c>
      <c r="GH4386" s="7" t="n">
        <v>4272</v>
      </c>
      <c r="GI4386" s="7" t="s">
        <v>13</v>
      </c>
      <c r="GJ4386" s="7" t="n">
        <f t="normal" ca="1">32-LENB(INDIRECT(ADDRESS(4386,191)))</f>
        <v>0</v>
      </c>
      <c r="GK4386" s="7" t="n">
        <v>7</v>
      </c>
      <c r="GL4386" s="7" t="n">
        <v>65533</v>
      </c>
      <c r="GM4386" s="7" t="n">
        <v>63102</v>
      </c>
      <c r="GN4386" s="7" t="s">
        <v>13</v>
      </c>
      <c r="GO4386" s="7" t="n">
        <f t="normal" ca="1">32-LENB(INDIRECT(ADDRESS(4386,196)))</f>
        <v>0</v>
      </c>
      <c r="GP4386" s="7" t="n">
        <v>7</v>
      </c>
      <c r="GQ4386" s="7" t="n">
        <v>65533</v>
      </c>
      <c r="GR4386" s="7" t="n">
        <v>63103</v>
      </c>
      <c r="GS4386" s="7" t="s">
        <v>13</v>
      </c>
      <c r="GT4386" s="7" t="n">
        <f t="normal" ca="1">32-LENB(INDIRECT(ADDRESS(4386,201)))</f>
        <v>0</v>
      </c>
      <c r="GU4386" s="7" t="n">
        <v>7</v>
      </c>
      <c r="GV4386" s="7" t="n">
        <v>65533</v>
      </c>
      <c r="GW4386" s="7" t="n">
        <v>63104</v>
      </c>
      <c r="GX4386" s="7" t="s">
        <v>13</v>
      </c>
      <c r="GY4386" s="7" t="n">
        <f t="normal" ca="1">32-LENB(INDIRECT(ADDRESS(4386,206)))</f>
        <v>0</v>
      </c>
      <c r="GZ4386" s="7" t="n">
        <v>7</v>
      </c>
      <c r="HA4386" s="7" t="n">
        <v>65533</v>
      </c>
      <c r="HB4386" s="7" t="n">
        <v>63105</v>
      </c>
      <c r="HC4386" s="7" t="s">
        <v>13</v>
      </c>
      <c r="HD4386" s="7" t="n">
        <f t="normal" ca="1">32-LENB(INDIRECT(ADDRESS(4386,211)))</f>
        <v>0</v>
      </c>
      <c r="HE4386" s="7" t="n">
        <v>7</v>
      </c>
      <c r="HF4386" s="7" t="n">
        <v>65533</v>
      </c>
      <c r="HG4386" s="7" t="n">
        <v>63106</v>
      </c>
      <c r="HH4386" s="7" t="s">
        <v>13</v>
      </c>
      <c r="HI4386" s="7" t="n">
        <f t="normal" ca="1">32-LENB(INDIRECT(ADDRESS(4386,216)))</f>
        <v>0</v>
      </c>
      <c r="HJ4386" s="7" t="n">
        <v>7</v>
      </c>
      <c r="HK4386" s="7" t="n">
        <v>65533</v>
      </c>
      <c r="HL4386" s="7" t="n">
        <v>63107</v>
      </c>
      <c r="HM4386" s="7" t="s">
        <v>13</v>
      </c>
      <c r="HN4386" s="7" t="n">
        <f t="normal" ca="1">32-LENB(INDIRECT(ADDRESS(4386,221)))</f>
        <v>0</v>
      </c>
      <c r="HO4386" s="7" t="n">
        <v>7</v>
      </c>
      <c r="HP4386" s="7" t="n">
        <v>65533</v>
      </c>
      <c r="HQ4386" s="7" t="n">
        <v>63108</v>
      </c>
      <c r="HR4386" s="7" t="s">
        <v>13</v>
      </c>
      <c r="HS4386" s="7" t="n">
        <f t="normal" ca="1">32-LENB(INDIRECT(ADDRESS(4386,226)))</f>
        <v>0</v>
      </c>
      <c r="HT4386" s="7" t="n">
        <v>7</v>
      </c>
      <c r="HU4386" s="7" t="n">
        <v>65533</v>
      </c>
      <c r="HV4386" s="7" t="n">
        <v>63109</v>
      </c>
      <c r="HW4386" s="7" t="s">
        <v>13</v>
      </c>
      <c r="HX4386" s="7" t="n">
        <f t="normal" ca="1">32-LENB(INDIRECT(ADDRESS(4386,231)))</f>
        <v>0</v>
      </c>
      <c r="HY4386" s="7" t="n">
        <v>7</v>
      </c>
      <c r="HZ4386" s="7" t="n">
        <v>65533</v>
      </c>
      <c r="IA4386" s="7" t="n">
        <v>65304</v>
      </c>
      <c r="IB4386" s="7" t="s">
        <v>13</v>
      </c>
      <c r="IC4386" s="7" t="n">
        <f t="normal" ca="1">32-LENB(INDIRECT(ADDRESS(4386,236)))</f>
        <v>0</v>
      </c>
      <c r="ID4386" s="7" t="n">
        <v>7</v>
      </c>
      <c r="IE4386" s="7" t="n">
        <v>65533</v>
      </c>
      <c r="IF4386" s="7" t="n">
        <v>63110</v>
      </c>
      <c r="IG4386" s="7" t="s">
        <v>13</v>
      </c>
      <c r="IH4386" s="7" t="n">
        <f t="normal" ca="1">32-LENB(INDIRECT(ADDRESS(4386,241)))</f>
        <v>0</v>
      </c>
      <c r="II4386" s="7" t="n">
        <v>7</v>
      </c>
      <c r="IJ4386" s="7" t="n">
        <v>65533</v>
      </c>
      <c r="IK4386" s="7" t="n">
        <v>63111</v>
      </c>
      <c r="IL4386" s="7" t="s">
        <v>13</v>
      </c>
      <c r="IM4386" s="7" t="n">
        <f t="normal" ca="1">32-LENB(INDIRECT(ADDRESS(4386,246)))</f>
        <v>0</v>
      </c>
      <c r="IN4386" s="7" t="n">
        <v>7</v>
      </c>
      <c r="IO4386" s="7" t="n">
        <v>65533</v>
      </c>
      <c r="IP4386" s="7" t="n">
        <v>63112</v>
      </c>
      <c r="IQ4386" s="7" t="s">
        <v>13</v>
      </c>
      <c r="IR4386" s="7" t="n">
        <f t="normal" ca="1">32-LENB(INDIRECT(ADDRESS(4386,251)))</f>
        <v>0</v>
      </c>
      <c r="IS4386" s="7" t="n">
        <v>4</v>
      </c>
      <c r="IT4386" s="7" t="n">
        <v>65533</v>
      </c>
      <c r="IU4386" s="7" t="n">
        <v>4525</v>
      </c>
      <c r="IV4386" s="7" t="s">
        <v>13</v>
      </c>
      <c r="IW4386" s="7" t="n">
        <f t="normal" ca="1">32-LENB(INDIRECT(ADDRESS(4386,256)))</f>
        <v>0</v>
      </c>
      <c r="IX4386" s="7" t="n">
        <v>7</v>
      </c>
      <c r="IY4386" s="7" t="n">
        <v>65533</v>
      </c>
      <c r="IZ4386" s="7" t="n">
        <v>63113</v>
      </c>
      <c r="JA4386" s="7" t="s">
        <v>13</v>
      </c>
      <c r="JB4386" s="7" t="n">
        <f t="normal" ca="1">32-LENB(INDIRECT(ADDRESS(4386,261)))</f>
        <v>0</v>
      </c>
      <c r="JC4386" s="7" t="n">
        <v>9</v>
      </c>
      <c r="JD4386" s="7" t="n">
        <v>7036</v>
      </c>
      <c r="JE4386" s="7" t="n">
        <v>0</v>
      </c>
      <c r="JF4386" s="7" t="s">
        <v>266</v>
      </c>
      <c r="JG4386" s="7" t="n">
        <f t="normal" ca="1">32-LENB(INDIRECT(ADDRESS(4386,266)))</f>
        <v>0</v>
      </c>
      <c r="JH4386" s="7" t="n">
        <v>0</v>
      </c>
      <c r="JI4386" s="7" t="n">
        <v>65533</v>
      </c>
      <c r="JJ4386" s="7" t="n">
        <v>0</v>
      </c>
      <c r="JK4386" s="7" t="s">
        <v>13</v>
      </c>
      <c r="JL4386" s="7" t="n">
        <f t="normal" ca="1">32-LENB(INDIRECT(ADDRESS(4386,271)))</f>
        <v>0</v>
      </c>
    </row>
    <row r="4387" spans="1:272">
      <c r="A4387" t="s">
        <v>4</v>
      </c>
      <c r="B4387" s="4" t="s">
        <v>5</v>
      </c>
    </row>
    <row r="4388" spans="1:272">
      <c r="A4388" t="n">
        <v>40864</v>
      </c>
      <c r="B4388" s="5" t="n">
        <v>1</v>
      </c>
    </row>
    <row r="4389" spans="1:272" s="3" customFormat="1" customHeight="0">
      <c r="A4389" s="3" t="s">
        <v>2</v>
      </c>
      <c r="B4389" s="3" t="s">
        <v>348</v>
      </c>
    </row>
    <row r="4390" spans="1:272">
      <c r="A4390" t="s">
        <v>4</v>
      </c>
      <c r="B4390" s="4" t="s">
        <v>5</v>
      </c>
      <c r="C4390" s="4" t="s">
        <v>10</v>
      </c>
      <c r="D4390" s="4" t="s">
        <v>10</v>
      </c>
      <c r="E4390" s="4" t="s">
        <v>9</v>
      </c>
      <c r="F4390" s="4" t="s">
        <v>6</v>
      </c>
      <c r="G4390" s="4" t="s">
        <v>8</v>
      </c>
      <c r="H4390" s="4" t="s">
        <v>10</v>
      </c>
      <c r="I4390" s="4" t="s">
        <v>10</v>
      </c>
      <c r="J4390" s="4" t="s">
        <v>9</v>
      </c>
      <c r="K4390" s="4" t="s">
        <v>6</v>
      </c>
      <c r="L4390" s="4" t="s">
        <v>8</v>
      </c>
      <c r="M4390" s="4" t="s">
        <v>10</v>
      </c>
      <c r="N4390" s="4" t="s">
        <v>10</v>
      </c>
      <c r="O4390" s="4" t="s">
        <v>9</v>
      </c>
      <c r="P4390" s="4" t="s">
        <v>6</v>
      </c>
      <c r="Q4390" s="4" t="s">
        <v>8</v>
      </c>
      <c r="R4390" s="4" t="s">
        <v>10</v>
      </c>
      <c r="S4390" s="4" t="s">
        <v>10</v>
      </c>
      <c r="T4390" s="4" t="s">
        <v>9</v>
      </c>
      <c r="U4390" s="4" t="s">
        <v>6</v>
      </c>
      <c r="V4390" s="4" t="s">
        <v>8</v>
      </c>
    </row>
    <row r="4391" spans="1:272">
      <c r="A4391" t="n">
        <v>40880</v>
      </c>
      <c r="B4391" s="82" t="n">
        <v>257</v>
      </c>
      <c r="C4391" s="7" t="n">
        <v>2</v>
      </c>
      <c r="D4391" s="7" t="n">
        <v>65533</v>
      </c>
      <c r="E4391" s="7" t="n">
        <v>0</v>
      </c>
      <c r="F4391" s="7" t="s">
        <v>271</v>
      </c>
      <c r="G4391" s="7" t="n">
        <f t="normal" ca="1">32-LENB(INDIRECT(ADDRESS(4391,6)))</f>
        <v>0</v>
      </c>
      <c r="H4391" s="7" t="n">
        <v>2</v>
      </c>
      <c r="I4391" s="7" t="n">
        <v>65533</v>
      </c>
      <c r="J4391" s="7" t="n">
        <v>0</v>
      </c>
      <c r="K4391" s="7" t="s">
        <v>273</v>
      </c>
      <c r="L4391" s="7" t="n">
        <f t="normal" ca="1">32-LENB(INDIRECT(ADDRESS(4391,11)))</f>
        <v>0</v>
      </c>
      <c r="M4391" s="7" t="n">
        <v>4</v>
      </c>
      <c r="N4391" s="7" t="n">
        <v>65533</v>
      </c>
      <c r="O4391" s="7" t="n">
        <v>4536</v>
      </c>
      <c r="P4391" s="7" t="s">
        <v>13</v>
      </c>
      <c r="Q4391" s="7" t="n">
        <f t="normal" ca="1">32-LENB(INDIRECT(ADDRESS(4391,16)))</f>
        <v>0</v>
      </c>
      <c r="R4391" s="7" t="n">
        <v>0</v>
      </c>
      <c r="S4391" s="7" t="n">
        <v>65533</v>
      </c>
      <c r="T4391" s="7" t="n">
        <v>0</v>
      </c>
      <c r="U4391" s="7" t="s">
        <v>13</v>
      </c>
      <c r="V4391" s="7" t="n">
        <f t="normal" ca="1">32-LENB(INDIRECT(ADDRESS(4391,21)))</f>
        <v>0</v>
      </c>
    </row>
    <row r="4392" spans="1:272">
      <c r="A4392" t="s">
        <v>4</v>
      </c>
      <c r="B4392" s="4" t="s">
        <v>5</v>
      </c>
    </row>
    <row r="4393" spans="1:272">
      <c r="A4393" t="n">
        <v>41040</v>
      </c>
      <c r="B4393" s="5" t="n">
        <v>1</v>
      </c>
    </row>
    <row r="4394" spans="1:272" s="3" customFormat="1" customHeight="0">
      <c r="A4394" s="3" t="s">
        <v>2</v>
      </c>
      <c r="B4394" s="3" t="s">
        <v>349</v>
      </c>
    </row>
    <row r="4395" spans="1:272">
      <c r="A4395" t="s">
        <v>4</v>
      </c>
      <c r="B4395" s="4" t="s">
        <v>5</v>
      </c>
      <c r="C4395" s="4" t="s">
        <v>10</v>
      </c>
      <c r="D4395" s="4" t="s">
        <v>10</v>
      </c>
      <c r="E4395" s="4" t="s">
        <v>9</v>
      </c>
      <c r="F4395" s="4" t="s">
        <v>6</v>
      </c>
      <c r="G4395" s="4" t="s">
        <v>8</v>
      </c>
      <c r="H4395" s="4" t="s">
        <v>10</v>
      </c>
      <c r="I4395" s="4" t="s">
        <v>10</v>
      </c>
      <c r="J4395" s="4" t="s">
        <v>9</v>
      </c>
      <c r="K4395" s="4" t="s">
        <v>6</v>
      </c>
      <c r="L4395" s="4" t="s">
        <v>8</v>
      </c>
      <c r="M4395" s="4" t="s">
        <v>10</v>
      </c>
      <c r="N4395" s="4" t="s">
        <v>10</v>
      </c>
      <c r="O4395" s="4" t="s">
        <v>9</v>
      </c>
      <c r="P4395" s="4" t="s">
        <v>6</v>
      </c>
      <c r="Q4395" s="4" t="s">
        <v>8</v>
      </c>
      <c r="R4395" s="4" t="s">
        <v>10</v>
      </c>
      <c r="S4395" s="4" t="s">
        <v>10</v>
      </c>
      <c r="T4395" s="4" t="s">
        <v>9</v>
      </c>
      <c r="U4395" s="4" t="s">
        <v>6</v>
      </c>
      <c r="V4395" s="4" t="s">
        <v>8</v>
      </c>
      <c r="W4395" s="4" t="s">
        <v>10</v>
      </c>
      <c r="X4395" s="4" t="s">
        <v>10</v>
      </c>
      <c r="Y4395" s="4" t="s">
        <v>9</v>
      </c>
      <c r="Z4395" s="4" t="s">
        <v>6</v>
      </c>
      <c r="AA4395" s="4" t="s">
        <v>8</v>
      </c>
      <c r="AB4395" s="4" t="s">
        <v>10</v>
      </c>
      <c r="AC4395" s="4" t="s">
        <v>10</v>
      </c>
      <c r="AD4395" s="4" t="s">
        <v>9</v>
      </c>
      <c r="AE4395" s="4" t="s">
        <v>6</v>
      </c>
      <c r="AF4395" s="4" t="s">
        <v>8</v>
      </c>
      <c r="AG4395" s="4" t="s">
        <v>10</v>
      </c>
      <c r="AH4395" s="4" t="s">
        <v>10</v>
      </c>
      <c r="AI4395" s="4" t="s">
        <v>9</v>
      </c>
      <c r="AJ4395" s="4" t="s">
        <v>6</v>
      </c>
      <c r="AK4395" s="4" t="s">
        <v>8</v>
      </c>
      <c r="AL4395" s="4" t="s">
        <v>10</v>
      </c>
      <c r="AM4395" s="4" t="s">
        <v>10</v>
      </c>
      <c r="AN4395" s="4" t="s">
        <v>9</v>
      </c>
      <c r="AO4395" s="4" t="s">
        <v>6</v>
      </c>
      <c r="AP4395" s="4" t="s">
        <v>8</v>
      </c>
      <c r="AQ4395" s="4" t="s">
        <v>10</v>
      </c>
      <c r="AR4395" s="4" t="s">
        <v>10</v>
      </c>
      <c r="AS4395" s="4" t="s">
        <v>9</v>
      </c>
      <c r="AT4395" s="4" t="s">
        <v>6</v>
      </c>
      <c r="AU4395" s="4" t="s">
        <v>8</v>
      </c>
      <c r="AV4395" s="4" t="s">
        <v>10</v>
      </c>
      <c r="AW4395" s="4" t="s">
        <v>10</v>
      </c>
      <c r="AX4395" s="4" t="s">
        <v>9</v>
      </c>
      <c r="AY4395" s="4" t="s">
        <v>6</v>
      </c>
      <c r="AZ4395" s="4" t="s">
        <v>8</v>
      </c>
      <c r="BA4395" s="4" t="s">
        <v>10</v>
      </c>
      <c r="BB4395" s="4" t="s">
        <v>10</v>
      </c>
      <c r="BC4395" s="4" t="s">
        <v>9</v>
      </c>
      <c r="BD4395" s="4" t="s">
        <v>6</v>
      </c>
      <c r="BE4395" s="4" t="s">
        <v>8</v>
      </c>
      <c r="BF4395" s="4" t="s">
        <v>10</v>
      </c>
      <c r="BG4395" s="4" t="s">
        <v>10</v>
      </c>
      <c r="BH4395" s="4" t="s">
        <v>9</v>
      </c>
      <c r="BI4395" s="4" t="s">
        <v>6</v>
      </c>
      <c r="BJ4395" s="4" t="s">
        <v>8</v>
      </c>
      <c r="BK4395" s="4" t="s">
        <v>10</v>
      </c>
      <c r="BL4395" s="4" t="s">
        <v>10</v>
      </c>
      <c r="BM4395" s="4" t="s">
        <v>9</v>
      </c>
      <c r="BN4395" s="4" t="s">
        <v>6</v>
      </c>
      <c r="BO4395" s="4" t="s">
        <v>8</v>
      </c>
    </row>
    <row r="4396" spans="1:272">
      <c r="A4396" t="n">
        <v>41056</v>
      </c>
      <c r="B4396" s="82" t="n">
        <v>257</v>
      </c>
      <c r="C4396" s="7" t="n">
        <v>2</v>
      </c>
      <c r="D4396" s="7" t="n">
        <v>65533</v>
      </c>
      <c r="E4396" s="7" t="n">
        <v>0</v>
      </c>
      <c r="F4396" s="7" t="s">
        <v>292</v>
      </c>
      <c r="G4396" s="7" t="n">
        <f t="normal" ca="1">32-LENB(INDIRECT(ADDRESS(4396,6)))</f>
        <v>0</v>
      </c>
      <c r="H4396" s="7" t="n">
        <v>2</v>
      </c>
      <c r="I4396" s="7" t="n">
        <v>65533</v>
      </c>
      <c r="J4396" s="7" t="n">
        <v>0</v>
      </c>
      <c r="K4396" s="7" t="s">
        <v>271</v>
      </c>
      <c r="L4396" s="7" t="n">
        <f t="normal" ca="1">32-LENB(INDIRECT(ADDRESS(4396,11)))</f>
        <v>0</v>
      </c>
      <c r="M4396" s="7" t="n">
        <v>4</v>
      </c>
      <c r="N4396" s="7" t="n">
        <v>65533</v>
      </c>
      <c r="O4396" s="7" t="n">
        <v>4536</v>
      </c>
      <c r="P4396" s="7" t="s">
        <v>13</v>
      </c>
      <c r="Q4396" s="7" t="n">
        <f t="normal" ca="1">32-LENB(INDIRECT(ADDRESS(4396,16)))</f>
        <v>0</v>
      </c>
      <c r="R4396" s="7" t="n">
        <v>4</v>
      </c>
      <c r="S4396" s="7" t="n">
        <v>65533</v>
      </c>
      <c r="T4396" s="7" t="n">
        <v>13000</v>
      </c>
      <c r="U4396" s="7" t="s">
        <v>13</v>
      </c>
      <c r="V4396" s="7" t="n">
        <f t="normal" ca="1">32-LENB(INDIRECT(ADDRESS(4396,21)))</f>
        <v>0</v>
      </c>
      <c r="W4396" s="7" t="n">
        <v>4</v>
      </c>
      <c r="X4396" s="7" t="n">
        <v>65533</v>
      </c>
      <c r="Y4396" s="7" t="n">
        <v>4535</v>
      </c>
      <c r="Z4396" s="7" t="s">
        <v>13</v>
      </c>
      <c r="AA4396" s="7" t="n">
        <f t="normal" ca="1">32-LENB(INDIRECT(ADDRESS(4396,26)))</f>
        <v>0</v>
      </c>
      <c r="AB4396" s="7" t="n">
        <v>4</v>
      </c>
      <c r="AC4396" s="7" t="n">
        <v>65533</v>
      </c>
      <c r="AD4396" s="7" t="n">
        <v>12010</v>
      </c>
      <c r="AE4396" s="7" t="s">
        <v>13</v>
      </c>
      <c r="AF4396" s="7" t="n">
        <f t="normal" ca="1">32-LENB(INDIRECT(ADDRESS(4396,31)))</f>
        <v>0</v>
      </c>
      <c r="AG4396" s="7" t="n">
        <v>9</v>
      </c>
      <c r="AH4396" s="7" t="n">
        <v>1</v>
      </c>
      <c r="AI4396" s="7" t="n">
        <v>0</v>
      </c>
      <c r="AJ4396" s="7" t="s">
        <v>330</v>
      </c>
      <c r="AK4396" s="7" t="n">
        <f t="normal" ca="1">32-LENB(INDIRECT(ADDRESS(4396,36)))</f>
        <v>0</v>
      </c>
      <c r="AL4396" s="7" t="n">
        <v>9</v>
      </c>
      <c r="AM4396" s="7" t="n">
        <v>1</v>
      </c>
      <c r="AN4396" s="7" t="n">
        <v>0</v>
      </c>
      <c r="AO4396" s="7" t="s">
        <v>331</v>
      </c>
      <c r="AP4396" s="7" t="n">
        <f t="normal" ca="1">32-LENB(INDIRECT(ADDRESS(4396,41)))</f>
        <v>0</v>
      </c>
      <c r="AQ4396" s="7" t="n">
        <v>9</v>
      </c>
      <c r="AR4396" s="7" t="n">
        <v>1</v>
      </c>
      <c r="AS4396" s="7" t="n">
        <v>0</v>
      </c>
      <c r="AT4396" s="7" t="s">
        <v>332</v>
      </c>
      <c r="AU4396" s="7" t="n">
        <f t="normal" ca="1">32-LENB(INDIRECT(ADDRESS(4396,46)))</f>
        <v>0</v>
      </c>
      <c r="AV4396" s="7" t="n">
        <v>4</v>
      </c>
      <c r="AW4396" s="7" t="n">
        <v>65533</v>
      </c>
      <c r="AX4396" s="7" t="n">
        <v>2264</v>
      </c>
      <c r="AY4396" s="7" t="s">
        <v>13</v>
      </c>
      <c r="AZ4396" s="7" t="n">
        <f t="normal" ca="1">32-LENB(INDIRECT(ADDRESS(4396,51)))</f>
        <v>0</v>
      </c>
      <c r="BA4396" s="7" t="n">
        <v>4</v>
      </c>
      <c r="BB4396" s="7" t="n">
        <v>65533</v>
      </c>
      <c r="BC4396" s="7" t="n">
        <v>4561</v>
      </c>
      <c r="BD4396" s="7" t="s">
        <v>13</v>
      </c>
      <c r="BE4396" s="7" t="n">
        <f t="normal" ca="1">32-LENB(INDIRECT(ADDRESS(4396,56)))</f>
        <v>0</v>
      </c>
      <c r="BF4396" s="7" t="n">
        <v>4</v>
      </c>
      <c r="BG4396" s="7" t="n">
        <v>65533</v>
      </c>
      <c r="BH4396" s="7" t="n">
        <v>12101</v>
      </c>
      <c r="BI4396" s="7" t="s">
        <v>13</v>
      </c>
      <c r="BJ4396" s="7" t="n">
        <f t="normal" ca="1">32-LENB(INDIRECT(ADDRESS(4396,61)))</f>
        <v>0</v>
      </c>
      <c r="BK4396" s="7" t="n">
        <v>0</v>
      </c>
      <c r="BL4396" s="7" t="n">
        <v>65533</v>
      </c>
      <c r="BM4396" s="7" t="n">
        <v>0</v>
      </c>
      <c r="BN4396" s="7" t="s">
        <v>13</v>
      </c>
      <c r="BO4396" s="7" t="n">
        <f t="normal" ca="1">32-LENB(INDIRECT(ADDRESS(4396,66)))</f>
        <v>0</v>
      </c>
    </row>
    <row r="4397" spans="1:272">
      <c r="A4397" t="s">
        <v>4</v>
      </c>
      <c r="B4397" s="4" t="s">
        <v>5</v>
      </c>
    </row>
    <row r="4398" spans="1:272">
      <c r="A4398" t="n">
        <v>41576</v>
      </c>
      <c r="B4398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2025-09-06T21:47:25</dcterms:created>
  <dcterms:modified xsi:type="dcterms:W3CDTF">2025-09-06T21:47:25</dcterms:modified>
</cp:coreProperties>
</file>